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<sst xmlns="http://schemas.openxmlformats.org/spreadsheetml/2006/main" count="14357" uniqueCount="1730">
  <si>
    <t>File opened</t>
  </si>
  <si>
    <t>2022-07-09 09:08:52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</si>
  <si>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</si>
  <si>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</si>
  <si>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</si>
  <si>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</si>
  <si>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</si>
  <si>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</si>
  <si>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</si>
  <si>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</si>
  <si>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</si>
  <si>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</si>
  <si>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</si>
  <si>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{"h2obspan2b": "0.0685491", "chamberpressurezero": "2.60544", "flowmeterzero": "0.985443", "h2obzero": "1.10795", "tazero": "0.0691242", "co2azero": "0.902659", "h2oaspanconc2": "0", "co2bspan1": "0.991094", "co2bspanconc2": "0", "co2aspanconc2": "0", "co2bzero": "0.903539", "h2oaspanconc1": "12.34", "co2aspan2b": "0.174099", "co2bspanconc1": "992.9", "ssa_ref": "44196.8", "co2bspan2": "0", "h2oaspan2": "0", "oxygen": "21", "h2oaspan2b": "0.0686183", "h2obspanconc2": "0", "h2obspan2a": "0.0685566", "h2obspan2": "0", "flowbzero": "0.29", "ssb_ref": "48766.6", "co2aspan1": "0.990681", "co2aspan2": "0", "h2obspanconc1": "12.34", "flowazero": "0.303", "co2bspan2a": "0.175667", "co2bspan2b": "0.174103", "h2oazero": "1.09901", "tbzero": "0.170916", "h2oaspan1": "1.00735", "co2aspanconc1": "992.9", "co2aspan2a": "0.175737", "h2oaspan2a": "0.0681178", "h2obspan1": "0.999892"}</t>
  </si>
  <si>
    <t>CO2 rangematch</t>
  </si>
  <si>
    <t>Fri Jul  8 09:47</t>
  </si>
  <si>
    <t>H2O rangematch</t>
  </si>
  <si>
    <t>Fri Jul  8 14:33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</si>
  <si>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</si>
  <si>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</si>
  <si>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</si>
  <si>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</si>
  <si>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</si>
  <si>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</si>
  <si>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</si>
  <si>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</si>
  <si>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</si>
  <si>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09:08:52</t>
  </si>
  <si>
    <t>Stability Definition:	ΔH2O (Meas2): Slp&lt;0.1 Per=20	ΔCO2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</si>
  <si>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</si>
  <si>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</si>
  <si>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</si>
  <si>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</si>
  <si>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</si>
  <si>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</si>
  <si>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</si>
  <si>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</si>
  <si>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</si>
  <si>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</si>
  <si>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</si>
  <si>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</si>
  <si>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</si>
  <si>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</si>
  <si>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</si>
  <si>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</si>
  <si>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</si>
  <si>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</si>
  <si>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</si>
  <si>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</si>
  <si>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</si>
  <si>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</si>
  <si>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</si>
  <si>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</si>
  <si>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</si>
  <si>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</si>
  <si>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</si>
  <si>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</si>
  <si>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</si>
  <si>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</si>
  <si>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</si>
  <si>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</si>
  <si>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</si>
  <si>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</si>
  <si>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</si>
  <si>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</si>
  <si>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</si>
  <si>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</si>
  <si>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</si>
  <si>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</si>
  <si>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</si>
  <si>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</si>
  <si>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</si>
  <si>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</si>
  <si>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</si>
  <si>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</si>
  <si>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</si>
  <si>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</si>
  <si>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</si>
  <si>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</si>
  <si>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</si>
  <si>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4.20811 89.2514 343.246 594.664 831.597 1021.44 1205.14 1361.03</t>
  </si>
  <si>
    <t>Fs_true</t>
  </si>
  <si>
    <t>0.342725 112.58 400.954 603.778 802.508 1003.23 1202.58 1398.8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</si>
  <si>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</si>
  <si>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</si>
  <si>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</si>
  <si>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</si>
  <si>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</si>
  <si>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</si>
  <si>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</si>
  <si>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</si>
  <si>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</si>
  <si>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</si>
  <si>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</si>
  <si>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</si>
  <si>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</si>
  <si>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</si>
  <si>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</si>
  <si>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</si>
  <si>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</si>
  <si>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</si>
  <si>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</si>
  <si>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</si>
  <si>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</si>
  <si>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</si>
  <si>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</si>
  <si>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</si>
  <si>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</si>
  <si>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</si>
  <si>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</si>
  <si>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</si>
  <si>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</si>
  <si>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</si>
  <si>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</si>
  <si>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</si>
  <si>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</si>
  <si>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</si>
  <si>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</si>
  <si>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</si>
  <si>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</si>
  <si>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</si>
  <si>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</si>
  <si>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</si>
  <si>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</si>
  <si>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</si>
  <si>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</si>
  <si>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</si>
  <si>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</si>
  <si>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</si>
  <si>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</si>
  <si>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</si>
  <si>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</si>
  <si>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</si>
  <si>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</si>
  <si>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</si>
  <si>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</si>
  <si>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</si>
  <si>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</si>
  <si>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</si>
  <si>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</si>
  <si>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</si>
  <si>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</si>
  <si>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</si>
  <si>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</si>
  <si>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</si>
  <si>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</si>
  <si>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</si>
  <si>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</si>
  <si>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</si>
  <si>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</si>
  <si>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</si>
  <si>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</si>
  <si>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</si>
  <si>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</si>
  <si>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</si>
  <si>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</si>
  <si>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</si>
  <si>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</si>
  <si>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</si>
  <si>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</si>
  <si>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</si>
  <si>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</si>
  <si>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</si>
  <si>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</si>
  <si>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</si>
  <si>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</si>
  <si>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</si>
  <si>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</si>
  <si>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</si>
  <si>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</si>
  <si>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</si>
  <si>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</si>
  <si>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</si>
  <si>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</si>
  <si>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</si>
  <si>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</si>
  <si>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</si>
  <si>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</si>
  <si>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</si>
  <si>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</si>
  <si>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</si>
  <si>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</si>
  <si>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</si>
  <si>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</si>
  <si>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</si>
  <si>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</si>
  <si>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</si>
  <si>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</si>
  <si>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</si>
  <si>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</si>
  <si>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</si>
  <si>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</si>
  <si>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</si>
  <si>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</si>
  <si>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</si>
  <si>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</si>
  <si>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</si>
  <si>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</si>
  <si>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</si>
  <si>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</si>
  <si>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</si>
  <si>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</si>
  <si>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</si>
  <si>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</si>
  <si>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</si>
  <si>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</si>
  <si>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</si>
  <si>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</si>
  <si>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</si>
  <si>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</si>
  <si>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</si>
  <si>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</si>
  <si>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</si>
  <si>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</si>
  <si>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</si>
  <si>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</si>
  <si>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</si>
  <si>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</si>
  <si>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</si>
  <si>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</si>
  <si>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</si>
  <si>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</si>
  <si>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</si>
  <si>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</si>
  <si>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</si>
  <si>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</si>
  <si>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</si>
  <si>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</si>
  <si>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</si>
  <si>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</si>
  <si>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</si>
  <si>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</si>
  <si>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</si>
  <si>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</si>
  <si>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</si>
  <si>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</si>
  <si>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</si>
  <si>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</si>
  <si>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</si>
  <si>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</si>
  <si>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</si>
  <si>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</si>
  <si>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</si>
  <si>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</si>
  <si>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</si>
  <si>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</si>
  <si>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</si>
  <si>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</si>
  <si>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</si>
  <si>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</si>
  <si>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</si>
  <si>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</si>
  <si>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</si>
  <si>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</si>
  <si>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</si>
  <si>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</si>
  <si>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</si>
  <si>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</si>
  <si>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</si>
  <si>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</si>
  <si>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CO2_hrs</t>
  </si>
  <si>
    <t>AccH2O_des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</si>
  <si>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</si>
  <si>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</si>
  <si>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</si>
  <si>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</si>
  <si>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</si>
  <si>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</si>
  <si>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</si>
  <si>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</si>
  <si>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</si>
  <si>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</si>
  <si>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</si>
  <si>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</si>
  <si>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</si>
  <si>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</si>
  <si>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</si>
  <si>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</si>
  <si>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</si>
  <si>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</si>
  <si>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</si>
  <si>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</si>
  <si>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</si>
  <si>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</si>
  <si>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</si>
  <si>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</si>
  <si>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</si>
  <si>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</si>
  <si>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</si>
  <si>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</si>
  <si>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</si>
  <si>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</si>
  <si>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</si>
  <si>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</si>
  <si>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</si>
  <si>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</si>
  <si>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</si>
  <si>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</si>
  <si>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</si>
  <si>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</si>
  <si>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</si>
  <si>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</si>
  <si>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</si>
  <si>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</si>
  <si>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</si>
  <si>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</si>
  <si>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</si>
  <si>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</si>
  <si>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</si>
  <si>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</si>
  <si>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</si>
  <si>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</si>
  <si>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</si>
  <si>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</si>
  <si>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</si>
  <si>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</si>
  <si>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</si>
  <si>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</si>
  <si>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</si>
  <si>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</si>
  <si>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</si>
  <si>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</si>
  <si>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</si>
  <si>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</si>
  <si>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</si>
  <si>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</si>
  <si>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</si>
  <si>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</si>
  <si>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</si>
  <si>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</si>
  <si>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</si>
  <si>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</si>
  <si>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</si>
  <si>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</si>
  <si>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</si>
  <si>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</si>
  <si>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</si>
  <si>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</si>
  <si>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</si>
  <si>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</si>
  <si>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</si>
  <si>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</si>
  <si>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</si>
  <si>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</si>
  <si>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</si>
  <si>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</si>
  <si>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</si>
  <si>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</si>
  <si>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</si>
  <si>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</si>
  <si>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</si>
  <si>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20220708 09:49:04</t>
  </si>
  <si>
    <t>09:49:04</t>
  </si>
  <si>
    <t>vercal_r1</t>
  </si>
  <si>
    <t>ozzie</t>
  </si>
  <si>
    <t>0: Broadleaf</t>
  </si>
  <si>
    <t>09:48:12</t>
  </si>
  <si>
    <t>0/2</t>
  </si>
  <si>
    <t>11111111</t>
  </si>
  <si>
    <t>oooooooo</t>
  </si>
  <si>
    <t>off</t>
  </si>
  <si>
    <t>20220708 09:49:09</t>
  </si>
  <si>
    <t>09:49:09</t>
  </si>
  <si>
    <t>20220708 09:49:14</t>
  </si>
  <si>
    <t>09:49:14</t>
  </si>
  <si>
    <t>20220708 09:49:19</t>
  </si>
  <si>
    <t>09:49:19</t>
  </si>
  <si>
    <t>20220708 09:49:24</t>
  </si>
  <si>
    <t>09:49:24</t>
  </si>
  <si>
    <t>20220708 09:49:29</t>
  </si>
  <si>
    <t>09:49:29</t>
  </si>
  <si>
    <t>20220708 09:49:34</t>
  </si>
  <si>
    <t>09:49:34</t>
  </si>
  <si>
    <t>1/2</t>
  </si>
  <si>
    <t>20220708 09:49:39</t>
  </si>
  <si>
    <t>09:49:39</t>
  </si>
  <si>
    <t>20220708 09:49:44</t>
  </si>
  <si>
    <t>09:49:44</t>
  </si>
  <si>
    <t>20220708 09:49:49</t>
  </si>
  <si>
    <t>09:49:49</t>
  </si>
  <si>
    <t>20220708 09:49:54</t>
  </si>
  <si>
    <t>09:49:54</t>
  </si>
  <si>
    <t>20220708 09:49:59</t>
  </si>
  <si>
    <t>09:49:59</t>
  </si>
  <si>
    <t>20220708 09:50:04</t>
  </si>
  <si>
    <t>09:50:04</t>
  </si>
  <si>
    <t>20220708 09:50:09</t>
  </si>
  <si>
    <t>09:50:09</t>
  </si>
  <si>
    <t>20220708 09:50:14</t>
  </si>
  <si>
    <t>09:50:14</t>
  </si>
  <si>
    <t>20220708 09:50:19</t>
  </si>
  <si>
    <t>09:50:19</t>
  </si>
  <si>
    <t>20220708 09:50:24</t>
  </si>
  <si>
    <t>09:50:24</t>
  </si>
  <si>
    <t>20220708 09:50:28</t>
  </si>
  <si>
    <t>09:50:28</t>
  </si>
  <si>
    <t>20220708 09:50:34</t>
  </si>
  <si>
    <t>09:50:34</t>
  </si>
  <si>
    <t>20220708 09:50:39</t>
  </si>
  <si>
    <t>09:50:39</t>
  </si>
  <si>
    <t>20220708 09:50:44</t>
  </si>
  <si>
    <t>09:50:44</t>
  </si>
  <si>
    <t>20220708 09:50:49</t>
  </si>
  <si>
    <t>09:50:49</t>
  </si>
  <si>
    <t>20220708 09:52:26</t>
  </si>
  <si>
    <t>09:52:26</t>
  </si>
  <si>
    <t>20220708 09:52:31</t>
  </si>
  <si>
    <t>09:52:31</t>
  </si>
  <si>
    <t>20220708 09:52:36</t>
  </si>
  <si>
    <t>09:52:36</t>
  </si>
  <si>
    <t>20220708 09:52:41</t>
  </si>
  <si>
    <t>09:52:41</t>
  </si>
  <si>
    <t>20220708 09:52:46</t>
  </si>
  <si>
    <t>09:52:46</t>
  </si>
  <si>
    <t>20220708 09:52:51</t>
  </si>
  <si>
    <t>09:52:51</t>
  </si>
  <si>
    <t>20220708 09:52:56</t>
  </si>
  <si>
    <t>09:52:56</t>
  </si>
  <si>
    <t>20220708 09:53:01</t>
  </si>
  <si>
    <t>09:53:01</t>
  </si>
  <si>
    <t>20220708 09:53:06</t>
  </si>
  <si>
    <t>09:53:06</t>
  </si>
  <si>
    <t>20220708 09:53:11</t>
  </si>
  <si>
    <t>09:53:11</t>
  </si>
  <si>
    <t>20220708 09:53:16</t>
  </si>
  <si>
    <t>09:53:16</t>
  </si>
  <si>
    <t>20220708 09:53:21</t>
  </si>
  <si>
    <t>09:53:21</t>
  </si>
  <si>
    <t>20220708 09:53:26</t>
  </si>
  <si>
    <t>09:53:26</t>
  </si>
  <si>
    <t>20220708 09:53:31</t>
  </si>
  <si>
    <t>09:53:31</t>
  </si>
  <si>
    <t>20220708 09:53:36</t>
  </si>
  <si>
    <t>09:53:36</t>
  </si>
  <si>
    <t>20220708 09:53:41</t>
  </si>
  <si>
    <t>09:53:41</t>
  </si>
  <si>
    <t>20220708 09:53:46</t>
  </si>
  <si>
    <t>09:53:46</t>
  </si>
  <si>
    <t>20220708 09:53:50</t>
  </si>
  <si>
    <t>09:53:50</t>
  </si>
  <si>
    <t>20220708 09:53:56</t>
  </si>
  <si>
    <t>09:53:56</t>
  </si>
  <si>
    <t>20220708 09:54:01</t>
  </si>
  <si>
    <t>09:54:01</t>
  </si>
  <si>
    <t>20220708 09:54:06</t>
  </si>
  <si>
    <t>09:54:06</t>
  </si>
  <si>
    <t>20220708 09:54:11</t>
  </si>
  <si>
    <t>09:54:11</t>
  </si>
  <si>
    <t>20220708 09:54:16</t>
  </si>
  <si>
    <t>09:54:16</t>
  </si>
  <si>
    <t>20220708 09:54:21</t>
  </si>
  <si>
    <t>09:54:21</t>
  </si>
  <si>
    <t>20220708 09:54:26</t>
  </si>
  <si>
    <t>09:54:26</t>
  </si>
  <si>
    <t>20220708 09:54:31</t>
  </si>
  <si>
    <t>09:54:31</t>
  </si>
  <si>
    <t>20220708 09:54:36</t>
  </si>
  <si>
    <t>09:54:36</t>
  </si>
  <si>
    <t>20220708 09:54:41</t>
  </si>
  <si>
    <t>09:54:41</t>
  </si>
  <si>
    <t>20220708 09:54:46</t>
  </si>
  <si>
    <t>09:54:46</t>
  </si>
  <si>
    <t>20220708 09:54:51</t>
  </si>
  <si>
    <t>09:54:51</t>
  </si>
  <si>
    <t>20220708 09:54:56</t>
  </si>
  <si>
    <t>09:54:56</t>
  </si>
  <si>
    <t>20220708 09:55:01</t>
  </si>
  <si>
    <t>09:55:01</t>
  </si>
  <si>
    <t>20220708 09:55:06</t>
  </si>
  <si>
    <t>09:55:06</t>
  </si>
  <si>
    <t>20220708 09:55:11</t>
  </si>
  <si>
    <t>09:55:11</t>
  </si>
  <si>
    <t>20220708 09:55:16</t>
  </si>
  <si>
    <t>09:55:16</t>
  </si>
  <si>
    <t>20220708 09:55:21</t>
  </si>
  <si>
    <t>09:55:21</t>
  </si>
  <si>
    <t>20220708 09:55:25</t>
  </si>
  <si>
    <t>09:55:25</t>
  </si>
  <si>
    <t>20220708 09:55:31</t>
  </si>
  <si>
    <t>09:55:31</t>
  </si>
  <si>
    <t>20220708 09:55:35</t>
  </si>
  <si>
    <t>09:55:35</t>
  </si>
  <si>
    <t>20220708 09:55:41</t>
  </si>
  <si>
    <t>09:55:41</t>
  </si>
  <si>
    <t>20220708 09:55:46</t>
  </si>
  <si>
    <t>09:55:46</t>
  </si>
  <si>
    <t>20220708 09:55:51</t>
  </si>
  <si>
    <t>09:55:51</t>
  </si>
  <si>
    <t>20220708 09:55:56</t>
  </si>
  <si>
    <t>09:55:56</t>
  </si>
  <si>
    <t>20220708 09:56:01</t>
  </si>
  <si>
    <t>09:56:01</t>
  </si>
  <si>
    <t>20220708 09:56:06</t>
  </si>
  <si>
    <t>09:56:06</t>
  </si>
  <si>
    <t>20220708 09:56:11</t>
  </si>
  <si>
    <t>09:56:11</t>
  </si>
  <si>
    <t>20220708 09:56:16</t>
  </si>
  <si>
    <t>09:56:16</t>
  </si>
  <si>
    <t>20220708 09:56:21</t>
  </si>
  <si>
    <t>09:56:21</t>
  </si>
  <si>
    <t>20220708 09:56:26</t>
  </si>
  <si>
    <t>09:56:26</t>
  </si>
  <si>
    <t>20220708 09:56:31</t>
  </si>
  <si>
    <t>09:56:31</t>
  </si>
  <si>
    <t>20220708 09:56:36</t>
  </si>
  <si>
    <t>09:56:36</t>
  </si>
  <si>
    <t>20220708 09:56:41</t>
  </si>
  <si>
    <t>09:56:41</t>
  </si>
  <si>
    <t>20220708 09:56:46</t>
  </si>
  <si>
    <t>09:56:46</t>
  </si>
  <si>
    <t>20220708 09:56:51</t>
  </si>
  <si>
    <t>09:56:51</t>
  </si>
  <si>
    <t>2/2</t>
  </si>
  <si>
    <t>20220708 09:56:56</t>
  </si>
  <si>
    <t>09:56:56</t>
  </si>
  <si>
    <t>20220708 09:57:01</t>
  </si>
  <si>
    <t>09:57:01</t>
  </si>
  <si>
    <t>20220708 09:57:06</t>
  </si>
  <si>
    <t>09:57:06</t>
  </si>
  <si>
    <t>20220708 09:57:10</t>
  </si>
  <si>
    <t>09:57:10</t>
  </si>
  <si>
    <t>20220708 09:57:16</t>
  </si>
  <si>
    <t>09:57:16</t>
  </si>
  <si>
    <t>20220708 09:57:20</t>
  </si>
  <si>
    <t>09:57:20</t>
  </si>
  <si>
    <t>20220708 09:57:26</t>
  </si>
  <si>
    <t>09:57:26</t>
  </si>
  <si>
    <t>20220708 09:57:31</t>
  </si>
  <si>
    <t>09:57:31</t>
  </si>
  <si>
    <t>20220708 09:57:36</t>
  </si>
  <si>
    <t>09:57:36</t>
  </si>
  <si>
    <t>20220708 09:57:41</t>
  </si>
  <si>
    <t>09:57:41</t>
  </si>
  <si>
    <t>20220708 09:57:46</t>
  </si>
  <si>
    <t>09:57:46</t>
  </si>
  <si>
    <t>20220708 09:57:51</t>
  </si>
  <si>
    <t>09:57:51</t>
  </si>
  <si>
    <t>20220708 09:57:56</t>
  </si>
  <si>
    <t>09:57:56</t>
  </si>
  <si>
    <t>20220708 09:58:01</t>
  </si>
  <si>
    <t>09:58:01</t>
  </si>
  <si>
    <t>20220708 09:58:06</t>
  </si>
  <si>
    <t>09:58:06</t>
  </si>
  <si>
    <t>20220708 09:58:11</t>
  </si>
  <si>
    <t>09:58:11</t>
  </si>
  <si>
    <t>20220708 09:58:16</t>
  </si>
  <si>
    <t>09:58:16</t>
  </si>
  <si>
    <t>20220708 09:58:21</t>
  </si>
  <si>
    <t>09:58:21</t>
  </si>
  <si>
    <t>20220708 09:58:26</t>
  </si>
  <si>
    <t>09:58:26</t>
  </si>
  <si>
    <t>20220708 09:58:31</t>
  </si>
  <si>
    <t>09:58:31</t>
  </si>
  <si>
    <t>20220708 09:58:36</t>
  </si>
  <si>
    <t>09:58:36</t>
  </si>
  <si>
    <t>20220708 09:58:41</t>
  </si>
  <si>
    <t>09:58:41</t>
  </si>
  <si>
    <t>20220708 09:58:46</t>
  </si>
  <si>
    <t>09:58:46</t>
  </si>
  <si>
    <t>20220708 09:58:51</t>
  </si>
  <si>
    <t>09:58:51</t>
  </si>
  <si>
    <t>20220708 09:58:55</t>
  </si>
  <si>
    <t>09:58:55</t>
  </si>
  <si>
    <t>20220708 09:59:01</t>
  </si>
  <si>
    <t>09:59:01</t>
  </si>
  <si>
    <t>20220708 09:59:05</t>
  </si>
  <si>
    <t>09:59:05</t>
  </si>
  <si>
    <t>20220708 09:59:11</t>
  </si>
  <si>
    <t>09:59:11</t>
  </si>
  <si>
    <t>20220708 09:59:16</t>
  </si>
  <si>
    <t>09:59:16</t>
  </si>
  <si>
    <t>20220708 09:59:21</t>
  </si>
  <si>
    <t>09:59:21</t>
  </si>
  <si>
    <t>20220708 09:59:26</t>
  </si>
  <si>
    <t>09:59:26</t>
  </si>
  <si>
    <t>20220708 09:59:31</t>
  </si>
  <si>
    <t>09:59:31</t>
  </si>
  <si>
    <t>20220708 09:59:36</t>
  </si>
  <si>
    <t>09:59:36</t>
  </si>
  <si>
    <t>20220708 09:59:41</t>
  </si>
  <si>
    <t>09:59:41</t>
  </si>
  <si>
    <t>20220708 09:59:46</t>
  </si>
  <si>
    <t>09:59:46</t>
  </si>
  <si>
    <t>20220708 09:59:51</t>
  </si>
  <si>
    <t>09:59:51</t>
  </si>
  <si>
    <t>20220708 09:59:56</t>
  </si>
  <si>
    <t>09:59:56</t>
  </si>
  <si>
    <t>20220708 10:00:01</t>
  </si>
  <si>
    <t>10:00:01</t>
  </si>
  <si>
    <t>20220708 10:00:06</t>
  </si>
  <si>
    <t>10:00:06</t>
  </si>
  <si>
    <t>20220708 10:00:11</t>
  </si>
  <si>
    <t>10:00:11</t>
  </si>
  <si>
    <t>20220708 10:00:16</t>
  </si>
  <si>
    <t>10:00:16</t>
  </si>
  <si>
    <t>20220708 10:19:27</t>
  </si>
  <si>
    <t>10:19:27</t>
  </si>
  <si>
    <t>potfru_r1</t>
  </si>
  <si>
    <t>20220708 10:19:32</t>
  </si>
  <si>
    <t>10:19:32</t>
  </si>
  <si>
    <t>20220708 10:19:37</t>
  </si>
  <si>
    <t>10:19:37</t>
  </si>
  <si>
    <t>20220708 10:19:42</t>
  </si>
  <si>
    <t>10:19:42</t>
  </si>
  <si>
    <t>20220708 10:19:47</t>
  </si>
  <si>
    <t>10:19:47</t>
  </si>
  <si>
    <t>20220708 10:19:52</t>
  </si>
  <si>
    <t>10:19:52</t>
  </si>
  <si>
    <t>20220708 10:19:57</t>
  </si>
  <si>
    <t>10:19:57</t>
  </si>
  <si>
    <t>20220708 10:20:02</t>
  </si>
  <si>
    <t>10:20:02</t>
  </si>
  <si>
    <t>20220708 10:20:07</t>
  </si>
  <si>
    <t>10:20:07</t>
  </si>
  <si>
    <t>20220708 10:20:12</t>
  </si>
  <si>
    <t>10:20:12</t>
  </si>
  <si>
    <t>20220708 10:20:17</t>
  </si>
  <si>
    <t>10:20:17</t>
  </si>
  <si>
    <t>20220708 10:20:22</t>
  </si>
  <si>
    <t>10:20:22</t>
  </si>
  <si>
    <t>20220708 10:20:27</t>
  </si>
  <si>
    <t>10:20:27</t>
  </si>
  <si>
    <t>20220708 10:20:32</t>
  </si>
  <si>
    <t>10:20:32</t>
  </si>
  <si>
    <t>20220708 10:20:37</t>
  </si>
  <si>
    <t>10:20:37</t>
  </si>
  <si>
    <t>20220708 10:20:42</t>
  </si>
  <si>
    <t>10:20:42</t>
  </si>
  <si>
    <t>20220708 10:20:47</t>
  </si>
  <si>
    <t>10:20:47</t>
  </si>
  <si>
    <t>20220708 10:20:52</t>
  </si>
  <si>
    <t>10:20:52</t>
  </si>
  <si>
    <t>20220708 10:20:57</t>
  </si>
  <si>
    <t>10:20:57</t>
  </si>
  <si>
    <t>20220708 10:21:02</t>
  </si>
  <si>
    <t>10:21:02</t>
  </si>
  <si>
    <t>20220708 10:21:07</t>
  </si>
  <si>
    <t>10:21:07</t>
  </si>
  <si>
    <t>20220708 10:21:12</t>
  </si>
  <si>
    <t>10:21:12</t>
  </si>
  <si>
    <t>20220708 10:22:49</t>
  </si>
  <si>
    <t>10:22:49</t>
  </si>
  <si>
    <t>20220708 10:22:54</t>
  </si>
  <si>
    <t>10:22:54</t>
  </si>
  <si>
    <t>20220708 10:22:59</t>
  </si>
  <si>
    <t>10:22:59</t>
  </si>
  <si>
    <t>20220708 10:23:04</t>
  </si>
  <si>
    <t>10:23:04</t>
  </si>
  <si>
    <t>20220708 10:23:09</t>
  </si>
  <si>
    <t>10:23:09</t>
  </si>
  <si>
    <t>20220708 10:23:14</t>
  </si>
  <si>
    <t>10:23:14</t>
  </si>
  <si>
    <t>20220708 10:23:19</t>
  </si>
  <si>
    <t>10:23:19</t>
  </si>
  <si>
    <t>20220708 10:23:24</t>
  </si>
  <si>
    <t>10:23:24</t>
  </si>
  <si>
    <t>20220708 10:23:29</t>
  </si>
  <si>
    <t>10:23:29</t>
  </si>
  <si>
    <t>20220708 10:23:34</t>
  </si>
  <si>
    <t>10:23:34</t>
  </si>
  <si>
    <t>20220708 10:23:39</t>
  </si>
  <si>
    <t>10:23:39</t>
  </si>
  <si>
    <t>20220708 10:23:44</t>
  </si>
  <si>
    <t>10:23:44</t>
  </si>
  <si>
    <t>20220708 10:23:49</t>
  </si>
  <si>
    <t>10:23:49</t>
  </si>
  <si>
    <t>20220708 10:23:54</t>
  </si>
  <si>
    <t>10:23:54</t>
  </si>
  <si>
    <t>20220708 10:23:59</t>
  </si>
  <si>
    <t>10:23:59</t>
  </si>
  <si>
    <t>20220708 10:24:04</t>
  </si>
  <si>
    <t>10:24:04</t>
  </si>
  <si>
    <t>20220708 10:24:09</t>
  </si>
  <si>
    <t>10:24:09</t>
  </si>
  <si>
    <t>20220708 10:24:14</t>
  </si>
  <si>
    <t>10:24:14</t>
  </si>
  <si>
    <t>20220708 10:24:19</t>
  </si>
  <si>
    <t>10:24:19</t>
  </si>
  <si>
    <t>20220708 10:24:24</t>
  </si>
  <si>
    <t>10:24:24</t>
  </si>
  <si>
    <t>20220708 10:24:29</t>
  </si>
  <si>
    <t>10:24:29</t>
  </si>
  <si>
    <t>20220708 10:24:34</t>
  </si>
  <si>
    <t>10:24:34</t>
  </si>
  <si>
    <t>20220708 10:24:39</t>
  </si>
  <si>
    <t>10:24:39</t>
  </si>
  <si>
    <t>20220708 10:24:44</t>
  </si>
  <si>
    <t>10:24:44</t>
  </si>
  <si>
    <t>20220708 10:24:49</t>
  </si>
  <si>
    <t>10:24:49</t>
  </si>
  <si>
    <t>20220708 10:24:54</t>
  </si>
  <si>
    <t>10:24:54</t>
  </si>
  <si>
    <t>20220708 10:24:59</t>
  </si>
  <si>
    <t>10:24:59</t>
  </si>
  <si>
    <t>20220708 10:25:04</t>
  </si>
  <si>
    <t>10:25:04</t>
  </si>
  <si>
    <t>20220708 10:25:09</t>
  </si>
  <si>
    <t>10:25:09</t>
  </si>
  <si>
    <t>20220708 10:25:14</t>
  </si>
  <si>
    <t>10:25:14</t>
  </si>
  <si>
    <t>20220708 10:25:19</t>
  </si>
  <si>
    <t>10:25:19</t>
  </si>
  <si>
    <t>20220708 10:25:24</t>
  </si>
  <si>
    <t>10:25:24</t>
  </si>
  <si>
    <t>20220708 10:25:29</t>
  </si>
  <si>
    <t>10:25:29</t>
  </si>
  <si>
    <t>20220708 10:25:34</t>
  </si>
  <si>
    <t>10:25:34</t>
  </si>
  <si>
    <t>20220708 10:25:39</t>
  </si>
  <si>
    <t>10:25:39</t>
  </si>
  <si>
    <t>20220708 10:25:44</t>
  </si>
  <si>
    <t>10:25:44</t>
  </si>
  <si>
    <t>20220708 10:25:49</t>
  </si>
  <si>
    <t>10:25:49</t>
  </si>
  <si>
    <t>20220708 10:25:54</t>
  </si>
  <si>
    <t>10:25:54</t>
  </si>
  <si>
    <t>20220708 10:25:59</t>
  </si>
  <si>
    <t>10:25:59</t>
  </si>
  <si>
    <t>20220708 10:26:04</t>
  </si>
  <si>
    <t>10:26:04</t>
  </si>
  <si>
    <t>20220708 10:26:09</t>
  </si>
  <si>
    <t>10:26:09</t>
  </si>
  <si>
    <t>20220708 10:26:14</t>
  </si>
  <si>
    <t>10:26:14</t>
  </si>
  <si>
    <t>20220708 10:26:19</t>
  </si>
  <si>
    <t>10:26:19</t>
  </si>
  <si>
    <t>20220708 10:26:24</t>
  </si>
  <si>
    <t>10:26:24</t>
  </si>
  <si>
    <t>20220708 10:26:29</t>
  </si>
  <si>
    <t>10:26:29</t>
  </si>
  <si>
    <t>20220708 10:26:34</t>
  </si>
  <si>
    <t>10:26:34</t>
  </si>
  <si>
    <t>20220708 10:26:39</t>
  </si>
  <si>
    <t>10:26:39</t>
  </si>
  <si>
    <t>20220708 10:26:44</t>
  </si>
  <si>
    <t>10:26:44</t>
  </si>
  <si>
    <t>20220708 10:26:49</t>
  </si>
  <si>
    <t>10:26:49</t>
  </si>
  <si>
    <t>20220708 10:26:54</t>
  </si>
  <si>
    <t>10:26:54</t>
  </si>
  <si>
    <t>20220708 10:26:59</t>
  </si>
  <si>
    <t>10:26:59</t>
  </si>
  <si>
    <t>20220708 10:27:04</t>
  </si>
  <si>
    <t>10:27:04</t>
  </si>
  <si>
    <t>20220708 10:27:09</t>
  </si>
  <si>
    <t>10:27:09</t>
  </si>
  <si>
    <t>20220708 10:27:14</t>
  </si>
  <si>
    <t>10:27:14</t>
  </si>
  <si>
    <t>20220708 10:27:19</t>
  </si>
  <si>
    <t>10:27:19</t>
  </si>
  <si>
    <t>20220708 10:27:24</t>
  </si>
  <si>
    <t>10:27:24</t>
  </si>
  <si>
    <t>20220708 10:27:29</t>
  </si>
  <si>
    <t>10:27:29</t>
  </si>
  <si>
    <t>20220708 10:27:34</t>
  </si>
  <si>
    <t>10:27:34</t>
  </si>
  <si>
    <t>20220708 10:27:39</t>
  </si>
  <si>
    <t>10:27:39</t>
  </si>
  <si>
    <t>20220708 10:27:44</t>
  </si>
  <si>
    <t>10:27:44</t>
  </si>
  <si>
    <t>20220708 10:27:49</t>
  </si>
  <si>
    <t>10:27:49</t>
  </si>
  <si>
    <t>20220708 10:27:54</t>
  </si>
  <si>
    <t>10:27:54</t>
  </si>
  <si>
    <t>20220708 10:27:59</t>
  </si>
  <si>
    <t>10:27:59</t>
  </si>
  <si>
    <t>20220708 10:28:04</t>
  </si>
  <si>
    <t>10:28:04</t>
  </si>
  <si>
    <t>20220708 10:28:09</t>
  </si>
  <si>
    <t>10:28:09</t>
  </si>
  <si>
    <t>20220708 10:28:14</t>
  </si>
  <si>
    <t>10:28:14</t>
  </si>
  <si>
    <t>20220708 10:28:19</t>
  </si>
  <si>
    <t>10:28:19</t>
  </si>
  <si>
    <t>20220708 10:28:24</t>
  </si>
  <si>
    <t>10:28:24</t>
  </si>
  <si>
    <t>20220708 10:28:29</t>
  </si>
  <si>
    <t>10:28:29</t>
  </si>
  <si>
    <t>20220708 10:28:34</t>
  </si>
  <si>
    <t>10:28:34</t>
  </si>
  <si>
    <t>20220708 10:28:39</t>
  </si>
  <si>
    <t>10:28:39</t>
  </si>
  <si>
    <t>20220708 10:28:44</t>
  </si>
  <si>
    <t>10:28:44</t>
  </si>
  <si>
    <t>20220708 10:28:49</t>
  </si>
  <si>
    <t>10:28:49</t>
  </si>
  <si>
    <t>20220708 10:28:54</t>
  </si>
  <si>
    <t>10:28:54</t>
  </si>
  <si>
    <t>20220708 10:28:59</t>
  </si>
  <si>
    <t>10:28:59</t>
  </si>
  <si>
    <t>20220708 10:29:04</t>
  </si>
  <si>
    <t>10:29:04</t>
  </si>
  <si>
    <t>20220708 10:29:09</t>
  </si>
  <si>
    <t>10:29:09</t>
  </si>
  <si>
    <t>20220708 10:29:14</t>
  </si>
  <si>
    <t>10:29:14</t>
  </si>
  <si>
    <t>20220708 10:29:19</t>
  </si>
  <si>
    <t>10:29:19</t>
  </si>
  <si>
    <t>20220708 10:29:24</t>
  </si>
  <si>
    <t>10:29:24</t>
  </si>
  <si>
    <t>20220708 10:29:29</t>
  </si>
  <si>
    <t>10:29:29</t>
  </si>
  <si>
    <t>20220708 10:29:34</t>
  </si>
  <si>
    <t>10:29:34</t>
  </si>
  <si>
    <t>20220708 10:29:39</t>
  </si>
  <si>
    <t>10:29:39</t>
  </si>
  <si>
    <t>20220708 10:29:44</t>
  </si>
  <si>
    <t>10:29:44</t>
  </si>
  <si>
    <t>20220708 10:29:49</t>
  </si>
  <si>
    <t>10:29:49</t>
  </si>
  <si>
    <t>20220708 10:29:54</t>
  </si>
  <si>
    <t>10:29:54</t>
  </si>
  <si>
    <t>20220708 10:29:59</t>
  </si>
  <si>
    <t>10:29:59</t>
  </si>
  <si>
    <t>20220708 10:30:04</t>
  </si>
  <si>
    <t>10:30:04</t>
  </si>
  <si>
    <t>20220708 10:30:09</t>
  </si>
  <si>
    <t>10:30:09</t>
  </si>
  <si>
    <t>20220708 10:30:14</t>
  </si>
  <si>
    <t>10:30:14</t>
  </si>
  <si>
    <t>20220708 10:30:19</t>
  </si>
  <si>
    <t>10:30:19</t>
  </si>
  <si>
    <t>20220708 10:30:24</t>
  </si>
  <si>
    <t>10:30:24</t>
  </si>
  <si>
    <t>20220708 10:30:29</t>
  </si>
  <si>
    <t>10:30:29</t>
  </si>
  <si>
    <t>20220708 10:30:34</t>
  </si>
  <si>
    <t>10:30:34</t>
  </si>
  <si>
    <t>20220708 10:30:39</t>
  </si>
  <si>
    <t>10:30:39</t>
  </si>
  <si>
    <t>20220708 10:41:11</t>
  </si>
  <si>
    <t>10:41:11</t>
  </si>
  <si>
    <t>hymhoo_r1</t>
  </si>
  <si>
    <t>20220708 10:41:16</t>
  </si>
  <si>
    <t>10:41:16</t>
  </si>
  <si>
    <t>20220708 10:41:21</t>
  </si>
  <si>
    <t>10:41:21</t>
  </si>
  <si>
    <t>20220708 10:41:26</t>
  </si>
  <si>
    <t>10:41:26</t>
  </si>
  <si>
    <t>20220708 10:41:31</t>
  </si>
  <si>
    <t>10:41:31</t>
  </si>
  <si>
    <t>20220708 10:41:36</t>
  </si>
  <si>
    <t>10:41:36</t>
  </si>
  <si>
    <t>20220708 10:41:41</t>
  </si>
  <si>
    <t>10:41:41</t>
  </si>
  <si>
    <t>20220708 10:41:46</t>
  </si>
  <si>
    <t>10:41:46</t>
  </si>
  <si>
    <t>20220708 10:41:51</t>
  </si>
  <si>
    <t>10:41:51</t>
  </si>
  <si>
    <t>20220708 10:41:56</t>
  </si>
  <si>
    <t>10:41:56</t>
  </si>
  <si>
    <t>20220708 10:42:01</t>
  </si>
  <si>
    <t>10:42:01</t>
  </si>
  <si>
    <t>20220708 10:42:06</t>
  </si>
  <si>
    <t>10:42:06</t>
  </si>
  <si>
    <t>20220708 10:42:11</t>
  </si>
  <si>
    <t>10:42:11</t>
  </si>
  <si>
    <t>20220708 10:42:16</t>
  </si>
  <si>
    <t>10:42:16</t>
  </si>
  <si>
    <t>20220708 10:42:21</t>
  </si>
  <si>
    <t>10:42:21</t>
  </si>
  <si>
    <t>20220708 10:42:26</t>
  </si>
  <si>
    <t>10:42:26</t>
  </si>
  <si>
    <t>20220708 10:42:31</t>
  </si>
  <si>
    <t>10:42:31</t>
  </si>
  <si>
    <t>20220708 10:42:36</t>
  </si>
  <si>
    <t>10:42:36</t>
  </si>
  <si>
    <t>20220708 10:42:41</t>
  </si>
  <si>
    <t>10:42:41</t>
  </si>
  <si>
    <t>20220708 10:42:46</t>
  </si>
  <si>
    <t>10:42:46</t>
  </si>
  <si>
    <t>20220708 10:42:51</t>
  </si>
  <si>
    <t>10:42:51</t>
  </si>
  <si>
    <t>20220708 10:42:56</t>
  </si>
  <si>
    <t>10:42:56</t>
  </si>
  <si>
    <t>20220708 10:43:01</t>
  </si>
  <si>
    <t>10:43:01</t>
  </si>
  <si>
    <t>20220708 10:44:38</t>
  </si>
  <si>
    <t>10:44:38</t>
  </si>
  <si>
    <t>20220708 10:44:43</t>
  </si>
  <si>
    <t>10:44:43</t>
  </si>
  <si>
    <t>20220708 10:44:48</t>
  </si>
  <si>
    <t>10:44:48</t>
  </si>
  <si>
    <t>20220708 10:44:53</t>
  </si>
  <si>
    <t>10:44:53</t>
  </si>
  <si>
    <t>20220708 10:44:58</t>
  </si>
  <si>
    <t>10:44:58</t>
  </si>
  <si>
    <t>20220708 10:45:03</t>
  </si>
  <si>
    <t>10:45:03</t>
  </si>
  <si>
    <t>20220708 10:45:08</t>
  </si>
  <si>
    <t>10:45:08</t>
  </si>
  <si>
    <t>20220708 10:45:13</t>
  </si>
  <si>
    <t>10:45:13</t>
  </si>
  <si>
    <t>20220708 10:45:18</t>
  </si>
  <si>
    <t>10:45:18</t>
  </si>
  <si>
    <t>20220708 10:45:23</t>
  </si>
  <si>
    <t>10:45:23</t>
  </si>
  <si>
    <t>20220708 10:45:28</t>
  </si>
  <si>
    <t>10:45:28</t>
  </si>
  <si>
    <t>20220708 10:45:33</t>
  </si>
  <si>
    <t>10:45:33</t>
  </si>
  <si>
    <t>20220708 10:45:38</t>
  </si>
  <si>
    <t>10:45:38</t>
  </si>
  <si>
    <t>20220708 10:45:42</t>
  </si>
  <si>
    <t>10:45:42</t>
  </si>
  <si>
    <t>20220708 10:45:48</t>
  </si>
  <si>
    <t>10:45:48</t>
  </si>
  <si>
    <t>20220708 10:45:53</t>
  </si>
  <si>
    <t>10:45:53</t>
  </si>
  <si>
    <t>20220708 10:45:58</t>
  </si>
  <si>
    <t>10:45:58</t>
  </si>
  <si>
    <t>20220708 10:46:02</t>
  </si>
  <si>
    <t>10:46:02</t>
  </si>
  <si>
    <t>20220708 10:46:08</t>
  </si>
  <si>
    <t>10:46:08</t>
  </si>
  <si>
    <t>20220708 10:46:13</t>
  </si>
  <si>
    <t>10:46:13</t>
  </si>
  <si>
    <t>20220708 10:46:18</t>
  </si>
  <si>
    <t>10:46:18</t>
  </si>
  <si>
    <t>20220708 10:46:23</t>
  </si>
  <si>
    <t>10:46:23</t>
  </si>
  <si>
    <t>20220708 10:46:28</t>
  </si>
  <si>
    <t>10:46:28</t>
  </si>
  <si>
    <t>20220708 10:46:33</t>
  </si>
  <si>
    <t>10:46:33</t>
  </si>
  <si>
    <t>20220708 10:46:38</t>
  </si>
  <si>
    <t>10:46:38</t>
  </si>
  <si>
    <t>20220708 10:46:43</t>
  </si>
  <si>
    <t>10:46:43</t>
  </si>
  <si>
    <t>20220708 10:46:48</t>
  </si>
  <si>
    <t>10:46:48</t>
  </si>
  <si>
    <t>20220708 10:46:53</t>
  </si>
  <si>
    <t>10:46:53</t>
  </si>
  <si>
    <t>20220708 10:46:58</t>
  </si>
  <si>
    <t>10:46:58</t>
  </si>
  <si>
    <t>20220708 10:47:03</t>
  </si>
  <si>
    <t>10:47:03</t>
  </si>
  <si>
    <t>20220708 10:47:08</t>
  </si>
  <si>
    <t>10:47:08</t>
  </si>
  <si>
    <t>20220708 10:47:13</t>
  </si>
  <si>
    <t>10:47:13</t>
  </si>
  <si>
    <t>20220708 10:47:18</t>
  </si>
  <si>
    <t>10:47:18</t>
  </si>
  <si>
    <t>20220708 10:47:23</t>
  </si>
  <si>
    <t>10:47:23</t>
  </si>
  <si>
    <t>20220708 10:47:28</t>
  </si>
  <si>
    <t>10:47:28</t>
  </si>
  <si>
    <t>20220708 10:47:33</t>
  </si>
  <si>
    <t>10:47:33</t>
  </si>
  <si>
    <t>20220708 10:47:38</t>
  </si>
  <si>
    <t>10:47:38</t>
  </si>
  <si>
    <t>20220708 10:47:43</t>
  </si>
  <si>
    <t>10:47:43</t>
  </si>
  <si>
    <t>20220708 10:47:47</t>
  </si>
  <si>
    <t>10:47:47</t>
  </si>
  <si>
    <t>20220708 10:47:53</t>
  </si>
  <si>
    <t>10:47:53</t>
  </si>
  <si>
    <t>20220708 10:47:58</t>
  </si>
  <si>
    <t>10:47:58</t>
  </si>
  <si>
    <t>20220708 10:48:03</t>
  </si>
  <si>
    <t>10:48:03</t>
  </si>
  <si>
    <t>20220708 10:48:08</t>
  </si>
  <si>
    <t>10:48:08</t>
  </si>
  <si>
    <t>20220708 10:48:13</t>
  </si>
  <si>
    <t>10:48:13</t>
  </si>
  <si>
    <t>20220708 10:48:18</t>
  </si>
  <si>
    <t>10:48:18</t>
  </si>
  <si>
    <t>20220708 10:48:23</t>
  </si>
  <si>
    <t>10:48:23</t>
  </si>
  <si>
    <t>20220708 10:48:28</t>
  </si>
  <si>
    <t>10:48:28</t>
  </si>
  <si>
    <t>20220708 10:48:33</t>
  </si>
  <si>
    <t>10:48:33</t>
  </si>
  <si>
    <t>20220708 10:48:38</t>
  </si>
  <si>
    <t>10:48:38</t>
  </si>
  <si>
    <t>20220708 10:48:43</t>
  </si>
  <si>
    <t>10:48:43</t>
  </si>
  <si>
    <t>20220708 10:48:48</t>
  </si>
  <si>
    <t>10:48:48</t>
  </si>
  <si>
    <t>20220708 10:48:53</t>
  </si>
  <si>
    <t>10:48:53</t>
  </si>
  <si>
    <t>20220708 10:48:58</t>
  </si>
  <si>
    <t>10:48:58</t>
  </si>
  <si>
    <t>20220708 10:49:03</t>
  </si>
  <si>
    <t>10:49:03</t>
  </si>
  <si>
    <t>20220708 10:49:08</t>
  </si>
  <si>
    <t>10:49:08</t>
  </si>
  <si>
    <t>20220708 10:49:13</t>
  </si>
  <si>
    <t>10:49:13</t>
  </si>
  <si>
    <t>20220708 10:49:18</t>
  </si>
  <si>
    <t>10:49:18</t>
  </si>
  <si>
    <t>20220708 10:49:23</t>
  </si>
  <si>
    <t>10:49:23</t>
  </si>
  <si>
    <t>20220708 10:49:28</t>
  </si>
  <si>
    <t>10:49:28</t>
  </si>
  <si>
    <t>20220708 10:49:32</t>
  </si>
  <si>
    <t>10:49:32</t>
  </si>
  <si>
    <t>20220708 10:49:38</t>
  </si>
  <si>
    <t>10:49:38</t>
  </si>
  <si>
    <t>20220708 10:49:42</t>
  </si>
  <si>
    <t>10:49:42</t>
  </si>
  <si>
    <t>20220708 10:49:48</t>
  </si>
  <si>
    <t>10:49:48</t>
  </si>
  <si>
    <t>20220708 10:49:53</t>
  </si>
  <si>
    <t>10:49:53</t>
  </si>
  <si>
    <t>20220708 10:49:58</t>
  </si>
  <si>
    <t>10:49:58</t>
  </si>
  <si>
    <t>20220708 10:50:03</t>
  </si>
  <si>
    <t>10:50:03</t>
  </si>
  <si>
    <t>20220708 10:50:08</t>
  </si>
  <si>
    <t>10:50:08</t>
  </si>
  <si>
    <t>20220708 10:50:13</t>
  </si>
  <si>
    <t>10:50:13</t>
  </si>
  <si>
    <t>20220708 10:50:18</t>
  </si>
  <si>
    <t>10:50:18</t>
  </si>
  <si>
    <t>20220708 10:50:23</t>
  </si>
  <si>
    <t>10:50:23</t>
  </si>
  <si>
    <t>20220708 10:50:28</t>
  </si>
  <si>
    <t>10:50:28</t>
  </si>
  <si>
    <t>20220708 10:50:33</t>
  </si>
  <si>
    <t>10:50:33</t>
  </si>
  <si>
    <t>20220708 10:50:38</t>
  </si>
  <si>
    <t>10:50:38</t>
  </si>
  <si>
    <t>20220708 10:50:43</t>
  </si>
  <si>
    <t>10:50:43</t>
  </si>
  <si>
    <t>20220708 10:50:48</t>
  </si>
  <si>
    <t>10:50:48</t>
  </si>
  <si>
    <t>20220708 10:50:53</t>
  </si>
  <si>
    <t>10:50:53</t>
  </si>
  <si>
    <t>20220708 10:50:58</t>
  </si>
  <si>
    <t>10:50:58</t>
  </si>
  <si>
    <t>20220708 10:51:03</t>
  </si>
  <si>
    <t>10:51:03</t>
  </si>
  <si>
    <t>20220708 10:51:08</t>
  </si>
  <si>
    <t>10:51:08</t>
  </si>
  <si>
    <t>20220708 10:51:13</t>
  </si>
  <si>
    <t>10:51:13</t>
  </si>
  <si>
    <t>20220708 10:51:17</t>
  </si>
  <si>
    <t>10:51:17</t>
  </si>
  <si>
    <t>20220708 10:51:23</t>
  </si>
  <si>
    <t>10:51:23</t>
  </si>
  <si>
    <t>20220708 10:51:27</t>
  </si>
  <si>
    <t>10:51:27</t>
  </si>
  <si>
    <t>20220708 10:51:33</t>
  </si>
  <si>
    <t>10:51:33</t>
  </si>
  <si>
    <t>20220708 10:51:37</t>
  </si>
  <si>
    <t>10:51:37</t>
  </si>
  <si>
    <t>20220708 10:51:43</t>
  </si>
  <si>
    <t>10:51:43</t>
  </si>
  <si>
    <t>20220708 10:51:48</t>
  </si>
  <si>
    <t>10:51:48</t>
  </si>
  <si>
    <t>20220708 10:51:53</t>
  </si>
  <si>
    <t>10:51:53</t>
  </si>
  <si>
    <t>20220708 10:51:58</t>
  </si>
  <si>
    <t>10:51:58</t>
  </si>
  <si>
    <t>20220708 11:07:43</t>
  </si>
  <si>
    <t>11:07:43</t>
  </si>
  <si>
    <t>arttri_r1</t>
  </si>
  <si>
    <t>20220708 11:07:48</t>
  </si>
  <si>
    <t>11:07:48</t>
  </si>
  <si>
    <t>20220708 11:07:53</t>
  </si>
  <si>
    <t>11:07:53</t>
  </si>
  <si>
    <t>20220708 11:07:58</t>
  </si>
  <si>
    <t>11:07:58</t>
  </si>
  <si>
    <t>20220708 11:08:03</t>
  </si>
  <si>
    <t>11:08:03</t>
  </si>
  <si>
    <t>20220708 11:08:08</t>
  </si>
  <si>
    <t>11:08:08</t>
  </si>
  <si>
    <t>20220708 11:08:13</t>
  </si>
  <si>
    <t>11:08:13</t>
  </si>
  <si>
    <t>20220708 11:08:18</t>
  </si>
  <si>
    <t>11:08:18</t>
  </si>
  <si>
    <t>20220708 11:08:23</t>
  </si>
  <si>
    <t>11:08:23</t>
  </si>
  <si>
    <t>20220708 11:08:28</t>
  </si>
  <si>
    <t>11:08:28</t>
  </si>
  <si>
    <t>20220708 11:08:33</t>
  </si>
  <si>
    <t>11:08:33</t>
  </si>
  <si>
    <t>20220708 11:08:38</t>
  </si>
  <si>
    <t>11:08:38</t>
  </si>
  <si>
    <t>20220708 11:08:43</t>
  </si>
  <si>
    <t>11:08:43</t>
  </si>
  <si>
    <t>20220708 11:08:48</t>
  </si>
  <si>
    <t>11:08:48</t>
  </si>
  <si>
    <t>20220708 11:08:53</t>
  </si>
  <si>
    <t>11:08:53</t>
  </si>
  <si>
    <t>20220708 11:08:58</t>
  </si>
  <si>
    <t>11:08:58</t>
  </si>
  <si>
    <t>20220708 11:09:03</t>
  </si>
  <si>
    <t>11:09:03</t>
  </si>
  <si>
    <t>20220708 11:09:08</t>
  </si>
  <si>
    <t>11:09:08</t>
  </si>
  <si>
    <t>20220708 11:09:13</t>
  </si>
  <si>
    <t>11:09:13</t>
  </si>
  <si>
    <t>20220708 11:09:18</t>
  </si>
  <si>
    <t>11:09:18</t>
  </si>
  <si>
    <t>20220708 11:09:23</t>
  </si>
  <si>
    <t>11:09:23</t>
  </si>
  <si>
    <t>20220708 11:09:28</t>
  </si>
  <si>
    <t>11:09:28</t>
  </si>
  <si>
    <t>20220708 11:09:33</t>
  </si>
  <si>
    <t>11:09:33</t>
  </si>
  <si>
    <t>20220708 11:11:10</t>
  </si>
  <si>
    <t>11:11:10</t>
  </si>
  <si>
    <t>20220708 11:11:15</t>
  </si>
  <si>
    <t>11:11:15</t>
  </si>
  <si>
    <t>20220708 11:11:20</t>
  </si>
  <si>
    <t>11:11:20</t>
  </si>
  <si>
    <t>20220708 11:11:25</t>
  </si>
  <si>
    <t>11:11:25</t>
  </si>
  <si>
    <t>20220708 11:11:30</t>
  </si>
  <si>
    <t>11:11:30</t>
  </si>
  <si>
    <t>20220708 11:11:35</t>
  </si>
  <si>
    <t>11:11:35</t>
  </si>
  <si>
    <t>20220708 11:11:40</t>
  </si>
  <si>
    <t>11:11:40</t>
  </si>
  <si>
    <t>20220708 11:11:45</t>
  </si>
  <si>
    <t>11:11:45</t>
  </si>
  <si>
    <t>20220708 11:11:50</t>
  </si>
  <si>
    <t>11:11:50</t>
  </si>
  <si>
    <t>20220708 11:11:55</t>
  </si>
  <si>
    <t>11:11:55</t>
  </si>
  <si>
    <t>20220708 11:12:00</t>
  </si>
  <si>
    <t>11:12:00</t>
  </si>
  <si>
    <t>20220708 11:12:05</t>
  </si>
  <si>
    <t>11:12:05</t>
  </si>
  <si>
    <t>20220708 11:12:10</t>
  </si>
  <si>
    <t>11:12:10</t>
  </si>
  <si>
    <t>20220708 11:12:15</t>
  </si>
  <si>
    <t>11:12:15</t>
  </si>
  <si>
    <t>20220708 11:12:20</t>
  </si>
  <si>
    <t>11:12:20</t>
  </si>
  <si>
    <t>20220708 11:12:25</t>
  </si>
  <si>
    <t>11:12:25</t>
  </si>
  <si>
    <t>20220708 11:12:30</t>
  </si>
  <si>
    <t>11:12:30</t>
  </si>
  <si>
    <t>20220708 11:12:35</t>
  </si>
  <si>
    <t>11:12:35</t>
  </si>
  <si>
    <t>20220708 11:12:40</t>
  </si>
  <si>
    <t>11:12:40</t>
  </si>
  <si>
    <t>20220708 11:12:45</t>
  </si>
  <si>
    <t>11:12:45</t>
  </si>
  <si>
    <t>20220708 11:12:50</t>
  </si>
  <si>
    <t>11:12:50</t>
  </si>
  <si>
    <t>20220708 11:12:55</t>
  </si>
  <si>
    <t>11:12:55</t>
  </si>
  <si>
    <t>20220708 11:13:00</t>
  </si>
  <si>
    <t>11:13:00</t>
  </si>
  <si>
    <t>20220708 11:13:05</t>
  </si>
  <si>
    <t>11:13:05</t>
  </si>
  <si>
    <t>20220708 11:13:10</t>
  </si>
  <si>
    <t>11:13:10</t>
  </si>
  <si>
    <t>20220708 11:13:15</t>
  </si>
  <si>
    <t>11:13:15</t>
  </si>
  <si>
    <t>20220708 11:13:20</t>
  </si>
  <si>
    <t>11:13:20</t>
  </si>
  <si>
    <t>20220708 11:13:25</t>
  </si>
  <si>
    <t>11:13:25</t>
  </si>
  <si>
    <t>20220708 11:13:30</t>
  </si>
  <si>
    <t>11:13:30</t>
  </si>
  <si>
    <t>20220708 11:13:35</t>
  </si>
  <si>
    <t>11:13:35</t>
  </si>
  <si>
    <t>20220708 11:13:40</t>
  </si>
  <si>
    <t>11:13:40</t>
  </si>
  <si>
    <t>20220708 11:13:45</t>
  </si>
  <si>
    <t>11:13:45</t>
  </si>
  <si>
    <t>20220708 11:13:50</t>
  </si>
  <si>
    <t>11:13:50</t>
  </si>
  <si>
    <t>20220708 11:13:55</t>
  </si>
  <si>
    <t>11:13:55</t>
  </si>
  <si>
    <t>20220708 11:14:00</t>
  </si>
  <si>
    <t>11:14:00</t>
  </si>
  <si>
    <t>20220708 11:14:05</t>
  </si>
  <si>
    <t>11:14:05</t>
  </si>
  <si>
    <t>20220708 11:14:10</t>
  </si>
  <si>
    <t>11:14:10</t>
  </si>
  <si>
    <t>20220708 11:14:15</t>
  </si>
  <si>
    <t>11:14:15</t>
  </si>
  <si>
    <t>20220708 11:14:20</t>
  </si>
  <si>
    <t>11:14:20</t>
  </si>
  <si>
    <t>20220708 11:14:25</t>
  </si>
  <si>
    <t>11:14:25</t>
  </si>
  <si>
    <t>20220708 11:14:30</t>
  </si>
  <si>
    <t>11:14:30</t>
  </si>
  <si>
    <t>20220708 11:14:35</t>
  </si>
  <si>
    <t>11:14:35</t>
  </si>
  <si>
    <t>20220708 11:14:40</t>
  </si>
  <si>
    <t>11:14:40</t>
  </si>
  <si>
    <t>20220708 11:14:45</t>
  </si>
  <si>
    <t>11:14:45</t>
  </si>
  <si>
    <t>20220708 11:14:50</t>
  </si>
  <si>
    <t>11:14:50</t>
  </si>
  <si>
    <t>20220708 11:14:55</t>
  </si>
  <si>
    <t>11:14:55</t>
  </si>
  <si>
    <t>20220708 11:15:00</t>
  </si>
  <si>
    <t>11:15:00</t>
  </si>
  <si>
    <t>20220708 11:15:05</t>
  </si>
  <si>
    <t>11:15:05</t>
  </si>
  <si>
    <t>20220708 11:15:10</t>
  </si>
  <si>
    <t>11:15:10</t>
  </si>
  <si>
    <t>20220708 11:15:15</t>
  </si>
  <si>
    <t>11:15:15</t>
  </si>
  <si>
    <t>20220708 11:15:20</t>
  </si>
  <si>
    <t>11:15:20</t>
  </si>
  <si>
    <t>20220708 11:15:25</t>
  </si>
  <si>
    <t>11:15:25</t>
  </si>
  <si>
    <t>20220708 11:15:30</t>
  </si>
  <si>
    <t>11:15:30</t>
  </si>
  <si>
    <t>20220708 11:15:35</t>
  </si>
  <si>
    <t>11:15:35</t>
  </si>
  <si>
    <t>20220708 11:15:40</t>
  </si>
  <si>
    <t>11:15:40</t>
  </si>
  <si>
    <t>20220708 11:15:45</t>
  </si>
  <si>
    <t>11:15:45</t>
  </si>
  <si>
    <t>20220708 11:15:50</t>
  </si>
  <si>
    <t>11:15:50</t>
  </si>
  <si>
    <t>20220708 11:15:55</t>
  </si>
  <si>
    <t>11:15:55</t>
  </si>
  <si>
    <t>20220708 11:16:00</t>
  </si>
  <si>
    <t>11:16:00</t>
  </si>
  <si>
    <t>20220708 11:16:05</t>
  </si>
  <si>
    <t>11:16:05</t>
  </si>
  <si>
    <t>20220708 11:16:10</t>
  </si>
  <si>
    <t>11:16:10</t>
  </si>
  <si>
    <t>20220708 11:16:15</t>
  </si>
  <si>
    <t>11:16:15</t>
  </si>
  <si>
    <t>20220708 11:16:20</t>
  </si>
  <si>
    <t>11:16:20</t>
  </si>
  <si>
    <t>20220708 11:16:25</t>
  </si>
  <si>
    <t>11:16:25</t>
  </si>
  <si>
    <t>20220708 11:16:30</t>
  </si>
  <si>
    <t>11:16:30</t>
  </si>
  <si>
    <t>20220708 11:16:35</t>
  </si>
  <si>
    <t>11:16:35</t>
  </si>
  <si>
    <t>20220708 11:16:40</t>
  </si>
  <si>
    <t>11:16:40</t>
  </si>
  <si>
    <t>20220708 11:16:45</t>
  </si>
  <si>
    <t>11:16:45</t>
  </si>
  <si>
    <t>20220708 11:16:50</t>
  </si>
  <si>
    <t>11:16:50</t>
  </si>
  <si>
    <t>20220708 11:16:55</t>
  </si>
  <si>
    <t>11:16:55</t>
  </si>
  <si>
    <t>20220708 11:17:00</t>
  </si>
  <si>
    <t>11:17:00</t>
  </si>
  <si>
    <t>20220708 11:17:05</t>
  </si>
  <si>
    <t>11:17:05</t>
  </si>
  <si>
    <t>20220708 11:17:10</t>
  </si>
  <si>
    <t>11:17:10</t>
  </si>
  <si>
    <t>20220708 11:17:15</t>
  </si>
  <si>
    <t>11:17:15</t>
  </si>
  <si>
    <t>20220708 11:17:20</t>
  </si>
  <si>
    <t>11:17:20</t>
  </si>
  <si>
    <t>20220708 11:17:25</t>
  </si>
  <si>
    <t>11:17:25</t>
  </si>
  <si>
    <t>20220708 11:17:30</t>
  </si>
  <si>
    <t>11:17:30</t>
  </si>
  <si>
    <t>20220708 11:17:35</t>
  </si>
  <si>
    <t>11:17:35</t>
  </si>
  <si>
    <t>20220708 11:17:40</t>
  </si>
  <si>
    <t>11:17:40</t>
  </si>
  <si>
    <t>20220708 11:17:45</t>
  </si>
  <si>
    <t>11:17:45</t>
  </si>
  <si>
    <t>20220708 11:17:50</t>
  </si>
  <si>
    <t>11:17:50</t>
  </si>
  <si>
    <t>20220708 11:17:55</t>
  </si>
  <si>
    <t>11:17:55</t>
  </si>
  <si>
    <t>20220708 11:18:00</t>
  </si>
  <si>
    <t>11:18:00</t>
  </si>
  <si>
    <t>20220708 11:18:05</t>
  </si>
  <si>
    <t>11:18:05</t>
  </si>
  <si>
    <t>20220708 11:18:10</t>
  </si>
  <si>
    <t>11:18:10</t>
  </si>
  <si>
    <t>20220708 11:18:15</t>
  </si>
  <si>
    <t>11:18:15</t>
  </si>
  <si>
    <t>20220708 11:18:20</t>
  </si>
  <si>
    <t>11:18:20</t>
  </si>
  <si>
    <t>20220708 11:18:25</t>
  </si>
  <si>
    <t>11:18:25</t>
  </si>
  <si>
    <t>20220708 11:18:30</t>
  </si>
  <si>
    <t>11:18:30</t>
  </si>
  <si>
    <t>20220708 11:28:13</t>
  </si>
  <si>
    <t>11:28:13</t>
  </si>
  <si>
    <t>lupbac_r1</t>
  </si>
  <si>
    <t>20220708 11:28:18</t>
  </si>
  <si>
    <t>11:28:18</t>
  </si>
  <si>
    <t>20220708 11:28:23</t>
  </si>
  <si>
    <t>11:28:23</t>
  </si>
  <si>
    <t>20220708 11:28:28</t>
  </si>
  <si>
    <t>11:28:28</t>
  </si>
  <si>
    <t>20220708 11:28:33</t>
  </si>
  <si>
    <t>11:28:33</t>
  </si>
  <si>
    <t>20220708 11:28:38</t>
  </si>
  <si>
    <t>11:28:38</t>
  </si>
  <si>
    <t>20220708 11:28:43</t>
  </si>
  <si>
    <t>11:28:43</t>
  </si>
  <si>
    <t>20220708 11:28:48</t>
  </si>
  <si>
    <t>11:28:48</t>
  </si>
  <si>
    <t>20220708 11:28:53</t>
  </si>
  <si>
    <t>11:28:53</t>
  </si>
  <si>
    <t>20220708 11:28:58</t>
  </si>
  <si>
    <t>11:28:58</t>
  </si>
  <si>
    <t>20220708 11:29:03</t>
  </si>
  <si>
    <t>11:29:03</t>
  </si>
  <si>
    <t>20220708 11:29:08</t>
  </si>
  <si>
    <t>11:29:08</t>
  </si>
  <si>
    <t>20220708 11:29:13</t>
  </si>
  <si>
    <t>11:29:13</t>
  </si>
  <si>
    <t>20220708 11:29:18</t>
  </si>
  <si>
    <t>11:29:18</t>
  </si>
  <si>
    <t>20220708 11:29:23</t>
  </si>
  <si>
    <t>11:29:23</t>
  </si>
  <si>
    <t>20220708 11:29:28</t>
  </si>
  <si>
    <t>11:29:28</t>
  </si>
  <si>
    <t>20220708 11:29:33</t>
  </si>
  <si>
    <t>11:29:33</t>
  </si>
  <si>
    <t>20220708 11:29:38</t>
  </si>
  <si>
    <t>11:29:38</t>
  </si>
  <si>
    <t>20220708 11:29:43</t>
  </si>
  <si>
    <t>11:29:43</t>
  </si>
  <si>
    <t>20220708 11:29:48</t>
  </si>
  <si>
    <t>11:29:48</t>
  </si>
  <si>
    <t>20220708 11:29:53</t>
  </si>
  <si>
    <t>11:29:53</t>
  </si>
  <si>
    <t>20220708 11:29:58</t>
  </si>
  <si>
    <t>11:29:58</t>
  </si>
  <si>
    <t>20220708 11:30:03</t>
  </si>
  <si>
    <t>11:30:03</t>
  </si>
  <si>
    <t>20220708 11:31:40</t>
  </si>
  <si>
    <t>11:31:40</t>
  </si>
  <si>
    <t>20220708 11:31:45</t>
  </si>
  <si>
    <t>11:31:45</t>
  </si>
  <si>
    <t>20220708 11:31:50</t>
  </si>
  <si>
    <t>11:31:50</t>
  </si>
  <si>
    <t>20220708 11:31:55</t>
  </si>
  <si>
    <t>11:31:55</t>
  </si>
  <si>
    <t>20220708 11:32:00</t>
  </si>
  <si>
    <t>11:32:00</t>
  </si>
  <si>
    <t>20220708 11:32:05</t>
  </si>
  <si>
    <t>11:32:05</t>
  </si>
  <si>
    <t>20220708 11:32:10</t>
  </si>
  <si>
    <t>11:32:10</t>
  </si>
  <si>
    <t>20220708 11:32:15</t>
  </si>
  <si>
    <t>11:32:15</t>
  </si>
  <si>
    <t>20220708 11:32:20</t>
  </si>
  <si>
    <t>11:32:20</t>
  </si>
  <si>
    <t>20220708 11:32:25</t>
  </si>
  <si>
    <t>11:32:25</t>
  </si>
  <si>
    <t>20220708 11:32:30</t>
  </si>
  <si>
    <t>11:32:30</t>
  </si>
  <si>
    <t>20220708 11:32:35</t>
  </si>
  <si>
    <t>11:32:35</t>
  </si>
  <si>
    <t>20220708 11:32:40</t>
  </si>
  <si>
    <t>11:32:40</t>
  </si>
  <si>
    <t>20220708 11:32:45</t>
  </si>
  <si>
    <t>11:32:45</t>
  </si>
  <si>
    <t>20220708 11:32:50</t>
  </si>
  <si>
    <t>11:32:50</t>
  </si>
  <si>
    <t>20220708 11:32:55</t>
  </si>
  <si>
    <t>11:32:55</t>
  </si>
  <si>
    <t>20220708 11:33:00</t>
  </si>
  <si>
    <t>11:33:00</t>
  </si>
  <si>
    <t>20220708 11:33:05</t>
  </si>
  <si>
    <t>11:33:05</t>
  </si>
  <si>
    <t>20220708 11:33:10</t>
  </si>
  <si>
    <t>11:33:10</t>
  </si>
  <si>
    <t>20220708 11:33:15</t>
  </si>
  <si>
    <t>11:33:15</t>
  </si>
  <si>
    <t>20220708 11:33:20</t>
  </si>
  <si>
    <t>11:33:20</t>
  </si>
  <si>
    <t>20220708 11:33:25</t>
  </si>
  <si>
    <t>11:33:25</t>
  </si>
  <si>
    <t>20220708 11:33:30</t>
  </si>
  <si>
    <t>11:33:30</t>
  </si>
  <si>
    <t>20220708 11:33:35</t>
  </si>
  <si>
    <t>11:33:35</t>
  </si>
  <si>
    <t>20220708 11:33:40</t>
  </si>
  <si>
    <t>11:33:40</t>
  </si>
  <si>
    <t>20220708 11:33:45</t>
  </si>
  <si>
    <t>11:33:45</t>
  </si>
  <si>
    <t>20220708 11:33:50</t>
  </si>
  <si>
    <t>11:33:50</t>
  </si>
  <si>
    <t>20220708 11:33:55</t>
  </si>
  <si>
    <t>11:33:55</t>
  </si>
  <si>
    <t>20220708 11:34:00</t>
  </si>
  <si>
    <t>11:34:00</t>
  </si>
  <si>
    <t>20220708 11:34:05</t>
  </si>
  <si>
    <t>11:34:05</t>
  </si>
  <si>
    <t>20220708 11:34:10</t>
  </si>
  <si>
    <t>11:34:10</t>
  </si>
  <si>
    <t>20220708 11:34:15</t>
  </si>
  <si>
    <t>11:34:15</t>
  </si>
  <si>
    <t>20220708 11:34:19</t>
  </si>
  <si>
    <t>11:34:19</t>
  </si>
  <si>
    <t>20220708 11:34:25</t>
  </si>
  <si>
    <t>11:34:25</t>
  </si>
  <si>
    <t>20220708 11:34:29</t>
  </si>
  <si>
    <t>11:34:29</t>
  </si>
  <si>
    <t>20220708 11:34:35</t>
  </si>
  <si>
    <t>11:34:35</t>
  </si>
  <si>
    <t>20220708 11:34:40</t>
  </si>
  <si>
    <t>11:34:40</t>
  </si>
  <si>
    <t>20220708 11:34:45</t>
  </si>
  <si>
    <t>11:34:45</t>
  </si>
  <si>
    <t>20220708 11:34:50</t>
  </si>
  <si>
    <t>11:34:50</t>
  </si>
  <si>
    <t>20220708 11:34:55</t>
  </si>
  <si>
    <t>11:34:55</t>
  </si>
  <si>
    <t>20220708 11:35:00</t>
  </si>
  <si>
    <t>11:35:00</t>
  </si>
  <si>
    <t>20220708 11:35:05</t>
  </si>
  <si>
    <t>11:35:05</t>
  </si>
  <si>
    <t>20220708 11:35:10</t>
  </si>
  <si>
    <t>11:35:10</t>
  </si>
  <si>
    <t>20220708 11:35:15</t>
  </si>
  <si>
    <t>11:35:15</t>
  </si>
  <si>
    <t>20220708 11:35:20</t>
  </si>
  <si>
    <t>11:35:20</t>
  </si>
  <si>
    <t>20220708 11:35:25</t>
  </si>
  <si>
    <t>11:35:25</t>
  </si>
  <si>
    <t>20220708 11:35:30</t>
  </si>
  <si>
    <t>11:35:30</t>
  </si>
  <si>
    <t>20220708 11:35:35</t>
  </si>
  <si>
    <t>11:35:35</t>
  </si>
  <si>
    <t>20220708 11:35:40</t>
  </si>
  <si>
    <t>11:35:40</t>
  </si>
  <si>
    <t>20220708 11:35:45</t>
  </si>
  <si>
    <t>11:35:45</t>
  </si>
  <si>
    <t>20220708 11:35:50</t>
  </si>
  <si>
    <t>11:35:50</t>
  </si>
  <si>
    <t>20220708 11:35:55</t>
  </si>
  <si>
    <t>11:35:55</t>
  </si>
  <si>
    <t>20220708 11:36:00</t>
  </si>
  <si>
    <t>11:36:00</t>
  </si>
  <si>
    <t>20220708 11:36:04</t>
  </si>
  <si>
    <t>11:36:04</t>
  </si>
  <si>
    <t>20220708 11:36:10</t>
  </si>
  <si>
    <t>11:36:10</t>
  </si>
  <si>
    <t>20220708 11:36:14</t>
  </si>
  <si>
    <t>11:36:14</t>
  </si>
  <si>
    <t>20220708 11:36:20</t>
  </si>
  <si>
    <t>11:36:20</t>
  </si>
  <si>
    <t>20220708 11:36:25</t>
  </si>
  <si>
    <t>11:36:25</t>
  </si>
  <si>
    <t>20220708 11:36:30</t>
  </si>
  <si>
    <t>11:36:30</t>
  </si>
  <si>
    <t>20220708 11:36:35</t>
  </si>
  <si>
    <t>11:36:35</t>
  </si>
  <si>
    <t>20220708 11:36:40</t>
  </si>
  <si>
    <t>11:36:40</t>
  </si>
  <si>
    <t>20220708 11:36:45</t>
  </si>
  <si>
    <t>11:36:45</t>
  </si>
  <si>
    <t>20220708 11:36:50</t>
  </si>
  <si>
    <t>11:36:50</t>
  </si>
  <si>
    <t>20220708 11:36:55</t>
  </si>
  <si>
    <t>11:36:55</t>
  </si>
  <si>
    <t>20220708 11:37:00</t>
  </si>
  <si>
    <t>11:37:00</t>
  </si>
  <si>
    <t>20220708 11:37:05</t>
  </si>
  <si>
    <t>11:37:05</t>
  </si>
  <si>
    <t>20220708 11:37:10</t>
  </si>
  <si>
    <t>11:37:10</t>
  </si>
  <si>
    <t>20220708 11:37:15</t>
  </si>
  <si>
    <t>11:37:15</t>
  </si>
  <si>
    <t>20220708 11:37:20</t>
  </si>
  <si>
    <t>11:37:20</t>
  </si>
  <si>
    <t>20220708 11:37:25</t>
  </si>
  <si>
    <t>11:37:25</t>
  </si>
  <si>
    <t>20220708 11:37:30</t>
  </si>
  <si>
    <t>11:37:30</t>
  </si>
  <si>
    <t>20220708 11:37:35</t>
  </si>
  <si>
    <t>11:37:35</t>
  </si>
  <si>
    <t>20220708 11:37:40</t>
  </si>
  <si>
    <t>11:37:40</t>
  </si>
  <si>
    <t>20220708 11:37:45</t>
  </si>
  <si>
    <t>11:37:45</t>
  </si>
  <si>
    <t>20220708 11:37:49</t>
  </si>
  <si>
    <t>11:37:49</t>
  </si>
  <si>
    <t>20220708 11:37:55</t>
  </si>
  <si>
    <t>11:37:55</t>
  </si>
  <si>
    <t>20220708 11:37:59</t>
  </si>
  <si>
    <t>11:37:59</t>
  </si>
  <si>
    <t>20220708 11:38:05</t>
  </si>
  <si>
    <t>11:38:05</t>
  </si>
  <si>
    <t>20220708 11:38:09</t>
  </si>
  <si>
    <t>11:38:09</t>
  </si>
  <si>
    <t>20220708 11:38:15</t>
  </si>
  <si>
    <t>11:38:15</t>
  </si>
  <si>
    <t>20220708 11:38:20</t>
  </si>
  <si>
    <t>11:38:20</t>
  </si>
  <si>
    <t>20220708 11:38:25</t>
  </si>
  <si>
    <t>11:38:25</t>
  </si>
  <si>
    <t>20220708 11:38:30</t>
  </si>
  <si>
    <t>11:38:30</t>
  </si>
  <si>
    <t>20220708 11:38:35</t>
  </si>
  <si>
    <t>11:38:35</t>
  </si>
  <si>
    <t>20220708 11:38:40</t>
  </si>
  <si>
    <t>11:38:40</t>
  </si>
  <si>
    <t>20220708 11:38:45</t>
  </si>
  <si>
    <t>11:38:45</t>
  </si>
  <si>
    <t>20220708 11:38:50</t>
  </si>
  <si>
    <t>11:38:50</t>
  </si>
  <si>
    <t>20220708 11:38:55</t>
  </si>
  <si>
    <t>11:38:55</t>
  </si>
  <si>
    <t>20220708 11:39:00</t>
  </si>
  <si>
    <t>11:39:00</t>
  </si>
  <si>
    <t>20220708 12:03:12</t>
  </si>
  <si>
    <t>12:03:12</t>
  </si>
  <si>
    <t>artri_r4</t>
  </si>
  <si>
    <t>20220708 12:03:17</t>
  </si>
  <si>
    <t>12:03:17</t>
  </si>
  <si>
    <t>20220708 12:03:22</t>
  </si>
  <si>
    <t>12:03:22</t>
  </si>
  <si>
    <t>20220708 12:03:27</t>
  </si>
  <si>
    <t>12:03:27</t>
  </si>
  <si>
    <t>20220708 12:03:32</t>
  </si>
  <si>
    <t>12:03:32</t>
  </si>
  <si>
    <t>20220708 12:03:37</t>
  </si>
  <si>
    <t>12:03:37</t>
  </si>
  <si>
    <t>20220708 12:03:42</t>
  </si>
  <si>
    <t>12:03:42</t>
  </si>
  <si>
    <t>20220708 12:03:47</t>
  </si>
  <si>
    <t>12:03:47</t>
  </si>
  <si>
    <t>20220708 12:03:52</t>
  </si>
  <si>
    <t>12:03:52</t>
  </si>
  <si>
    <t>20220708 12:03:57</t>
  </si>
  <si>
    <t>12:03:57</t>
  </si>
  <si>
    <t>20220708 12:04:02</t>
  </si>
  <si>
    <t>12:04:02</t>
  </si>
  <si>
    <t>20220708 12:04:07</t>
  </si>
  <si>
    <t>12:04:07</t>
  </si>
  <si>
    <t>20220708 12:04:12</t>
  </si>
  <si>
    <t>12:04:12</t>
  </si>
  <si>
    <t>20220708 12:04:17</t>
  </si>
  <si>
    <t>12:04:17</t>
  </si>
  <si>
    <t>20220708 12:04:22</t>
  </si>
  <si>
    <t>12:04:22</t>
  </si>
  <si>
    <t>20220708 12:04:27</t>
  </si>
  <si>
    <t>12:04:27</t>
  </si>
  <si>
    <t>20220708 12:04:32</t>
  </si>
  <si>
    <t>12:04:32</t>
  </si>
  <si>
    <t>20220708 12:04:37</t>
  </si>
  <si>
    <t>12:04:37</t>
  </si>
  <si>
    <t>20220708 12:04:42</t>
  </si>
  <si>
    <t>12:04:42</t>
  </si>
  <si>
    <t>20220708 12:04:47</t>
  </si>
  <si>
    <t>12:04:47</t>
  </si>
  <si>
    <t>20220708 12:04:52</t>
  </si>
  <si>
    <t>12:04:52</t>
  </si>
  <si>
    <t>20220708 12:04:57</t>
  </si>
  <si>
    <t>12:04:57</t>
  </si>
  <si>
    <t>20220708 12:05:02</t>
  </si>
  <si>
    <t>12:05:02</t>
  </si>
  <si>
    <t>20220708 12:06:39</t>
  </si>
  <si>
    <t>12:06:39</t>
  </si>
  <si>
    <t>20220708 12:06:44</t>
  </si>
  <si>
    <t>12:06:44</t>
  </si>
  <si>
    <t>20220708 12:06:49</t>
  </si>
  <si>
    <t>12:06:49</t>
  </si>
  <si>
    <t>20220708 12:06:54</t>
  </si>
  <si>
    <t>12:06:54</t>
  </si>
  <si>
    <t>20220708 12:06:59</t>
  </si>
  <si>
    <t>12:06:59</t>
  </si>
  <si>
    <t>20220708 12:07:04</t>
  </si>
  <si>
    <t>12:07:04</t>
  </si>
  <si>
    <t>20220708 12:07:09</t>
  </si>
  <si>
    <t>12:07:09</t>
  </si>
  <si>
    <t>20220708 12:07:14</t>
  </si>
  <si>
    <t>12:07:14</t>
  </si>
  <si>
    <t>20220708 12:07:19</t>
  </si>
  <si>
    <t>12:07:19</t>
  </si>
  <si>
    <t>20220708 12:07:24</t>
  </si>
  <si>
    <t>12:07:24</t>
  </si>
  <si>
    <t>20220708 12:07:29</t>
  </si>
  <si>
    <t>12:07:29</t>
  </si>
  <si>
    <t>20220708 12:07:34</t>
  </si>
  <si>
    <t>12:07:34</t>
  </si>
  <si>
    <t>20220708 12:07:39</t>
  </si>
  <si>
    <t>12:07:39</t>
  </si>
  <si>
    <t>20220708 12:07:44</t>
  </si>
  <si>
    <t>12:07:44</t>
  </si>
  <si>
    <t>20220708 12:07:49</t>
  </si>
  <si>
    <t>12:07:49</t>
  </si>
  <si>
    <t>20220708 12:07:54</t>
  </si>
  <si>
    <t>12:07:54</t>
  </si>
  <si>
    <t>20220708 12:07:59</t>
  </si>
  <si>
    <t>12:07:59</t>
  </si>
  <si>
    <t>20220708 12:08:04</t>
  </si>
  <si>
    <t>12:08:04</t>
  </si>
  <si>
    <t>20220708 12:08:09</t>
  </si>
  <si>
    <t>12:08:09</t>
  </si>
  <si>
    <t>20220708 12:08:14</t>
  </si>
  <si>
    <t>12:08:14</t>
  </si>
  <si>
    <t>20220708 12:08:19</t>
  </si>
  <si>
    <t>12:08:19</t>
  </si>
  <si>
    <t>20220708 12:08:24</t>
  </si>
  <si>
    <t>12:08:24</t>
  </si>
  <si>
    <t>20220708 12:08:29</t>
  </si>
  <si>
    <t>12:08:29</t>
  </si>
  <si>
    <t>20220708 12:08:34</t>
  </si>
  <si>
    <t>12:08:34</t>
  </si>
  <si>
    <t>20220708 12:08:39</t>
  </si>
  <si>
    <t>12:08:39</t>
  </si>
  <si>
    <t>20220708 12:08:44</t>
  </si>
  <si>
    <t>12:08:44</t>
  </si>
  <si>
    <t>20220708 12:08:49</t>
  </si>
  <si>
    <t>12:08:49</t>
  </si>
  <si>
    <t>20220708 12:08:54</t>
  </si>
  <si>
    <t>12:08:54</t>
  </si>
  <si>
    <t>20220708 12:08:59</t>
  </si>
  <si>
    <t>12:08:59</t>
  </si>
  <si>
    <t>20220708 12:09:04</t>
  </si>
  <si>
    <t>12:09:04</t>
  </si>
  <si>
    <t>20220708 12:09:09</t>
  </si>
  <si>
    <t>12:09:09</t>
  </si>
  <si>
    <t>20220708 12:09:14</t>
  </si>
  <si>
    <t>12:09:14</t>
  </si>
  <si>
    <t>20220708 12:09:19</t>
  </si>
  <si>
    <t>12:09:19</t>
  </si>
  <si>
    <t>20220708 12:09:24</t>
  </si>
  <si>
    <t>12:09:24</t>
  </si>
  <si>
    <t>20220708 12:09:29</t>
  </si>
  <si>
    <t>12:09:29</t>
  </si>
  <si>
    <t>20220708 12:09:34</t>
  </si>
  <si>
    <t>12:09:34</t>
  </si>
  <si>
    <t>20220708 12:09:39</t>
  </si>
  <si>
    <t>12:09:39</t>
  </si>
  <si>
    <t>20220708 12:09:44</t>
  </si>
  <si>
    <t>12:09:44</t>
  </si>
  <si>
    <t>20220708 12:09:49</t>
  </si>
  <si>
    <t>12:09:49</t>
  </si>
  <si>
    <t>20220708 12:09:54</t>
  </si>
  <si>
    <t>12:09:54</t>
  </si>
  <si>
    <t>20220708 12:09:59</t>
  </si>
  <si>
    <t>12:09:59</t>
  </si>
  <si>
    <t>20220708 12:10:04</t>
  </si>
  <si>
    <t>12:10:04</t>
  </si>
  <si>
    <t>20220708 12:10:09</t>
  </si>
  <si>
    <t>12:10:09</t>
  </si>
  <si>
    <t>20220708 12:10:14</t>
  </si>
  <si>
    <t>12:10:14</t>
  </si>
  <si>
    <t>20220708 12:10:19</t>
  </si>
  <si>
    <t>12:10:19</t>
  </si>
  <si>
    <t>20220708 12:10:24</t>
  </si>
  <si>
    <t>12:10:24</t>
  </si>
  <si>
    <t>20220708 12:10:29</t>
  </si>
  <si>
    <t>12:10:29</t>
  </si>
  <si>
    <t>20220708 12:10:34</t>
  </si>
  <si>
    <t>12:10:34</t>
  </si>
  <si>
    <t>20220708 12:10:39</t>
  </si>
  <si>
    <t>12:10:39</t>
  </si>
  <si>
    <t>20220708 12:10:44</t>
  </si>
  <si>
    <t>12:10:44</t>
  </si>
  <si>
    <t>20220708 12:10:49</t>
  </si>
  <si>
    <t>12:10:49</t>
  </si>
  <si>
    <t>20220708 12:10:54</t>
  </si>
  <si>
    <t>12:10:54</t>
  </si>
  <si>
    <t>20220708 12:10:59</t>
  </si>
  <si>
    <t>12:10:59</t>
  </si>
  <si>
    <t>20220708 12:11:04</t>
  </si>
  <si>
    <t>12:11:04</t>
  </si>
  <si>
    <t>20220708 12:11:09</t>
  </si>
  <si>
    <t>12:11:09</t>
  </si>
  <si>
    <t>20220708 12:11:14</t>
  </si>
  <si>
    <t>12:11:14</t>
  </si>
  <si>
    <t>20220708 12:11:19</t>
  </si>
  <si>
    <t>12:11:19</t>
  </si>
  <si>
    <t>20220708 12:11:24</t>
  </si>
  <si>
    <t>12:11:24</t>
  </si>
  <si>
    <t>20220708 12:11:29</t>
  </si>
  <si>
    <t>12:11:29</t>
  </si>
  <si>
    <t>20220708 12:11:34</t>
  </si>
  <si>
    <t>12:11:34</t>
  </si>
  <si>
    <t>20220708 12:11:39</t>
  </si>
  <si>
    <t>12:11:39</t>
  </si>
  <si>
    <t>20220708 12:11:44</t>
  </si>
  <si>
    <t>12:11:44</t>
  </si>
  <si>
    <t>20220708 12:11:49</t>
  </si>
  <si>
    <t>12:11:49</t>
  </si>
  <si>
    <t>20220708 12:11:54</t>
  </si>
  <si>
    <t>12:11:54</t>
  </si>
  <si>
    <t>20220708 12:11:59</t>
  </si>
  <si>
    <t>12:11:59</t>
  </si>
  <si>
    <t>20220708 12:12:04</t>
  </si>
  <si>
    <t>12:12:04</t>
  </si>
  <si>
    <t>20220708 12:12:09</t>
  </si>
  <si>
    <t>12:12:09</t>
  </si>
  <si>
    <t>20220708 12:12:14</t>
  </si>
  <si>
    <t>12:12:14</t>
  </si>
  <si>
    <t>20220708 12:12:19</t>
  </si>
  <si>
    <t>12:12:19</t>
  </si>
  <si>
    <t>20220708 12:12:24</t>
  </si>
  <si>
    <t>12:12:24</t>
  </si>
  <si>
    <t>20220708 12:12:29</t>
  </si>
  <si>
    <t>12:12:29</t>
  </si>
  <si>
    <t>20220708 12:12:34</t>
  </si>
  <si>
    <t>12:12:34</t>
  </si>
  <si>
    <t>20220708 12:12:39</t>
  </si>
  <si>
    <t>12:12:39</t>
  </si>
  <si>
    <t>20220708 12:12:44</t>
  </si>
  <si>
    <t>12:12:44</t>
  </si>
  <si>
    <t>20220708 12:12:49</t>
  </si>
  <si>
    <t>12:12:49</t>
  </si>
  <si>
    <t>20220708 12:12:54</t>
  </si>
  <si>
    <t>12:12:54</t>
  </si>
  <si>
    <t>20220708 12:12:59</t>
  </si>
  <si>
    <t>12:12:59</t>
  </si>
  <si>
    <t>20220708 12:13:04</t>
  </si>
  <si>
    <t>12:13:04</t>
  </si>
  <si>
    <t>20220708 12:13:09</t>
  </si>
  <si>
    <t>12:13:09</t>
  </si>
  <si>
    <t>20220708 12:13:14</t>
  </si>
  <si>
    <t>12:13:14</t>
  </si>
  <si>
    <t>20220708 12:13:19</t>
  </si>
  <si>
    <t>12:13:19</t>
  </si>
  <si>
    <t>20220708 12:13:24</t>
  </si>
  <si>
    <t>12:13:24</t>
  </si>
  <si>
    <t>20220708 12:13:29</t>
  </si>
  <si>
    <t>12:13:29</t>
  </si>
  <si>
    <t>20220708 12:13:34</t>
  </si>
  <si>
    <t>12:13:34</t>
  </si>
  <si>
    <t>20220708 12:13:39</t>
  </si>
  <si>
    <t>12:13:39</t>
  </si>
  <si>
    <t>20220708 12:13:44</t>
  </si>
  <si>
    <t>12:13:44</t>
  </si>
  <si>
    <t>20220708 12:13:49</t>
  </si>
  <si>
    <t>12:13:49</t>
  </si>
  <si>
    <t>20220708 12:13:54</t>
  </si>
  <si>
    <t>12:13:54</t>
  </si>
  <si>
    <t>20220708 12:13:59</t>
  </si>
  <si>
    <t>12:13:59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</si>
</sst>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698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 t="s">
        <v>23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0</v>
      </c>
      <c r="D7">
        <v>0</v>
      </c>
      <c r="E7">
        <v>1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349</v>
      </c>
      <c r="FH16" t="s">
        <v>348</v>
      </c>
      <c r="FI16" t="s">
        <v>348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1657291744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1657291736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426.980309885317</v>
      </c>
      <c r="AK17">
        <v>411.085290909091</v>
      </c>
      <c r="AL17">
        <v>0.00592926064631497</v>
      </c>
      <c r="AM17">
        <v>65.7104043417054</v>
      </c>
      <c r="AN17">
        <f>(AP17 - AO17 + BO17*1E3/(8.314*(BQ17+273.15)) * AR17/BN17 * AQ17) * BN17/(100*BB17) * 1000/(1000 - AP17)</f>
        <v>0</v>
      </c>
      <c r="AO17">
        <v>17.741957086376</v>
      </c>
      <c r="AP17">
        <v>22.2468290909091</v>
      </c>
      <c r="AQ17">
        <v>-0.000733709256423067</v>
      </c>
      <c r="AR17">
        <v>77.419237249955</v>
      </c>
      <c r="AS17">
        <v>11</v>
      </c>
      <c r="AT17">
        <v>2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1657291736</v>
      </c>
      <c r="BH17">
        <v>401.981612903226</v>
      </c>
      <c r="BI17">
        <v>419.393903225806</v>
      </c>
      <c r="BJ17">
        <v>22.2639612903226</v>
      </c>
      <c r="BK17">
        <v>17.7419967741935</v>
      </c>
      <c r="BL17">
        <v>394.161096774193</v>
      </c>
      <c r="BM17">
        <v>22.0853096774194</v>
      </c>
      <c r="BN17">
        <v>499.988741935484</v>
      </c>
      <c r="BO17">
        <v>73.7980548387097</v>
      </c>
      <c r="BP17">
        <v>0.0372448387096774</v>
      </c>
      <c r="BQ17">
        <v>25.5725451612903</v>
      </c>
      <c r="BR17">
        <v>25.1189483870968</v>
      </c>
      <c r="BS17">
        <v>999.9</v>
      </c>
      <c r="BT17">
        <v>0</v>
      </c>
      <c r="BU17">
        <v>0</v>
      </c>
      <c r="BV17">
        <v>9999.51612903226</v>
      </c>
      <c r="BW17">
        <v>0</v>
      </c>
      <c r="BX17">
        <v>1061.3164516129</v>
      </c>
      <c r="BY17">
        <v>-17.4123451612903</v>
      </c>
      <c r="BZ17">
        <v>411.135032258065</v>
      </c>
      <c r="CA17">
        <v>426.969225806452</v>
      </c>
      <c r="CB17">
        <v>4.52196548387097</v>
      </c>
      <c r="CC17">
        <v>419.393903225806</v>
      </c>
      <c r="CD17">
        <v>17.7419967741935</v>
      </c>
      <c r="CE17">
        <v>1.64303709677419</v>
      </c>
      <c r="CF17">
        <v>1.30932419354839</v>
      </c>
      <c r="CG17">
        <v>14.3684677419355</v>
      </c>
      <c r="CH17">
        <v>10.9063258064516</v>
      </c>
      <c r="CI17">
        <v>1999.98129032258</v>
      </c>
      <c r="CJ17">
        <v>0.980003806451613</v>
      </c>
      <c r="CK17">
        <v>0.0199961064516129</v>
      </c>
      <c r="CL17">
        <v>0</v>
      </c>
      <c r="CM17">
        <v>2.14218064516129</v>
      </c>
      <c r="CN17">
        <v>0</v>
      </c>
      <c r="CO17">
        <v>20336.5258064516</v>
      </c>
      <c r="CP17">
        <v>17300.0258064516</v>
      </c>
      <c r="CQ17">
        <v>39.8042258064516</v>
      </c>
      <c r="CR17">
        <v>38.7135161290323</v>
      </c>
      <c r="CS17">
        <v>38.5925161290322</v>
      </c>
      <c r="CT17">
        <v>38.9311290322581</v>
      </c>
      <c r="CU17">
        <v>38.9009677419355</v>
      </c>
      <c r="CV17">
        <v>1959.99096774194</v>
      </c>
      <c r="CW17">
        <v>39.9903225806452</v>
      </c>
      <c r="CX17">
        <v>0</v>
      </c>
      <c r="CY17">
        <v>1657291721.7</v>
      </c>
      <c r="CZ17">
        <v>0</v>
      </c>
      <c r="DA17">
        <v>1657291692.5</v>
      </c>
      <c r="DB17" t="s">
        <v>356</v>
      </c>
      <c r="DC17">
        <v>1657291684</v>
      </c>
      <c r="DD17">
        <v>1657291692.5</v>
      </c>
      <c r="DE17">
        <v>1</v>
      </c>
      <c r="DF17">
        <v>0.051</v>
      </c>
      <c r="DG17">
        <v>-0.009</v>
      </c>
      <c r="DH17">
        <v>7.953</v>
      </c>
      <c r="DI17">
        <v>0.086</v>
      </c>
      <c r="DJ17">
        <v>418</v>
      </c>
      <c r="DK17">
        <v>18</v>
      </c>
      <c r="DL17">
        <v>0.63</v>
      </c>
      <c r="DM17">
        <v>0.07</v>
      </c>
      <c r="DN17">
        <v>-17.3771853658537</v>
      </c>
      <c r="DO17">
        <v>-0.792677351916412</v>
      </c>
      <c r="DP17">
        <v>0.111596167783175</v>
      </c>
      <c r="DQ17">
        <v>0</v>
      </c>
      <c r="DR17">
        <v>4.5279256097561</v>
      </c>
      <c r="DS17">
        <v>-0.117018606271765</v>
      </c>
      <c r="DT17">
        <v>0.0118490312558187</v>
      </c>
      <c r="DU17">
        <v>0</v>
      </c>
      <c r="DV17">
        <v>0</v>
      </c>
      <c r="DW17">
        <v>2</v>
      </c>
      <c r="DX17" t="s">
        <v>357</v>
      </c>
      <c r="DY17">
        <v>2.97769</v>
      </c>
      <c r="DZ17">
        <v>2.6912</v>
      </c>
      <c r="EA17">
        <v>0.0726382</v>
      </c>
      <c r="EB17">
        <v>0.076306</v>
      </c>
      <c r="EC17">
        <v>0.0822649</v>
      </c>
      <c r="ED17">
        <v>0.0703506</v>
      </c>
      <c r="EE17">
        <v>36556.1</v>
      </c>
      <c r="EF17">
        <v>40010.8</v>
      </c>
      <c r="EG17">
        <v>35695.4</v>
      </c>
      <c r="EH17">
        <v>39255.7</v>
      </c>
      <c r="EI17">
        <v>46361.5</v>
      </c>
      <c r="EJ17">
        <v>52609.6</v>
      </c>
      <c r="EK17">
        <v>55679.1</v>
      </c>
      <c r="EL17">
        <v>62840.5</v>
      </c>
      <c r="EM17">
        <v>1.9886</v>
      </c>
      <c r="EN17">
        <v>2.344</v>
      </c>
      <c r="EO17">
        <v>0.139624</v>
      </c>
      <c r="EP17">
        <v>0</v>
      </c>
      <c r="EQ17">
        <v>22.7857</v>
      </c>
      <c r="ER17">
        <v>999.9</v>
      </c>
      <c r="ES17">
        <v>65.822</v>
      </c>
      <c r="ET17">
        <v>20.432</v>
      </c>
      <c r="EU17">
        <v>21.4959</v>
      </c>
      <c r="EV17">
        <v>54.3201</v>
      </c>
      <c r="EW17">
        <v>34.6354</v>
      </c>
      <c r="EX17">
        <v>2</v>
      </c>
      <c r="EY17">
        <v>-0.445569</v>
      </c>
      <c r="EZ17">
        <v>-0.570588</v>
      </c>
      <c r="FA17">
        <v>20.1503</v>
      </c>
      <c r="FB17">
        <v>5.20411</v>
      </c>
      <c r="FC17">
        <v>12.004</v>
      </c>
      <c r="FD17">
        <v>4.9756</v>
      </c>
      <c r="FE17">
        <v>3.293</v>
      </c>
      <c r="FF17">
        <v>9999</v>
      </c>
      <c r="FG17">
        <v>563.5</v>
      </c>
      <c r="FH17">
        <v>9999</v>
      </c>
      <c r="FI17">
        <v>9999</v>
      </c>
      <c r="FJ17">
        <v>1.86249</v>
      </c>
      <c r="FK17">
        <v>1.86768</v>
      </c>
      <c r="FL17">
        <v>1.86737</v>
      </c>
      <c r="FM17">
        <v>1.86844</v>
      </c>
      <c r="FN17">
        <v>1.86951</v>
      </c>
      <c r="FO17">
        <v>1.86548</v>
      </c>
      <c r="FP17">
        <v>1.86661</v>
      </c>
      <c r="FQ17">
        <v>1.86798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7.82</v>
      </c>
      <c r="GF17">
        <v>0.1786</v>
      </c>
      <c r="GG17">
        <v>4.5284714050127</v>
      </c>
      <c r="GH17">
        <v>0.00877152046367285</v>
      </c>
      <c r="GI17">
        <v>-1.12287425622125e-06</v>
      </c>
      <c r="GJ17">
        <v>1.49974470624018e-10</v>
      </c>
      <c r="GK17">
        <v>0.178652107835601</v>
      </c>
      <c r="GL17">
        <v>0</v>
      </c>
      <c r="GM17">
        <v>0</v>
      </c>
      <c r="GN17">
        <v>0</v>
      </c>
      <c r="GO17">
        <v>-2</v>
      </c>
      <c r="GP17">
        <v>2006</v>
      </c>
      <c r="GQ17">
        <v>1</v>
      </c>
      <c r="GR17">
        <v>20</v>
      </c>
      <c r="GS17">
        <v>1</v>
      </c>
      <c r="GT17">
        <v>0.9</v>
      </c>
      <c r="GU17">
        <v>1.23657</v>
      </c>
      <c r="GV17">
        <v>2.55371</v>
      </c>
      <c r="GW17">
        <v>2.24854</v>
      </c>
      <c r="GX17">
        <v>2.76978</v>
      </c>
      <c r="GY17">
        <v>1.99585</v>
      </c>
      <c r="GZ17">
        <v>2.29248</v>
      </c>
      <c r="HA17">
        <v>24.1445</v>
      </c>
      <c r="HB17">
        <v>15.962</v>
      </c>
      <c r="HC17">
        <v>18</v>
      </c>
      <c r="HD17">
        <v>451.793</v>
      </c>
      <c r="HE17">
        <v>697.382</v>
      </c>
      <c r="HF17">
        <v>24.0145</v>
      </c>
      <c r="HG17">
        <v>21.49</v>
      </c>
      <c r="HH17">
        <v>30.0008</v>
      </c>
      <c r="HI17">
        <v>21.0522</v>
      </c>
      <c r="HJ17">
        <v>20.9202</v>
      </c>
      <c r="HK17">
        <v>24.6882</v>
      </c>
      <c r="HL17">
        <v>21.4676</v>
      </c>
      <c r="HM17">
        <v>0.205911</v>
      </c>
      <c r="HN17">
        <v>24.0448</v>
      </c>
      <c r="HO17">
        <v>413.09</v>
      </c>
      <c r="HP17">
        <v>17.7373</v>
      </c>
      <c r="HQ17">
        <v>103.372</v>
      </c>
      <c r="HR17">
        <v>104.678</v>
      </c>
    </row>
    <row r="18" spans="1:226">
      <c r="A18">
        <v>2</v>
      </c>
      <c r="B18">
        <v>1657291749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1657291741.15517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425.221837311369</v>
      </c>
      <c r="AK18">
        <v>410.314818181818</v>
      </c>
      <c r="AL18">
        <v>-0.247108903240468</v>
      </c>
      <c r="AM18">
        <v>65.7104043417054</v>
      </c>
      <c r="AN18">
        <f>(AP18 - AO18 + BO18*1E3/(8.314*(BQ18+273.15)) * AR18/BN18 * AQ18) * BN18/(100*BB18) * 1000/(1000 - AP18)</f>
        <v>0</v>
      </c>
      <c r="AO18">
        <v>17.7428558631155</v>
      </c>
      <c r="AP18">
        <v>22.2402739393939</v>
      </c>
      <c r="AQ18">
        <v>0.000617736911666845</v>
      </c>
      <c r="AR18">
        <v>77.419237249955</v>
      </c>
      <c r="AS18">
        <v>12</v>
      </c>
      <c r="AT18">
        <v>2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1657291741.15517</v>
      </c>
      <c r="BH18">
        <v>401.867034482759</v>
      </c>
      <c r="BI18">
        <v>418.73575862069</v>
      </c>
      <c r="BJ18">
        <v>22.2543517241379</v>
      </c>
      <c r="BK18">
        <v>17.7418413793103</v>
      </c>
      <c r="BL18">
        <v>394.047413793103</v>
      </c>
      <c r="BM18">
        <v>22.0757034482759</v>
      </c>
      <c r="BN18">
        <v>500.012931034483</v>
      </c>
      <c r="BO18">
        <v>73.7974034482759</v>
      </c>
      <c r="BP18">
        <v>0.0372168620689655</v>
      </c>
      <c r="BQ18">
        <v>25.5578896551724</v>
      </c>
      <c r="BR18">
        <v>25.0973</v>
      </c>
      <c r="BS18">
        <v>999.9</v>
      </c>
      <c r="BT18">
        <v>0</v>
      </c>
      <c r="BU18">
        <v>0</v>
      </c>
      <c r="BV18">
        <v>9991.89655172414</v>
      </c>
      <c r="BW18">
        <v>0</v>
      </c>
      <c r="BX18">
        <v>1061.55172413793</v>
      </c>
      <c r="BY18">
        <v>-16.8687689655172</v>
      </c>
      <c r="BZ18">
        <v>411.013827586207</v>
      </c>
      <c r="CA18">
        <v>426.299172413793</v>
      </c>
      <c r="CB18">
        <v>4.51251137931034</v>
      </c>
      <c r="CC18">
        <v>418.73575862069</v>
      </c>
      <c r="CD18">
        <v>17.7418413793103</v>
      </c>
      <c r="CE18">
        <v>1.64231379310345</v>
      </c>
      <c r="CF18">
        <v>1.30930137931034</v>
      </c>
      <c r="CG18">
        <v>14.3616482758621</v>
      </c>
      <c r="CH18">
        <v>10.9060620689655</v>
      </c>
      <c r="CI18">
        <v>1999.96689655172</v>
      </c>
      <c r="CJ18">
        <v>0.980004310344828</v>
      </c>
      <c r="CK18">
        <v>0.0199955689655172</v>
      </c>
      <c r="CL18">
        <v>0</v>
      </c>
      <c r="CM18">
        <v>2.12038275862069</v>
      </c>
      <c r="CN18">
        <v>0</v>
      </c>
      <c r="CO18">
        <v>20312.3655172414</v>
      </c>
      <c r="CP18">
        <v>17299.9103448276</v>
      </c>
      <c r="CQ18">
        <v>39.8812068965517</v>
      </c>
      <c r="CR18">
        <v>38.7734482758621</v>
      </c>
      <c r="CS18">
        <v>38.6722068965517</v>
      </c>
      <c r="CT18">
        <v>38.9975172413793</v>
      </c>
      <c r="CU18">
        <v>38.9695862068965</v>
      </c>
      <c r="CV18">
        <v>1959.97689655172</v>
      </c>
      <c r="CW18">
        <v>39.99</v>
      </c>
      <c r="CX18">
        <v>0</v>
      </c>
      <c r="CY18">
        <v>1657291726.5</v>
      </c>
      <c r="CZ18">
        <v>0</v>
      </c>
      <c r="DA18">
        <v>1657291692.5</v>
      </c>
      <c r="DB18" t="s">
        <v>356</v>
      </c>
      <c r="DC18">
        <v>1657291684</v>
      </c>
      <c r="DD18">
        <v>1657291692.5</v>
      </c>
      <c r="DE18">
        <v>1</v>
      </c>
      <c r="DF18">
        <v>0.051</v>
      </c>
      <c r="DG18">
        <v>-0.009</v>
      </c>
      <c r="DH18">
        <v>7.953</v>
      </c>
      <c r="DI18">
        <v>0.086</v>
      </c>
      <c r="DJ18">
        <v>418</v>
      </c>
      <c r="DK18">
        <v>18</v>
      </c>
      <c r="DL18">
        <v>0.63</v>
      </c>
      <c r="DM18">
        <v>0.07</v>
      </c>
      <c r="DN18">
        <v>-17.1154853658537</v>
      </c>
      <c r="DO18">
        <v>4.28515818815328</v>
      </c>
      <c r="DP18">
        <v>0.807277052077062</v>
      </c>
      <c r="DQ18">
        <v>0</v>
      </c>
      <c r="DR18">
        <v>4.51862243902439</v>
      </c>
      <c r="DS18">
        <v>-0.111122926829268</v>
      </c>
      <c r="DT18">
        <v>0.011489411621881</v>
      </c>
      <c r="DU18">
        <v>0</v>
      </c>
      <c r="DV18">
        <v>0</v>
      </c>
      <c r="DW18">
        <v>2</v>
      </c>
      <c r="DX18" t="s">
        <v>357</v>
      </c>
      <c r="DY18">
        <v>2.97748</v>
      </c>
      <c r="DZ18">
        <v>2.69275</v>
      </c>
      <c r="EA18">
        <v>0.072508</v>
      </c>
      <c r="EB18">
        <v>0.0754353</v>
      </c>
      <c r="EC18">
        <v>0.0822402</v>
      </c>
      <c r="ED18">
        <v>0.070345</v>
      </c>
      <c r="EE18">
        <v>36561.3</v>
      </c>
      <c r="EF18">
        <v>40048.1</v>
      </c>
      <c r="EG18">
        <v>35695.5</v>
      </c>
      <c r="EH18">
        <v>39255.4</v>
      </c>
      <c r="EI18">
        <v>46362.6</v>
      </c>
      <c r="EJ18">
        <v>52609.4</v>
      </c>
      <c r="EK18">
        <v>55678.9</v>
      </c>
      <c r="EL18">
        <v>62839.9</v>
      </c>
      <c r="EM18">
        <v>1.9876</v>
      </c>
      <c r="EN18">
        <v>2.344</v>
      </c>
      <c r="EO18">
        <v>0.13724</v>
      </c>
      <c r="EP18">
        <v>0</v>
      </c>
      <c r="EQ18">
        <v>22.7953</v>
      </c>
      <c r="ER18">
        <v>999.9</v>
      </c>
      <c r="ES18">
        <v>65.822</v>
      </c>
      <c r="ET18">
        <v>20.432</v>
      </c>
      <c r="EU18">
        <v>21.4961</v>
      </c>
      <c r="EV18">
        <v>54.3601</v>
      </c>
      <c r="EW18">
        <v>34.6915</v>
      </c>
      <c r="EX18">
        <v>2</v>
      </c>
      <c r="EY18">
        <v>-0.444695</v>
      </c>
      <c r="EZ18">
        <v>-0.640501</v>
      </c>
      <c r="FA18">
        <v>20.1502</v>
      </c>
      <c r="FB18">
        <v>5.20291</v>
      </c>
      <c r="FC18">
        <v>12.004</v>
      </c>
      <c r="FD18">
        <v>4.976</v>
      </c>
      <c r="FE18">
        <v>3.293</v>
      </c>
      <c r="FF18">
        <v>9999</v>
      </c>
      <c r="FG18">
        <v>563.5</v>
      </c>
      <c r="FH18">
        <v>9999</v>
      </c>
      <c r="FI18">
        <v>9999</v>
      </c>
      <c r="FJ18">
        <v>1.86249</v>
      </c>
      <c r="FK18">
        <v>1.86768</v>
      </c>
      <c r="FL18">
        <v>1.86737</v>
      </c>
      <c r="FM18">
        <v>1.86844</v>
      </c>
      <c r="FN18">
        <v>1.86945</v>
      </c>
      <c r="FO18">
        <v>1.86545</v>
      </c>
      <c r="FP18">
        <v>1.86661</v>
      </c>
      <c r="FQ18">
        <v>1.86798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7.813</v>
      </c>
      <c r="GF18">
        <v>0.1786</v>
      </c>
      <c r="GG18">
        <v>4.5284714050127</v>
      </c>
      <c r="GH18">
        <v>0.00877152046367285</v>
      </c>
      <c r="GI18">
        <v>-1.12287425622125e-06</v>
      </c>
      <c r="GJ18">
        <v>1.49974470624018e-10</v>
      </c>
      <c r="GK18">
        <v>0.178652107835601</v>
      </c>
      <c r="GL18">
        <v>0</v>
      </c>
      <c r="GM18">
        <v>0</v>
      </c>
      <c r="GN18">
        <v>0</v>
      </c>
      <c r="GO18">
        <v>-2</v>
      </c>
      <c r="GP18">
        <v>2006</v>
      </c>
      <c r="GQ18">
        <v>1</v>
      </c>
      <c r="GR18">
        <v>20</v>
      </c>
      <c r="GS18">
        <v>1.1</v>
      </c>
      <c r="GT18">
        <v>0.9</v>
      </c>
      <c r="GU18">
        <v>1.21216</v>
      </c>
      <c r="GV18">
        <v>2.54272</v>
      </c>
      <c r="GW18">
        <v>2.24854</v>
      </c>
      <c r="GX18">
        <v>2.76978</v>
      </c>
      <c r="GY18">
        <v>1.99585</v>
      </c>
      <c r="GZ18">
        <v>2.32056</v>
      </c>
      <c r="HA18">
        <v>24.1445</v>
      </c>
      <c r="HB18">
        <v>15.9708</v>
      </c>
      <c r="HC18">
        <v>18</v>
      </c>
      <c r="HD18">
        <v>451.319</v>
      </c>
      <c r="HE18">
        <v>697.559</v>
      </c>
      <c r="HF18">
        <v>23.9186</v>
      </c>
      <c r="HG18">
        <v>21.5009</v>
      </c>
      <c r="HH18">
        <v>30.0007</v>
      </c>
      <c r="HI18">
        <v>21.0646</v>
      </c>
      <c r="HJ18">
        <v>20.9326</v>
      </c>
      <c r="HK18">
        <v>24.2477</v>
      </c>
      <c r="HL18">
        <v>21.4676</v>
      </c>
      <c r="HM18">
        <v>0.205911</v>
      </c>
      <c r="HN18">
        <v>23.9553</v>
      </c>
      <c r="HO18">
        <v>399.583</v>
      </c>
      <c r="HP18">
        <v>17.7373</v>
      </c>
      <c r="HQ18">
        <v>103.372</v>
      </c>
      <c r="HR18">
        <v>104.677</v>
      </c>
    </row>
    <row r="19" spans="1:226">
      <c r="A19">
        <v>3</v>
      </c>
      <c r="B19">
        <v>1657291754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1657291746.23214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415.122950735096</v>
      </c>
      <c r="AK19">
        <v>404.733187878788</v>
      </c>
      <c r="AL19">
        <v>-1.37193471974467</v>
      </c>
      <c r="AM19">
        <v>65.7104043417054</v>
      </c>
      <c r="AN19">
        <f>(AP19 - AO19 + BO19*1E3/(8.314*(BQ19+273.15)) * AR19/BN19 * AQ19) * BN19/(100*BB19) * 1000/(1000 - AP19)</f>
        <v>0</v>
      </c>
      <c r="AO19">
        <v>17.7435285003057</v>
      </c>
      <c r="AP19">
        <v>22.2321375757576</v>
      </c>
      <c r="AQ19">
        <v>-0.000319305619202007</v>
      </c>
      <c r="AR19">
        <v>77.419237249955</v>
      </c>
      <c r="AS19">
        <v>11</v>
      </c>
      <c r="AT19">
        <v>2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1657291746.23214</v>
      </c>
      <c r="BH19">
        <v>400.736642857143</v>
      </c>
      <c r="BI19">
        <v>414.803428571429</v>
      </c>
      <c r="BJ19">
        <v>22.2455571428571</v>
      </c>
      <c r="BK19">
        <v>17.7418071428571</v>
      </c>
      <c r="BL19">
        <v>392.926</v>
      </c>
      <c r="BM19">
        <v>22.0669107142857</v>
      </c>
      <c r="BN19">
        <v>500.04425</v>
      </c>
      <c r="BO19">
        <v>73.7961892857143</v>
      </c>
      <c r="BP19">
        <v>0.0371850892857143</v>
      </c>
      <c r="BQ19">
        <v>25.5411142857143</v>
      </c>
      <c r="BR19">
        <v>25.0787714285714</v>
      </c>
      <c r="BS19">
        <v>999.9</v>
      </c>
      <c r="BT19">
        <v>0</v>
      </c>
      <c r="BU19">
        <v>0</v>
      </c>
      <c r="BV19">
        <v>9994.82142857143</v>
      </c>
      <c r="BW19">
        <v>0</v>
      </c>
      <c r="BX19">
        <v>1062.36392857143</v>
      </c>
      <c r="BY19">
        <v>-14.0667689285714</v>
      </c>
      <c r="BZ19">
        <v>409.854107142857</v>
      </c>
      <c r="CA19">
        <v>422.295714285714</v>
      </c>
      <c r="CB19">
        <v>4.503755</v>
      </c>
      <c r="CC19">
        <v>414.803428571429</v>
      </c>
      <c r="CD19">
        <v>17.7418071428571</v>
      </c>
      <c r="CE19">
        <v>1.6416375</v>
      </c>
      <c r="CF19">
        <v>1.3092775</v>
      </c>
      <c r="CG19">
        <v>14.3552857142857</v>
      </c>
      <c r="CH19">
        <v>10.9057785714286</v>
      </c>
      <c r="CI19">
        <v>1999.97714285714</v>
      </c>
      <c r="CJ19">
        <v>0.98000475</v>
      </c>
      <c r="CK19">
        <v>0.0199951</v>
      </c>
      <c r="CL19">
        <v>0</v>
      </c>
      <c r="CM19">
        <v>2.10076071428571</v>
      </c>
      <c r="CN19">
        <v>0</v>
      </c>
      <c r="CO19">
        <v>20296.75</v>
      </c>
      <c r="CP19">
        <v>17299.9821428571</v>
      </c>
      <c r="CQ19">
        <v>39.9573928571428</v>
      </c>
      <c r="CR19">
        <v>38.8234642857143</v>
      </c>
      <c r="CS19">
        <v>38.7475</v>
      </c>
      <c r="CT19">
        <v>39.02875</v>
      </c>
      <c r="CU19">
        <v>39.0377142857143</v>
      </c>
      <c r="CV19">
        <v>1959.98714285714</v>
      </c>
      <c r="CW19">
        <v>39.99</v>
      </c>
      <c r="CX19">
        <v>0</v>
      </c>
      <c r="CY19">
        <v>1657291731.9</v>
      </c>
      <c r="CZ19">
        <v>0</v>
      </c>
      <c r="DA19">
        <v>1657291692.5</v>
      </c>
      <c r="DB19" t="s">
        <v>356</v>
      </c>
      <c r="DC19">
        <v>1657291684</v>
      </c>
      <c r="DD19">
        <v>1657291692.5</v>
      </c>
      <c r="DE19">
        <v>1</v>
      </c>
      <c r="DF19">
        <v>0.051</v>
      </c>
      <c r="DG19">
        <v>-0.009</v>
      </c>
      <c r="DH19">
        <v>7.953</v>
      </c>
      <c r="DI19">
        <v>0.086</v>
      </c>
      <c r="DJ19">
        <v>418</v>
      </c>
      <c r="DK19">
        <v>18</v>
      </c>
      <c r="DL19">
        <v>0.63</v>
      </c>
      <c r="DM19">
        <v>0.07</v>
      </c>
      <c r="DN19">
        <v>-14.94493575</v>
      </c>
      <c r="DO19">
        <v>32.1224745590995</v>
      </c>
      <c r="DP19">
        <v>3.63760615168815</v>
      </c>
      <c r="DQ19">
        <v>0</v>
      </c>
      <c r="DR19">
        <v>4.50806525</v>
      </c>
      <c r="DS19">
        <v>-0.101031557223271</v>
      </c>
      <c r="DT19">
        <v>0.0102280513753842</v>
      </c>
      <c r="DU19">
        <v>0</v>
      </c>
      <c r="DV19">
        <v>0</v>
      </c>
      <c r="DW19">
        <v>2</v>
      </c>
      <c r="DX19" t="s">
        <v>357</v>
      </c>
      <c r="DY19">
        <v>2.97845</v>
      </c>
      <c r="DZ19">
        <v>2.69088</v>
      </c>
      <c r="EA19">
        <v>0.071658</v>
      </c>
      <c r="EB19">
        <v>0.0736727</v>
      </c>
      <c r="EC19">
        <v>0.0822139</v>
      </c>
      <c r="ED19">
        <v>0.0703539</v>
      </c>
      <c r="EE19">
        <v>36593.5</v>
      </c>
      <c r="EF19">
        <v>40122.4</v>
      </c>
      <c r="EG19">
        <v>35694.3</v>
      </c>
      <c r="EH19">
        <v>39253.5</v>
      </c>
      <c r="EI19">
        <v>46362.5</v>
      </c>
      <c r="EJ19">
        <v>52606.9</v>
      </c>
      <c r="EK19">
        <v>55677.1</v>
      </c>
      <c r="EL19">
        <v>62837.6</v>
      </c>
      <c r="EM19">
        <v>1.9888</v>
      </c>
      <c r="EN19">
        <v>2.343</v>
      </c>
      <c r="EO19">
        <v>0.136644</v>
      </c>
      <c r="EP19">
        <v>0</v>
      </c>
      <c r="EQ19">
        <v>22.7972</v>
      </c>
      <c r="ER19">
        <v>999.9</v>
      </c>
      <c r="ES19">
        <v>65.847</v>
      </c>
      <c r="ET19">
        <v>20.432</v>
      </c>
      <c r="EU19">
        <v>21.5062</v>
      </c>
      <c r="EV19">
        <v>54.4301</v>
      </c>
      <c r="EW19">
        <v>34.5553</v>
      </c>
      <c r="EX19">
        <v>2</v>
      </c>
      <c r="EY19">
        <v>-0.443537</v>
      </c>
      <c r="EZ19">
        <v>-0.674749</v>
      </c>
      <c r="FA19">
        <v>20.1493</v>
      </c>
      <c r="FB19">
        <v>5.20411</v>
      </c>
      <c r="FC19">
        <v>12.004</v>
      </c>
      <c r="FD19">
        <v>4.976</v>
      </c>
      <c r="FE19">
        <v>3.293</v>
      </c>
      <c r="FF19">
        <v>9999</v>
      </c>
      <c r="FG19">
        <v>563.5</v>
      </c>
      <c r="FH19">
        <v>9999</v>
      </c>
      <c r="FI19">
        <v>9999</v>
      </c>
      <c r="FJ19">
        <v>1.86249</v>
      </c>
      <c r="FK19">
        <v>1.86768</v>
      </c>
      <c r="FL19">
        <v>1.8674</v>
      </c>
      <c r="FM19">
        <v>1.86844</v>
      </c>
      <c r="FN19">
        <v>1.86951</v>
      </c>
      <c r="FO19">
        <v>1.86551</v>
      </c>
      <c r="FP19">
        <v>1.86664</v>
      </c>
      <c r="FQ19">
        <v>1.86798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7.766</v>
      </c>
      <c r="GF19">
        <v>0.1786</v>
      </c>
      <c r="GG19">
        <v>4.5284714050127</v>
      </c>
      <c r="GH19">
        <v>0.00877152046367285</v>
      </c>
      <c r="GI19">
        <v>-1.12287425622125e-06</v>
      </c>
      <c r="GJ19">
        <v>1.49974470624018e-10</v>
      </c>
      <c r="GK19">
        <v>0.178652107835601</v>
      </c>
      <c r="GL19">
        <v>0</v>
      </c>
      <c r="GM19">
        <v>0</v>
      </c>
      <c r="GN19">
        <v>0</v>
      </c>
      <c r="GO19">
        <v>-2</v>
      </c>
      <c r="GP19">
        <v>2006</v>
      </c>
      <c r="GQ19">
        <v>1</v>
      </c>
      <c r="GR19">
        <v>20</v>
      </c>
      <c r="GS19">
        <v>1.2</v>
      </c>
      <c r="GT19">
        <v>1</v>
      </c>
      <c r="GU19">
        <v>1.18164</v>
      </c>
      <c r="GV19">
        <v>2.55127</v>
      </c>
      <c r="GW19">
        <v>2.24854</v>
      </c>
      <c r="GX19">
        <v>2.76978</v>
      </c>
      <c r="GY19">
        <v>1.99585</v>
      </c>
      <c r="GZ19">
        <v>2.29614</v>
      </c>
      <c r="HA19">
        <v>24.1445</v>
      </c>
      <c r="HB19">
        <v>15.962</v>
      </c>
      <c r="HC19">
        <v>18</v>
      </c>
      <c r="HD19">
        <v>452.122</v>
      </c>
      <c r="HE19">
        <v>696.894</v>
      </c>
      <c r="HF19">
        <v>23.8509</v>
      </c>
      <c r="HG19">
        <v>21.5117</v>
      </c>
      <c r="HH19">
        <v>30.0011</v>
      </c>
      <c r="HI19">
        <v>21.0753</v>
      </c>
      <c r="HJ19">
        <v>20.9449</v>
      </c>
      <c r="HK19">
        <v>23.6136</v>
      </c>
      <c r="HL19">
        <v>21.4676</v>
      </c>
      <c r="HM19">
        <v>0.205911</v>
      </c>
      <c r="HN19">
        <v>23.8819</v>
      </c>
      <c r="HO19">
        <v>379.367</v>
      </c>
      <c r="HP19">
        <v>17.7373</v>
      </c>
      <c r="HQ19">
        <v>103.369</v>
      </c>
      <c r="HR19">
        <v>104.673</v>
      </c>
    </row>
    <row r="20" spans="1:226">
      <c r="A20">
        <v>4</v>
      </c>
      <c r="B20">
        <v>1657291759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1657291751.5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401.209364335567</v>
      </c>
      <c r="AK20">
        <v>394.597218181818</v>
      </c>
      <c r="AL20">
        <v>-2.18916178129945</v>
      </c>
      <c r="AM20">
        <v>65.7104043417054</v>
      </c>
      <c r="AN20">
        <f>(AP20 - AO20 + BO20*1E3/(8.314*(BQ20+273.15)) * AR20/BN20 * AQ20) * BN20/(100*BB20) * 1000/(1000 - AP20)</f>
        <v>0</v>
      </c>
      <c r="AO20">
        <v>17.742159703764</v>
      </c>
      <c r="AP20">
        <v>22.222856969697</v>
      </c>
      <c r="AQ20">
        <v>-0.000319854637925741</v>
      </c>
      <c r="AR20">
        <v>77.419237249955</v>
      </c>
      <c r="AS20">
        <v>11</v>
      </c>
      <c r="AT20">
        <v>2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1657291751.5</v>
      </c>
      <c r="BH20">
        <v>396.767296296296</v>
      </c>
      <c r="BI20">
        <v>405.954296296296</v>
      </c>
      <c r="BJ20">
        <v>22.2370555555556</v>
      </c>
      <c r="BK20">
        <v>17.7426111111111</v>
      </c>
      <c r="BL20">
        <v>388.988</v>
      </c>
      <c r="BM20">
        <v>22.0584111111111</v>
      </c>
      <c r="BN20">
        <v>500.018851851852</v>
      </c>
      <c r="BO20">
        <v>73.7960259259259</v>
      </c>
      <c r="BP20">
        <v>0.0371355037037037</v>
      </c>
      <c r="BQ20">
        <v>25.5208666666667</v>
      </c>
      <c r="BR20">
        <v>25.0550296296296</v>
      </c>
      <c r="BS20">
        <v>999.9</v>
      </c>
      <c r="BT20">
        <v>0</v>
      </c>
      <c r="BU20">
        <v>0</v>
      </c>
      <c r="BV20">
        <v>10007.5925925926</v>
      </c>
      <c r="BW20">
        <v>0</v>
      </c>
      <c r="BX20">
        <v>1063.49703703704</v>
      </c>
      <c r="BY20">
        <v>-9.18693703703704</v>
      </c>
      <c r="BZ20">
        <v>405.791037037037</v>
      </c>
      <c r="CA20">
        <v>413.287111111111</v>
      </c>
      <c r="CB20">
        <v>4.49444888888889</v>
      </c>
      <c r="CC20">
        <v>405.954296296296</v>
      </c>
      <c r="CD20">
        <v>17.7426111111111</v>
      </c>
      <c r="CE20">
        <v>1.64100703703704</v>
      </c>
      <c r="CF20">
        <v>1.30933444444444</v>
      </c>
      <c r="CG20">
        <v>14.3493444444444</v>
      </c>
      <c r="CH20">
        <v>10.9064259259259</v>
      </c>
      <c r="CI20">
        <v>1999.96074074074</v>
      </c>
      <c r="CJ20">
        <v>0.980004888888889</v>
      </c>
      <c r="CK20">
        <v>0.0199949518518518</v>
      </c>
      <c r="CL20">
        <v>0</v>
      </c>
      <c r="CM20">
        <v>2.11028888888889</v>
      </c>
      <c r="CN20">
        <v>0</v>
      </c>
      <c r="CO20">
        <v>20282.7074074074</v>
      </c>
      <c r="CP20">
        <v>17299.8444444444</v>
      </c>
      <c r="CQ20">
        <v>40.0368518518518</v>
      </c>
      <c r="CR20">
        <v>38.8793333333333</v>
      </c>
      <c r="CS20">
        <v>38.8261851851852</v>
      </c>
      <c r="CT20">
        <v>39.0691851851852</v>
      </c>
      <c r="CU20">
        <v>39.1038888888889</v>
      </c>
      <c r="CV20">
        <v>1959.97074074074</v>
      </c>
      <c r="CW20">
        <v>39.99</v>
      </c>
      <c r="CX20">
        <v>0</v>
      </c>
      <c r="CY20">
        <v>1657291736.7</v>
      </c>
      <c r="CZ20">
        <v>0</v>
      </c>
      <c r="DA20">
        <v>1657291692.5</v>
      </c>
      <c r="DB20" t="s">
        <v>356</v>
      </c>
      <c r="DC20">
        <v>1657291684</v>
      </c>
      <c r="DD20">
        <v>1657291692.5</v>
      </c>
      <c r="DE20">
        <v>1</v>
      </c>
      <c r="DF20">
        <v>0.051</v>
      </c>
      <c r="DG20">
        <v>-0.009</v>
      </c>
      <c r="DH20">
        <v>7.953</v>
      </c>
      <c r="DI20">
        <v>0.086</v>
      </c>
      <c r="DJ20">
        <v>418</v>
      </c>
      <c r="DK20">
        <v>18</v>
      </c>
      <c r="DL20">
        <v>0.63</v>
      </c>
      <c r="DM20">
        <v>0.07</v>
      </c>
      <c r="DN20">
        <v>-12.24123975</v>
      </c>
      <c r="DO20">
        <v>53.5675608630394</v>
      </c>
      <c r="DP20">
        <v>5.40586209153382</v>
      </c>
      <c r="DQ20">
        <v>0</v>
      </c>
      <c r="DR20">
        <v>4.50096925</v>
      </c>
      <c r="DS20">
        <v>-0.108363039399639</v>
      </c>
      <c r="DT20">
        <v>0.0109354596125403</v>
      </c>
      <c r="DU20">
        <v>0</v>
      </c>
      <c r="DV20">
        <v>0</v>
      </c>
      <c r="DW20">
        <v>2</v>
      </c>
      <c r="DX20" t="s">
        <v>357</v>
      </c>
      <c r="DY20">
        <v>2.97758</v>
      </c>
      <c r="DZ20">
        <v>2.69091</v>
      </c>
      <c r="EA20">
        <v>0.0701592</v>
      </c>
      <c r="EB20">
        <v>0.0715684</v>
      </c>
      <c r="EC20">
        <v>0.0821856</v>
      </c>
      <c r="ED20">
        <v>0.0703402</v>
      </c>
      <c r="EE20">
        <v>36651.4</v>
      </c>
      <c r="EF20">
        <v>40213.1</v>
      </c>
      <c r="EG20">
        <v>35693.2</v>
      </c>
      <c r="EH20">
        <v>39253.2</v>
      </c>
      <c r="EI20">
        <v>46363.3</v>
      </c>
      <c r="EJ20">
        <v>52606.2</v>
      </c>
      <c r="EK20">
        <v>55676.4</v>
      </c>
      <c r="EL20">
        <v>62835.9</v>
      </c>
      <c r="EM20">
        <v>1.9888</v>
      </c>
      <c r="EN20">
        <v>2.3432</v>
      </c>
      <c r="EO20">
        <v>0.135154</v>
      </c>
      <c r="EP20">
        <v>0</v>
      </c>
      <c r="EQ20">
        <v>22.7934</v>
      </c>
      <c r="ER20">
        <v>999.9</v>
      </c>
      <c r="ES20">
        <v>65.822</v>
      </c>
      <c r="ET20">
        <v>20.432</v>
      </c>
      <c r="EU20">
        <v>21.4973</v>
      </c>
      <c r="EV20">
        <v>53.9901</v>
      </c>
      <c r="EW20">
        <v>34.5913</v>
      </c>
      <c r="EX20">
        <v>2</v>
      </c>
      <c r="EY20">
        <v>-0.442683</v>
      </c>
      <c r="EZ20">
        <v>-0.723943</v>
      </c>
      <c r="FA20">
        <v>20.15</v>
      </c>
      <c r="FB20">
        <v>5.20531</v>
      </c>
      <c r="FC20">
        <v>12.004</v>
      </c>
      <c r="FD20">
        <v>4.976</v>
      </c>
      <c r="FE20">
        <v>3.293</v>
      </c>
      <c r="FF20">
        <v>9999</v>
      </c>
      <c r="FG20">
        <v>563.5</v>
      </c>
      <c r="FH20">
        <v>9999</v>
      </c>
      <c r="FI20">
        <v>9999</v>
      </c>
      <c r="FJ20">
        <v>1.86249</v>
      </c>
      <c r="FK20">
        <v>1.86768</v>
      </c>
      <c r="FL20">
        <v>1.86737</v>
      </c>
      <c r="FM20">
        <v>1.86844</v>
      </c>
      <c r="FN20">
        <v>1.86951</v>
      </c>
      <c r="FO20">
        <v>1.86548</v>
      </c>
      <c r="FP20">
        <v>1.86661</v>
      </c>
      <c r="FQ20">
        <v>1.86798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7.683</v>
      </c>
      <c r="GF20">
        <v>0.1786</v>
      </c>
      <c r="GG20">
        <v>4.5284714050127</v>
      </c>
      <c r="GH20">
        <v>0.00877152046367285</v>
      </c>
      <c r="GI20">
        <v>-1.12287425622125e-06</v>
      </c>
      <c r="GJ20">
        <v>1.49974470624018e-10</v>
      </c>
      <c r="GK20">
        <v>0.178652107835601</v>
      </c>
      <c r="GL20">
        <v>0</v>
      </c>
      <c r="GM20">
        <v>0</v>
      </c>
      <c r="GN20">
        <v>0</v>
      </c>
      <c r="GO20">
        <v>-2</v>
      </c>
      <c r="GP20">
        <v>2006</v>
      </c>
      <c r="GQ20">
        <v>1</v>
      </c>
      <c r="GR20">
        <v>20</v>
      </c>
      <c r="GS20">
        <v>1.2</v>
      </c>
      <c r="GT20">
        <v>1.1</v>
      </c>
      <c r="GU20">
        <v>1.14136</v>
      </c>
      <c r="GV20">
        <v>2.5415</v>
      </c>
      <c r="GW20">
        <v>2.24854</v>
      </c>
      <c r="GX20">
        <v>2.76978</v>
      </c>
      <c r="GY20">
        <v>1.99585</v>
      </c>
      <c r="GZ20">
        <v>2.29614</v>
      </c>
      <c r="HA20">
        <v>24.1445</v>
      </c>
      <c r="HB20">
        <v>15.9708</v>
      </c>
      <c r="HC20">
        <v>18</v>
      </c>
      <c r="HD20">
        <v>452.237</v>
      </c>
      <c r="HE20">
        <v>697.24</v>
      </c>
      <c r="HF20">
        <v>23.7986</v>
      </c>
      <c r="HG20">
        <v>21.5227</v>
      </c>
      <c r="HH20">
        <v>30.0009</v>
      </c>
      <c r="HI20">
        <v>21.0878</v>
      </c>
      <c r="HJ20">
        <v>20.9573</v>
      </c>
      <c r="HK20">
        <v>22.805</v>
      </c>
      <c r="HL20">
        <v>21.4676</v>
      </c>
      <c r="HM20">
        <v>0.205911</v>
      </c>
      <c r="HN20">
        <v>23.828</v>
      </c>
      <c r="HO20">
        <v>365.95</v>
      </c>
      <c r="HP20">
        <v>17.7381</v>
      </c>
      <c r="HQ20">
        <v>103.367</v>
      </c>
      <c r="HR20">
        <v>104.671</v>
      </c>
    </row>
    <row r="21" spans="1:226">
      <c r="A21">
        <v>5</v>
      </c>
      <c r="B21">
        <v>1657291764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1657291756.21429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385.410286120764</v>
      </c>
      <c r="AK21">
        <v>381.392151515152</v>
      </c>
      <c r="AL21">
        <v>-2.68737624832537</v>
      </c>
      <c r="AM21">
        <v>65.7104043417054</v>
      </c>
      <c r="AN21">
        <f>(AP21 - AO21 + BO21*1E3/(8.314*(BQ21+273.15)) * AR21/BN21 * AQ21) * BN21/(100*BB21) * 1000/(1000 - AP21)</f>
        <v>0</v>
      </c>
      <c r="AO21">
        <v>17.7418394539436</v>
      </c>
      <c r="AP21">
        <v>22.2170654545455</v>
      </c>
      <c r="AQ21">
        <v>-0.00609060478575587</v>
      </c>
      <c r="AR21">
        <v>77.419237249955</v>
      </c>
      <c r="AS21">
        <v>11</v>
      </c>
      <c r="AT21">
        <v>2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1657291756.21429</v>
      </c>
      <c r="BH21">
        <v>389.371</v>
      </c>
      <c r="BI21">
        <v>393.620142857143</v>
      </c>
      <c r="BJ21">
        <v>22.2287571428571</v>
      </c>
      <c r="BK21">
        <v>17.74295</v>
      </c>
      <c r="BL21">
        <v>381.650285714286</v>
      </c>
      <c r="BM21">
        <v>22.0501107142857</v>
      </c>
      <c r="BN21">
        <v>499.965285714286</v>
      </c>
      <c r="BO21">
        <v>73.7960178571428</v>
      </c>
      <c r="BP21">
        <v>0.0372483214285714</v>
      </c>
      <c r="BQ21">
        <v>25.501225</v>
      </c>
      <c r="BR21">
        <v>25.0295428571429</v>
      </c>
      <c r="BS21">
        <v>999.9</v>
      </c>
      <c r="BT21">
        <v>0</v>
      </c>
      <c r="BU21">
        <v>0</v>
      </c>
      <c r="BV21">
        <v>10005</v>
      </c>
      <c r="BW21">
        <v>0</v>
      </c>
      <c r="BX21">
        <v>1064.80607142857</v>
      </c>
      <c r="BY21">
        <v>-4.24903487142857</v>
      </c>
      <c r="BZ21">
        <v>398.22325</v>
      </c>
      <c r="CA21">
        <v>400.730285714286</v>
      </c>
      <c r="CB21">
        <v>4.48581464285714</v>
      </c>
      <c r="CC21">
        <v>393.620142857143</v>
      </c>
      <c r="CD21">
        <v>17.74295</v>
      </c>
      <c r="CE21">
        <v>1.64039464285714</v>
      </c>
      <c r="CF21">
        <v>1.30935928571429</v>
      </c>
      <c r="CG21">
        <v>14.3435892857143</v>
      </c>
      <c r="CH21">
        <v>10.9067142857143</v>
      </c>
      <c r="CI21">
        <v>1999.99357142857</v>
      </c>
      <c r="CJ21">
        <v>0.9800055</v>
      </c>
      <c r="CK21">
        <v>0.0199943</v>
      </c>
      <c r="CL21">
        <v>0</v>
      </c>
      <c r="CM21">
        <v>2.15263928571429</v>
      </c>
      <c r="CN21">
        <v>0</v>
      </c>
      <c r="CO21">
        <v>20272.1392857143</v>
      </c>
      <c r="CP21">
        <v>17300.1214285714</v>
      </c>
      <c r="CQ21">
        <v>40.1091785714286</v>
      </c>
      <c r="CR21">
        <v>38.9328571428571</v>
      </c>
      <c r="CS21">
        <v>38.8970714285714</v>
      </c>
      <c r="CT21">
        <v>39.0466428571429</v>
      </c>
      <c r="CU21">
        <v>39.1627142857143</v>
      </c>
      <c r="CV21">
        <v>1960.00357142857</v>
      </c>
      <c r="CW21">
        <v>39.99</v>
      </c>
      <c r="CX21">
        <v>0</v>
      </c>
      <c r="CY21">
        <v>1657291742.1</v>
      </c>
      <c r="CZ21">
        <v>0</v>
      </c>
      <c r="DA21">
        <v>1657291692.5</v>
      </c>
      <c r="DB21" t="s">
        <v>356</v>
      </c>
      <c r="DC21">
        <v>1657291684</v>
      </c>
      <c r="DD21">
        <v>1657291692.5</v>
      </c>
      <c r="DE21">
        <v>1</v>
      </c>
      <c r="DF21">
        <v>0.051</v>
      </c>
      <c r="DG21">
        <v>-0.009</v>
      </c>
      <c r="DH21">
        <v>7.953</v>
      </c>
      <c r="DI21">
        <v>0.086</v>
      </c>
      <c r="DJ21">
        <v>418</v>
      </c>
      <c r="DK21">
        <v>18</v>
      </c>
      <c r="DL21">
        <v>0.63</v>
      </c>
      <c r="DM21">
        <v>0.07</v>
      </c>
      <c r="DN21">
        <v>-7.06603741</v>
      </c>
      <c r="DO21">
        <v>63.3598882491557</v>
      </c>
      <c r="DP21">
        <v>6.16250449296273</v>
      </c>
      <c r="DQ21">
        <v>0</v>
      </c>
      <c r="DR21">
        <v>4.490225</v>
      </c>
      <c r="DS21">
        <v>-0.110421838649166</v>
      </c>
      <c r="DT21">
        <v>0.0110921170206594</v>
      </c>
      <c r="DU21">
        <v>0</v>
      </c>
      <c r="DV21">
        <v>0</v>
      </c>
      <c r="DW21">
        <v>2</v>
      </c>
      <c r="DX21" t="s">
        <v>357</v>
      </c>
      <c r="DY21">
        <v>2.97881</v>
      </c>
      <c r="DZ21">
        <v>2.69139</v>
      </c>
      <c r="EA21">
        <v>0.0682548</v>
      </c>
      <c r="EB21">
        <v>0.0692506</v>
      </c>
      <c r="EC21">
        <v>0.0821688</v>
      </c>
      <c r="ED21">
        <v>0.0703413</v>
      </c>
      <c r="EE21">
        <v>36726.6</v>
      </c>
      <c r="EF21">
        <v>40312.5</v>
      </c>
      <c r="EG21">
        <v>35693.5</v>
      </c>
      <c r="EH21">
        <v>39252.4</v>
      </c>
      <c r="EI21">
        <v>46364.5</v>
      </c>
      <c r="EJ21">
        <v>52605.5</v>
      </c>
      <c r="EK21">
        <v>55676.9</v>
      </c>
      <c r="EL21">
        <v>62835.2</v>
      </c>
      <c r="EM21">
        <v>1.9894</v>
      </c>
      <c r="EN21">
        <v>2.3422</v>
      </c>
      <c r="EO21">
        <v>0.133365</v>
      </c>
      <c r="EP21">
        <v>0</v>
      </c>
      <c r="EQ21">
        <v>22.7896</v>
      </c>
      <c r="ER21">
        <v>999.9</v>
      </c>
      <c r="ES21">
        <v>65.847</v>
      </c>
      <c r="ET21">
        <v>20.442</v>
      </c>
      <c r="EU21">
        <v>21.5192</v>
      </c>
      <c r="EV21">
        <v>54.3301</v>
      </c>
      <c r="EW21">
        <v>34.6795</v>
      </c>
      <c r="EX21">
        <v>2</v>
      </c>
      <c r="EY21">
        <v>-0.44187</v>
      </c>
      <c r="EZ21">
        <v>-0.822658</v>
      </c>
      <c r="FA21">
        <v>20.1495</v>
      </c>
      <c r="FB21">
        <v>5.20531</v>
      </c>
      <c r="FC21">
        <v>12.004</v>
      </c>
      <c r="FD21">
        <v>4.976</v>
      </c>
      <c r="FE21">
        <v>3.293</v>
      </c>
      <c r="FF21">
        <v>9999</v>
      </c>
      <c r="FG21">
        <v>563.5</v>
      </c>
      <c r="FH21">
        <v>9999</v>
      </c>
      <c r="FI21">
        <v>9999</v>
      </c>
      <c r="FJ21">
        <v>1.86249</v>
      </c>
      <c r="FK21">
        <v>1.86768</v>
      </c>
      <c r="FL21">
        <v>1.86737</v>
      </c>
      <c r="FM21">
        <v>1.86844</v>
      </c>
      <c r="FN21">
        <v>1.86945</v>
      </c>
      <c r="FO21">
        <v>1.86551</v>
      </c>
      <c r="FP21">
        <v>1.86661</v>
      </c>
      <c r="FQ21">
        <v>1.86801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7.579</v>
      </c>
      <c r="GF21">
        <v>0.1787</v>
      </c>
      <c r="GG21">
        <v>4.5284714050127</v>
      </c>
      <c r="GH21">
        <v>0.00877152046367285</v>
      </c>
      <c r="GI21">
        <v>-1.12287425622125e-06</v>
      </c>
      <c r="GJ21">
        <v>1.49974470624018e-10</v>
      </c>
      <c r="GK21">
        <v>0.178652107835601</v>
      </c>
      <c r="GL21">
        <v>0</v>
      </c>
      <c r="GM21">
        <v>0</v>
      </c>
      <c r="GN21">
        <v>0</v>
      </c>
      <c r="GO21">
        <v>-2</v>
      </c>
      <c r="GP21">
        <v>2006</v>
      </c>
      <c r="GQ21">
        <v>1</v>
      </c>
      <c r="GR21">
        <v>20</v>
      </c>
      <c r="GS21">
        <v>1.3</v>
      </c>
      <c r="GT21">
        <v>1.2</v>
      </c>
      <c r="GU21">
        <v>1.10229</v>
      </c>
      <c r="GV21">
        <v>2.55737</v>
      </c>
      <c r="GW21">
        <v>2.24854</v>
      </c>
      <c r="GX21">
        <v>2.76978</v>
      </c>
      <c r="GY21">
        <v>1.99585</v>
      </c>
      <c r="GZ21">
        <v>2.29858</v>
      </c>
      <c r="HA21">
        <v>24.1445</v>
      </c>
      <c r="HB21">
        <v>15.962</v>
      </c>
      <c r="HC21">
        <v>18</v>
      </c>
      <c r="HD21">
        <v>452.704</v>
      </c>
      <c r="HE21">
        <v>696.576</v>
      </c>
      <c r="HF21">
        <v>23.7817</v>
      </c>
      <c r="HG21">
        <v>21.5336</v>
      </c>
      <c r="HH21">
        <v>30.001</v>
      </c>
      <c r="HI21">
        <v>21.1003</v>
      </c>
      <c r="HJ21">
        <v>20.9697</v>
      </c>
      <c r="HK21">
        <v>22.0237</v>
      </c>
      <c r="HL21">
        <v>21.4676</v>
      </c>
      <c r="HM21">
        <v>0.205911</v>
      </c>
      <c r="HN21">
        <v>23.8083</v>
      </c>
      <c r="HO21">
        <v>345.761</v>
      </c>
      <c r="HP21">
        <v>17.7423</v>
      </c>
      <c r="HQ21">
        <v>103.368</v>
      </c>
      <c r="HR21">
        <v>104.67</v>
      </c>
    </row>
    <row r="22" spans="1:226">
      <c r="A22">
        <v>6</v>
      </c>
      <c r="B22">
        <v>1657291769</v>
      </c>
      <c r="C22">
        <v>25</v>
      </c>
      <c r="D22" t="s">
        <v>369</v>
      </c>
      <c r="E22" t="s">
        <v>370</v>
      </c>
      <c r="F22">
        <v>5</v>
      </c>
      <c r="G22" t="s">
        <v>353</v>
      </c>
      <c r="H22" t="s">
        <v>354</v>
      </c>
      <c r="I22">
        <v>1657291761.5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368.89821064655</v>
      </c>
      <c r="AK22">
        <v>366.562866666667</v>
      </c>
      <c r="AL22">
        <v>-2.98807384702075</v>
      </c>
      <c r="AM22">
        <v>65.7104043417054</v>
      </c>
      <c r="AN22">
        <f>(AP22 - AO22 + BO22*1E3/(8.314*(BQ22+273.15)) * AR22/BN22 * AQ22) * BN22/(100*BB22) * 1000/(1000 - AP22)</f>
        <v>0</v>
      </c>
      <c r="AO22">
        <v>17.743650414753</v>
      </c>
      <c r="AP22">
        <v>22.215136969697</v>
      </c>
      <c r="AQ22">
        <v>0.000506606082945628</v>
      </c>
      <c r="AR22">
        <v>77.419237249955</v>
      </c>
      <c r="AS22">
        <v>11</v>
      </c>
      <c r="AT22">
        <v>2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1657291761.5</v>
      </c>
      <c r="BH22">
        <v>377.532148148148</v>
      </c>
      <c r="BI22">
        <v>377.847592592593</v>
      </c>
      <c r="BJ22">
        <v>22.2206148148148</v>
      </c>
      <c r="BK22">
        <v>17.7437925925926</v>
      </c>
      <c r="BL22">
        <v>369.905296296296</v>
      </c>
      <c r="BM22">
        <v>22.0419740740741</v>
      </c>
      <c r="BN22">
        <v>499.986962962963</v>
      </c>
      <c r="BO22">
        <v>73.7960037037037</v>
      </c>
      <c r="BP22">
        <v>0.0373966074074074</v>
      </c>
      <c r="BQ22">
        <v>25.4807962962963</v>
      </c>
      <c r="BR22">
        <v>25.0039185185185</v>
      </c>
      <c r="BS22">
        <v>999.9</v>
      </c>
      <c r="BT22">
        <v>0</v>
      </c>
      <c r="BU22">
        <v>0</v>
      </c>
      <c r="BV22">
        <v>9993.14814814815</v>
      </c>
      <c r="BW22">
        <v>0</v>
      </c>
      <c r="BX22">
        <v>1066.28518518519</v>
      </c>
      <c r="BY22">
        <v>-0.315330237037037</v>
      </c>
      <c r="BZ22">
        <v>386.112037037037</v>
      </c>
      <c r="CA22">
        <v>384.673148148148</v>
      </c>
      <c r="CB22">
        <v>4.4768237037037</v>
      </c>
      <c r="CC22">
        <v>377.847592592593</v>
      </c>
      <c r="CD22">
        <v>17.7437925925926</v>
      </c>
      <c r="CE22">
        <v>1.6397937037037</v>
      </c>
      <c r="CF22">
        <v>1.30942148148148</v>
      </c>
      <c r="CG22">
        <v>14.3379222222222</v>
      </c>
      <c r="CH22">
        <v>10.9074333333333</v>
      </c>
      <c r="CI22">
        <v>2000.01481481481</v>
      </c>
      <c r="CJ22">
        <v>0.980006222222222</v>
      </c>
      <c r="CK22">
        <v>0.0199935296296296</v>
      </c>
      <c r="CL22">
        <v>0</v>
      </c>
      <c r="CM22">
        <v>2.15004444444444</v>
      </c>
      <c r="CN22">
        <v>0</v>
      </c>
      <c r="CO22">
        <v>20247.2037037037</v>
      </c>
      <c r="CP22">
        <v>17300.3259259259</v>
      </c>
      <c r="CQ22">
        <v>40.191962962963</v>
      </c>
      <c r="CR22">
        <v>38.995037037037</v>
      </c>
      <c r="CS22">
        <v>38.9742962962963</v>
      </c>
      <c r="CT22">
        <v>39.0947037037037</v>
      </c>
      <c r="CU22">
        <v>39.2265925925926</v>
      </c>
      <c r="CV22">
        <v>1960.02481481481</v>
      </c>
      <c r="CW22">
        <v>39.99</v>
      </c>
      <c r="CX22">
        <v>0</v>
      </c>
      <c r="CY22">
        <v>1657291746.9</v>
      </c>
      <c r="CZ22">
        <v>0</v>
      </c>
      <c r="DA22">
        <v>1657291692.5</v>
      </c>
      <c r="DB22" t="s">
        <v>356</v>
      </c>
      <c r="DC22">
        <v>1657291684</v>
      </c>
      <c r="DD22">
        <v>1657291692.5</v>
      </c>
      <c r="DE22">
        <v>1</v>
      </c>
      <c r="DF22">
        <v>0.051</v>
      </c>
      <c r="DG22">
        <v>-0.009</v>
      </c>
      <c r="DH22">
        <v>7.953</v>
      </c>
      <c r="DI22">
        <v>0.086</v>
      </c>
      <c r="DJ22">
        <v>418</v>
      </c>
      <c r="DK22">
        <v>18</v>
      </c>
      <c r="DL22">
        <v>0.63</v>
      </c>
      <c r="DM22">
        <v>0.07</v>
      </c>
      <c r="DN22">
        <v>-2.62098966</v>
      </c>
      <c r="DO22">
        <v>44.0819929170732</v>
      </c>
      <c r="DP22">
        <v>4.40455636535747</v>
      </c>
      <c r="DQ22">
        <v>0</v>
      </c>
      <c r="DR22">
        <v>4.481696</v>
      </c>
      <c r="DS22">
        <v>-0.101930881801122</v>
      </c>
      <c r="DT22">
        <v>0.01021362173766</v>
      </c>
      <c r="DU22">
        <v>0</v>
      </c>
      <c r="DV22">
        <v>0</v>
      </c>
      <c r="DW22">
        <v>2</v>
      </c>
      <c r="DX22" t="s">
        <v>357</v>
      </c>
      <c r="DY22">
        <v>2.97805</v>
      </c>
      <c r="DZ22">
        <v>2.69145</v>
      </c>
      <c r="EA22">
        <v>0.0661063</v>
      </c>
      <c r="EB22">
        <v>0.0669787</v>
      </c>
      <c r="EC22">
        <v>0.0821757</v>
      </c>
      <c r="ED22">
        <v>0.070349</v>
      </c>
      <c r="EE22">
        <v>36810.1</v>
      </c>
      <c r="EF22">
        <v>40409.7</v>
      </c>
      <c r="EG22">
        <v>35692.3</v>
      </c>
      <c r="EH22">
        <v>39251.3</v>
      </c>
      <c r="EI22">
        <v>46362.5</v>
      </c>
      <c r="EJ22">
        <v>52604.4</v>
      </c>
      <c r="EK22">
        <v>55674.9</v>
      </c>
      <c r="EL22">
        <v>62834.5</v>
      </c>
      <c r="EM22">
        <v>1.9884</v>
      </c>
      <c r="EN22">
        <v>2.3432</v>
      </c>
      <c r="EO22">
        <v>0.13411</v>
      </c>
      <c r="EP22">
        <v>0</v>
      </c>
      <c r="EQ22">
        <v>22.7838</v>
      </c>
      <c r="ER22">
        <v>999.9</v>
      </c>
      <c r="ES22">
        <v>65.871</v>
      </c>
      <c r="ET22">
        <v>20.442</v>
      </c>
      <c r="EU22">
        <v>21.5268</v>
      </c>
      <c r="EV22">
        <v>53.9201</v>
      </c>
      <c r="EW22">
        <v>34.5833</v>
      </c>
      <c r="EX22">
        <v>2</v>
      </c>
      <c r="EY22">
        <v>-0.437398</v>
      </c>
      <c r="EZ22">
        <v>-2.36908</v>
      </c>
      <c r="FA22">
        <v>20.1338</v>
      </c>
      <c r="FB22">
        <v>5.20411</v>
      </c>
      <c r="FC22">
        <v>12.004</v>
      </c>
      <c r="FD22">
        <v>4.9756</v>
      </c>
      <c r="FE22">
        <v>3.293</v>
      </c>
      <c r="FF22">
        <v>9999</v>
      </c>
      <c r="FG22">
        <v>563.5</v>
      </c>
      <c r="FH22">
        <v>9999</v>
      </c>
      <c r="FI22">
        <v>9999</v>
      </c>
      <c r="FJ22">
        <v>1.86249</v>
      </c>
      <c r="FK22">
        <v>1.86768</v>
      </c>
      <c r="FL22">
        <v>1.86737</v>
      </c>
      <c r="FM22">
        <v>1.86844</v>
      </c>
      <c r="FN22">
        <v>1.86948</v>
      </c>
      <c r="FO22">
        <v>1.86548</v>
      </c>
      <c r="FP22">
        <v>1.86661</v>
      </c>
      <c r="FQ22">
        <v>1.86798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7.464</v>
      </c>
      <c r="GF22">
        <v>0.1787</v>
      </c>
      <c r="GG22">
        <v>4.5284714050127</v>
      </c>
      <c r="GH22">
        <v>0.00877152046367285</v>
      </c>
      <c r="GI22">
        <v>-1.12287425622125e-06</v>
      </c>
      <c r="GJ22">
        <v>1.49974470624018e-10</v>
      </c>
      <c r="GK22">
        <v>0.178652107835601</v>
      </c>
      <c r="GL22">
        <v>0</v>
      </c>
      <c r="GM22">
        <v>0</v>
      </c>
      <c r="GN22">
        <v>0</v>
      </c>
      <c r="GO22">
        <v>-2</v>
      </c>
      <c r="GP22">
        <v>2006</v>
      </c>
      <c r="GQ22">
        <v>1</v>
      </c>
      <c r="GR22">
        <v>20</v>
      </c>
      <c r="GS22">
        <v>1.4</v>
      </c>
      <c r="GT22">
        <v>1.3</v>
      </c>
      <c r="GU22">
        <v>1.05713</v>
      </c>
      <c r="GV22">
        <v>2.54639</v>
      </c>
      <c r="GW22">
        <v>2.24854</v>
      </c>
      <c r="GX22">
        <v>2.76978</v>
      </c>
      <c r="GY22">
        <v>1.99585</v>
      </c>
      <c r="GZ22">
        <v>2.31689</v>
      </c>
      <c r="HA22">
        <v>24.1445</v>
      </c>
      <c r="HB22">
        <v>15.962</v>
      </c>
      <c r="HC22">
        <v>18</v>
      </c>
      <c r="HD22">
        <v>452.228</v>
      </c>
      <c r="HE22">
        <v>697.62</v>
      </c>
      <c r="HF22">
        <v>24.278</v>
      </c>
      <c r="HG22">
        <v>21.5445</v>
      </c>
      <c r="HH22">
        <v>30.0032</v>
      </c>
      <c r="HI22">
        <v>21.1127</v>
      </c>
      <c r="HJ22">
        <v>20.9838</v>
      </c>
      <c r="HK22">
        <v>21.1167</v>
      </c>
      <c r="HL22">
        <v>21.4676</v>
      </c>
      <c r="HM22">
        <v>0.205911</v>
      </c>
      <c r="HN22">
        <v>24.3529</v>
      </c>
      <c r="HO22">
        <v>332.348</v>
      </c>
      <c r="HP22">
        <v>17.6949</v>
      </c>
      <c r="HQ22">
        <v>103.364</v>
      </c>
      <c r="HR22">
        <v>104.668</v>
      </c>
    </row>
    <row r="23" spans="1:226">
      <c r="A23">
        <v>7</v>
      </c>
      <c r="B23">
        <v>1657291774</v>
      </c>
      <c r="C23">
        <v>30</v>
      </c>
      <c r="D23" t="s">
        <v>371</v>
      </c>
      <c r="E23" t="s">
        <v>372</v>
      </c>
      <c r="F23">
        <v>5</v>
      </c>
      <c r="G23" t="s">
        <v>353</v>
      </c>
      <c r="H23" t="s">
        <v>354</v>
      </c>
      <c r="I23">
        <v>1657291766.21429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351.903255060139</v>
      </c>
      <c r="AK23">
        <v>351.068745454545</v>
      </c>
      <c r="AL23">
        <v>-3.21371163170087</v>
      </c>
      <c r="AM23">
        <v>65.7104043417054</v>
      </c>
      <c r="AN23">
        <f>(AP23 - AO23 + BO23*1E3/(8.314*(BQ23+273.15)) * AR23/BN23 * AQ23) * BN23/(100*BB23) * 1000/(1000 - AP23)</f>
        <v>0</v>
      </c>
      <c r="AO23">
        <v>17.743128338965</v>
      </c>
      <c r="AP23">
        <v>22.2356557575758</v>
      </c>
      <c r="AQ23">
        <v>-0.000408735612769265</v>
      </c>
      <c r="AR23">
        <v>77.419237249955</v>
      </c>
      <c r="AS23">
        <v>11</v>
      </c>
      <c r="AT23">
        <v>2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1657291766.21429</v>
      </c>
      <c r="BH23">
        <v>364.786785714286</v>
      </c>
      <c r="BI23">
        <v>362.704821428571</v>
      </c>
      <c r="BJ23">
        <v>22.2209321428571</v>
      </c>
      <c r="BK23">
        <v>17.743975</v>
      </c>
      <c r="BL23">
        <v>357.26125</v>
      </c>
      <c r="BM23">
        <v>22.0422785714286</v>
      </c>
      <c r="BN23">
        <v>499.989357142857</v>
      </c>
      <c r="BO23">
        <v>73.7956464285714</v>
      </c>
      <c r="BP23">
        <v>0.0374429714285714</v>
      </c>
      <c r="BQ23">
        <v>25.4693607142857</v>
      </c>
      <c r="BR23">
        <v>24.9898892857143</v>
      </c>
      <c r="BS23">
        <v>999.9</v>
      </c>
      <c r="BT23">
        <v>0</v>
      </c>
      <c r="BU23">
        <v>0</v>
      </c>
      <c r="BV23">
        <v>9991.25</v>
      </c>
      <c r="BW23">
        <v>0</v>
      </c>
      <c r="BX23">
        <v>1067.75964285714</v>
      </c>
      <c r="BY23">
        <v>2.08205477142857</v>
      </c>
      <c r="BZ23">
        <v>373.077035714286</v>
      </c>
      <c r="CA23">
        <v>369.256857142857</v>
      </c>
      <c r="CB23">
        <v>4.47695357142857</v>
      </c>
      <c r="CC23">
        <v>362.704821428571</v>
      </c>
      <c r="CD23">
        <v>17.743975</v>
      </c>
      <c r="CE23">
        <v>1.63980857142857</v>
      </c>
      <c r="CF23">
        <v>1.30942857142857</v>
      </c>
      <c r="CG23">
        <v>14.3380642857143</v>
      </c>
      <c r="CH23">
        <v>10.9075178571429</v>
      </c>
      <c r="CI23">
        <v>2000.01964285714</v>
      </c>
      <c r="CJ23">
        <v>0.980006785714286</v>
      </c>
      <c r="CK23">
        <v>0.0199929285714286</v>
      </c>
      <c r="CL23">
        <v>0</v>
      </c>
      <c r="CM23">
        <v>2.19852857142857</v>
      </c>
      <c r="CN23">
        <v>0</v>
      </c>
      <c r="CO23">
        <v>20214.0178571429</v>
      </c>
      <c r="CP23">
        <v>17300.3607142857</v>
      </c>
      <c r="CQ23">
        <v>40.2609285714286</v>
      </c>
      <c r="CR23">
        <v>39.0421428571428</v>
      </c>
      <c r="CS23">
        <v>39.0377142857143</v>
      </c>
      <c r="CT23">
        <v>39.0824285714286</v>
      </c>
      <c r="CU23">
        <v>39.281</v>
      </c>
      <c r="CV23">
        <v>1960.02964285714</v>
      </c>
      <c r="CW23">
        <v>39.99</v>
      </c>
      <c r="CX23">
        <v>0</v>
      </c>
      <c r="CY23">
        <v>1657291751.7</v>
      </c>
      <c r="CZ23">
        <v>0</v>
      </c>
      <c r="DA23">
        <v>1657291692.5</v>
      </c>
      <c r="DB23" t="s">
        <v>356</v>
      </c>
      <c r="DC23">
        <v>1657291684</v>
      </c>
      <c r="DD23">
        <v>1657291692.5</v>
      </c>
      <c r="DE23">
        <v>1</v>
      </c>
      <c r="DF23">
        <v>0.051</v>
      </c>
      <c r="DG23">
        <v>-0.009</v>
      </c>
      <c r="DH23">
        <v>7.953</v>
      </c>
      <c r="DI23">
        <v>0.086</v>
      </c>
      <c r="DJ23">
        <v>418</v>
      </c>
      <c r="DK23">
        <v>18</v>
      </c>
      <c r="DL23">
        <v>0.63</v>
      </c>
      <c r="DM23">
        <v>0.07</v>
      </c>
      <c r="DN23">
        <v>0.13479559</v>
      </c>
      <c r="DO23">
        <v>32.461364388743</v>
      </c>
      <c r="DP23">
        <v>3.22779222492975</v>
      </c>
      <c r="DQ23">
        <v>0</v>
      </c>
      <c r="DR23">
        <v>4.47888425</v>
      </c>
      <c r="DS23">
        <v>-0.0336847654784379</v>
      </c>
      <c r="DT23">
        <v>0.00739285732565564</v>
      </c>
      <c r="DU23">
        <v>1</v>
      </c>
      <c r="DV23">
        <v>1</v>
      </c>
      <c r="DW23">
        <v>2</v>
      </c>
      <c r="DX23" t="s">
        <v>373</v>
      </c>
      <c r="DY23">
        <v>2.9788</v>
      </c>
      <c r="DZ23">
        <v>2.69072</v>
      </c>
      <c r="EA23">
        <v>0.0638098</v>
      </c>
      <c r="EB23">
        <v>0.0643511</v>
      </c>
      <c r="EC23">
        <v>0.0822014</v>
      </c>
      <c r="ED23">
        <v>0.0703435</v>
      </c>
      <c r="EE23">
        <v>36899.2</v>
      </c>
      <c r="EF23">
        <v>40522.4</v>
      </c>
      <c r="EG23">
        <v>35691</v>
      </c>
      <c r="EH23">
        <v>39250.4</v>
      </c>
      <c r="EI23">
        <v>46360.3</v>
      </c>
      <c r="EJ23">
        <v>52603</v>
      </c>
      <c r="EK23">
        <v>55674</v>
      </c>
      <c r="EL23">
        <v>62832.6</v>
      </c>
      <c r="EM23">
        <v>1.9892</v>
      </c>
      <c r="EN23">
        <v>2.342</v>
      </c>
      <c r="EO23">
        <v>0.133514</v>
      </c>
      <c r="EP23">
        <v>0</v>
      </c>
      <c r="EQ23">
        <v>22.778</v>
      </c>
      <c r="ER23">
        <v>999.9</v>
      </c>
      <c r="ES23">
        <v>65.847</v>
      </c>
      <c r="ET23">
        <v>20.442</v>
      </c>
      <c r="EU23">
        <v>21.5185</v>
      </c>
      <c r="EV23">
        <v>54.5601</v>
      </c>
      <c r="EW23">
        <v>34.5913</v>
      </c>
      <c r="EX23">
        <v>2</v>
      </c>
      <c r="EY23">
        <v>-0.43939</v>
      </c>
      <c r="EZ23">
        <v>-1.65837</v>
      </c>
      <c r="FA23">
        <v>20.1429</v>
      </c>
      <c r="FB23">
        <v>5.20411</v>
      </c>
      <c r="FC23">
        <v>12.004</v>
      </c>
      <c r="FD23">
        <v>4.9752</v>
      </c>
      <c r="FE23">
        <v>3.293</v>
      </c>
      <c r="FF23">
        <v>9999</v>
      </c>
      <c r="FG23">
        <v>563.5</v>
      </c>
      <c r="FH23">
        <v>9999</v>
      </c>
      <c r="FI23">
        <v>9999</v>
      </c>
      <c r="FJ23">
        <v>1.86249</v>
      </c>
      <c r="FK23">
        <v>1.86768</v>
      </c>
      <c r="FL23">
        <v>1.86737</v>
      </c>
      <c r="FM23">
        <v>1.86844</v>
      </c>
      <c r="FN23">
        <v>1.86948</v>
      </c>
      <c r="FO23">
        <v>1.86554</v>
      </c>
      <c r="FP23">
        <v>1.86661</v>
      </c>
      <c r="FQ23">
        <v>1.86801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7.341</v>
      </c>
      <c r="GF23">
        <v>0.1787</v>
      </c>
      <c r="GG23">
        <v>4.5284714050127</v>
      </c>
      <c r="GH23">
        <v>0.00877152046367285</v>
      </c>
      <c r="GI23">
        <v>-1.12287425622125e-06</v>
      </c>
      <c r="GJ23">
        <v>1.49974470624018e-10</v>
      </c>
      <c r="GK23">
        <v>0.178652107835601</v>
      </c>
      <c r="GL23">
        <v>0</v>
      </c>
      <c r="GM23">
        <v>0</v>
      </c>
      <c r="GN23">
        <v>0</v>
      </c>
      <c r="GO23">
        <v>-2</v>
      </c>
      <c r="GP23">
        <v>2006</v>
      </c>
      <c r="GQ23">
        <v>1</v>
      </c>
      <c r="GR23">
        <v>20</v>
      </c>
      <c r="GS23">
        <v>1.5</v>
      </c>
      <c r="GT23">
        <v>1.4</v>
      </c>
      <c r="GU23">
        <v>1.01685</v>
      </c>
      <c r="GV23">
        <v>2.55737</v>
      </c>
      <c r="GW23">
        <v>2.24854</v>
      </c>
      <c r="GX23">
        <v>2.76978</v>
      </c>
      <c r="GY23">
        <v>1.99585</v>
      </c>
      <c r="GZ23">
        <v>2.30713</v>
      </c>
      <c r="HA23">
        <v>24.1445</v>
      </c>
      <c r="HB23">
        <v>15.9533</v>
      </c>
      <c r="HC23">
        <v>18</v>
      </c>
      <c r="HD23">
        <v>452.798</v>
      </c>
      <c r="HE23">
        <v>696.761</v>
      </c>
      <c r="HF23">
        <v>24.4147</v>
      </c>
      <c r="HG23">
        <v>21.5536</v>
      </c>
      <c r="HH23">
        <v>30.0002</v>
      </c>
      <c r="HI23">
        <v>21.1234</v>
      </c>
      <c r="HJ23">
        <v>20.9943</v>
      </c>
      <c r="HK23">
        <v>20.3197</v>
      </c>
      <c r="HL23">
        <v>21.4676</v>
      </c>
      <c r="HM23">
        <v>0.205911</v>
      </c>
      <c r="HN23">
        <v>24.3609</v>
      </c>
      <c r="HO23">
        <v>318.956</v>
      </c>
      <c r="HP23">
        <v>17.6693</v>
      </c>
      <c r="HQ23">
        <v>103.362</v>
      </c>
      <c r="HR23">
        <v>104.665</v>
      </c>
    </row>
    <row r="24" spans="1:226">
      <c r="A24">
        <v>8</v>
      </c>
      <c r="B24">
        <v>1657291779.1</v>
      </c>
      <c r="C24">
        <v>35.0999999046326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1657291771.73929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336.278098031021</v>
      </c>
      <c r="AK24">
        <v>335.165920843303</v>
      </c>
      <c r="AL24">
        <v>-3.06380176842865</v>
      </c>
      <c r="AM24">
        <v>65.7104043417054</v>
      </c>
      <c r="AN24">
        <f>(AP24 - AO24 + BO24*1E3/(8.314*(BQ24+273.15)) * AR24/BN24 * AQ24) * BN24/(100*BB24) * 1000/(1000 - AP24)</f>
        <v>0</v>
      </c>
      <c r="AO24">
        <v>17.7442930695917</v>
      </c>
      <c r="AP24">
        <v>22.2318784495408</v>
      </c>
      <c r="AQ24">
        <v>0.00114564938025674</v>
      </c>
      <c r="AR24">
        <v>77.419237249955</v>
      </c>
      <c r="AS24">
        <v>10</v>
      </c>
      <c r="AT24">
        <v>2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1657291771.73929</v>
      </c>
      <c r="BH24">
        <v>348.55425</v>
      </c>
      <c r="BI24">
        <v>344.90175</v>
      </c>
      <c r="BJ24">
        <v>22.2257285714286</v>
      </c>
      <c r="BK24">
        <v>17.7450107142857</v>
      </c>
      <c r="BL24">
        <v>341.15825</v>
      </c>
      <c r="BM24">
        <v>22.0470785714286</v>
      </c>
      <c r="BN24">
        <v>500.028071428571</v>
      </c>
      <c r="BO24">
        <v>73.7953214285714</v>
      </c>
      <c r="BP24">
        <v>0.0374957464285714</v>
      </c>
      <c r="BQ24">
        <v>25.4654321428571</v>
      </c>
      <c r="BR24">
        <v>24.9814571428571</v>
      </c>
      <c r="BS24">
        <v>999.9</v>
      </c>
      <c r="BT24">
        <v>0</v>
      </c>
      <c r="BU24">
        <v>0</v>
      </c>
      <c r="BV24">
        <v>9987.32142857143</v>
      </c>
      <c r="BW24">
        <v>0</v>
      </c>
      <c r="BX24">
        <v>1069.11428571429</v>
      </c>
      <c r="BY24">
        <v>3.65257607142857</v>
      </c>
      <c r="BZ24">
        <v>356.477285714286</v>
      </c>
      <c r="CA24">
        <v>351.132535714286</v>
      </c>
      <c r="CB24">
        <v>4.48070928571429</v>
      </c>
      <c r="CC24">
        <v>344.90175</v>
      </c>
      <c r="CD24">
        <v>17.7450107142857</v>
      </c>
      <c r="CE24">
        <v>1.64015464285714</v>
      </c>
      <c r="CF24">
        <v>1.30949892857143</v>
      </c>
      <c r="CG24">
        <v>14.341325</v>
      </c>
      <c r="CH24">
        <v>10.9083214285714</v>
      </c>
      <c r="CI24">
        <v>1999.9825</v>
      </c>
      <c r="CJ24">
        <v>0.980006357142857</v>
      </c>
      <c r="CK24">
        <v>0.0199933464285714</v>
      </c>
      <c r="CL24">
        <v>0</v>
      </c>
      <c r="CM24">
        <v>2.15820357142857</v>
      </c>
      <c r="CN24">
        <v>0</v>
      </c>
      <c r="CO24">
        <v>20162.8285714286</v>
      </c>
      <c r="CP24">
        <v>17300.0464285714</v>
      </c>
      <c r="CQ24">
        <v>40.3390714285714</v>
      </c>
      <c r="CR24">
        <v>39.0979285714286</v>
      </c>
      <c r="CS24">
        <v>39.1112857142857</v>
      </c>
      <c r="CT24">
        <v>39.1203571428571</v>
      </c>
      <c r="CU24">
        <v>39.3501428571428</v>
      </c>
      <c r="CV24">
        <v>1959.9925</v>
      </c>
      <c r="CW24">
        <v>39.9878571428571</v>
      </c>
      <c r="CX24">
        <v>0</v>
      </c>
      <c r="CY24">
        <v>1657291757.1</v>
      </c>
      <c r="CZ24">
        <v>0</v>
      </c>
      <c r="DA24">
        <v>1657291692.5</v>
      </c>
      <c r="DB24" t="s">
        <v>356</v>
      </c>
      <c r="DC24">
        <v>1657291684</v>
      </c>
      <c r="DD24">
        <v>1657291692.5</v>
      </c>
      <c r="DE24">
        <v>1</v>
      </c>
      <c r="DF24">
        <v>0.051</v>
      </c>
      <c r="DG24">
        <v>-0.009</v>
      </c>
      <c r="DH24">
        <v>7.953</v>
      </c>
      <c r="DI24">
        <v>0.086</v>
      </c>
      <c r="DJ24">
        <v>418</v>
      </c>
      <c r="DK24">
        <v>18</v>
      </c>
      <c r="DL24">
        <v>0.63</v>
      </c>
      <c r="DM24">
        <v>0.07</v>
      </c>
      <c r="DN24">
        <v>2.72475740487805</v>
      </c>
      <c r="DO24">
        <v>17.6945696610889</v>
      </c>
      <c r="DP24">
        <v>1.88604031514452</v>
      </c>
      <c r="DQ24">
        <v>0</v>
      </c>
      <c r="DR24">
        <v>4.47952804878049</v>
      </c>
      <c r="DS24">
        <v>0.0492567938191273</v>
      </c>
      <c r="DT24">
        <v>0.00748284712330752</v>
      </c>
      <c r="DU24">
        <v>1</v>
      </c>
      <c r="DV24">
        <v>1</v>
      </c>
      <c r="DW24">
        <v>2</v>
      </c>
      <c r="DX24" t="s">
        <v>373</v>
      </c>
      <c r="DY24">
        <v>2.97798</v>
      </c>
      <c r="DZ24">
        <v>2.69106</v>
      </c>
      <c r="EA24">
        <v>0.0614565</v>
      </c>
      <c r="EB24">
        <v>0.0618342</v>
      </c>
      <c r="EC24">
        <v>0.0822252</v>
      </c>
      <c r="ED24">
        <v>0.0703544</v>
      </c>
      <c r="EE24">
        <v>36992.2</v>
      </c>
      <c r="EF24">
        <v>40630.3</v>
      </c>
      <c r="EG24">
        <v>35691.4</v>
      </c>
      <c r="EH24">
        <v>39249.5</v>
      </c>
      <c r="EI24">
        <v>46358.8</v>
      </c>
      <c r="EJ24">
        <v>52601.5</v>
      </c>
      <c r="EK24">
        <v>55673.7</v>
      </c>
      <c r="EL24">
        <v>62831.6</v>
      </c>
      <c r="EM24">
        <v>1.9892</v>
      </c>
      <c r="EN24">
        <v>2.3426</v>
      </c>
      <c r="EO24">
        <v>0.135154</v>
      </c>
      <c r="EP24">
        <v>0</v>
      </c>
      <c r="EQ24">
        <v>22.7685</v>
      </c>
      <c r="ER24">
        <v>999.9</v>
      </c>
      <c r="ES24">
        <v>65.847</v>
      </c>
      <c r="ET24">
        <v>20.442</v>
      </c>
      <c r="EU24">
        <v>21.5162</v>
      </c>
      <c r="EV24">
        <v>54.1446</v>
      </c>
      <c r="EW24">
        <v>34.6194</v>
      </c>
      <c r="EX24">
        <v>2</v>
      </c>
      <c r="EY24">
        <v>-0.438902</v>
      </c>
      <c r="EZ24">
        <v>-1.40906</v>
      </c>
      <c r="FA24">
        <v>20.1454</v>
      </c>
      <c r="FB24">
        <v>5.20411</v>
      </c>
      <c r="FC24">
        <v>12.004</v>
      </c>
      <c r="FD24">
        <v>4.9756</v>
      </c>
      <c r="FE24">
        <v>3.293</v>
      </c>
      <c r="FF24">
        <v>9999</v>
      </c>
      <c r="FG24">
        <v>563.5</v>
      </c>
      <c r="FH24">
        <v>9999</v>
      </c>
      <c r="FI24">
        <v>9999</v>
      </c>
      <c r="FJ24">
        <v>1.86249</v>
      </c>
      <c r="FK24">
        <v>1.86768</v>
      </c>
      <c r="FL24">
        <v>1.86737</v>
      </c>
      <c r="FM24">
        <v>1.86847</v>
      </c>
      <c r="FN24">
        <v>1.86945</v>
      </c>
      <c r="FO24">
        <v>1.86554</v>
      </c>
      <c r="FP24">
        <v>1.86664</v>
      </c>
      <c r="FQ24">
        <v>1.86798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7.218</v>
      </c>
      <c r="GF24">
        <v>0.1787</v>
      </c>
      <c r="GG24">
        <v>4.5284714050127</v>
      </c>
      <c r="GH24">
        <v>0.00877152046367285</v>
      </c>
      <c r="GI24">
        <v>-1.12287425622125e-06</v>
      </c>
      <c r="GJ24">
        <v>1.49974470624018e-10</v>
      </c>
      <c r="GK24">
        <v>0.178652107835601</v>
      </c>
      <c r="GL24">
        <v>0</v>
      </c>
      <c r="GM24">
        <v>0</v>
      </c>
      <c r="GN24">
        <v>0</v>
      </c>
      <c r="GO24">
        <v>-2</v>
      </c>
      <c r="GP24">
        <v>2006</v>
      </c>
      <c r="GQ24">
        <v>1</v>
      </c>
      <c r="GR24">
        <v>20</v>
      </c>
      <c r="GS24">
        <v>1.6</v>
      </c>
      <c r="GT24">
        <v>1.4</v>
      </c>
      <c r="GU24">
        <v>0.977783</v>
      </c>
      <c r="GV24">
        <v>2.54639</v>
      </c>
      <c r="GW24">
        <v>2.24854</v>
      </c>
      <c r="GX24">
        <v>2.76978</v>
      </c>
      <c r="GY24">
        <v>1.99585</v>
      </c>
      <c r="GZ24">
        <v>2.31445</v>
      </c>
      <c r="HA24">
        <v>24.1648</v>
      </c>
      <c r="HB24">
        <v>15.9708</v>
      </c>
      <c r="HC24">
        <v>18</v>
      </c>
      <c r="HD24">
        <v>452.912</v>
      </c>
      <c r="HE24">
        <v>697.443</v>
      </c>
      <c r="HF24">
        <v>24.4334</v>
      </c>
      <c r="HG24">
        <v>21.5645</v>
      </c>
      <c r="HH24">
        <v>30.0005</v>
      </c>
      <c r="HI24">
        <v>21.1359</v>
      </c>
      <c r="HJ24">
        <v>21.0067</v>
      </c>
      <c r="HK24">
        <v>19.4641</v>
      </c>
      <c r="HL24">
        <v>21.4676</v>
      </c>
      <c r="HM24">
        <v>0.205911</v>
      </c>
      <c r="HN24">
        <v>24.3787</v>
      </c>
      <c r="HO24">
        <v>298.641</v>
      </c>
      <c r="HP24">
        <v>17.6481</v>
      </c>
      <c r="HQ24">
        <v>103.362</v>
      </c>
      <c r="HR24">
        <v>104.663</v>
      </c>
    </row>
    <row r="25" spans="1:226">
      <c r="A25">
        <v>9</v>
      </c>
      <c r="B25">
        <v>1657291784.1</v>
      </c>
      <c r="C25">
        <v>40.0999999046326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1657291776.59286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319.387357314646</v>
      </c>
      <c r="AK25">
        <v>319.493878787879</v>
      </c>
      <c r="AL25">
        <v>-3.14611564082546</v>
      </c>
      <c r="AM25">
        <v>65.7104043417054</v>
      </c>
      <c r="AN25">
        <f>(AP25 - AO25 + BO25*1E3/(8.314*(BQ25+273.15)) * AR25/BN25 * AQ25) * BN25/(100*BB25) * 1000/(1000 - AP25)</f>
        <v>0</v>
      </c>
      <c r="AO25">
        <v>17.747302685732</v>
      </c>
      <c r="AP25">
        <v>22.2337757575758</v>
      </c>
      <c r="AQ25">
        <v>9.50231257864633e-05</v>
      </c>
      <c r="AR25">
        <v>77.419237249955</v>
      </c>
      <c r="AS25">
        <v>11</v>
      </c>
      <c r="AT25">
        <v>2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1657291776.59286</v>
      </c>
      <c r="BH25">
        <v>333.853285714286</v>
      </c>
      <c r="BI25">
        <v>329.149607142857</v>
      </c>
      <c r="BJ25">
        <v>22.2319285714286</v>
      </c>
      <c r="BK25">
        <v>17.7416607142857</v>
      </c>
      <c r="BL25">
        <v>326.575</v>
      </c>
      <c r="BM25">
        <v>22.0532785714286</v>
      </c>
      <c r="BN25">
        <v>499.999964285714</v>
      </c>
      <c r="BO25">
        <v>73.7958535714286</v>
      </c>
      <c r="BP25">
        <v>0.0373465035714286</v>
      </c>
      <c r="BQ25">
        <v>25.4684357142857</v>
      </c>
      <c r="BR25">
        <v>24.9781642857143</v>
      </c>
      <c r="BS25">
        <v>999.9</v>
      </c>
      <c r="BT25">
        <v>0</v>
      </c>
      <c r="BU25">
        <v>0</v>
      </c>
      <c r="BV25">
        <v>9995.89285714286</v>
      </c>
      <c r="BW25">
        <v>0</v>
      </c>
      <c r="BX25">
        <v>1069.83285714286</v>
      </c>
      <c r="BY25">
        <v>4.70379071428571</v>
      </c>
      <c r="BZ25">
        <v>341.444321428571</v>
      </c>
      <c r="CA25">
        <v>335.094642857143</v>
      </c>
      <c r="CB25">
        <v>4.49026464285714</v>
      </c>
      <c r="CC25">
        <v>329.149607142857</v>
      </c>
      <c r="CD25">
        <v>17.7416607142857</v>
      </c>
      <c r="CE25">
        <v>1.64062392857143</v>
      </c>
      <c r="CF25">
        <v>1.30926071428571</v>
      </c>
      <c r="CG25">
        <v>14.34575</v>
      </c>
      <c r="CH25">
        <v>10.9055892857143</v>
      </c>
      <c r="CI25">
        <v>1999.98964285714</v>
      </c>
      <c r="CJ25">
        <v>0.980001785714286</v>
      </c>
      <c r="CK25">
        <v>0.0199979071428571</v>
      </c>
      <c r="CL25">
        <v>0</v>
      </c>
      <c r="CM25">
        <v>2.18305357142857</v>
      </c>
      <c r="CN25">
        <v>0</v>
      </c>
      <c r="CO25">
        <v>20113.1</v>
      </c>
      <c r="CP25">
        <v>17300.075</v>
      </c>
      <c r="CQ25">
        <v>40.40825</v>
      </c>
      <c r="CR25">
        <v>39.1448214285714</v>
      </c>
      <c r="CS25">
        <v>39.1783571428571</v>
      </c>
      <c r="CT25">
        <v>39.14275</v>
      </c>
      <c r="CU25">
        <v>39.4081785714286</v>
      </c>
      <c r="CV25">
        <v>1959.9925</v>
      </c>
      <c r="CW25">
        <v>39.995</v>
      </c>
      <c r="CX25">
        <v>0</v>
      </c>
      <c r="CY25">
        <v>1657291761.9</v>
      </c>
      <c r="CZ25">
        <v>0</v>
      </c>
      <c r="DA25">
        <v>1657291692.5</v>
      </c>
      <c r="DB25" t="s">
        <v>356</v>
      </c>
      <c r="DC25">
        <v>1657291684</v>
      </c>
      <c r="DD25">
        <v>1657291692.5</v>
      </c>
      <c r="DE25">
        <v>1</v>
      </c>
      <c r="DF25">
        <v>0.051</v>
      </c>
      <c r="DG25">
        <v>-0.009</v>
      </c>
      <c r="DH25">
        <v>7.953</v>
      </c>
      <c r="DI25">
        <v>0.086</v>
      </c>
      <c r="DJ25">
        <v>418</v>
      </c>
      <c r="DK25">
        <v>18</v>
      </c>
      <c r="DL25">
        <v>0.63</v>
      </c>
      <c r="DM25">
        <v>0.07</v>
      </c>
      <c r="DN25">
        <v>3.81586975609756</v>
      </c>
      <c r="DO25">
        <v>12.9852043339138</v>
      </c>
      <c r="DP25">
        <v>1.41403178544239</v>
      </c>
      <c r="DQ25">
        <v>0</v>
      </c>
      <c r="DR25">
        <v>4.48210780487805</v>
      </c>
      <c r="DS25">
        <v>0.0786859890512372</v>
      </c>
      <c r="DT25">
        <v>0.00872085571774542</v>
      </c>
      <c r="DU25">
        <v>1</v>
      </c>
      <c r="DV25">
        <v>1</v>
      </c>
      <c r="DW25">
        <v>2</v>
      </c>
      <c r="DX25" t="s">
        <v>373</v>
      </c>
      <c r="DY25">
        <v>2.97796</v>
      </c>
      <c r="DZ25">
        <v>2.69095</v>
      </c>
      <c r="EA25">
        <v>0.0590455</v>
      </c>
      <c r="EB25">
        <v>0.0594387</v>
      </c>
      <c r="EC25">
        <v>0.0821952</v>
      </c>
      <c r="ED25">
        <v>0.0701783</v>
      </c>
      <c r="EE25">
        <v>37085.3</v>
      </c>
      <c r="EF25">
        <v>40733.4</v>
      </c>
      <c r="EG25">
        <v>35689.6</v>
      </c>
      <c r="EH25">
        <v>39248.9</v>
      </c>
      <c r="EI25">
        <v>46359</v>
      </c>
      <c r="EJ25">
        <v>52610.1</v>
      </c>
      <c r="EK25">
        <v>55672.1</v>
      </c>
      <c r="EL25">
        <v>62829.9</v>
      </c>
      <c r="EM25">
        <v>1.9884</v>
      </c>
      <c r="EN25">
        <v>2.3422</v>
      </c>
      <c r="EO25">
        <v>0.135601</v>
      </c>
      <c r="EP25">
        <v>0</v>
      </c>
      <c r="EQ25">
        <v>22.7608</v>
      </c>
      <c r="ER25">
        <v>999.9</v>
      </c>
      <c r="ES25">
        <v>65.822</v>
      </c>
      <c r="ET25">
        <v>20.432</v>
      </c>
      <c r="EU25">
        <v>21.4975</v>
      </c>
      <c r="EV25">
        <v>54.2446</v>
      </c>
      <c r="EW25">
        <v>34.6154</v>
      </c>
      <c r="EX25">
        <v>2</v>
      </c>
      <c r="EY25">
        <v>-0.438476</v>
      </c>
      <c r="EZ25">
        <v>-1.31564</v>
      </c>
      <c r="FA25">
        <v>20.1464</v>
      </c>
      <c r="FB25">
        <v>5.20411</v>
      </c>
      <c r="FC25">
        <v>12.004</v>
      </c>
      <c r="FD25">
        <v>4.9756</v>
      </c>
      <c r="FE25">
        <v>3.293</v>
      </c>
      <c r="FF25">
        <v>9999</v>
      </c>
      <c r="FG25">
        <v>563.5</v>
      </c>
      <c r="FH25">
        <v>9999</v>
      </c>
      <c r="FI25">
        <v>9999</v>
      </c>
      <c r="FJ25">
        <v>1.86249</v>
      </c>
      <c r="FK25">
        <v>1.86768</v>
      </c>
      <c r="FL25">
        <v>1.86737</v>
      </c>
      <c r="FM25">
        <v>1.86847</v>
      </c>
      <c r="FN25">
        <v>1.86948</v>
      </c>
      <c r="FO25">
        <v>1.86554</v>
      </c>
      <c r="FP25">
        <v>1.86664</v>
      </c>
      <c r="FQ25">
        <v>1.86798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7.094</v>
      </c>
      <c r="GF25">
        <v>0.1787</v>
      </c>
      <c r="GG25">
        <v>4.5284714050127</v>
      </c>
      <c r="GH25">
        <v>0.00877152046367285</v>
      </c>
      <c r="GI25">
        <v>-1.12287425622125e-06</v>
      </c>
      <c r="GJ25">
        <v>1.49974470624018e-10</v>
      </c>
      <c r="GK25">
        <v>0.178652107835601</v>
      </c>
      <c r="GL25">
        <v>0</v>
      </c>
      <c r="GM25">
        <v>0</v>
      </c>
      <c r="GN25">
        <v>0</v>
      </c>
      <c r="GO25">
        <v>-2</v>
      </c>
      <c r="GP25">
        <v>2006</v>
      </c>
      <c r="GQ25">
        <v>1</v>
      </c>
      <c r="GR25">
        <v>20</v>
      </c>
      <c r="GS25">
        <v>1.7</v>
      </c>
      <c r="GT25">
        <v>1.5</v>
      </c>
      <c r="GU25">
        <v>0.930176</v>
      </c>
      <c r="GV25">
        <v>2.55249</v>
      </c>
      <c r="GW25">
        <v>2.24854</v>
      </c>
      <c r="GX25">
        <v>2.76978</v>
      </c>
      <c r="GY25">
        <v>1.99585</v>
      </c>
      <c r="GZ25">
        <v>2.30103</v>
      </c>
      <c r="HA25">
        <v>24.1648</v>
      </c>
      <c r="HB25">
        <v>15.962</v>
      </c>
      <c r="HC25">
        <v>18</v>
      </c>
      <c r="HD25">
        <v>452.537</v>
      </c>
      <c r="HE25">
        <v>697.284</v>
      </c>
      <c r="HF25">
        <v>24.4269</v>
      </c>
      <c r="HG25">
        <v>21.5736</v>
      </c>
      <c r="HH25">
        <v>30.0004</v>
      </c>
      <c r="HI25">
        <v>21.1466</v>
      </c>
      <c r="HJ25">
        <v>21.0191</v>
      </c>
      <c r="HK25">
        <v>18.5846</v>
      </c>
      <c r="HL25">
        <v>21.7403</v>
      </c>
      <c r="HM25">
        <v>0.205911</v>
      </c>
      <c r="HN25">
        <v>24.3928</v>
      </c>
      <c r="HO25">
        <v>284.995</v>
      </c>
      <c r="HP25">
        <v>17.6291</v>
      </c>
      <c r="HQ25">
        <v>103.358</v>
      </c>
      <c r="HR25">
        <v>104.661</v>
      </c>
    </row>
    <row r="26" spans="1:226">
      <c r="A26">
        <v>10</v>
      </c>
      <c r="B26">
        <v>1657291789.1</v>
      </c>
      <c r="C26">
        <v>45.0999999046326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1657291781.44643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303.099036638479</v>
      </c>
      <c r="AK26">
        <v>303.833496969697</v>
      </c>
      <c r="AL26">
        <v>-3.15578699940927</v>
      </c>
      <c r="AM26">
        <v>65.7104043417054</v>
      </c>
      <c r="AN26">
        <f>(AP26 - AO26 + BO26*1E3/(8.314*(BQ26+273.15)) * AR26/BN26 * AQ26) * BN26/(100*BB26) * 1000/(1000 - AP26)</f>
        <v>0</v>
      </c>
      <c r="AO26">
        <v>17.6793007527772</v>
      </c>
      <c r="AP26">
        <v>22.2070175757576</v>
      </c>
      <c r="AQ26">
        <v>-0.00502019577308189</v>
      </c>
      <c r="AR26">
        <v>77.419237249955</v>
      </c>
      <c r="AS26">
        <v>10</v>
      </c>
      <c r="AT26">
        <v>2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1657291781.44643</v>
      </c>
      <c r="BH26">
        <v>318.965535714286</v>
      </c>
      <c r="BI26">
        <v>313.621392857143</v>
      </c>
      <c r="BJ26">
        <v>22.2292892857143</v>
      </c>
      <c r="BK26">
        <v>17.7192321428571</v>
      </c>
      <c r="BL26">
        <v>311.806821428571</v>
      </c>
      <c r="BM26">
        <v>22.0506392857143</v>
      </c>
      <c r="BN26">
        <v>499.982714285714</v>
      </c>
      <c r="BO26">
        <v>73.7950714285714</v>
      </c>
      <c r="BP26">
        <v>0.0372585857142857</v>
      </c>
      <c r="BQ26">
        <v>25.4758428571429</v>
      </c>
      <c r="BR26">
        <v>24.9786392857143</v>
      </c>
      <c r="BS26">
        <v>999.9</v>
      </c>
      <c r="BT26">
        <v>0</v>
      </c>
      <c r="BU26">
        <v>0</v>
      </c>
      <c r="BV26">
        <v>10003.0357142857</v>
      </c>
      <c r="BW26">
        <v>0</v>
      </c>
      <c r="BX26">
        <v>1069.76107142857</v>
      </c>
      <c r="BY26">
        <v>5.3442025</v>
      </c>
      <c r="BZ26">
        <v>326.21725</v>
      </c>
      <c r="CA26">
        <v>319.279035714286</v>
      </c>
      <c r="CB26">
        <v>4.51004642857143</v>
      </c>
      <c r="CC26">
        <v>313.621392857143</v>
      </c>
      <c r="CD26">
        <v>17.7192321428571</v>
      </c>
      <c r="CE26">
        <v>1.64041142857143</v>
      </c>
      <c r="CF26">
        <v>1.30759214285714</v>
      </c>
      <c r="CG26">
        <v>14.34375</v>
      </c>
      <c r="CH26">
        <v>10.8863928571429</v>
      </c>
      <c r="CI26">
        <v>2000.01107142857</v>
      </c>
      <c r="CJ26">
        <v>0.979997678571428</v>
      </c>
      <c r="CK26">
        <v>0.020002125</v>
      </c>
      <c r="CL26">
        <v>0</v>
      </c>
      <c r="CM26">
        <v>2.17573571428571</v>
      </c>
      <c r="CN26">
        <v>0</v>
      </c>
      <c r="CO26">
        <v>20051.9285714286</v>
      </c>
      <c r="CP26">
        <v>17300.2428571429</v>
      </c>
      <c r="CQ26">
        <v>40.4729642857143</v>
      </c>
      <c r="CR26">
        <v>39.19625</v>
      </c>
      <c r="CS26">
        <v>39.2542142857143</v>
      </c>
      <c r="CT26">
        <v>39.2476428571429</v>
      </c>
      <c r="CU26">
        <v>39.4684642857143</v>
      </c>
      <c r="CV26">
        <v>1960.00714285714</v>
      </c>
      <c r="CW26">
        <v>40.0017857142857</v>
      </c>
      <c r="CX26">
        <v>0</v>
      </c>
      <c r="CY26">
        <v>1657291766.7</v>
      </c>
      <c r="CZ26">
        <v>0</v>
      </c>
      <c r="DA26">
        <v>1657291692.5</v>
      </c>
      <c r="DB26" t="s">
        <v>356</v>
      </c>
      <c r="DC26">
        <v>1657291684</v>
      </c>
      <c r="DD26">
        <v>1657291692.5</v>
      </c>
      <c r="DE26">
        <v>1</v>
      </c>
      <c r="DF26">
        <v>0.051</v>
      </c>
      <c r="DG26">
        <v>-0.009</v>
      </c>
      <c r="DH26">
        <v>7.953</v>
      </c>
      <c r="DI26">
        <v>0.086</v>
      </c>
      <c r="DJ26">
        <v>418</v>
      </c>
      <c r="DK26">
        <v>18</v>
      </c>
      <c r="DL26">
        <v>0.63</v>
      </c>
      <c r="DM26">
        <v>0.07</v>
      </c>
      <c r="DN26">
        <v>4.78706707317073</v>
      </c>
      <c r="DO26">
        <v>9.96989643737543</v>
      </c>
      <c r="DP26">
        <v>1.1557146627768</v>
      </c>
      <c r="DQ26">
        <v>0</v>
      </c>
      <c r="DR26">
        <v>4.49986975609756</v>
      </c>
      <c r="DS26">
        <v>0.226703636233308</v>
      </c>
      <c r="DT26">
        <v>0.0258670648949968</v>
      </c>
      <c r="DU26">
        <v>0</v>
      </c>
      <c r="DV26">
        <v>0</v>
      </c>
      <c r="DW26">
        <v>2</v>
      </c>
      <c r="DX26" t="s">
        <v>357</v>
      </c>
      <c r="DY26">
        <v>2.97815</v>
      </c>
      <c r="DZ26">
        <v>2.69192</v>
      </c>
      <c r="EA26">
        <v>0.0566078</v>
      </c>
      <c r="EB26">
        <v>0.0567251</v>
      </c>
      <c r="EC26">
        <v>0.0821336</v>
      </c>
      <c r="ED26">
        <v>0.0701271</v>
      </c>
      <c r="EE26">
        <v>37181.4</v>
      </c>
      <c r="EF26">
        <v>40850.1</v>
      </c>
      <c r="EG26">
        <v>35689.7</v>
      </c>
      <c r="EH26">
        <v>39248.3</v>
      </c>
      <c r="EI26">
        <v>46362.6</v>
      </c>
      <c r="EJ26">
        <v>52612.5</v>
      </c>
      <c r="EK26">
        <v>55672.7</v>
      </c>
      <c r="EL26">
        <v>62829.4</v>
      </c>
      <c r="EM26">
        <v>1.9896</v>
      </c>
      <c r="EN26">
        <v>2.342</v>
      </c>
      <c r="EO26">
        <v>0.135154</v>
      </c>
      <c r="EP26">
        <v>0</v>
      </c>
      <c r="EQ26">
        <v>22.757</v>
      </c>
      <c r="ER26">
        <v>999.9</v>
      </c>
      <c r="ES26">
        <v>65.847</v>
      </c>
      <c r="ET26">
        <v>20.442</v>
      </c>
      <c r="EU26">
        <v>21.517</v>
      </c>
      <c r="EV26">
        <v>53.9546</v>
      </c>
      <c r="EW26">
        <v>34.6474</v>
      </c>
      <c r="EX26">
        <v>2</v>
      </c>
      <c r="EY26">
        <v>-0.437805</v>
      </c>
      <c r="EZ26">
        <v>-1.31558</v>
      </c>
      <c r="FA26">
        <v>20.1465</v>
      </c>
      <c r="FB26">
        <v>5.20531</v>
      </c>
      <c r="FC26">
        <v>12.004</v>
      </c>
      <c r="FD26">
        <v>4.9756</v>
      </c>
      <c r="FE26">
        <v>3.293</v>
      </c>
      <c r="FF26">
        <v>9999</v>
      </c>
      <c r="FG26">
        <v>563.5</v>
      </c>
      <c r="FH26">
        <v>9999</v>
      </c>
      <c r="FI26">
        <v>9999</v>
      </c>
      <c r="FJ26">
        <v>1.86249</v>
      </c>
      <c r="FK26">
        <v>1.86768</v>
      </c>
      <c r="FL26">
        <v>1.86737</v>
      </c>
      <c r="FM26">
        <v>1.86844</v>
      </c>
      <c r="FN26">
        <v>1.86948</v>
      </c>
      <c r="FO26">
        <v>1.86551</v>
      </c>
      <c r="FP26">
        <v>1.86661</v>
      </c>
      <c r="FQ26">
        <v>1.86798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6.97</v>
      </c>
      <c r="GF26">
        <v>0.1786</v>
      </c>
      <c r="GG26">
        <v>4.5284714050127</v>
      </c>
      <c r="GH26">
        <v>0.00877152046367285</v>
      </c>
      <c r="GI26">
        <v>-1.12287425622125e-06</v>
      </c>
      <c r="GJ26">
        <v>1.49974470624018e-10</v>
      </c>
      <c r="GK26">
        <v>0.178652107835601</v>
      </c>
      <c r="GL26">
        <v>0</v>
      </c>
      <c r="GM26">
        <v>0</v>
      </c>
      <c r="GN26">
        <v>0</v>
      </c>
      <c r="GO26">
        <v>-2</v>
      </c>
      <c r="GP26">
        <v>2006</v>
      </c>
      <c r="GQ26">
        <v>1</v>
      </c>
      <c r="GR26">
        <v>20</v>
      </c>
      <c r="GS26">
        <v>1.8</v>
      </c>
      <c r="GT26">
        <v>1.6</v>
      </c>
      <c r="GU26">
        <v>0.889893</v>
      </c>
      <c r="GV26">
        <v>2.55249</v>
      </c>
      <c r="GW26">
        <v>2.24854</v>
      </c>
      <c r="GX26">
        <v>2.76978</v>
      </c>
      <c r="GY26">
        <v>1.99585</v>
      </c>
      <c r="GZ26">
        <v>2.33521</v>
      </c>
      <c r="HA26">
        <v>24.1648</v>
      </c>
      <c r="HB26">
        <v>15.9708</v>
      </c>
      <c r="HC26">
        <v>18</v>
      </c>
      <c r="HD26">
        <v>453.344</v>
      </c>
      <c r="HE26">
        <v>697.267</v>
      </c>
      <c r="HF26">
        <v>24.4231</v>
      </c>
      <c r="HG26">
        <v>21.5828</v>
      </c>
      <c r="HH26">
        <v>30.0006</v>
      </c>
      <c r="HI26">
        <v>21.1574</v>
      </c>
      <c r="HJ26">
        <v>21.0297</v>
      </c>
      <c r="HK26">
        <v>17.7012</v>
      </c>
      <c r="HL26">
        <v>21.7403</v>
      </c>
      <c r="HM26">
        <v>0.205911</v>
      </c>
      <c r="HN26">
        <v>24.408</v>
      </c>
      <c r="HO26">
        <v>264.804</v>
      </c>
      <c r="HP26">
        <v>17.6301</v>
      </c>
      <c r="HQ26">
        <v>103.359</v>
      </c>
      <c r="HR26">
        <v>104.659</v>
      </c>
    </row>
    <row r="27" spans="1:226">
      <c r="A27">
        <v>11</v>
      </c>
      <c r="B27">
        <v>1657291794.1</v>
      </c>
      <c r="C27">
        <v>50.0999999046326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1657291786.31429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285.885654192739</v>
      </c>
      <c r="AK27">
        <v>287.865909090909</v>
      </c>
      <c r="AL27">
        <v>-3.22090244405063</v>
      </c>
      <c r="AM27">
        <v>65.7104043417054</v>
      </c>
      <c r="AN27">
        <f>(AP27 - AO27 + BO27*1E3/(8.314*(BQ27+273.15)) * AR27/BN27 * AQ27) * BN27/(100*BB27) * 1000/(1000 - AP27)</f>
        <v>0</v>
      </c>
      <c r="AO27">
        <v>17.6707540361286</v>
      </c>
      <c r="AP27">
        <v>22.1922781818182</v>
      </c>
      <c r="AQ27">
        <v>-0.0031395157960507</v>
      </c>
      <c r="AR27">
        <v>77.419237249955</v>
      </c>
      <c r="AS27">
        <v>10</v>
      </c>
      <c r="AT27">
        <v>2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1657291786.31429</v>
      </c>
      <c r="BH27">
        <v>304.061785714286</v>
      </c>
      <c r="BI27">
        <v>297.701785714286</v>
      </c>
      <c r="BJ27">
        <v>22.2177321428571</v>
      </c>
      <c r="BK27">
        <v>17.6946607142857</v>
      </c>
      <c r="BL27">
        <v>297.023357142857</v>
      </c>
      <c r="BM27">
        <v>22.0390785714286</v>
      </c>
      <c r="BN27">
        <v>499.9645</v>
      </c>
      <c r="BO27">
        <v>73.7951071428571</v>
      </c>
      <c r="BP27">
        <v>0.0373740892857143</v>
      </c>
      <c r="BQ27">
        <v>25.4828178571429</v>
      </c>
      <c r="BR27">
        <v>24.9835357142857</v>
      </c>
      <c r="BS27">
        <v>999.9</v>
      </c>
      <c r="BT27">
        <v>0</v>
      </c>
      <c r="BU27">
        <v>0</v>
      </c>
      <c r="BV27">
        <v>10008.5714285714</v>
      </c>
      <c r="BW27">
        <v>0</v>
      </c>
      <c r="BX27">
        <v>1069.36642857143</v>
      </c>
      <c r="BY27">
        <v>6.3601</v>
      </c>
      <c r="BZ27">
        <v>310.971214285714</v>
      </c>
      <c r="CA27">
        <v>303.064678571429</v>
      </c>
      <c r="CB27">
        <v>4.52306</v>
      </c>
      <c r="CC27">
        <v>297.701785714286</v>
      </c>
      <c r="CD27">
        <v>17.6946607142857</v>
      </c>
      <c r="CE27">
        <v>1.63956</v>
      </c>
      <c r="CF27">
        <v>1.30578</v>
      </c>
      <c r="CG27">
        <v>14.3357178571429</v>
      </c>
      <c r="CH27">
        <v>10.8655357142857</v>
      </c>
      <c r="CI27">
        <v>2000.03535714286</v>
      </c>
      <c r="CJ27">
        <v>0.979993714285714</v>
      </c>
      <c r="CK27">
        <v>0.0200062285714286</v>
      </c>
      <c r="CL27">
        <v>0</v>
      </c>
      <c r="CM27">
        <v>2.23030357142857</v>
      </c>
      <c r="CN27">
        <v>0</v>
      </c>
      <c r="CO27">
        <v>19987.0678571429</v>
      </c>
      <c r="CP27">
        <v>17300.4285714286</v>
      </c>
      <c r="CQ27">
        <v>40.5422142857143</v>
      </c>
      <c r="CR27">
        <v>39.2497142857143</v>
      </c>
      <c r="CS27">
        <v>39.3257142857143</v>
      </c>
      <c r="CT27">
        <v>39.3101071428571</v>
      </c>
      <c r="CU27">
        <v>39.5242857142857</v>
      </c>
      <c r="CV27">
        <v>1960.02357142857</v>
      </c>
      <c r="CW27">
        <v>40.0114285714286</v>
      </c>
      <c r="CX27">
        <v>0</v>
      </c>
      <c r="CY27">
        <v>1657291772.1</v>
      </c>
      <c r="CZ27">
        <v>0</v>
      </c>
      <c r="DA27">
        <v>1657291692.5</v>
      </c>
      <c r="DB27" t="s">
        <v>356</v>
      </c>
      <c r="DC27">
        <v>1657291684</v>
      </c>
      <c r="DD27">
        <v>1657291692.5</v>
      </c>
      <c r="DE27">
        <v>1</v>
      </c>
      <c r="DF27">
        <v>0.051</v>
      </c>
      <c r="DG27">
        <v>-0.009</v>
      </c>
      <c r="DH27">
        <v>7.953</v>
      </c>
      <c r="DI27">
        <v>0.086</v>
      </c>
      <c r="DJ27">
        <v>418</v>
      </c>
      <c r="DK27">
        <v>18</v>
      </c>
      <c r="DL27">
        <v>0.63</v>
      </c>
      <c r="DM27">
        <v>0.07</v>
      </c>
      <c r="DN27">
        <v>5.68734902439024</v>
      </c>
      <c r="DO27">
        <v>10.6887623791805</v>
      </c>
      <c r="DP27">
        <v>1.10813541932604</v>
      </c>
      <c r="DQ27">
        <v>0</v>
      </c>
      <c r="DR27">
        <v>4.51267902439024</v>
      </c>
      <c r="DS27">
        <v>0.215080144600558</v>
      </c>
      <c r="DT27">
        <v>0.0255604833922073</v>
      </c>
      <c r="DU27">
        <v>0</v>
      </c>
      <c r="DV27">
        <v>0</v>
      </c>
      <c r="DW27">
        <v>2</v>
      </c>
      <c r="DX27" t="s">
        <v>357</v>
      </c>
      <c r="DY27">
        <v>2.97847</v>
      </c>
      <c r="DZ27">
        <v>2.69196</v>
      </c>
      <c r="EA27">
        <v>0.0540418</v>
      </c>
      <c r="EB27">
        <v>0.0540346</v>
      </c>
      <c r="EC27">
        <v>0.0820895</v>
      </c>
      <c r="ED27">
        <v>0.0701185</v>
      </c>
      <c r="EE27">
        <v>37281.1</v>
      </c>
      <c r="EF27">
        <v>40966.3</v>
      </c>
      <c r="EG27">
        <v>35688.4</v>
      </c>
      <c r="EH27">
        <v>39248.1</v>
      </c>
      <c r="EI27">
        <v>46364.1</v>
      </c>
      <c r="EJ27">
        <v>52611.8</v>
      </c>
      <c r="EK27">
        <v>55671.9</v>
      </c>
      <c r="EL27">
        <v>62828.2</v>
      </c>
      <c r="EM27">
        <v>1.9896</v>
      </c>
      <c r="EN27">
        <v>2.3414</v>
      </c>
      <c r="EO27">
        <v>0.135154</v>
      </c>
      <c r="EP27">
        <v>0</v>
      </c>
      <c r="EQ27">
        <v>22.7531</v>
      </c>
      <c r="ER27">
        <v>999.9</v>
      </c>
      <c r="ES27">
        <v>65.847</v>
      </c>
      <c r="ET27">
        <v>20.442</v>
      </c>
      <c r="EU27">
        <v>21.5196</v>
      </c>
      <c r="EV27">
        <v>54.3546</v>
      </c>
      <c r="EW27">
        <v>34.6274</v>
      </c>
      <c r="EX27">
        <v>2</v>
      </c>
      <c r="EY27">
        <v>-0.437114</v>
      </c>
      <c r="EZ27">
        <v>-1.32963</v>
      </c>
      <c r="FA27">
        <v>20.1466</v>
      </c>
      <c r="FB27">
        <v>5.20291</v>
      </c>
      <c r="FC27">
        <v>12.004</v>
      </c>
      <c r="FD27">
        <v>4.9756</v>
      </c>
      <c r="FE27">
        <v>3.293</v>
      </c>
      <c r="FF27">
        <v>9999</v>
      </c>
      <c r="FG27">
        <v>563.5</v>
      </c>
      <c r="FH27">
        <v>9999</v>
      </c>
      <c r="FI27">
        <v>9999</v>
      </c>
      <c r="FJ27">
        <v>1.86249</v>
      </c>
      <c r="FK27">
        <v>1.86768</v>
      </c>
      <c r="FL27">
        <v>1.86737</v>
      </c>
      <c r="FM27">
        <v>1.86844</v>
      </c>
      <c r="FN27">
        <v>1.86945</v>
      </c>
      <c r="FO27">
        <v>1.86554</v>
      </c>
      <c r="FP27">
        <v>1.8667</v>
      </c>
      <c r="FQ27">
        <v>1.86798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6.842</v>
      </c>
      <c r="GF27">
        <v>0.1787</v>
      </c>
      <c r="GG27">
        <v>4.5284714050127</v>
      </c>
      <c r="GH27">
        <v>0.00877152046367285</v>
      </c>
      <c r="GI27">
        <v>-1.12287425622125e-06</v>
      </c>
      <c r="GJ27">
        <v>1.49974470624018e-10</v>
      </c>
      <c r="GK27">
        <v>0.178652107835601</v>
      </c>
      <c r="GL27">
        <v>0</v>
      </c>
      <c r="GM27">
        <v>0</v>
      </c>
      <c r="GN27">
        <v>0</v>
      </c>
      <c r="GO27">
        <v>-2</v>
      </c>
      <c r="GP27">
        <v>2006</v>
      </c>
      <c r="GQ27">
        <v>1</v>
      </c>
      <c r="GR27">
        <v>20</v>
      </c>
      <c r="GS27">
        <v>1.8</v>
      </c>
      <c r="GT27">
        <v>1.7</v>
      </c>
      <c r="GU27">
        <v>0.843506</v>
      </c>
      <c r="GV27">
        <v>2.56226</v>
      </c>
      <c r="GW27">
        <v>2.24854</v>
      </c>
      <c r="GX27">
        <v>2.76978</v>
      </c>
      <c r="GY27">
        <v>1.99585</v>
      </c>
      <c r="GZ27">
        <v>2.29126</v>
      </c>
      <c r="HA27">
        <v>24.1648</v>
      </c>
      <c r="HB27">
        <v>15.962</v>
      </c>
      <c r="HC27">
        <v>18</v>
      </c>
      <c r="HD27">
        <v>453.459</v>
      </c>
      <c r="HE27">
        <v>696.94</v>
      </c>
      <c r="HF27">
        <v>24.4249</v>
      </c>
      <c r="HG27">
        <v>21.5919</v>
      </c>
      <c r="HH27">
        <v>30.0007</v>
      </c>
      <c r="HI27">
        <v>21.1698</v>
      </c>
      <c r="HJ27">
        <v>21.0421</v>
      </c>
      <c r="HK27">
        <v>16.8308</v>
      </c>
      <c r="HL27">
        <v>21.7403</v>
      </c>
      <c r="HM27">
        <v>0.205911</v>
      </c>
      <c r="HN27">
        <v>24.4191</v>
      </c>
      <c r="HO27">
        <v>251.362</v>
      </c>
      <c r="HP27">
        <v>17.6346</v>
      </c>
      <c r="HQ27">
        <v>103.356</v>
      </c>
      <c r="HR27">
        <v>104.658</v>
      </c>
    </row>
    <row r="28" spans="1:226">
      <c r="A28">
        <v>12</v>
      </c>
      <c r="B28">
        <v>1657291799.1</v>
      </c>
      <c r="C28">
        <v>55.0999999046326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1657291791.6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269.509969747213</v>
      </c>
      <c r="AK28">
        <v>271.81803030303</v>
      </c>
      <c r="AL28">
        <v>-3.17876964720405</v>
      </c>
      <c r="AM28">
        <v>65.7104043417054</v>
      </c>
      <c r="AN28">
        <f>(AP28 - AO28 + BO28*1E3/(8.314*(BQ28+273.15)) * AR28/BN28 * AQ28) * BN28/(100*BB28) * 1000/(1000 - AP28)</f>
        <v>0</v>
      </c>
      <c r="AO28">
        <v>17.6671737576949</v>
      </c>
      <c r="AP28">
        <v>22.1838539393939</v>
      </c>
      <c r="AQ28">
        <v>-0.000143938239626614</v>
      </c>
      <c r="AR28">
        <v>77.419237249955</v>
      </c>
      <c r="AS28">
        <v>11</v>
      </c>
      <c r="AT28">
        <v>2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1657291791.6</v>
      </c>
      <c r="BH28">
        <v>287.671777777778</v>
      </c>
      <c r="BI28">
        <v>280.352222222222</v>
      </c>
      <c r="BJ28">
        <v>22.2011740740741</v>
      </c>
      <c r="BK28">
        <v>17.6702481481481</v>
      </c>
      <c r="BL28">
        <v>280.766074074074</v>
      </c>
      <c r="BM28">
        <v>22.0225185185185</v>
      </c>
      <c r="BN28">
        <v>499.988703703704</v>
      </c>
      <c r="BO28">
        <v>73.7945444444445</v>
      </c>
      <c r="BP28">
        <v>0.0374554037037037</v>
      </c>
      <c r="BQ28">
        <v>25.4871962962963</v>
      </c>
      <c r="BR28">
        <v>24.9821259259259</v>
      </c>
      <c r="BS28">
        <v>999.9</v>
      </c>
      <c r="BT28">
        <v>0</v>
      </c>
      <c r="BU28">
        <v>0</v>
      </c>
      <c r="BV28">
        <v>10019.0740740741</v>
      </c>
      <c r="BW28">
        <v>0</v>
      </c>
      <c r="BX28">
        <v>1068.80666666667</v>
      </c>
      <c r="BY28">
        <v>7.31954518518519</v>
      </c>
      <c r="BZ28">
        <v>294.203740740741</v>
      </c>
      <c r="CA28">
        <v>285.395296296296</v>
      </c>
      <c r="CB28">
        <v>4.53091296296296</v>
      </c>
      <c r="CC28">
        <v>280.352222222222</v>
      </c>
      <c r="CD28">
        <v>17.6702481481481</v>
      </c>
      <c r="CE28">
        <v>1.63832481481481</v>
      </c>
      <c r="CF28">
        <v>1.30396814814815</v>
      </c>
      <c r="CG28">
        <v>14.3240703703704</v>
      </c>
      <c r="CH28">
        <v>10.8446740740741</v>
      </c>
      <c r="CI28">
        <v>2000.02592592593</v>
      </c>
      <c r="CJ28">
        <v>0.979994666666667</v>
      </c>
      <c r="CK28">
        <v>0.0200054666666667</v>
      </c>
      <c r="CL28">
        <v>0</v>
      </c>
      <c r="CM28">
        <v>2.21975925925926</v>
      </c>
      <c r="CN28">
        <v>0</v>
      </c>
      <c r="CO28">
        <v>19914.2333333333</v>
      </c>
      <c r="CP28">
        <v>17300.3444444444</v>
      </c>
      <c r="CQ28">
        <v>40.6178148148148</v>
      </c>
      <c r="CR28">
        <v>39.3077037037037</v>
      </c>
      <c r="CS28">
        <v>39.3978518518518</v>
      </c>
      <c r="CT28">
        <v>39.333</v>
      </c>
      <c r="CU28">
        <v>39.5946296296296</v>
      </c>
      <c r="CV28">
        <v>1960.01518518519</v>
      </c>
      <c r="CW28">
        <v>40.0107407407407</v>
      </c>
      <c r="CX28">
        <v>0</v>
      </c>
      <c r="CY28">
        <v>1657291776.9</v>
      </c>
      <c r="CZ28">
        <v>0</v>
      </c>
      <c r="DA28">
        <v>1657291692.5</v>
      </c>
      <c r="DB28" t="s">
        <v>356</v>
      </c>
      <c r="DC28">
        <v>1657291684</v>
      </c>
      <c r="DD28">
        <v>1657291692.5</v>
      </c>
      <c r="DE28">
        <v>1</v>
      </c>
      <c r="DF28">
        <v>0.051</v>
      </c>
      <c r="DG28">
        <v>-0.009</v>
      </c>
      <c r="DH28">
        <v>7.953</v>
      </c>
      <c r="DI28">
        <v>0.086</v>
      </c>
      <c r="DJ28">
        <v>418</v>
      </c>
      <c r="DK28">
        <v>18</v>
      </c>
      <c r="DL28">
        <v>0.63</v>
      </c>
      <c r="DM28">
        <v>0.07</v>
      </c>
      <c r="DN28">
        <v>6.75065634146342</v>
      </c>
      <c r="DO28">
        <v>10.6271684320558</v>
      </c>
      <c r="DP28">
        <v>1.10765719815438</v>
      </c>
      <c r="DQ28">
        <v>0</v>
      </c>
      <c r="DR28">
        <v>4.52209829268293</v>
      </c>
      <c r="DS28">
        <v>0.0654273867595859</v>
      </c>
      <c r="DT28">
        <v>0.0198285964845846</v>
      </c>
      <c r="DU28">
        <v>1</v>
      </c>
      <c r="DV28">
        <v>1</v>
      </c>
      <c r="DW28">
        <v>2</v>
      </c>
      <c r="DX28" t="s">
        <v>373</v>
      </c>
      <c r="DY28">
        <v>2.97791</v>
      </c>
      <c r="DZ28">
        <v>2.69203</v>
      </c>
      <c r="EA28">
        <v>0.0514732</v>
      </c>
      <c r="EB28">
        <v>0.0512533</v>
      </c>
      <c r="EC28">
        <v>0.0820551</v>
      </c>
      <c r="ED28">
        <v>0.0701174</v>
      </c>
      <c r="EE28">
        <v>37381.8</v>
      </c>
      <c r="EF28">
        <v>41085</v>
      </c>
      <c r="EG28">
        <v>35687.9</v>
      </c>
      <c r="EH28">
        <v>39246.5</v>
      </c>
      <c r="EI28">
        <v>46364.3</v>
      </c>
      <c r="EJ28">
        <v>52610.8</v>
      </c>
      <c r="EK28">
        <v>55670.1</v>
      </c>
      <c r="EL28">
        <v>62827</v>
      </c>
      <c r="EM28">
        <v>1.9884</v>
      </c>
      <c r="EN28">
        <v>2.3418</v>
      </c>
      <c r="EO28">
        <v>0.136197</v>
      </c>
      <c r="EP28">
        <v>0</v>
      </c>
      <c r="EQ28">
        <v>22.7473</v>
      </c>
      <c r="ER28">
        <v>999.9</v>
      </c>
      <c r="ES28">
        <v>65.847</v>
      </c>
      <c r="ET28">
        <v>20.442</v>
      </c>
      <c r="EU28">
        <v>21.5199</v>
      </c>
      <c r="EV28">
        <v>53.7346</v>
      </c>
      <c r="EW28">
        <v>34.6314</v>
      </c>
      <c r="EX28">
        <v>2</v>
      </c>
      <c r="EY28">
        <v>-0.436423</v>
      </c>
      <c r="EZ28">
        <v>-1.35078</v>
      </c>
      <c r="FA28">
        <v>20.1458</v>
      </c>
      <c r="FB28">
        <v>5.20172</v>
      </c>
      <c r="FC28">
        <v>12.004</v>
      </c>
      <c r="FD28">
        <v>4.974</v>
      </c>
      <c r="FE28">
        <v>3.293</v>
      </c>
      <c r="FF28">
        <v>9999</v>
      </c>
      <c r="FG28">
        <v>563.5</v>
      </c>
      <c r="FH28">
        <v>9999</v>
      </c>
      <c r="FI28">
        <v>9999</v>
      </c>
      <c r="FJ28">
        <v>1.86249</v>
      </c>
      <c r="FK28">
        <v>1.86768</v>
      </c>
      <c r="FL28">
        <v>1.86737</v>
      </c>
      <c r="FM28">
        <v>1.86847</v>
      </c>
      <c r="FN28">
        <v>1.86951</v>
      </c>
      <c r="FO28">
        <v>1.86551</v>
      </c>
      <c r="FP28">
        <v>1.86664</v>
      </c>
      <c r="FQ28">
        <v>1.86798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6.716</v>
      </c>
      <c r="GF28">
        <v>0.1786</v>
      </c>
      <c r="GG28">
        <v>4.5284714050127</v>
      </c>
      <c r="GH28">
        <v>0.00877152046367285</v>
      </c>
      <c r="GI28">
        <v>-1.12287425622125e-06</v>
      </c>
      <c r="GJ28">
        <v>1.49974470624018e-10</v>
      </c>
      <c r="GK28">
        <v>0.178652107835601</v>
      </c>
      <c r="GL28">
        <v>0</v>
      </c>
      <c r="GM28">
        <v>0</v>
      </c>
      <c r="GN28">
        <v>0</v>
      </c>
      <c r="GO28">
        <v>-2</v>
      </c>
      <c r="GP28">
        <v>2006</v>
      </c>
      <c r="GQ28">
        <v>1</v>
      </c>
      <c r="GR28">
        <v>20</v>
      </c>
      <c r="GS28">
        <v>1.9</v>
      </c>
      <c r="GT28">
        <v>1.8</v>
      </c>
      <c r="GU28">
        <v>0.800781</v>
      </c>
      <c r="GV28">
        <v>2.55859</v>
      </c>
      <c r="GW28">
        <v>2.24854</v>
      </c>
      <c r="GX28">
        <v>2.76978</v>
      </c>
      <c r="GY28">
        <v>1.99585</v>
      </c>
      <c r="GZ28">
        <v>2.29614</v>
      </c>
      <c r="HA28">
        <v>24.1648</v>
      </c>
      <c r="HB28">
        <v>15.962</v>
      </c>
      <c r="HC28">
        <v>18</v>
      </c>
      <c r="HD28">
        <v>452.848</v>
      </c>
      <c r="HE28">
        <v>697.429</v>
      </c>
      <c r="HF28">
        <v>24.4297</v>
      </c>
      <c r="HG28">
        <v>21.601</v>
      </c>
      <c r="HH28">
        <v>30.0008</v>
      </c>
      <c r="HI28">
        <v>21.1806</v>
      </c>
      <c r="HJ28">
        <v>21.0528</v>
      </c>
      <c r="HK28">
        <v>15.9202</v>
      </c>
      <c r="HL28">
        <v>21.7403</v>
      </c>
      <c r="HM28">
        <v>0.205911</v>
      </c>
      <c r="HN28">
        <v>24.4287</v>
      </c>
      <c r="HO28">
        <v>231.231</v>
      </c>
      <c r="HP28">
        <v>17.6348</v>
      </c>
      <c r="HQ28">
        <v>103.354</v>
      </c>
      <c r="HR28">
        <v>104.655</v>
      </c>
    </row>
    <row r="29" spans="1:226">
      <c r="A29">
        <v>13</v>
      </c>
      <c r="B29">
        <v>1657291804.1</v>
      </c>
      <c r="C29">
        <v>60.0999999046326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1657291796.31429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252.356882983242</v>
      </c>
      <c r="AK29">
        <v>255.683109090909</v>
      </c>
      <c r="AL29">
        <v>-3.25932124295841</v>
      </c>
      <c r="AM29">
        <v>65.7104043417054</v>
      </c>
      <c r="AN29">
        <f>(AP29 - AO29 + BO29*1E3/(8.314*(BQ29+273.15)) * AR29/BN29 * AQ29) * BN29/(100*BB29) * 1000/(1000 - AP29)</f>
        <v>0</v>
      </c>
      <c r="AO29">
        <v>17.6686147656558</v>
      </c>
      <c r="AP29">
        <v>22.1759206060606</v>
      </c>
      <c r="AQ29">
        <v>-0.000334654207057968</v>
      </c>
      <c r="AR29">
        <v>77.419237249955</v>
      </c>
      <c r="AS29">
        <v>10</v>
      </c>
      <c r="AT29">
        <v>2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1657291796.31429</v>
      </c>
      <c r="BH29">
        <v>272.945285714286</v>
      </c>
      <c r="BI29">
        <v>264.741142857143</v>
      </c>
      <c r="BJ29">
        <v>22.1876</v>
      </c>
      <c r="BK29">
        <v>17.6683607142857</v>
      </c>
      <c r="BL29">
        <v>266.159285714286</v>
      </c>
      <c r="BM29">
        <v>22.0089428571429</v>
      </c>
      <c r="BN29">
        <v>500.015678571429</v>
      </c>
      <c r="BO29">
        <v>73.7955464285714</v>
      </c>
      <c r="BP29">
        <v>0.0377162892857143</v>
      </c>
      <c r="BQ29">
        <v>25.4875428571429</v>
      </c>
      <c r="BR29">
        <v>24.9794035714286</v>
      </c>
      <c r="BS29">
        <v>999.9</v>
      </c>
      <c r="BT29">
        <v>0</v>
      </c>
      <c r="BU29">
        <v>0</v>
      </c>
      <c r="BV29">
        <v>10003.9285714286</v>
      </c>
      <c r="BW29">
        <v>0</v>
      </c>
      <c r="BX29">
        <v>1068.55535714286</v>
      </c>
      <c r="BY29">
        <v>8.20413142857143</v>
      </c>
      <c r="BZ29">
        <v>279.138928571429</v>
      </c>
      <c r="CA29">
        <v>269.502821428571</v>
      </c>
      <c r="CB29">
        <v>4.51923321428571</v>
      </c>
      <c r="CC29">
        <v>264.741142857143</v>
      </c>
      <c r="CD29">
        <v>17.6683607142857</v>
      </c>
      <c r="CE29">
        <v>1.63734571428571</v>
      </c>
      <c r="CF29">
        <v>1.30384642857143</v>
      </c>
      <c r="CG29">
        <v>14.3148321428571</v>
      </c>
      <c r="CH29">
        <v>10.8432642857143</v>
      </c>
      <c r="CI29">
        <v>1999.98964285714</v>
      </c>
      <c r="CJ29">
        <v>0.979995</v>
      </c>
      <c r="CK29">
        <v>0.0200052</v>
      </c>
      <c r="CL29">
        <v>0</v>
      </c>
      <c r="CM29">
        <v>2.20270357142857</v>
      </c>
      <c r="CN29">
        <v>0</v>
      </c>
      <c r="CO29">
        <v>19845.7535714286</v>
      </c>
      <c r="CP29">
        <v>17300.0321428571</v>
      </c>
      <c r="CQ29">
        <v>40.6873214285714</v>
      </c>
      <c r="CR29">
        <v>39.3591071428571</v>
      </c>
      <c r="CS29">
        <v>39.4573214285714</v>
      </c>
      <c r="CT29">
        <v>39.3634642857143</v>
      </c>
      <c r="CU29">
        <v>39.6537142857143</v>
      </c>
      <c r="CV29">
        <v>1959.97928571429</v>
      </c>
      <c r="CW29">
        <v>40.0103571428571</v>
      </c>
      <c r="CX29">
        <v>0</v>
      </c>
      <c r="CY29">
        <v>1657291781.7</v>
      </c>
      <c r="CZ29">
        <v>0</v>
      </c>
      <c r="DA29">
        <v>1657291692.5</v>
      </c>
      <c r="DB29" t="s">
        <v>356</v>
      </c>
      <c r="DC29">
        <v>1657291684</v>
      </c>
      <c r="DD29">
        <v>1657291692.5</v>
      </c>
      <c r="DE29">
        <v>1</v>
      </c>
      <c r="DF29">
        <v>0.051</v>
      </c>
      <c r="DG29">
        <v>-0.009</v>
      </c>
      <c r="DH29">
        <v>7.953</v>
      </c>
      <c r="DI29">
        <v>0.086</v>
      </c>
      <c r="DJ29">
        <v>418</v>
      </c>
      <c r="DK29">
        <v>18</v>
      </c>
      <c r="DL29">
        <v>0.63</v>
      </c>
      <c r="DM29">
        <v>0.07</v>
      </c>
      <c r="DN29">
        <v>7.45615902439024</v>
      </c>
      <c r="DO29">
        <v>11.5705728919861</v>
      </c>
      <c r="DP29">
        <v>1.18729929639026</v>
      </c>
      <c r="DQ29">
        <v>0</v>
      </c>
      <c r="DR29">
        <v>4.52599292682927</v>
      </c>
      <c r="DS29">
        <v>-0.106641114982568</v>
      </c>
      <c r="DT29">
        <v>0.014111140771486</v>
      </c>
      <c r="DU29">
        <v>0</v>
      </c>
      <c r="DV29">
        <v>0</v>
      </c>
      <c r="DW29">
        <v>2</v>
      </c>
      <c r="DX29" t="s">
        <v>357</v>
      </c>
      <c r="DY29">
        <v>2.97857</v>
      </c>
      <c r="DZ29">
        <v>2.69149</v>
      </c>
      <c r="EA29">
        <v>0.0487779</v>
      </c>
      <c r="EB29">
        <v>0.0484487</v>
      </c>
      <c r="EC29">
        <v>0.0820541</v>
      </c>
      <c r="ED29">
        <v>0.0701197</v>
      </c>
      <c r="EE29">
        <v>37487.1</v>
      </c>
      <c r="EF29">
        <v>41206.1</v>
      </c>
      <c r="EG29">
        <v>35687.2</v>
      </c>
      <c r="EH29">
        <v>39246.2</v>
      </c>
      <c r="EI29">
        <v>46363.6</v>
      </c>
      <c r="EJ29">
        <v>52610.2</v>
      </c>
      <c r="EK29">
        <v>55669.3</v>
      </c>
      <c r="EL29">
        <v>62826.4</v>
      </c>
      <c r="EM29">
        <v>1.9892</v>
      </c>
      <c r="EN29">
        <v>2.3412</v>
      </c>
      <c r="EO29">
        <v>0.136048</v>
      </c>
      <c r="EP29">
        <v>0</v>
      </c>
      <c r="EQ29">
        <v>22.7397</v>
      </c>
      <c r="ER29">
        <v>999.9</v>
      </c>
      <c r="ES29">
        <v>65.847</v>
      </c>
      <c r="ET29">
        <v>20.462</v>
      </c>
      <c r="EU29">
        <v>21.5447</v>
      </c>
      <c r="EV29">
        <v>53.6546</v>
      </c>
      <c r="EW29">
        <v>34.6194</v>
      </c>
      <c r="EX29">
        <v>2</v>
      </c>
      <c r="EY29">
        <v>-0.435305</v>
      </c>
      <c r="EZ29">
        <v>-1.39747</v>
      </c>
      <c r="FA29">
        <v>20.146</v>
      </c>
      <c r="FB29">
        <v>5.20531</v>
      </c>
      <c r="FC29">
        <v>12.004</v>
      </c>
      <c r="FD29">
        <v>4.976</v>
      </c>
      <c r="FE29">
        <v>3.293</v>
      </c>
      <c r="FF29">
        <v>9999</v>
      </c>
      <c r="FG29">
        <v>563.5</v>
      </c>
      <c r="FH29">
        <v>9999</v>
      </c>
      <c r="FI29">
        <v>9999</v>
      </c>
      <c r="FJ29">
        <v>1.86249</v>
      </c>
      <c r="FK29">
        <v>1.86768</v>
      </c>
      <c r="FL29">
        <v>1.8674</v>
      </c>
      <c r="FM29">
        <v>1.86844</v>
      </c>
      <c r="FN29">
        <v>1.86951</v>
      </c>
      <c r="FO29">
        <v>1.86554</v>
      </c>
      <c r="FP29">
        <v>1.8667</v>
      </c>
      <c r="FQ29">
        <v>1.86798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6.586</v>
      </c>
      <c r="GF29">
        <v>0.1787</v>
      </c>
      <c r="GG29">
        <v>4.5284714050127</v>
      </c>
      <c r="GH29">
        <v>0.00877152046367285</v>
      </c>
      <c r="GI29">
        <v>-1.12287425622125e-06</v>
      </c>
      <c r="GJ29">
        <v>1.49974470624018e-10</v>
      </c>
      <c r="GK29">
        <v>0.178652107835601</v>
      </c>
      <c r="GL29">
        <v>0</v>
      </c>
      <c r="GM29">
        <v>0</v>
      </c>
      <c r="GN29">
        <v>0</v>
      </c>
      <c r="GO29">
        <v>-2</v>
      </c>
      <c r="GP29">
        <v>2006</v>
      </c>
      <c r="GQ29">
        <v>1</v>
      </c>
      <c r="GR29">
        <v>20</v>
      </c>
      <c r="GS29">
        <v>2</v>
      </c>
      <c r="GT29">
        <v>1.9</v>
      </c>
      <c r="GU29">
        <v>0.753174</v>
      </c>
      <c r="GV29">
        <v>2.55615</v>
      </c>
      <c r="GW29">
        <v>2.24854</v>
      </c>
      <c r="GX29">
        <v>2.771</v>
      </c>
      <c r="GY29">
        <v>1.99585</v>
      </c>
      <c r="GZ29">
        <v>2.32178</v>
      </c>
      <c r="HA29">
        <v>24.1851</v>
      </c>
      <c r="HB29">
        <v>15.962</v>
      </c>
      <c r="HC29">
        <v>18</v>
      </c>
      <c r="HD29">
        <v>453.418</v>
      </c>
      <c r="HE29">
        <v>697.101</v>
      </c>
      <c r="HF29">
        <v>24.4475</v>
      </c>
      <c r="HG29">
        <v>21.6083</v>
      </c>
      <c r="HH29">
        <v>30.0009</v>
      </c>
      <c r="HI29">
        <v>21.1913</v>
      </c>
      <c r="HJ29">
        <v>21.0651</v>
      </c>
      <c r="HK29">
        <v>15.0283</v>
      </c>
      <c r="HL29">
        <v>21.7403</v>
      </c>
      <c r="HM29">
        <v>0.205911</v>
      </c>
      <c r="HN29">
        <v>24.4485</v>
      </c>
      <c r="HO29">
        <v>217.793</v>
      </c>
      <c r="HP29">
        <v>17.6344</v>
      </c>
      <c r="HQ29">
        <v>103.352</v>
      </c>
      <c r="HR29">
        <v>104.654</v>
      </c>
    </row>
    <row r="30" spans="1:226">
      <c r="A30">
        <v>14</v>
      </c>
      <c r="B30">
        <v>1657291809.1</v>
      </c>
      <c r="C30">
        <v>65.0999999046326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1657291801.6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235.827718918784</v>
      </c>
      <c r="AK30">
        <v>239.642872727273</v>
      </c>
      <c r="AL30">
        <v>-3.17333548037397</v>
      </c>
      <c r="AM30">
        <v>65.7104043417054</v>
      </c>
      <c r="AN30">
        <f>(AP30 - AO30 + BO30*1E3/(8.314*(BQ30+273.15)) * AR30/BN30 * AQ30) * BN30/(100*BB30) * 1000/(1000 - AP30)</f>
        <v>0</v>
      </c>
      <c r="AO30">
        <v>17.6709816688531</v>
      </c>
      <c r="AP30">
        <v>22.1809278787879</v>
      </c>
      <c r="AQ30">
        <v>0.00640536400345919</v>
      </c>
      <c r="AR30">
        <v>77.419237249955</v>
      </c>
      <c r="AS30">
        <v>11</v>
      </c>
      <c r="AT30">
        <v>2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1657291801.6</v>
      </c>
      <c r="BH30">
        <v>256.300185185185</v>
      </c>
      <c r="BI30">
        <v>247.33062962963</v>
      </c>
      <c r="BJ30">
        <v>22.1821</v>
      </c>
      <c r="BK30">
        <v>17.6686407407407</v>
      </c>
      <c r="BL30">
        <v>249.649888888889</v>
      </c>
      <c r="BM30">
        <v>22.0034481481481</v>
      </c>
      <c r="BN30">
        <v>500.029333333333</v>
      </c>
      <c r="BO30">
        <v>73.7952555555555</v>
      </c>
      <c r="BP30">
        <v>0.0379016444444444</v>
      </c>
      <c r="BQ30">
        <v>25.4893740740741</v>
      </c>
      <c r="BR30">
        <v>24.9785481481481</v>
      </c>
      <c r="BS30">
        <v>999.9</v>
      </c>
      <c r="BT30">
        <v>0</v>
      </c>
      <c r="BU30">
        <v>0</v>
      </c>
      <c r="BV30">
        <v>9977.96296296296</v>
      </c>
      <c r="BW30">
        <v>0</v>
      </c>
      <c r="BX30">
        <v>1068.58592592593</v>
      </c>
      <c r="BY30">
        <v>8.96958740740741</v>
      </c>
      <c r="BZ30">
        <v>262.114518518518</v>
      </c>
      <c r="CA30">
        <v>251.779222222222</v>
      </c>
      <c r="CB30">
        <v>4.51346074074074</v>
      </c>
      <c r="CC30">
        <v>247.33062962963</v>
      </c>
      <c r="CD30">
        <v>17.6686407407407</v>
      </c>
      <c r="CE30">
        <v>1.63693296296296</v>
      </c>
      <c r="CF30">
        <v>1.30386148148148</v>
      </c>
      <c r="CG30">
        <v>14.3109407407407</v>
      </c>
      <c r="CH30">
        <v>10.843437037037</v>
      </c>
      <c r="CI30">
        <v>1999.96037037037</v>
      </c>
      <c r="CJ30">
        <v>0.979995518518519</v>
      </c>
      <c r="CK30">
        <v>0.0200047555555556</v>
      </c>
      <c r="CL30">
        <v>0</v>
      </c>
      <c r="CM30">
        <v>2.19308888888889</v>
      </c>
      <c r="CN30">
        <v>0</v>
      </c>
      <c r="CO30">
        <v>19764.6444444444</v>
      </c>
      <c r="CP30">
        <v>17299.7703703704</v>
      </c>
      <c r="CQ30">
        <v>40.7706296296296</v>
      </c>
      <c r="CR30">
        <v>39.4164444444444</v>
      </c>
      <c r="CS30">
        <v>39.5181851851852</v>
      </c>
      <c r="CT30">
        <v>39.4347777777778</v>
      </c>
      <c r="CU30">
        <v>39.7196296296296</v>
      </c>
      <c r="CV30">
        <v>1959.95037037037</v>
      </c>
      <c r="CW30">
        <v>40.01</v>
      </c>
      <c r="CX30">
        <v>0</v>
      </c>
      <c r="CY30">
        <v>1657291787.1</v>
      </c>
      <c r="CZ30">
        <v>0</v>
      </c>
      <c r="DA30">
        <v>1657291692.5</v>
      </c>
      <c r="DB30" t="s">
        <v>356</v>
      </c>
      <c r="DC30">
        <v>1657291684</v>
      </c>
      <c r="DD30">
        <v>1657291692.5</v>
      </c>
      <c r="DE30">
        <v>1</v>
      </c>
      <c r="DF30">
        <v>0.051</v>
      </c>
      <c r="DG30">
        <v>-0.009</v>
      </c>
      <c r="DH30">
        <v>7.953</v>
      </c>
      <c r="DI30">
        <v>0.086</v>
      </c>
      <c r="DJ30">
        <v>418</v>
      </c>
      <c r="DK30">
        <v>18</v>
      </c>
      <c r="DL30">
        <v>0.63</v>
      </c>
      <c r="DM30">
        <v>0.07</v>
      </c>
      <c r="DN30">
        <v>8.52988731707317</v>
      </c>
      <c r="DO30">
        <v>9.01099651567944</v>
      </c>
      <c r="DP30">
        <v>0.929749895457137</v>
      </c>
      <c r="DQ30">
        <v>0</v>
      </c>
      <c r="DR30">
        <v>4.51792804878049</v>
      </c>
      <c r="DS30">
        <v>-0.0729056445992979</v>
      </c>
      <c r="DT30">
        <v>0.00886102736418527</v>
      </c>
      <c r="DU30">
        <v>1</v>
      </c>
      <c r="DV30">
        <v>1</v>
      </c>
      <c r="DW30">
        <v>2</v>
      </c>
      <c r="DX30" t="s">
        <v>373</v>
      </c>
      <c r="DY30">
        <v>2.97814</v>
      </c>
      <c r="DZ30">
        <v>2.69093</v>
      </c>
      <c r="EA30">
        <v>0.0460659</v>
      </c>
      <c r="EB30">
        <v>0.0455289</v>
      </c>
      <c r="EC30">
        <v>0.0820552</v>
      </c>
      <c r="ED30">
        <v>0.0701156</v>
      </c>
      <c r="EE30">
        <v>37593.5</v>
      </c>
      <c r="EF30">
        <v>41331.6</v>
      </c>
      <c r="EG30">
        <v>35686.7</v>
      </c>
      <c r="EH30">
        <v>39245.4</v>
      </c>
      <c r="EI30">
        <v>46363</v>
      </c>
      <c r="EJ30">
        <v>52609.6</v>
      </c>
      <c r="EK30">
        <v>55668.6</v>
      </c>
      <c r="EL30">
        <v>62825.6</v>
      </c>
      <c r="EM30">
        <v>1.988</v>
      </c>
      <c r="EN30">
        <v>2.3408</v>
      </c>
      <c r="EO30">
        <v>0.136495</v>
      </c>
      <c r="EP30">
        <v>0</v>
      </c>
      <c r="EQ30">
        <v>22.7339</v>
      </c>
      <c r="ER30">
        <v>999.9</v>
      </c>
      <c r="ES30">
        <v>65.847</v>
      </c>
      <c r="ET30">
        <v>20.462</v>
      </c>
      <c r="EU30">
        <v>21.5464</v>
      </c>
      <c r="EV30">
        <v>54.3546</v>
      </c>
      <c r="EW30">
        <v>34.6274</v>
      </c>
      <c r="EX30">
        <v>2</v>
      </c>
      <c r="EY30">
        <v>-0.434878</v>
      </c>
      <c r="EZ30">
        <v>-1.42266</v>
      </c>
      <c r="FA30">
        <v>20.1457</v>
      </c>
      <c r="FB30">
        <v>5.20411</v>
      </c>
      <c r="FC30">
        <v>12.004</v>
      </c>
      <c r="FD30">
        <v>4.976</v>
      </c>
      <c r="FE30">
        <v>3.293</v>
      </c>
      <c r="FF30">
        <v>9999</v>
      </c>
      <c r="FG30">
        <v>563.5</v>
      </c>
      <c r="FH30">
        <v>9999</v>
      </c>
      <c r="FI30">
        <v>9999</v>
      </c>
      <c r="FJ30">
        <v>1.86249</v>
      </c>
      <c r="FK30">
        <v>1.86768</v>
      </c>
      <c r="FL30">
        <v>1.86737</v>
      </c>
      <c r="FM30">
        <v>1.86844</v>
      </c>
      <c r="FN30">
        <v>1.86948</v>
      </c>
      <c r="FO30">
        <v>1.86551</v>
      </c>
      <c r="FP30">
        <v>1.86661</v>
      </c>
      <c r="FQ30">
        <v>1.86798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6.457</v>
      </c>
      <c r="GF30">
        <v>0.1787</v>
      </c>
      <c r="GG30">
        <v>4.5284714050127</v>
      </c>
      <c r="GH30">
        <v>0.00877152046367285</v>
      </c>
      <c r="GI30">
        <v>-1.12287425622125e-06</v>
      </c>
      <c r="GJ30">
        <v>1.49974470624018e-10</v>
      </c>
      <c r="GK30">
        <v>0.178652107835601</v>
      </c>
      <c r="GL30">
        <v>0</v>
      </c>
      <c r="GM30">
        <v>0</v>
      </c>
      <c r="GN30">
        <v>0</v>
      </c>
      <c r="GO30">
        <v>-2</v>
      </c>
      <c r="GP30">
        <v>2006</v>
      </c>
      <c r="GQ30">
        <v>1</v>
      </c>
      <c r="GR30">
        <v>20</v>
      </c>
      <c r="GS30">
        <v>2.1</v>
      </c>
      <c r="GT30">
        <v>1.9</v>
      </c>
      <c r="GU30">
        <v>0.710449</v>
      </c>
      <c r="GV30">
        <v>2.56226</v>
      </c>
      <c r="GW30">
        <v>2.24854</v>
      </c>
      <c r="GX30">
        <v>2.76978</v>
      </c>
      <c r="GY30">
        <v>1.99585</v>
      </c>
      <c r="GZ30">
        <v>2.31445</v>
      </c>
      <c r="HA30">
        <v>24.1851</v>
      </c>
      <c r="HB30">
        <v>15.962</v>
      </c>
      <c r="HC30">
        <v>18</v>
      </c>
      <c r="HD30">
        <v>452.807</v>
      </c>
      <c r="HE30">
        <v>696.917</v>
      </c>
      <c r="HF30">
        <v>24.4634</v>
      </c>
      <c r="HG30">
        <v>21.6175</v>
      </c>
      <c r="HH30">
        <v>30.0008</v>
      </c>
      <c r="HI30">
        <v>21.202</v>
      </c>
      <c r="HJ30">
        <v>21.0758</v>
      </c>
      <c r="HK30">
        <v>14.0972</v>
      </c>
      <c r="HL30">
        <v>21.7403</v>
      </c>
      <c r="HM30">
        <v>0.205911</v>
      </c>
      <c r="HN30">
        <v>24.4644</v>
      </c>
      <c r="HO30">
        <v>197.704</v>
      </c>
      <c r="HP30">
        <v>17.6284</v>
      </c>
      <c r="HQ30">
        <v>103.351</v>
      </c>
      <c r="HR30">
        <v>104.653</v>
      </c>
    </row>
    <row r="31" spans="1:226">
      <c r="A31">
        <v>15</v>
      </c>
      <c r="B31">
        <v>1657291814.1</v>
      </c>
      <c r="C31">
        <v>70.0999999046326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1657291806.31429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218.572384610592</v>
      </c>
      <c r="AK31">
        <v>223.471187878788</v>
      </c>
      <c r="AL31">
        <v>-3.24606575645083</v>
      </c>
      <c r="AM31">
        <v>65.7104043417054</v>
      </c>
      <c r="AN31">
        <f>(AP31 - AO31 + BO31*1E3/(8.314*(BQ31+273.15)) * AR31/BN31 * AQ31) * BN31/(100*BB31) * 1000/(1000 - AP31)</f>
        <v>0</v>
      </c>
      <c r="AO31">
        <v>17.6686487717761</v>
      </c>
      <c r="AP31">
        <v>22.1769527272727</v>
      </c>
      <c r="AQ31">
        <v>0.000337265556619754</v>
      </c>
      <c r="AR31">
        <v>77.419237249955</v>
      </c>
      <c r="AS31">
        <v>11</v>
      </c>
      <c r="AT31">
        <v>2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1657291806.31429</v>
      </c>
      <c r="BH31">
        <v>241.486821428571</v>
      </c>
      <c r="BI31">
        <v>231.664107142857</v>
      </c>
      <c r="BJ31">
        <v>22.1794678571429</v>
      </c>
      <c r="BK31">
        <v>17.6685464285714</v>
      </c>
      <c r="BL31">
        <v>234.95775</v>
      </c>
      <c r="BM31">
        <v>22.0008071428571</v>
      </c>
      <c r="BN31">
        <v>500.002357142857</v>
      </c>
      <c r="BO31">
        <v>73.7956464285714</v>
      </c>
      <c r="BP31">
        <v>0.037820175</v>
      </c>
      <c r="BQ31">
        <v>25.4933821428571</v>
      </c>
      <c r="BR31">
        <v>24.9833392857143</v>
      </c>
      <c r="BS31">
        <v>999.9</v>
      </c>
      <c r="BT31">
        <v>0</v>
      </c>
      <c r="BU31">
        <v>0</v>
      </c>
      <c r="BV31">
        <v>9980</v>
      </c>
      <c r="BW31">
        <v>0</v>
      </c>
      <c r="BX31">
        <v>1069.33928571429</v>
      </c>
      <c r="BY31">
        <v>9.82281857142857</v>
      </c>
      <c r="BZ31">
        <v>246.964392857143</v>
      </c>
      <c r="CA31">
        <v>235.830785714286</v>
      </c>
      <c r="CB31">
        <v>4.51091857142857</v>
      </c>
      <c r="CC31">
        <v>231.664107142857</v>
      </c>
      <c r="CD31">
        <v>17.6685464285714</v>
      </c>
      <c r="CE31">
        <v>1.63674821428571</v>
      </c>
      <c r="CF31">
        <v>1.30386178571429</v>
      </c>
      <c r="CG31">
        <v>14.3091964285714</v>
      </c>
      <c r="CH31">
        <v>10.8434464285714</v>
      </c>
      <c r="CI31">
        <v>1999.96178571429</v>
      </c>
      <c r="CJ31">
        <v>0.979996142857143</v>
      </c>
      <c r="CK31">
        <v>0.0200041714285714</v>
      </c>
      <c r="CL31">
        <v>0</v>
      </c>
      <c r="CM31">
        <v>2.18766785714286</v>
      </c>
      <c r="CN31">
        <v>0</v>
      </c>
      <c r="CO31">
        <v>19691.7214285714</v>
      </c>
      <c r="CP31">
        <v>17299.7964285714</v>
      </c>
      <c r="CQ31">
        <v>40.8413214285714</v>
      </c>
      <c r="CR31">
        <v>39.4573928571429</v>
      </c>
      <c r="CS31">
        <v>39.58675</v>
      </c>
      <c r="CT31">
        <v>39.5041071428571</v>
      </c>
      <c r="CU31">
        <v>39.7742857142857</v>
      </c>
      <c r="CV31">
        <v>1959.95178571429</v>
      </c>
      <c r="CW31">
        <v>40.01</v>
      </c>
      <c r="CX31">
        <v>0</v>
      </c>
      <c r="CY31">
        <v>1657291791.9</v>
      </c>
      <c r="CZ31">
        <v>0</v>
      </c>
      <c r="DA31">
        <v>1657291692.5</v>
      </c>
      <c r="DB31" t="s">
        <v>356</v>
      </c>
      <c r="DC31">
        <v>1657291684</v>
      </c>
      <c r="DD31">
        <v>1657291692.5</v>
      </c>
      <c r="DE31">
        <v>1</v>
      </c>
      <c r="DF31">
        <v>0.051</v>
      </c>
      <c r="DG31">
        <v>-0.009</v>
      </c>
      <c r="DH31">
        <v>7.953</v>
      </c>
      <c r="DI31">
        <v>0.086</v>
      </c>
      <c r="DJ31">
        <v>418</v>
      </c>
      <c r="DK31">
        <v>18</v>
      </c>
      <c r="DL31">
        <v>0.63</v>
      </c>
      <c r="DM31">
        <v>0.07</v>
      </c>
      <c r="DN31">
        <v>9.19016243902439</v>
      </c>
      <c r="DO31">
        <v>9.53636675958189</v>
      </c>
      <c r="DP31">
        <v>0.981926787976207</v>
      </c>
      <c r="DQ31">
        <v>0</v>
      </c>
      <c r="DR31">
        <v>4.51385</v>
      </c>
      <c r="DS31">
        <v>-0.0347002787456481</v>
      </c>
      <c r="DT31">
        <v>0.00558172803035741</v>
      </c>
      <c r="DU31">
        <v>1</v>
      </c>
      <c r="DV31">
        <v>1</v>
      </c>
      <c r="DW31">
        <v>2</v>
      </c>
      <c r="DX31" t="s">
        <v>373</v>
      </c>
      <c r="DY31">
        <v>2.97805</v>
      </c>
      <c r="DZ31">
        <v>2.69193</v>
      </c>
      <c r="EA31">
        <v>0.0432838</v>
      </c>
      <c r="EB31">
        <v>0.0425731</v>
      </c>
      <c r="EC31">
        <v>0.0820442</v>
      </c>
      <c r="ED31">
        <v>0.0701123</v>
      </c>
      <c r="EE31">
        <v>37702.6</v>
      </c>
      <c r="EF31">
        <v>41458.6</v>
      </c>
      <c r="EG31">
        <v>35686.3</v>
      </c>
      <c r="EH31">
        <v>39244.6</v>
      </c>
      <c r="EI31">
        <v>46362.6</v>
      </c>
      <c r="EJ31">
        <v>52608.3</v>
      </c>
      <c r="EK31">
        <v>55667.6</v>
      </c>
      <c r="EL31">
        <v>62823.9</v>
      </c>
      <c r="EM31">
        <v>1.988</v>
      </c>
      <c r="EN31">
        <v>2.3412</v>
      </c>
      <c r="EO31">
        <v>0.137985</v>
      </c>
      <c r="EP31">
        <v>0</v>
      </c>
      <c r="EQ31">
        <v>22.7244</v>
      </c>
      <c r="ER31">
        <v>999.9</v>
      </c>
      <c r="ES31">
        <v>65.847</v>
      </c>
      <c r="ET31">
        <v>20.462</v>
      </c>
      <c r="EU31">
        <v>21.5442</v>
      </c>
      <c r="EV31">
        <v>54.1546</v>
      </c>
      <c r="EW31">
        <v>34.5633</v>
      </c>
      <c r="EX31">
        <v>2</v>
      </c>
      <c r="EY31">
        <v>-0.434187</v>
      </c>
      <c r="EZ31">
        <v>-1.40277</v>
      </c>
      <c r="FA31">
        <v>20.1459</v>
      </c>
      <c r="FB31">
        <v>5.20531</v>
      </c>
      <c r="FC31">
        <v>12.004</v>
      </c>
      <c r="FD31">
        <v>4.9756</v>
      </c>
      <c r="FE31">
        <v>3.293</v>
      </c>
      <c r="FF31">
        <v>9999</v>
      </c>
      <c r="FG31">
        <v>563.5</v>
      </c>
      <c r="FH31">
        <v>9999</v>
      </c>
      <c r="FI31">
        <v>9999</v>
      </c>
      <c r="FJ31">
        <v>1.86249</v>
      </c>
      <c r="FK31">
        <v>1.86768</v>
      </c>
      <c r="FL31">
        <v>1.86737</v>
      </c>
      <c r="FM31">
        <v>1.86844</v>
      </c>
      <c r="FN31">
        <v>1.86951</v>
      </c>
      <c r="FO31">
        <v>1.86551</v>
      </c>
      <c r="FP31">
        <v>1.86667</v>
      </c>
      <c r="FQ31">
        <v>1.86798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6.328</v>
      </c>
      <c r="GF31">
        <v>0.1787</v>
      </c>
      <c r="GG31">
        <v>4.5284714050127</v>
      </c>
      <c r="GH31">
        <v>0.00877152046367285</v>
      </c>
      <c r="GI31">
        <v>-1.12287425622125e-06</v>
      </c>
      <c r="GJ31">
        <v>1.49974470624018e-10</v>
      </c>
      <c r="GK31">
        <v>0.178652107835601</v>
      </c>
      <c r="GL31">
        <v>0</v>
      </c>
      <c r="GM31">
        <v>0</v>
      </c>
      <c r="GN31">
        <v>0</v>
      </c>
      <c r="GO31">
        <v>-2</v>
      </c>
      <c r="GP31">
        <v>2006</v>
      </c>
      <c r="GQ31">
        <v>1</v>
      </c>
      <c r="GR31">
        <v>20</v>
      </c>
      <c r="GS31">
        <v>2.2</v>
      </c>
      <c r="GT31">
        <v>2</v>
      </c>
      <c r="GU31">
        <v>0.661621</v>
      </c>
      <c r="GV31">
        <v>2.5647</v>
      </c>
      <c r="GW31">
        <v>2.24854</v>
      </c>
      <c r="GX31">
        <v>2.76978</v>
      </c>
      <c r="GY31">
        <v>1.99585</v>
      </c>
      <c r="GZ31">
        <v>2.31812</v>
      </c>
      <c r="HA31">
        <v>24.1851</v>
      </c>
      <c r="HB31">
        <v>15.962</v>
      </c>
      <c r="HC31">
        <v>18</v>
      </c>
      <c r="HD31">
        <v>452.906</v>
      </c>
      <c r="HE31">
        <v>697.405</v>
      </c>
      <c r="HF31">
        <v>24.4757</v>
      </c>
      <c r="HG31">
        <v>21.6266</v>
      </c>
      <c r="HH31">
        <v>30.0006</v>
      </c>
      <c r="HI31">
        <v>21.2128</v>
      </c>
      <c r="HJ31">
        <v>21.0864</v>
      </c>
      <c r="HK31">
        <v>13.1916</v>
      </c>
      <c r="HL31">
        <v>21.7403</v>
      </c>
      <c r="HM31">
        <v>0.205911</v>
      </c>
      <c r="HN31">
        <v>24.4722</v>
      </c>
      <c r="HO31">
        <v>184.284</v>
      </c>
      <c r="HP31">
        <v>17.6262</v>
      </c>
      <c r="HQ31">
        <v>103.349</v>
      </c>
      <c r="HR31">
        <v>104.65</v>
      </c>
    </row>
    <row r="32" spans="1:226">
      <c r="A32">
        <v>16</v>
      </c>
      <c r="B32">
        <v>1657291819.1</v>
      </c>
      <c r="C32">
        <v>75.0999999046326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1657291811.6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202.191120661865</v>
      </c>
      <c r="AK32">
        <v>207.385709090909</v>
      </c>
      <c r="AL32">
        <v>-3.178785355429</v>
      </c>
      <c r="AM32">
        <v>65.7104043417054</v>
      </c>
      <c r="AN32">
        <f>(AP32 - AO32 + BO32*1E3/(8.314*(BQ32+273.15)) * AR32/BN32 * AQ32) * BN32/(100*BB32) * 1000/(1000 - AP32)</f>
        <v>0</v>
      </c>
      <c r="AO32">
        <v>17.6662494477497</v>
      </c>
      <c r="AP32">
        <v>22.1838727272727</v>
      </c>
      <c r="AQ32">
        <v>0.000678700399598167</v>
      </c>
      <c r="AR32">
        <v>77.419237249955</v>
      </c>
      <c r="AS32">
        <v>10</v>
      </c>
      <c r="AT32">
        <v>2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1657291811.6</v>
      </c>
      <c r="BH32">
        <v>224.792814814815</v>
      </c>
      <c r="BI32">
        <v>214.21462962963</v>
      </c>
      <c r="BJ32">
        <v>22.1805296296296</v>
      </c>
      <c r="BK32">
        <v>17.6683888888889</v>
      </c>
      <c r="BL32">
        <v>218.400925925926</v>
      </c>
      <c r="BM32">
        <v>22.0018703703704</v>
      </c>
      <c r="BN32">
        <v>499.994296296296</v>
      </c>
      <c r="BO32">
        <v>73.7956148148148</v>
      </c>
      <c r="BP32">
        <v>0.0375518518518519</v>
      </c>
      <c r="BQ32">
        <v>25.5011518518519</v>
      </c>
      <c r="BR32">
        <v>24.9872296296296</v>
      </c>
      <c r="BS32">
        <v>999.9</v>
      </c>
      <c r="BT32">
        <v>0</v>
      </c>
      <c r="BU32">
        <v>0</v>
      </c>
      <c r="BV32">
        <v>9993.7037037037</v>
      </c>
      <c r="BW32">
        <v>0</v>
      </c>
      <c r="BX32">
        <v>1070.85</v>
      </c>
      <c r="BY32">
        <v>10.57826</v>
      </c>
      <c r="BZ32">
        <v>229.891925925926</v>
      </c>
      <c r="CA32">
        <v>218.067555555556</v>
      </c>
      <c r="CB32">
        <v>4.51214148148148</v>
      </c>
      <c r="CC32">
        <v>214.21462962963</v>
      </c>
      <c r="CD32">
        <v>17.6683888888889</v>
      </c>
      <c r="CE32">
        <v>1.6368262962963</v>
      </c>
      <c r="CF32">
        <v>1.30384962962963</v>
      </c>
      <c r="CG32">
        <v>14.3099296296296</v>
      </c>
      <c r="CH32">
        <v>10.8433</v>
      </c>
      <c r="CI32">
        <v>1999.96592592593</v>
      </c>
      <c r="CJ32">
        <v>0.979996777777778</v>
      </c>
      <c r="CK32">
        <v>0.0200035703703704</v>
      </c>
      <c r="CL32">
        <v>0</v>
      </c>
      <c r="CM32">
        <v>2.20261481481481</v>
      </c>
      <c r="CN32">
        <v>0</v>
      </c>
      <c r="CO32">
        <v>19621.5481481481</v>
      </c>
      <c r="CP32">
        <v>17299.8296296296</v>
      </c>
      <c r="CQ32">
        <v>40.9211111111111</v>
      </c>
      <c r="CR32">
        <v>39.509</v>
      </c>
      <c r="CS32">
        <v>39.6571111111111</v>
      </c>
      <c r="CT32">
        <v>39.5992222222222</v>
      </c>
      <c r="CU32">
        <v>39.8308518518519</v>
      </c>
      <c r="CV32">
        <v>1959.95851851852</v>
      </c>
      <c r="CW32">
        <v>40.0085185185185</v>
      </c>
      <c r="CX32">
        <v>0</v>
      </c>
      <c r="CY32">
        <v>1657291796.7</v>
      </c>
      <c r="CZ32">
        <v>0</v>
      </c>
      <c r="DA32">
        <v>1657291692.5</v>
      </c>
      <c r="DB32" t="s">
        <v>356</v>
      </c>
      <c r="DC32">
        <v>1657291684</v>
      </c>
      <c r="DD32">
        <v>1657291692.5</v>
      </c>
      <c r="DE32">
        <v>1</v>
      </c>
      <c r="DF32">
        <v>0.051</v>
      </c>
      <c r="DG32">
        <v>-0.009</v>
      </c>
      <c r="DH32">
        <v>7.953</v>
      </c>
      <c r="DI32">
        <v>0.086</v>
      </c>
      <c r="DJ32">
        <v>418</v>
      </c>
      <c r="DK32">
        <v>18</v>
      </c>
      <c r="DL32">
        <v>0.63</v>
      </c>
      <c r="DM32">
        <v>0.07</v>
      </c>
      <c r="DN32">
        <v>10.1462865853659</v>
      </c>
      <c r="DO32">
        <v>8.92450432055749</v>
      </c>
      <c r="DP32">
        <v>0.916599405622947</v>
      </c>
      <c r="DQ32">
        <v>0</v>
      </c>
      <c r="DR32">
        <v>4.51143219512195</v>
      </c>
      <c r="DS32">
        <v>0.00909909407665181</v>
      </c>
      <c r="DT32">
        <v>0.00346317175376471</v>
      </c>
      <c r="DU32">
        <v>1</v>
      </c>
      <c r="DV32">
        <v>1</v>
      </c>
      <c r="DW32">
        <v>2</v>
      </c>
      <c r="DX32" t="s">
        <v>373</v>
      </c>
      <c r="DY32">
        <v>2.97792</v>
      </c>
      <c r="DZ32">
        <v>2.69092</v>
      </c>
      <c r="EA32">
        <v>0.0404574</v>
      </c>
      <c r="EB32">
        <v>0.0395083</v>
      </c>
      <c r="EC32">
        <v>0.0820699</v>
      </c>
      <c r="ED32">
        <v>0.0701133</v>
      </c>
      <c r="EE32">
        <v>37813.4</v>
      </c>
      <c r="EF32">
        <v>41589.7</v>
      </c>
      <c r="EG32">
        <v>35685.8</v>
      </c>
      <c r="EH32">
        <v>39243.1</v>
      </c>
      <c r="EI32">
        <v>46361.3</v>
      </c>
      <c r="EJ32">
        <v>52606.8</v>
      </c>
      <c r="EK32">
        <v>55667.6</v>
      </c>
      <c r="EL32">
        <v>62822.4</v>
      </c>
      <c r="EM32">
        <v>1.9884</v>
      </c>
      <c r="EN32">
        <v>2.3404</v>
      </c>
      <c r="EO32">
        <v>0.137985</v>
      </c>
      <c r="EP32">
        <v>0</v>
      </c>
      <c r="EQ32">
        <v>22.709</v>
      </c>
      <c r="ER32">
        <v>999.9</v>
      </c>
      <c r="ES32">
        <v>65.847</v>
      </c>
      <c r="ET32">
        <v>20.462</v>
      </c>
      <c r="EU32">
        <v>21.5448</v>
      </c>
      <c r="EV32">
        <v>54.1346</v>
      </c>
      <c r="EW32">
        <v>34.5553</v>
      </c>
      <c r="EX32">
        <v>2</v>
      </c>
      <c r="EY32">
        <v>-0.433455</v>
      </c>
      <c r="EZ32">
        <v>-1.40078</v>
      </c>
      <c r="FA32">
        <v>20.1458</v>
      </c>
      <c r="FB32">
        <v>5.20172</v>
      </c>
      <c r="FC32">
        <v>12.004</v>
      </c>
      <c r="FD32">
        <v>4.9756</v>
      </c>
      <c r="FE32">
        <v>3.293</v>
      </c>
      <c r="FF32">
        <v>9999</v>
      </c>
      <c r="FG32">
        <v>563.5</v>
      </c>
      <c r="FH32">
        <v>9999</v>
      </c>
      <c r="FI32">
        <v>9999</v>
      </c>
      <c r="FJ32">
        <v>1.86249</v>
      </c>
      <c r="FK32">
        <v>1.86768</v>
      </c>
      <c r="FL32">
        <v>1.86737</v>
      </c>
      <c r="FM32">
        <v>1.86844</v>
      </c>
      <c r="FN32">
        <v>1.86948</v>
      </c>
      <c r="FO32">
        <v>1.86554</v>
      </c>
      <c r="FP32">
        <v>1.86661</v>
      </c>
      <c r="FQ32">
        <v>1.86798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6.198</v>
      </c>
      <c r="GF32">
        <v>0.1786</v>
      </c>
      <c r="GG32">
        <v>4.5284714050127</v>
      </c>
      <c r="GH32">
        <v>0.00877152046367285</v>
      </c>
      <c r="GI32">
        <v>-1.12287425622125e-06</v>
      </c>
      <c r="GJ32">
        <v>1.49974470624018e-10</v>
      </c>
      <c r="GK32">
        <v>0.178652107835601</v>
      </c>
      <c r="GL32">
        <v>0</v>
      </c>
      <c r="GM32">
        <v>0</v>
      </c>
      <c r="GN32">
        <v>0</v>
      </c>
      <c r="GO32">
        <v>-2</v>
      </c>
      <c r="GP32">
        <v>2006</v>
      </c>
      <c r="GQ32">
        <v>1</v>
      </c>
      <c r="GR32">
        <v>20</v>
      </c>
      <c r="GS32">
        <v>2.3</v>
      </c>
      <c r="GT32">
        <v>2.1</v>
      </c>
      <c r="GU32">
        <v>0.616455</v>
      </c>
      <c r="GV32">
        <v>2.56836</v>
      </c>
      <c r="GW32">
        <v>2.24854</v>
      </c>
      <c r="GX32">
        <v>2.76978</v>
      </c>
      <c r="GY32">
        <v>1.99585</v>
      </c>
      <c r="GZ32">
        <v>2.28027</v>
      </c>
      <c r="HA32">
        <v>24.1851</v>
      </c>
      <c r="HB32">
        <v>15.962</v>
      </c>
      <c r="HC32">
        <v>18</v>
      </c>
      <c r="HD32">
        <v>453.24</v>
      </c>
      <c r="HE32">
        <v>696.91</v>
      </c>
      <c r="HF32">
        <v>24.4826</v>
      </c>
      <c r="HG32">
        <v>21.6339</v>
      </c>
      <c r="HH32">
        <v>30.0007</v>
      </c>
      <c r="HI32">
        <v>21.2235</v>
      </c>
      <c r="HJ32">
        <v>21.0989</v>
      </c>
      <c r="HK32">
        <v>12.245</v>
      </c>
      <c r="HL32">
        <v>21.7403</v>
      </c>
      <c r="HM32">
        <v>0.205911</v>
      </c>
      <c r="HN32">
        <v>24.4796</v>
      </c>
      <c r="HO32">
        <v>164.147</v>
      </c>
      <c r="HP32">
        <v>17.6191</v>
      </c>
      <c r="HQ32">
        <v>103.348</v>
      </c>
      <c r="HR32">
        <v>104.647</v>
      </c>
    </row>
    <row r="33" spans="1:226">
      <c r="A33">
        <v>17</v>
      </c>
      <c r="B33">
        <v>1657291824.1</v>
      </c>
      <c r="C33">
        <v>80.0999999046326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1657291816.31429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184.909838495447</v>
      </c>
      <c r="AK33">
        <v>191.243236363636</v>
      </c>
      <c r="AL33">
        <v>-3.24445320576147</v>
      </c>
      <c r="AM33">
        <v>65.7104043417054</v>
      </c>
      <c r="AN33">
        <f>(AP33 - AO33 + BO33*1E3/(8.314*(BQ33+273.15)) * AR33/BN33 * AQ33) * BN33/(100*BB33) * 1000/(1000 - AP33)</f>
        <v>0</v>
      </c>
      <c r="AO33">
        <v>17.6676462619689</v>
      </c>
      <c r="AP33">
        <v>22.1862678787879</v>
      </c>
      <c r="AQ33">
        <v>-0.00042545575793457</v>
      </c>
      <c r="AR33">
        <v>77.419237249955</v>
      </c>
      <c r="AS33">
        <v>10</v>
      </c>
      <c r="AT33">
        <v>2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1657291816.31429</v>
      </c>
      <c r="BH33">
        <v>209.969571428571</v>
      </c>
      <c r="BI33">
        <v>198.539607142857</v>
      </c>
      <c r="BJ33">
        <v>22.1823857142857</v>
      </c>
      <c r="BK33">
        <v>17.6678535714286</v>
      </c>
      <c r="BL33">
        <v>203.699964285714</v>
      </c>
      <c r="BM33">
        <v>22.003725</v>
      </c>
      <c r="BN33">
        <v>499.994535714286</v>
      </c>
      <c r="BO33">
        <v>73.7963607142857</v>
      </c>
      <c r="BP33">
        <v>0.03736935</v>
      </c>
      <c r="BQ33">
        <v>25.5117464285714</v>
      </c>
      <c r="BR33">
        <v>24.9939607142857</v>
      </c>
      <c r="BS33">
        <v>999.9</v>
      </c>
      <c r="BT33">
        <v>0</v>
      </c>
      <c r="BU33">
        <v>0</v>
      </c>
      <c r="BV33">
        <v>10011.4285714286</v>
      </c>
      <c r="BW33">
        <v>0</v>
      </c>
      <c r="BX33">
        <v>1072.71321428571</v>
      </c>
      <c r="BY33">
        <v>11.4299892857143</v>
      </c>
      <c r="BZ33">
        <v>214.732714285714</v>
      </c>
      <c r="CA33">
        <v>202.1105</v>
      </c>
      <c r="CB33">
        <v>4.51452928571429</v>
      </c>
      <c r="CC33">
        <v>198.539607142857</v>
      </c>
      <c r="CD33">
        <v>17.6678535714286</v>
      </c>
      <c r="CE33">
        <v>1.63698</v>
      </c>
      <c r="CF33">
        <v>1.30382357142857</v>
      </c>
      <c r="CG33">
        <v>14.3113821428571</v>
      </c>
      <c r="CH33">
        <v>10.843</v>
      </c>
      <c r="CI33">
        <v>1999.98642857143</v>
      </c>
      <c r="CJ33">
        <v>0.9799975</v>
      </c>
      <c r="CK33">
        <v>0.0200028</v>
      </c>
      <c r="CL33">
        <v>0</v>
      </c>
      <c r="CM33">
        <v>2.22692142857143</v>
      </c>
      <c r="CN33">
        <v>0</v>
      </c>
      <c r="CO33">
        <v>19565.5142857143</v>
      </c>
      <c r="CP33">
        <v>17300.025</v>
      </c>
      <c r="CQ33">
        <v>40.9841071428571</v>
      </c>
      <c r="CR33">
        <v>39.5578571428571</v>
      </c>
      <c r="CS33">
        <v>39.7273928571428</v>
      </c>
      <c r="CT33">
        <v>39.6560357142857</v>
      </c>
      <c r="CU33">
        <v>39.8859285714286</v>
      </c>
      <c r="CV33">
        <v>1959.98214285714</v>
      </c>
      <c r="CW33">
        <v>40.0053571428571</v>
      </c>
      <c r="CX33">
        <v>0</v>
      </c>
      <c r="CY33">
        <v>1657291802.1</v>
      </c>
      <c r="CZ33">
        <v>0</v>
      </c>
      <c r="DA33">
        <v>1657291692.5</v>
      </c>
      <c r="DB33" t="s">
        <v>356</v>
      </c>
      <c r="DC33">
        <v>1657291684</v>
      </c>
      <c r="DD33">
        <v>1657291692.5</v>
      </c>
      <c r="DE33">
        <v>1</v>
      </c>
      <c r="DF33">
        <v>0.051</v>
      </c>
      <c r="DG33">
        <v>-0.009</v>
      </c>
      <c r="DH33">
        <v>7.953</v>
      </c>
      <c r="DI33">
        <v>0.086</v>
      </c>
      <c r="DJ33">
        <v>418</v>
      </c>
      <c r="DK33">
        <v>18</v>
      </c>
      <c r="DL33">
        <v>0.63</v>
      </c>
      <c r="DM33">
        <v>0.07</v>
      </c>
      <c r="DN33">
        <v>10.7931568292683</v>
      </c>
      <c r="DO33">
        <v>9.78872717770034</v>
      </c>
      <c r="DP33">
        <v>1.00265991815049</v>
      </c>
      <c r="DQ33">
        <v>0</v>
      </c>
      <c r="DR33">
        <v>4.51334682926829</v>
      </c>
      <c r="DS33">
        <v>0.0311803484320538</v>
      </c>
      <c r="DT33">
        <v>0.00498645308177107</v>
      </c>
      <c r="DU33">
        <v>1</v>
      </c>
      <c r="DV33">
        <v>1</v>
      </c>
      <c r="DW33">
        <v>2</v>
      </c>
      <c r="DX33" t="s">
        <v>373</v>
      </c>
      <c r="DY33">
        <v>2.97897</v>
      </c>
      <c r="DZ33">
        <v>2.69119</v>
      </c>
      <c r="EA33">
        <v>0.0375349</v>
      </c>
      <c r="EB33">
        <v>0.036427</v>
      </c>
      <c r="EC33">
        <v>0.0820824</v>
      </c>
      <c r="ED33">
        <v>0.070119</v>
      </c>
      <c r="EE33">
        <v>37928.7</v>
      </c>
      <c r="EF33">
        <v>41722.5</v>
      </c>
      <c r="EG33">
        <v>35685.9</v>
      </c>
      <c r="EH33">
        <v>39242.7</v>
      </c>
      <c r="EI33">
        <v>46360.6</v>
      </c>
      <c r="EJ33">
        <v>52606.5</v>
      </c>
      <c r="EK33">
        <v>55667.6</v>
      </c>
      <c r="EL33">
        <v>62822.4</v>
      </c>
      <c r="EM33">
        <v>1.9894</v>
      </c>
      <c r="EN33">
        <v>2.34</v>
      </c>
      <c r="EO33">
        <v>0.140965</v>
      </c>
      <c r="EP33">
        <v>0</v>
      </c>
      <c r="EQ33">
        <v>22.6995</v>
      </c>
      <c r="ER33">
        <v>999.9</v>
      </c>
      <c r="ES33">
        <v>65.847</v>
      </c>
      <c r="ET33">
        <v>20.462</v>
      </c>
      <c r="EU33">
        <v>21.5441</v>
      </c>
      <c r="EV33">
        <v>54.2046</v>
      </c>
      <c r="EW33">
        <v>34.5473</v>
      </c>
      <c r="EX33">
        <v>2</v>
      </c>
      <c r="EY33">
        <v>-0.432805</v>
      </c>
      <c r="EZ33">
        <v>-1.4066</v>
      </c>
      <c r="FA33">
        <v>20.146</v>
      </c>
      <c r="FB33">
        <v>5.20411</v>
      </c>
      <c r="FC33">
        <v>12.004</v>
      </c>
      <c r="FD33">
        <v>4.976</v>
      </c>
      <c r="FE33">
        <v>3.293</v>
      </c>
      <c r="FF33">
        <v>9999</v>
      </c>
      <c r="FG33">
        <v>563.5</v>
      </c>
      <c r="FH33">
        <v>9999</v>
      </c>
      <c r="FI33">
        <v>9999</v>
      </c>
      <c r="FJ33">
        <v>1.86249</v>
      </c>
      <c r="FK33">
        <v>1.86765</v>
      </c>
      <c r="FL33">
        <v>1.86737</v>
      </c>
      <c r="FM33">
        <v>1.86844</v>
      </c>
      <c r="FN33">
        <v>1.86948</v>
      </c>
      <c r="FO33">
        <v>1.86548</v>
      </c>
      <c r="FP33">
        <v>1.86664</v>
      </c>
      <c r="FQ33">
        <v>1.86798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6.066</v>
      </c>
      <c r="GF33">
        <v>0.1787</v>
      </c>
      <c r="GG33">
        <v>4.5284714050127</v>
      </c>
      <c r="GH33">
        <v>0.00877152046367285</v>
      </c>
      <c r="GI33">
        <v>-1.12287425622125e-06</v>
      </c>
      <c r="GJ33">
        <v>1.49974470624018e-10</v>
      </c>
      <c r="GK33">
        <v>0.178652107835601</v>
      </c>
      <c r="GL33">
        <v>0</v>
      </c>
      <c r="GM33">
        <v>0</v>
      </c>
      <c r="GN33">
        <v>0</v>
      </c>
      <c r="GO33">
        <v>-2</v>
      </c>
      <c r="GP33">
        <v>2006</v>
      </c>
      <c r="GQ33">
        <v>1</v>
      </c>
      <c r="GR33">
        <v>20</v>
      </c>
      <c r="GS33">
        <v>2.3</v>
      </c>
      <c r="GT33">
        <v>2.2</v>
      </c>
      <c r="GU33">
        <v>0.567627</v>
      </c>
      <c r="GV33">
        <v>2.56348</v>
      </c>
      <c r="GW33">
        <v>2.24854</v>
      </c>
      <c r="GX33">
        <v>2.76978</v>
      </c>
      <c r="GY33">
        <v>1.99585</v>
      </c>
      <c r="GZ33">
        <v>2.29126</v>
      </c>
      <c r="HA33">
        <v>24.1851</v>
      </c>
      <c r="HB33">
        <v>15.9708</v>
      </c>
      <c r="HC33">
        <v>18</v>
      </c>
      <c r="HD33">
        <v>453.93</v>
      </c>
      <c r="HE33">
        <v>696.725</v>
      </c>
      <c r="HF33">
        <v>24.4912</v>
      </c>
      <c r="HG33">
        <v>21.643</v>
      </c>
      <c r="HH33">
        <v>30.0008</v>
      </c>
      <c r="HI33">
        <v>21.2343</v>
      </c>
      <c r="HJ33">
        <v>21.1095</v>
      </c>
      <c r="HK33">
        <v>11.3202</v>
      </c>
      <c r="HL33">
        <v>21.7403</v>
      </c>
      <c r="HM33">
        <v>0.205911</v>
      </c>
      <c r="HN33">
        <v>24.489</v>
      </c>
      <c r="HO33">
        <v>150.694</v>
      </c>
      <c r="HP33">
        <v>17.6062</v>
      </c>
      <c r="HQ33">
        <v>103.349</v>
      </c>
      <c r="HR33">
        <v>104.647</v>
      </c>
    </row>
    <row r="34" spans="1:226">
      <c r="A34">
        <v>18</v>
      </c>
      <c r="B34">
        <v>1657291828.6</v>
      </c>
      <c r="C34">
        <v>84.5999999046326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1657291820.76071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169.982592912075</v>
      </c>
      <c r="AK34">
        <v>176.704927272727</v>
      </c>
      <c r="AL34">
        <v>-3.21057910721059</v>
      </c>
      <c r="AM34">
        <v>65.7104043417054</v>
      </c>
      <c r="AN34">
        <f>(AP34 - AO34 + BO34*1E3/(8.314*(BQ34+273.15)) * AR34/BN34 * AQ34) * BN34/(100*BB34) * 1000/(1000 - AP34)</f>
        <v>0</v>
      </c>
      <c r="AO34">
        <v>17.6682029312883</v>
      </c>
      <c r="AP34">
        <v>22.1893145454545</v>
      </c>
      <c r="AQ34">
        <v>0.000935880260076013</v>
      </c>
      <c r="AR34">
        <v>77.419237249955</v>
      </c>
      <c r="AS34">
        <v>10</v>
      </c>
      <c r="AT34">
        <v>2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1657291820.76071</v>
      </c>
      <c r="BH34">
        <v>195.919785714286</v>
      </c>
      <c r="BI34">
        <v>183.881535714286</v>
      </c>
      <c r="BJ34">
        <v>22.185975</v>
      </c>
      <c r="BK34">
        <v>17.6680357142857</v>
      </c>
      <c r="BL34">
        <v>189.766428571429</v>
      </c>
      <c r="BM34">
        <v>22.0073214285714</v>
      </c>
      <c r="BN34">
        <v>499.994107142857</v>
      </c>
      <c r="BO34">
        <v>73.7965071428571</v>
      </c>
      <c r="BP34">
        <v>0.0373357178571429</v>
      </c>
      <c r="BQ34">
        <v>25.5226321428571</v>
      </c>
      <c r="BR34">
        <v>25.00295</v>
      </c>
      <c r="BS34">
        <v>999.9</v>
      </c>
      <c r="BT34">
        <v>0</v>
      </c>
      <c r="BU34">
        <v>0</v>
      </c>
      <c r="BV34">
        <v>10006.6071428571</v>
      </c>
      <c r="BW34">
        <v>0</v>
      </c>
      <c r="BX34">
        <v>1074.41285714286</v>
      </c>
      <c r="BY34">
        <v>12.038275</v>
      </c>
      <c r="BZ34">
        <v>200.365035714286</v>
      </c>
      <c r="CA34">
        <v>187.188785714286</v>
      </c>
      <c r="CB34">
        <v>4.51794071428572</v>
      </c>
      <c r="CC34">
        <v>183.881535714286</v>
      </c>
      <c r="CD34">
        <v>17.6680357142857</v>
      </c>
      <c r="CE34">
        <v>1.63724857142857</v>
      </c>
      <c r="CF34">
        <v>1.30383928571429</v>
      </c>
      <c r="CG34">
        <v>14.3139142857143</v>
      </c>
      <c r="CH34">
        <v>10.8431857142857</v>
      </c>
      <c r="CI34">
        <v>2000.00035714286</v>
      </c>
      <c r="CJ34">
        <v>0.979998142857143</v>
      </c>
      <c r="CK34">
        <v>0.0200021142857143</v>
      </c>
      <c r="CL34">
        <v>0</v>
      </c>
      <c r="CM34">
        <v>2.17762857142857</v>
      </c>
      <c r="CN34">
        <v>0</v>
      </c>
      <c r="CO34">
        <v>19520.8392857143</v>
      </c>
      <c r="CP34">
        <v>17300.1464285714</v>
      </c>
      <c r="CQ34">
        <v>41.0466785714286</v>
      </c>
      <c r="CR34">
        <v>39.6002142857143</v>
      </c>
      <c r="CS34">
        <v>39.7832142857143</v>
      </c>
      <c r="CT34">
        <v>39.7341071428571</v>
      </c>
      <c r="CU34">
        <v>39.9417857142857</v>
      </c>
      <c r="CV34">
        <v>1959.99892857143</v>
      </c>
      <c r="CW34">
        <v>40.0025</v>
      </c>
      <c r="CX34">
        <v>0</v>
      </c>
      <c r="CY34">
        <v>1657291806.3</v>
      </c>
      <c r="CZ34">
        <v>0</v>
      </c>
      <c r="DA34">
        <v>1657291692.5</v>
      </c>
      <c r="DB34" t="s">
        <v>356</v>
      </c>
      <c r="DC34">
        <v>1657291684</v>
      </c>
      <c r="DD34">
        <v>1657291692.5</v>
      </c>
      <c r="DE34">
        <v>1</v>
      </c>
      <c r="DF34">
        <v>0.051</v>
      </c>
      <c r="DG34">
        <v>-0.009</v>
      </c>
      <c r="DH34">
        <v>7.953</v>
      </c>
      <c r="DI34">
        <v>0.086</v>
      </c>
      <c r="DJ34">
        <v>418</v>
      </c>
      <c r="DK34">
        <v>18</v>
      </c>
      <c r="DL34">
        <v>0.63</v>
      </c>
      <c r="DM34">
        <v>0.07</v>
      </c>
      <c r="DN34">
        <v>11.5700380487805</v>
      </c>
      <c r="DO34">
        <v>9.17787344947736</v>
      </c>
      <c r="DP34">
        <v>0.945326497236104</v>
      </c>
      <c r="DQ34">
        <v>0</v>
      </c>
      <c r="DR34">
        <v>4.51618926829268</v>
      </c>
      <c r="DS34">
        <v>0.0458226480836206</v>
      </c>
      <c r="DT34">
        <v>0.00582301212400523</v>
      </c>
      <c r="DU34">
        <v>1</v>
      </c>
      <c r="DV34">
        <v>1</v>
      </c>
      <c r="DW34">
        <v>2</v>
      </c>
      <c r="DX34" t="s">
        <v>373</v>
      </c>
      <c r="DY34">
        <v>2.97757</v>
      </c>
      <c r="DZ34">
        <v>2.69201</v>
      </c>
      <c r="EA34">
        <v>0.0348784</v>
      </c>
      <c r="EB34">
        <v>0.0335574</v>
      </c>
      <c r="EC34">
        <v>0.0820831</v>
      </c>
      <c r="ED34">
        <v>0.0701072</v>
      </c>
      <c r="EE34">
        <v>38032.5</v>
      </c>
      <c r="EF34">
        <v>41845.7</v>
      </c>
      <c r="EG34">
        <v>35685.2</v>
      </c>
      <c r="EH34">
        <v>39241.7</v>
      </c>
      <c r="EI34">
        <v>46359.6</v>
      </c>
      <c r="EJ34">
        <v>52605.7</v>
      </c>
      <c r="EK34">
        <v>55666.6</v>
      </c>
      <c r="EL34">
        <v>62820.8</v>
      </c>
      <c r="EM34">
        <v>1.9874</v>
      </c>
      <c r="EN34">
        <v>2.3406</v>
      </c>
      <c r="EO34">
        <v>0.140905</v>
      </c>
      <c r="EP34">
        <v>0</v>
      </c>
      <c r="EQ34">
        <v>22.6972</v>
      </c>
      <c r="ER34">
        <v>999.9</v>
      </c>
      <c r="ES34">
        <v>65.847</v>
      </c>
      <c r="ET34">
        <v>20.462</v>
      </c>
      <c r="EU34">
        <v>21.5446</v>
      </c>
      <c r="EV34">
        <v>54.3446</v>
      </c>
      <c r="EW34">
        <v>34.6034</v>
      </c>
      <c r="EX34">
        <v>2</v>
      </c>
      <c r="EY34">
        <v>-0.432561</v>
      </c>
      <c r="EZ34">
        <v>-1.14105</v>
      </c>
      <c r="FA34">
        <v>20.1479</v>
      </c>
      <c r="FB34">
        <v>5.20411</v>
      </c>
      <c r="FC34">
        <v>12.004</v>
      </c>
      <c r="FD34">
        <v>4.9756</v>
      </c>
      <c r="FE34">
        <v>3.293</v>
      </c>
      <c r="FF34">
        <v>9999</v>
      </c>
      <c r="FG34">
        <v>563.5</v>
      </c>
      <c r="FH34">
        <v>9999</v>
      </c>
      <c r="FI34">
        <v>9999</v>
      </c>
      <c r="FJ34">
        <v>1.86249</v>
      </c>
      <c r="FK34">
        <v>1.86768</v>
      </c>
      <c r="FL34">
        <v>1.86737</v>
      </c>
      <c r="FM34">
        <v>1.86844</v>
      </c>
      <c r="FN34">
        <v>1.86948</v>
      </c>
      <c r="FO34">
        <v>1.86554</v>
      </c>
      <c r="FP34">
        <v>1.86661</v>
      </c>
      <c r="FQ34">
        <v>1.86798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5.949</v>
      </c>
      <c r="GF34">
        <v>0.1786</v>
      </c>
      <c r="GG34">
        <v>4.5284714050127</v>
      </c>
      <c r="GH34">
        <v>0.00877152046367285</v>
      </c>
      <c r="GI34">
        <v>-1.12287425622125e-06</v>
      </c>
      <c r="GJ34">
        <v>1.49974470624018e-10</v>
      </c>
      <c r="GK34">
        <v>0.178652107835601</v>
      </c>
      <c r="GL34">
        <v>0</v>
      </c>
      <c r="GM34">
        <v>0</v>
      </c>
      <c r="GN34">
        <v>0</v>
      </c>
      <c r="GO34">
        <v>-2</v>
      </c>
      <c r="GP34">
        <v>2006</v>
      </c>
      <c r="GQ34">
        <v>1</v>
      </c>
      <c r="GR34">
        <v>20</v>
      </c>
      <c r="GS34">
        <v>2.4</v>
      </c>
      <c r="GT34">
        <v>2.3</v>
      </c>
      <c r="GU34">
        <v>0.522461</v>
      </c>
      <c r="GV34">
        <v>2.57935</v>
      </c>
      <c r="GW34">
        <v>2.24854</v>
      </c>
      <c r="GX34">
        <v>2.76978</v>
      </c>
      <c r="GY34">
        <v>1.99585</v>
      </c>
      <c r="GZ34">
        <v>2.28271</v>
      </c>
      <c r="HA34">
        <v>24.1851</v>
      </c>
      <c r="HB34">
        <v>15.962</v>
      </c>
      <c r="HC34">
        <v>18</v>
      </c>
      <c r="HD34">
        <v>452.836</v>
      </c>
      <c r="HE34">
        <v>697.357</v>
      </c>
      <c r="HF34">
        <v>24.4488</v>
      </c>
      <c r="HG34">
        <v>21.6514</v>
      </c>
      <c r="HH34">
        <v>30.0003</v>
      </c>
      <c r="HI34">
        <v>21.2443</v>
      </c>
      <c r="HJ34">
        <v>21.1187</v>
      </c>
      <c r="HK34">
        <v>10.4962</v>
      </c>
      <c r="HL34">
        <v>21.7403</v>
      </c>
      <c r="HM34">
        <v>0.205911</v>
      </c>
      <c r="HN34">
        <v>24.4226</v>
      </c>
      <c r="HO34">
        <v>130.589</v>
      </c>
      <c r="HP34">
        <v>17.5995</v>
      </c>
      <c r="HQ34">
        <v>103.347</v>
      </c>
      <c r="HR34">
        <v>104.644</v>
      </c>
    </row>
    <row r="35" spans="1:226">
      <c r="A35">
        <v>19</v>
      </c>
      <c r="B35">
        <v>1657291834.1</v>
      </c>
      <c r="C35">
        <v>90.0999999046326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1657291826.33214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151.254367564638</v>
      </c>
      <c r="AK35">
        <v>159.022612121212</v>
      </c>
      <c r="AL35">
        <v>-3.21597406457767</v>
      </c>
      <c r="AM35">
        <v>65.7104043417054</v>
      </c>
      <c r="AN35">
        <f>(AP35 - AO35 + BO35*1E3/(8.314*(BQ35+273.15)) * AR35/BN35 * AQ35) * BN35/(100*BB35) * 1000/(1000 - AP35)</f>
        <v>0</v>
      </c>
      <c r="AO35">
        <v>17.6683772513358</v>
      </c>
      <c r="AP35">
        <v>22.1955351515151</v>
      </c>
      <c r="AQ35">
        <v>-0.00135669008038227</v>
      </c>
      <c r="AR35">
        <v>77.419237249955</v>
      </c>
      <c r="AS35">
        <v>10</v>
      </c>
      <c r="AT35">
        <v>2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1657291826.33214</v>
      </c>
      <c r="BH35">
        <v>178.378035714286</v>
      </c>
      <c r="BI35">
        <v>165.389964285714</v>
      </c>
      <c r="BJ35">
        <v>22.1915642857143</v>
      </c>
      <c r="BK35">
        <v>17.6680464285714</v>
      </c>
      <c r="BL35">
        <v>172.370428571429</v>
      </c>
      <c r="BM35">
        <v>22.0129142857143</v>
      </c>
      <c r="BN35">
        <v>499.973785714286</v>
      </c>
      <c r="BO35">
        <v>73.7967142857143</v>
      </c>
      <c r="BP35">
        <v>0.037451325</v>
      </c>
      <c r="BQ35">
        <v>25.5384464285714</v>
      </c>
      <c r="BR35">
        <v>25.0179</v>
      </c>
      <c r="BS35">
        <v>999.9</v>
      </c>
      <c r="BT35">
        <v>0</v>
      </c>
      <c r="BU35">
        <v>0</v>
      </c>
      <c r="BV35">
        <v>10009.6428571429</v>
      </c>
      <c r="BW35">
        <v>0</v>
      </c>
      <c r="BX35">
        <v>1076.31071428571</v>
      </c>
      <c r="BY35">
        <v>12.9881642857143</v>
      </c>
      <c r="BZ35">
        <v>182.426428571429</v>
      </c>
      <c r="CA35">
        <v>168.364607142857</v>
      </c>
      <c r="CB35">
        <v>4.52351642857143</v>
      </c>
      <c r="CC35">
        <v>165.389964285714</v>
      </c>
      <c r="CD35">
        <v>17.6680464285714</v>
      </c>
      <c r="CE35">
        <v>1.637665</v>
      </c>
      <c r="CF35">
        <v>1.30384357142857</v>
      </c>
      <c r="CG35">
        <v>14.3178607142857</v>
      </c>
      <c r="CH35">
        <v>10.8432428571429</v>
      </c>
      <c r="CI35">
        <v>1999.98785714286</v>
      </c>
      <c r="CJ35">
        <v>0.979998785714286</v>
      </c>
      <c r="CK35">
        <v>0.0200014285714286</v>
      </c>
      <c r="CL35">
        <v>0</v>
      </c>
      <c r="CM35">
        <v>2.19210714285714</v>
      </c>
      <c r="CN35">
        <v>0</v>
      </c>
      <c r="CO35">
        <v>19467.6821428571</v>
      </c>
      <c r="CP35">
        <v>17300.0464285714</v>
      </c>
      <c r="CQ35">
        <v>41.1247857142857</v>
      </c>
      <c r="CR35">
        <v>39.6650357142857</v>
      </c>
      <c r="CS35">
        <v>39.8568214285714</v>
      </c>
      <c r="CT35">
        <v>39.7988928571429</v>
      </c>
      <c r="CU35">
        <v>40.0175714285714</v>
      </c>
      <c r="CV35">
        <v>1959.98785714286</v>
      </c>
      <c r="CW35">
        <v>40</v>
      </c>
      <c r="CX35">
        <v>0</v>
      </c>
      <c r="CY35">
        <v>1657291811.7</v>
      </c>
      <c r="CZ35">
        <v>0</v>
      </c>
      <c r="DA35">
        <v>1657291692.5</v>
      </c>
      <c r="DB35" t="s">
        <v>356</v>
      </c>
      <c r="DC35">
        <v>1657291684</v>
      </c>
      <c r="DD35">
        <v>1657291692.5</v>
      </c>
      <c r="DE35">
        <v>1</v>
      </c>
      <c r="DF35">
        <v>0.051</v>
      </c>
      <c r="DG35">
        <v>-0.009</v>
      </c>
      <c r="DH35">
        <v>7.953</v>
      </c>
      <c r="DI35">
        <v>0.086</v>
      </c>
      <c r="DJ35">
        <v>418</v>
      </c>
      <c r="DK35">
        <v>18</v>
      </c>
      <c r="DL35">
        <v>0.63</v>
      </c>
      <c r="DM35">
        <v>0.07</v>
      </c>
      <c r="DN35">
        <v>12.5250804878049</v>
      </c>
      <c r="DO35">
        <v>9.65894216027874</v>
      </c>
      <c r="DP35">
        <v>0.98572502701695</v>
      </c>
      <c r="DQ35">
        <v>0</v>
      </c>
      <c r="DR35">
        <v>4.5205912195122</v>
      </c>
      <c r="DS35">
        <v>0.0562264808362327</v>
      </c>
      <c r="DT35">
        <v>0.00681213307631135</v>
      </c>
      <c r="DU35">
        <v>1</v>
      </c>
      <c r="DV35">
        <v>1</v>
      </c>
      <c r="DW35">
        <v>2</v>
      </c>
      <c r="DX35" t="s">
        <v>373</v>
      </c>
      <c r="DY35">
        <v>2.97726</v>
      </c>
      <c r="DZ35">
        <v>2.69229</v>
      </c>
      <c r="EA35">
        <v>0.0315145</v>
      </c>
      <c r="EB35">
        <v>0.030002</v>
      </c>
      <c r="EC35">
        <v>0.0820903</v>
      </c>
      <c r="ED35">
        <v>0.070102</v>
      </c>
      <c r="EE35">
        <v>38164.3</v>
      </c>
      <c r="EF35">
        <v>41999</v>
      </c>
      <c r="EG35">
        <v>35684.4</v>
      </c>
      <c r="EH35">
        <v>39241.2</v>
      </c>
      <c r="EI35">
        <v>46358.6</v>
      </c>
      <c r="EJ35">
        <v>52605</v>
      </c>
      <c r="EK35">
        <v>55665.9</v>
      </c>
      <c r="EL35">
        <v>62819.7</v>
      </c>
      <c r="EM35">
        <v>1.9878</v>
      </c>
      <c r="EN35">
        <v>2.3406</v>
      </c>
      <c r="EO35">
        <v>0.14171</v>
      </c>
      <c r="EP35">
        <v>0</v>
      </c>
      <c r="EQ35">
        <v>22.6956</v>
      </c>
      <c r="ER35">
        <v>999.9</v>
      </c>
      <c r="ES35">
        <v>65.847</v>
      </c>
      <c r="ET35">
        <v>20.462</v>
      </c>
      <c r="EU35">
        <v>21.5457</v>
      </c>
      <c r="EV35">
        <v>54.4946</v>
      </c>
      <c r="EW35">
        <v>34.6474</v>
      </c>
      <c r="EX35">
        <v>2</v>
      </c>
      <c r="EY35">
        <v>-0.431545</v>
      </c>
      <c r="EZ35">
        <v>-1.23943</v>
      </c>
      <c r="FA35">
        <v>20.1471</v>
      </c>
      <c r="FB35">
        <v>5.20411</v>
      </c>
      <c r="FC35">
        <v>12.004</v>
      </c>
      <c r="FD35">
        <v>4.9756</v>
      </c>
      <c r="FE35">
        <v>3.293</v>
      </c>
      <c r="FF35">
        <v>9999</v>
      </c>
      <c r="FG35">
        <v>563.5</v>
      </c>
      <c r="FH35">
        <v>9999</v>
      </c>
      <c r="FI35">
        <v>9999</v>
      </c>
      <c r="FJ35">
        <v>1.86249</v>
      </c>
      <c r="FK35">
        <v>1.86768</v>
      </c>
      <c r="FL35">
        <v>1.86737</v>
      </c>
      <c r="FM35">
        <v>1.86847</v>
      </c>
      <c r="FN35">
        <v>1.86951</v>
      </c>
      <c r="FO35">
        <v>1.86554</v>
      </c>
      <c r="FP35">
        <v>1.86661</v>
      </c>
      <c r="FQ35">
        <v>1.86798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5.802</v>
      </c>
      <c r="GF35">
        <v>0.1787</v>
      </c>
      <c r="GG35">
        <v>4.5284714050127</v>
      </c>
      <c r="GH35">
        <v>0.00877152046367285</v>
      </c>
      <c r="GI35">
        <v>-1.12287425622125e-06</v>
      </c>
      <c r="GJ35">
        <v>1.49974470624018e-10</v>
      </c>
      <c r="GK35">
        <v>0.178652107835601</v>
      </c>
      <c r="GL35">
        <v>0</v>
      </c>
      <c r="GM35">
        <v>0</v>
      </c>
      <c r="GN35">
        <v>0</v>
      </c>
      <c r="GO35">
        <v>-2</v>
      </c>
      <c r="GP35">
        <v>2006</v>
      </c>
      <c r="GQ35">
        <v>1</v>
      </c>
      <c r="GR35">
        <v>20</v>
      </c>
      <c r="GS35">
        <v>2.5</v>
      </c>
      <c r="GT35">
        <v>2.4</v>
      </c>
      <c r="GU35">
        <v>0.472412</v>
      </c>
      <c r="GV35">
        <v>2.57202</v>
      </c>
      <c r="GW35">
        <v>2.24854</v>
      </c>
      <c r="GX35">
        <v>2.76978</v>
      </c>
      <c r="GY35">
        <v>1.99585</v>
      </c>
      <c r="GZ35">
        <v>2.33398</v>
      </c>
      <c r="HA35">
        <v>24.2054</v>
      </c>
      <c r="HB35">
        <v>15.9708</v>
      </c>
      <c r="HC35">
        <v>18</v>
      </c>
      <c r="HD35">
        <v>453.181</v>
      </c>
      <c r="HE35">
        <v>697.56</v>
      </c>
      <c r="HF35">
        <v>24.4024</v>
      </c>
      <c r="HG35">
        <v>21.6595</v>
      </c>
      <c r="HH35">
        <v>30.0008</v>
      </c>
      <c r="HI35">
        <v>21.2558</v>
      </c>
      <c r="HJ35">
        <v>21.1326</v>
      </c>
      <c r="HK35">
        <v>9.40807</v>
      </c>
      <c r="HL35">
        <v>21.7403</v>
      </c>
      <c r="HM35">
        <v>0.205911</v>
      </c>
      <c r="HN35">
        <v>24.4066</v>
      </c>
      <c r="HO35">
        <v>117.131</v>
      </c>
      <c r="HP35">
        <v>17.6286</v>
      </c>
      <c r="HQ35">
        <v>103.345</v>
      </c>
      <c r="HR35">
        <v>104.642</v>
      </c>
    </row>
    <row r="36" spans="1:226">
      <c r="A36">
        <v>20</v>
      </c>
      <c r="B36">
        <v>1657291839.1</v>
      </c>
      <c r="C36">
        <v>95.0999999046326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1657291831.61852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134.643753305404</v>
      </c>
      <c r="AK36">
        <v>142.817272727273</v>
      </c>
      <c r="AL36">
        <v>-3.20509382850067</v>
      </c>
      <c r="AM36">
        <v>65.7104043417054</v>
      </c>
      <c r="AN36">
        <f>(AP36 - AO36 + BO36*1E3/(8.314*(BQ36+273.15)) * AR36/BN36 * AQ36) * BN36/(100*BB36) * 1000/(1000 - AP36)</f>
        <v>0</v>
      </c>
      <c r="AO36">
        <v>17.6680950203925</v>
      </c>
      <c r="AP36">
        <v>22.1985242424243</v>
      </c>
      <c r="AQ36">
        <v>0.000305534863740659</v>
      </c>
      <c r="AR36">
        <v>77.419237249955</v>
      </c>
      <c r="AS36">
        <v>10</v>
      </c>
      <c r="AT36">
        <v>2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1657291831.61852</v>
      </c>
      <c r="BH36">
        <v>161.664666666667</v>
      </c>
      <c r="BI36">
        <v>147.961962962963</v>
      </c>
      <c r="BJ36">
        <v>22.1950740740741</v>
      </c>
      <c r="BK36">
        <v>17.6677037037037</v>
      </c>
      <c r="BL36">
        <v>155.796518518519</v>
      </c>
      <c r="BM36">
        <v>22.0164222222222</v>
      </c>
      <c r="BN36">
        <v>499.985296296296</v>
      </c>
      <c r="BO36">
        <v>73.7970074074074</v>
      </c>
      <c r="BP36">
        <v>0.0375703925925926</v>
      </c>
      <c r="BQ36">
        <v>25.5477962962963</v>
      </c>
      <c r="BR36">
        <v>25.0278814814815</v>
      </c>
      <c r="BS36">
        <v>999.9</v>
      </c>
      <c r="BT36">
        <v>0</v>
      </c>
      <c r="BU36">
        <v>0</v>
      </c>
      <c r="BV36">
        <v>10010.1851851852</v>
      </c>
      <c r="BW36">
        <v>0</v>
      </c>
      <c r="BX36">
        <v>1077.65740740741</v>
      </c>
      <c r="BY36">
        <v>13.7027703703704</v>
      </c>
      <c r="BZ36">
        <v>165.334333333333</v>
      </c>
      <c r="CA36">
        <v>150.623074074074</v>
      </c>
      <c r="CB36">
        <v>4.52737</v>
      </c>
      <c r="CC36">
        <v>147.961962962963</v>
      </c>
      <c r="CD36">
        <v>17.6677037037037</v>
      </c>
      <c r="CE36">
        <v>1.63793148148148</v>
      </c>
      <c r="CF36">
        <v>1.30382407407407</v>
      </c>
      <c r="CG36">
        <v>14.3203592592593</v>
      </c>
      <c r="CH36">
        <v>10.8430111111111</v>
      </c>
      <c r="CI36">
        <v>1999.97333333333</v>
      </c>
      <c r="CJ36">
        <v>0.979999222222222</v>
      </c>
      <c r="CK36">
        <v>0.020000962962963</v>
      </c>
      <c r="CL36">
        <v>0</v>
      </c>
      <c r="CM36">
        <v>2.16910740740741</v>
      </c>
      <c r="CN36">
        <v>0</v>
      </c>
      <c r="CO36">
        <v>19426.6444444444</v>
      </c>
      <c r="CP36">
        <v>17299.9148148148</v>
      </c>
      <c r="CQ36">
        <v>41.2058518518518</v>
      </c>
      <c r="CR36">
        <v>39.7243333333333</v>
      </c>
      <c r="CS36">
        <v>39.9257037037037</v>
      </c>
      <c r="CT36">
        <v>39.8516296296296</v>
      </c>
      <c r="CU36">
        <v>40.0923333333333</v>
      </c>
      <c r="CV36">
        <v>1959.97333333333</v>
      </c>
      <c r="CW36">
        <v>40</v>
      </c>
      <c r="CX36">
        <v>0</v>
      </c>
      <c r="CY36">
        <v>1657291817.1</v>
      </c>
      <c r="CZ36">
        <v>0</v>
      </c>
      <c r="DA36">
        <v>1657291692.5</v>
      </c>
      <c r="DB36" t="s">
        <v>356</v>
      </c>
      <c r="DC36">
        <v>1657291684</v>
      </c>
      <c r="DD36">
        <v>1657291692.5</v>
      </c>
      <c r="DE36">
        <v>1</v>
      </c>
      <c r="DF36">
        <v>0.051</v>
      </c>
      <c r="DG36">
        <v>-0.009</v>
      </c>
      <c r="DH36">
        <v>7.953</v>
      </c>
      <c r="DI36">
        <v>0.086</v>
      </c>
      <c r="DJ36">
        <v>418</v>
      </c>
      <c r="DK36">
        <v>18</v>
      </c>
      <c r="DL36">
        <v>0.63</v>
      </c>
      <c r="DM36">
        <v>0.07</v>
      </c>
      <c r="DN36">
        <v>13.1356512195122</v>
      </c>
      <c r="DO36">
        <v>8.81130313588852</v>
      </c>
      <c r="DP36">
        <v>0.898263166697185</v>
      </c>
      <c r="DQ36">
        <v>0</v>
      </c>
      <c r="DR36">
        <v>4.52452585365854</v>
      </c>
      <c r="DS36">
        <v>0.0436030662020801</v>
      </c>
      <c r="DT36">
        <v>0.00566894147456107</v>
      </c>
      <c r="DU36">
        <v>1</v>
      </c>
      <c r="DV36">
        <v>1</v>
      </c>
      <c r="DW36">
        <v>2</v>
      </c>
      <c r="DX36" t="s">
        <v>373</v>
      </c>
      <c r="DY36">
        <v>2.97825</v>
      </c>
      <c r="DZ36">
        <v>2.69155</v>
      </c>
      <c r="EA36">
        <v>0.0284092</v>
      </c>
      <c r="EB36">
        <v>0.0266095</v>
      </c>
      <c r="EC36">
        <v>0.0820705</v>
      </c>
      <c r="ED36">
        <v>0.070096</v>
      </c>
      <c r="EE36">
        <v>38285.2</v>
      </c>
      <c r="EF36">
        <v>42146.4</v>
      </c>
      <c r="EG36">
        <v>35683.1</v>
      </c>
      <c r="EH36">
        <v>39241.8</v>
      </c>
      <c r="EI36">
        <v>46358.7</v>
      </c>
      <c r="EJ36">
        <v>52605.1</v>
      </c>
      <c r="EK36">
        <v>55664.9</v>
      </c>
      <c r="EL36">
        <v>62819.6</v>
      </c>
      <c r="EM36">
        <v>1.989</v>
      </c>
      <c r="EN36">
        <v>2.3394</v>
      </c>
      <c r="EO36">
        <v>0.1432</v>
      </c>
      <c r="EP36">
        <v>0</v>
      </c>
      <c r="EQ36">
        <v>22.6976</v>
      </c>
      <c r="ER36">
        <v>999.9</v>
      </c>
      <c r="ES36">
        <v>65.847</v>
      </c>
      <c r="ET36">
        <v>20.462</v>
      </c>
      <c r="EU36">
        <v>21.5419</v>
      </c>
      <c r="EV36">
        <v>54.4146</v>
      </c>
      <c r="EW36">
        <v>34.6514</v>
      </c>
      <c r="EX36">
        <v>2</v>
      </c>
      <c r="EY36">
        <v>-0.431179</v>
      </c>
      <c r="EZ36">
        <v>-1.20381</v>
      </c>
      <c r="FA36">
        <v>20.1466</v>
      </c>
      <c r="FB36">
        <v>5.20172</v>
      </c>
      <c r="FC36">
        <v>12.004</v>
      </c>
      <c r="FD36">
        <v>4.976</v>
      </c>
      <c r="FE36">
        <v>3.293</v>
      </c>
      <c r="FF36">
        <v>9999</v>
      </c>
      <c r="FG36">
        <v>563.5</v>
      </c>
      <c r="FH36">
        <v>9999</v>
      </c>
      <c r="FI36">
        <v>9999</v>
      </c>
      <c r="FJ36">
        <v>1.86249</v>
      </c>
      <c r="FK36">
        <v>1.86768</v>
      </c>
      <c r="FL36">
        <v>1.86737</v>
      </c>
      <c r="FM36">
        <v>1.86844</v>
      </c>
      <c r="FN36">
        <v>1.86948</v>
      </c>
      <c r="FO36">
        <v>1.86554</v>
      </c>
      <c r="FP36">
        <v>1.86661</v>
      </c>
      <c r="FQ36">
        <v>1.86798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5.67</v>
      </c>
      <c r="GF36">
        <v>0.1786</v>
      </c>
      <c r="GG36">
        <v>4.5284714050127</v>
      </c>
      <c r="GH36">
        <v>0.00877152046367285</v>
      </c>
      <c r="GI36">
        <v>-1.12287425622125e-06</v>
      </c>
      <c r="GJ36">
        <v>1.49974470624018e-10</v>
      </c>
      <c r="GK36">
        <v>0.178652107835601</v>
      </c>
      <c r="GL36">
        <v>0</v>
      </c>
      <c r="GM36">
        <v>0</v>
      </c>
      <c r="GN36">
        <v>0</v>
      </c>
      <c r="GO36">
        <v>-2</v>
      </c>
      <c r="GP36">
        <v>2006</v>
      </c>
      <c r="GQ36">
        <v>1</v>
      </c>
      <c r="GR36">
        <v>20</v>
      </c>
      <c r="GS36">
        <v>2.6</v>
      </c>
      <c r="GT36">
        <v>2.4</v>
      </c>
      <c r="GU36">
        <v>0.426025</v>
      </c>
      <c r="GV36">
        <v>2.58423</v>
      </c>
      <c r="GW36">
        <v>2.24854</v>
      </c>
      <c r="GX36">
        <v>2.76978</v>
      </c>
      <c r="GY36">
        <v>1.99585</v>
      </c>
      <c r="GZ36">
        <v>2.27905</v>
      </c>
      <c r="HA36">
        <v>24.2054</v>
      </c>
      <c r="HB36">
        <v>15.9533</v>
      </c>
      <c r="HC36">
        <v>18</v>
      </c>
      <c r="HD36">
        <v>453.988</v>
      </c>
      <c r="HE36">
        <v>696.702</v>
      </c>
      <c r="HF36">
        <v>24.3701</v>
      </c>
      <c r="HG36">
        <v>21.6686</v>
      </c>
      <c r="HH36">
        <v>30.0005</v>
      </c>
      <c r="HI36">
        <v>21.2665</v>
      </c>
      <c r="HJ36">
        <v>21.1433</v>
      </c>
      <c r="HK36">
        <v>8.42277</v>
      </c>
      <c r="HL36">
        <v>21.7403</v>
      </c>
      <c r="HM36">
        <v>0.205911</v>
      </c>
      <c r="HN36">
        <v>24.3732</v>
      </c>
      <c r="HO36">
        <v>97.0029</v>
      </c>
      <c r="HP36">
        <v>17.6371</v>
      </c>
      <c r="HQ36">
        <v>103.342</v>
      </c>
      <c r="HR36">
        <v>104.643</v>
      </c>
    </row>
    <row r="37" spans="1:226">
      <c r="A37">
        <v>21</v>
      </c>
      <c r="B37">
        <v>1657291844.1</v>
      </c>
      <c r="C37">
        <v>100.099999904633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1657291836.33214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117.526612081195</v>
      </c>
      <c r="AK37">
        <v>126.597581818182</v>
      </c>
      <c r="AL37">
        <v>-3.2625189517992</v>
      </c>
      <c r="AM37">
        <v>65.7104043417054</v>
      </c>
      <c r="AN37">
        <f>(AP37 - AO37 + BO37*1E3/(8.314*(BQ37+273.15)) * AR37/BN37 * AQ37) * BN37/(100*BB37) * 1000/(1000 - AP37)</f>
        <v>0</v>
      </c>
      <c r="AO37">
        <v>17.6667374998993</v>
      </c>
      <c r="AP37">
        <v>22.2005975757576</v>
      </c>
      <c r="AQ37">
        <v>-0.000269276097041232</v>
      </c>
      <c r="AR37">
        <v>77.419237249955</v>
      </c>
      <c r="AS37">
        <v>10</v>
      </c>
      <c r="AT37">
        <v>2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1657291836.33214</v>
      </c>
      <c r="BH37">
        <v>146.797428571429</v>
      </c>
      <c r="BI37">
        <v>132.251607142857</v>
      </c>
      <c r="BJ37">
        <v>22.1973785714286</v>
      </c>
      <c r="BK37">
        <v>17.6671464285714</v>
      </c>
      <c r="BL37">
        <v>141.053821428571</v>
      </c>
      <c r="BM37">
        <v>22.0187285714286</v>
      </c>
      <c r="BN37">
        <v>500.007535714286</v>
      </c>
      <c r="BO37">
        <v>73.7973071428571</v>
      </c>
      <c r="BP37">
        <v>0.0375424392857143</v>
      </c>
      <c r="BQ37">
        <v>25.5553</v>
      </c>
      <c r="BR37">
        <v>25.0327607142857</v>
      </c>
      <c r="BS37">
        <v>999.9</v>
      </c>
      <c r="BT37">
        <v>0</v>
      </c>
      <c r="BU37">
        <v>0</v>
      </c>
      <c r="BV37">
        <v>10025.1785714286</v>
      </c>
      <c r="BW37">
        <v>0</v>
      </c>
      <c r="BX37">
        <v>1078.11464285714</v>
      </c>
      <c r="BY37">
        <v>14.5458714285714</v>
      </c>
      <c r="BZ37">
        <v>150.129964285714</v>
      </c>
      <c r="CA37">
        <v>134.630071428571</v>
      </c>
      <c r="CB37">
        <v>4.53022678571429</v>
      </c>
      <c r="CC37">
        <v>132.251607142857</v>
      </c>
      <c r="CD37">
        <v>17.6671464285714</v>
      </c>
      <c r="CE37">
        <v>1.63810785714286</v>
      </c>
      <c r="CF37">
        <v>1.30378857142857</v>
      </c>
      <c r="CG37">
        <v>14.3220285714286</v>
      </c>
      <c r="CH37">
        <v>10.8426</v>
      </c>
      <c r="CI37">
        <v>1999.97321428571</v>
      </c>
      <c r="CJ37">
        <v>0.979999535714286</v>
      </c>
      <c r="CK37">
        <v>0.0200006285714286</v>
      </c>
      <c r="CL37">
        <v>0</v>
      </c>
      <c r="CM37">
        <v>2.16553928571429</v>
      </c>
      <c r="CN37">
        <v>0</v>
      </c>
      <c r="CO37">
        <v>19385.7321428571</v>
      </c>
      <c r="CP37">
        <v>17299.9178571429</v>
      </c>
      <c r="CQ37">
        <v>41.2765714285714</v>
      </c>
      <c r="CR37">
        <v>39.77425</v>
      </c>
      <c r="CS37">
        <v>39.9885357142857</v>
      </c>
      <c r="CT37">
        <v>39.9016071428571</v>
      </c>
      <c r="CU37">
        <v>40.1515</v>
      </c>
      <c r="CV37">
        <v>1959.97321428571</v>
      </c>
      <c r="CW37">
        <v>40.0007142857143</v>
      </c>
      <c r="CX37">
        <v>0</v>
      </c>
      <c r="CY37">
        <v>1657291821.9</v>
      </c>
      <c r="CZ37">
        <v>0</v>
      </c>
      <c r="DA37">
        <v>1657291692.5</v>
      </c>
      <c r="DB37" t="s">
        <v>356</v>
      </c>
      <c r="DC37">
        <v>1657291684</v>
      </c>
      <c r="DD37">
        <v>1657291692.5</v>
      </c>
      <c r="DE37">
        <v>1</v>
      </c>
      <c r="DF37">
        <v>0.051</v>
      </c>
      <c r="DG37">
        <v>-0.009</v>
      </c>
      <c r="DH37">
        <v>7.953</v>
      </c>
      <c r="DI37">
        <v>0.086</v>
      </c>
      <c r="DJ37">
        <v>418</v>
      </c>
      <c r="DK37">
        <v>18</v>
      </c>
      <c r="DL37">
        <v>0.63</v>
      </c>
      <c r="DM37">
        <v>0.07</v>
      </c>
      <c r="DN37">
        <v>13.9179804878049</v>
      </c>
      <c r="DO37">
        <v>9.4486724738676</v>
      </c>
      <c r="DP37">
        <v>0.95912908849631</v>
      </c>
      <c r="DQ37">
        <v>0</v>
      </c>
      <c r="DR37">
        <v>4.52727951219512</v>
      </c>
      <c r="DS37">
        <v>0.0380247386759625</v>
      </c>
      <c r="DT37">
        <v>0.00515724588592598</v>
      </c>
      <c r="DU37">
        <v>1</v>
      </c>
      <c r="DV37">
        <v>1</v>
      </c>
      <c r="DW37">
        <v>2</v>
      </c>
      <c r="DX37" t="s">
        <v>373</v>
      </c>
      <c r="DY37">
        <v>2.97794</v>
      </c>
      <c r="DZ37">
        <v>2.69033</v>
      </c>
      <c r="EA37">
        <v>0.0252338</v>
      </c>
      <c r="EB37">
        <v>0.0232637</v>
      </c>
      <c r="EC37">
        <v>0.0820971</v>
      </c>
      <c r="ED37">
        <v>0.070103</v>
      </c>
      <c r="EE37">
        <v>38410</v>
      </c>
      <c r="EF37">
        <v>42290.1</v>
      </c>
      <c r="EG37">
        <v>35682.8</v>
      </c>
      <c r="EH37">
        <v>39240.7</v>
      </c>
      <c r="EI37">
        <v>46356.6</v>
      </c>
      <c r="EJ37">
        <v>52604.1</v>
      </c>
      <c r="EK37">
        <v>55664.2</v>
      </c>
      <c r="EL37">
        <v>62818.9</v>
      </c>
      <c r="EM37">
        <v>1.988</v>
      </c>
      <c r="EN37">
        <v>2.3394</v>
      </c>
      <c r="EO37">
        <v>0.141561</v>
      </c>
      <c r="EP37">
        <v>0</v>
      </c>
      <c r="EQ37">
        <v>22.6995</v>
      </c>
      <c r="ER37">
        <v>999.9</v>
      </c>
      <c r="ES37">
        <v>65.847</v>
      </c>
      <c r="ET37">
        <v>20.462</v>
      </c>
      <c r="EU37">
        <v>21.544</v>
      </c>
      <c r="EV37">
        <v>54.1246</v>
      </c>
      <c r="EW37">
        <v>34.6194</v>
      </c>
      <c r="EX37">
        <v>2</v>
      </c>
      <c r="EY37">
        <v>-0.430488</v>
      </c>
      <c r="EZ37">
        <v>-1.17621</v>
      </c>
      <c r="FA37">
        <v>20.1475</v>
      </c>
      <c r="FB37">
        <v>5.20052</v>
      </c>
      <c r="FC37">
        <v>12.004</v>
      </c>
      <c r="FD37">
        <v>4.9736</v>
      </c>
      <c r="FE37">
        <v>3.293</v>
      </c>
      <c r="FF37">
        <v>9999</v>
      </c>
      <c r="FG37">
        <v>563.5</v>
      </c>
      <c r="FH37">
        <v>9999</v>
      </c>
      <c r="FI37">
        <v>9999</v>
      </c>
      <c r="FJ37">
        <v>1.86249</v>
      </c>
      <c r="FK37">
        <v>1.86765</v>
      </c>
      <c r="FL37">
        <v>1.86737</v>
      </c>
      <c r="FM37">
        <v>1.86844</v>
      </c>
      <c r="FN37">
        <v>1.86948</v>
      </c>
      <c r="FO37">
        <v>1.86554</v>
      </c>
      <c r="FP37">
        <v>1.86661</v>
      </c>
      <c r="FQ37">
        <v>1.86798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5.536</v>
      </c>
      <c r="GF37">
        <v>0.1787</v>
      </c>
      <c r="GG37">
        <v>4.5284714050127</v>
      </c>
      <c r="GH37">
        <v>0.00877152046367285</v>
      </c>
      <c r="GI37">
        <v>-1.12287425622125e-06</v>
      </c>
      <c r="GJ37">
        <v>1.49974470624018e-10</v>
      </c>
      <c r="GK37">
        <v>0.178652107835601</v>
      </c>
      <c r="GL37">
        <v>0</v>
      </c>
      <c r="GM37">
        <v>0</v>
      </c>
      <c r="GN37">
        <v>0</v>
      </c>
      <c r="GO37">
        <v>-2</v>
      </c>
      <c r="GP37">
        <v>2006</v>
      </c>
      <c r="GQ37">
        <v>1</v>
      </c>
      <c r="GR37">
        <v>20</v>
      </c>
      <c r="GS37">
        <v>2.7</v>
      </c>
      <c r="GT37">
        <v>2.5</v>
      </c>
      <c r="GU37">
        <v>0.375977</v>
      </c>
      <c r="GV37">
        <v>2.57812</v>
      </c>
      <c r="GW37">
        <v>2.24854</v>
      </c>
      <c r="GX37">
        <v>2.76978</v>
      </c>
      <c r="GY37">
        <v>1.99585</v>
      </c>
      <c r="GZ37">
        <v>2.34619</v>
      </c>
      <c r="HA37">
        <v>24.2054</v>
      </c>
      <c r="HB37">
        <v>15.962</v>
      </c>
      <c r="HC37">
        <v>18</v>
      </c>
      <c r="HD37">
        <v>453.495</v>
      </c>
      <c r="HE37">
        <v>696.855</v>
      </c>
      <c r="HF37">
        <v>24.327</v>
      </c>
      <c r="HG37">
        <v>21.6778</v>
      </c>
      <c r="HH37">
        <v>30.0006</v>
      </c>
      <c r="HI37">
        <v>21.2773</v>
      </c>
      <c r="HJ37">
        <v>21.1539</v>
      </c>
      <c r="HK37">
        <v>7.46682</v>
      </c>
      <c r="HL37">
        <v>21.7403</v>
      </c>
      <c r="HM37">
        <v>0.205911</v>
      </c>
      <c r="HN37">
        <v>24.3331</v>
      </c>
      <c r="HO37">
        <v>83.6072</v>
      </c>
      <c r="HP37">
        <v>17.6389</v>
      </c>
      <c r="HQ37">
        <v>103.341</v>
      </c>
      <c r="HR37">
        <v>104.641</v>
      </c>
    </row>
    <row r="38" spans="1:226">
      <c r="A38">
        <v>22</v>
      </c>
      <c r="B38">
        <v>1657291849.1</v>
      </c>
      <c r="C38">
        <v>105.099999904633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1657291841.6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100.606852553068</v>
      </c>
      <c r="AK38">
        <v>110.365878787879</v>
      </c>
      <c r="AL38">
        <v>-3.24263581081034</v>
      </c>
      <c r="AM38">
        <v>65.7104043417054</v>
      </c>
      <c r="AN38">
        <f>(AP38 - AO38 + BO38*1E3/(8.314*(BQ38+273.15)) * AR38/BN38 * AQ38) * BN38/(100*BB38) * 1000/(1000 - AP38)</f>
        <v>0</v>
      </c>
      <c r="AO38">
        <v>17.6662704444418</v>
      </c>
      <c r="AP38">
        <v>22.2033224242424</v>
      </c>
      <c r="AQ38">
        <v>0.000125556152641018</v>
      </c>
      <c r="AR38">
        <v>77.419237249955</v>
      </c>
      <c r="AS38">
        <v>9</v>
      </c>
      <c r="AT38">
        <v>2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1657291841.6</v>
      </c>
      <c r="BH38">
        <v>130.111888888889</v>
      </c>
      <c r="BI38">
        <v>114.856944444444</v>
      </c>
      <c r="BJ38">
        <v>22.1997962962963</v>
      </c>
      <c r="BK38">
        <v>17.6666444444444</v>
      </c>
      <c r="BL38">
        <v>124.508592592593</v>
      </c>
      <c r="BM38">
        <v>22.0211407407407</v>
      </c>
      <c r="BN38">
        <v>500.006259259259</v>
      </c>
      <c r="BO38">
        <v>73.7978407407407</v>
      </c>
      <c r="BP38">
        <v>0.0375450333333333</v>
      </c>
      <c r="BQ38">
        <v>25.5622962962963</v>
      </c>
      <c r="BR38">
        <v>25.0342555555556</v>
      </c>
      <c r="BS38">
        <v>999.9</v>
      </c>
      <c r="BT38">
        <v>0</v>
      </c>
      <c r="BU38">
        <v>0</v>
      </c>
      <c r="BV38">
        <v>10018.1481481481</v>
      </c>
      <c r="BW38">
        <v>0</v>
      </c>
      <c r="BX38">
        <v>1077.66111111111</v>
      </c>
      <c r="BY38">
        <v>15.2550185185185</v>
      </c>
      <c r="BZ38">
        <v>133.065888888889</v>
      </c>
      <c r="CA38">
        <v>116.922507407407</v>
      </c>
      <c r="CB38">
        <v>4.53315111111111</v>
      </c>
      <c r="CC38">
        <v>114.856944444444</v>
      </c>
      <c r="CD38">
        <v>17.6666444444444</v>
      </c>
      <c r="CE38">
        <v>1.63829814814815</v>
      </c>
      <c r="CF38">
        <v>1.30376074074074</v>
      </c>
      <c r="CG38">
        <v>14.3238148148148</v>
      </c>
      <c r="CH38">
        <v>10.8422740740741</v>
      </c>
      <c r="CI38">
        <v>1999.98333333333</v>
      </c>
      <c r="CJ38">
        <v>0.980000222222222</v>
      </c>
      <c r="CK38">
        <v>0.0199998962962963</v>
      </c>
      <c r="CL38">
        <v>0</v>
      </c>
      <c r="CM38">
        <v>2.20437407407407</v>
      </c>
      <c r="CN38">
        <v>0</v>
      </c>
      <c r="CO38">
        <v>19339.1851851852</v>
      </c>
      <c r="CP38">
        <v>17300.0037037037</v>
      </c>
      <c r="CQ38">
        <v>41.3515925925926</v>
      </c>
      <c r="CR38">
        <v>39.8238148148148</v>
      </c>
      <c r="CS38">
        <v>40.0577037037037</v>
      </c>
      <c r="CT38">
        <v>39.9812592592593</v>
      </c>
      <c r="CU38">
        <v>40.2173333333333</v>
      </c>
      <c r="CV38">
        <v>1959.98333333333</v>
      </c>
      <c r="CW38">
        <v>40.0007407407407</v>
      </c>
      <c r="CX38">
        <v>0</v>
      </c>
      <c r="CY38">
        <v>1657291826.7</v>
      </c>
      <c r="CZ38">
        <v>0</v>
      </c>
      <c r="DA38">
        <v>1657291692.5</v>
      </c>
      <c r="DB38" t="s">
        <v>356</v>
      </c>
      <c r="DC38">
        <v>1657291684</v>
      </c>
      <c r="DD38">
        <v>1657291692.5</v>
      </c>
      <c r="DE38">
        <v>1</v>
      </c>
      <c r="DF38">
        <v>0.051</v>
      </c>
      <c r="DG38">
        <v>-0.009</v>
      </c>
      <c r="DH38">
        <v>7.953</v>
      </c>
      <c r="DI38">
        <v>0.086</v>
      </c>
      <c r="DJ38">
        <v>418</v>
      </c>
      <c r="DK38">
        <v>18</v>
      </c>
      <c r="DL38">
        <v>0.63</v>
      </c>
      <c r="DM38">
        <v>0.07</v>
      </c>
      <c r="DN38">
        <v>14.7062</v>
      </c>
      <c r="DO38">
        <v>9.39200905923347</v>
      </c>
      <c r="DP38">
        <v>0.951050759846644</v>
      </c>
      <c r="DQ38">
        <v>0</v>
      </c>
      <c r="DR38">
        <v>4.5305687804878</v>
      </c>
      <c r="DS38">
        <v>0.0354284320557474</v>
      </c>
      <c r="DT38">
        <v>0.00485101809536621</v>
      </c>
      <c r="DU38">
        <v>1</v>
      </c>
      <c r="DV38">
        <v>1</v>
      </c>
      <c r="DW38">
        <v>2</v>
      </c>
      <c r="DX38" t="s">
        <v>373</v>
      </c>
      <c r="DY38">
        <v>2.97812</v>
      </c>
      <c r="DZ38">
        <v>2.69111</v>
      </c>
      <c r="EA38">
        <v>0.0219979</v>
      </c>
      <c r="EB38">
        <v>0.0198421</v>
      </c>
      <c r="EC38">
        <v>0.0821167</v>
      </c>
      <c r="ED38">
        <v>0.0701107</v>
      </c>
      <c r="EE38">
        <v>38537.1</v>
      </c>
      <c r="EF38">
        <v>42436.9</v>
      </c>
      <c r="EG38">
        <v>35682.5</v>
      </c>
      <c r="EH38">
        <v>39239.5</v>
      </c>
      <c r="EI38">
        <v>46355.3</v>
      </c>
      <c r="EJ38">
        <v>52602.5</v>
      </c>
      <c r="EK38">
        <v>55663.9</v>
      </c>
      <c r="EL38">
        <v>62817.7</v>
      </c>
      <c r="EM38">
        <v>1.9892</v>
      </c>
      <c r="EN38">
        <v>2.3392</v>
      </c>
      <c r="EO38">
        <v>0.142753</v>
      </c>
      <c r="EP38">
        <v>0</v>
      </c>
      <c r="EQ38">
        <v>22.709</v>
      </c>
      <c r="ER38">
        <v>999.9</v>
      </c>
      <c r="ES38">
        <v>65.822</v>
      </c>
      <c r="ET38">
        <v>20.462</v>
      </c>
      <c r="EU38">
        <v>21.5367</v>
      </c>
      <c r="EV38">
        <v>54.1646</v>
      </c>
      <c r="EW38">
        <v>34.6835</v>
      </c>
      <c r="EX38">
        <v>2</v>
      </c>
      <c r="EY38">
        <v>-0.429756</v>
      </c>
      <c r="EZ38">
        <v>-1.16802</v>
      </c>
      <c r="FA38">
        <v>20.1469</v>
      </c>
      <c r="FB38">
        <v>5.20052</v>
      </c>
      <c r="FC38">
        <v>12.004</v>
      </c>
      <c r="FD38">
        <v>4.9752</v>
      </c>
      <c r="FE38">
        <v>3.293</v>
      </c>
      <c r="FF38">
        <v>9999</v>
      </c>
      <c r="FG38">
        <v>563.5</v>
      </c>
      <c r="FH38">
        <v>9999</v>
      </c>
      <c r="FI38">
        <v>9999</v>
      </c>
      <c r="FJ38">
        <v>1.86249</v>
      </c>
      <c r="FK38">
        <v>1.86768</v>
      </c>
      <c r="FL38">
        <v>1.86737</v>
      </c>
      <c r="FM38">
        <v>1.86844</v>
      </c>
      <c r="FN38">
        <v>1.86945</v>
      </c>
      <c r="FO38">
        <v>1.86554</v>
      </c>
      <c r="FP38">
        <v>1.86661</v>
      </c>
      <c r="FQ38">
        <v>1.86798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5.403</v>
      </c>
      <c r="GF38">
        <v>0.1787</v>
      </c>
      <c r="GG38">
        <v>4.5284714050127</v>
      </c>
      <c r="GH38">
        <v>0.00877152046367285</v>
      </c>
      <c r="GI38">
        <v>-1.12287425622125e-06</v>
      </c>
      <c r="GJ38">
        <v>1.49974470624018e-10</v>
      </c>
      <c r="GK38">
        <v>0.178652107835601</v>
      </c>
      <c r="GL38">
        <v>0</v>
      </c>
      <c r="GM38">
        <v>0</v>
      </c>
      <c r="GN38">
        <v>0</v>
      </c>
      <c r="GO38">
        <v>-2</v>
      </c>
      <c r="GP38">
        <v>2006</v>
      </c>
      <c r="GQ38">
        <v>1</v>
      </c>
      <c r="GR38">
        <v>20</v>
      </c>
      <c r="GS38">
        <v>2.8</v>
      </c>
      <c r="GT38">
        <v>2.6</v>
      </c>
      <c r="GU38">
        <v>0.32959</v>
      </c>
      <c r="GV38">
        <v>2.59277</v>
      </c>
      <c r="GW38">
        <v>2.24854</v>
      </c>
      <c r="GX38">
        <v>2.76978</v>
      </c>
      <c r="GY38">
        <v>1.99585</v>
      </c>
      <c r="GZ38">
        <v>2.27417</v>
      </c>
      <c r="HA38">
        <v>24.2054</v>
      </c>
      <c r="HB38">
        <v>15.9533</v>
      </c>
      <c r="HC38">
        <v>18</v>
      </c>
      <c r="HD38">
        <v>454.303</v>
      </c>
      <c r="HE38">
        <v>696.838</v>
      </c>
      <c r="HF38">
        <v>24.2948</v>
      </c>
      <c r="HG38">
        <v>21.6851</v>
      </c>
      <c r="HH38">
        <v>30.0008</v>
      </c>
      <c r="HI38">
        <v>21.2881</v>
      </c>
      <c r="HJ38">
        <v>21.1646</v>
      </c>
      <c r="HK38">
        <v>6.56414</v>
      </c>
      <c r="HL38">
        <v>21.7403</v>
      </c>
      <c r="HM38">
        <v>0.205911</v>
      </c>
      <c r="HN38">
        <v>24.3021</v>
      </c>
      <c r="HO38">
        <v>63.396</v>
      </c>
      <c r="HP38">
        <v>17.6401</v>
      </c>
      <c r="HQ38">
        <v>103.34</v>
      </c>
      <c r="HR38">
        <v>104.638</v>
      </c>
    </row>
    <row r="39" spans="1:226">
      <c r="A39">
        <v>23</v>
      </c>
      <c r="B39">
        <v>1657291946.1</v>
      </c>
      <c r="C39">
        <v>202.099999904633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1657291938.1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426.977750884674</v>
      </c>
      <c r="AK39">
        <v>411.129024242424</v>
      </c>
      <c r="AL39">
        <v>0.0441201803979245</v>
      </c>
      <c r="AM39">
        <v>65.7104043417054</v>
      </c>
      <c r="AN39">
        <f>(AP39 - AO39 + BO39*1E3/(8.314*(BQ39+273.15)) * AR39/BN39 * AQ39) * BN39/(100*BB39) * 1000/(1000 - AP39)</f>
        <v>0</v>
      </c>
      <c r="AO39">
        <v>17.7364177959287</v>
      </c>
      <c r="AP39">
        <v>22.2252860606061</v>
      </c>
      <c r="AQ39">
        <v>0.000506713415178287</v>
      </c>
      <c r="AR39">
        <v>77.419237249955</v>
      </c>
      <c r="AS39">
        <v>9</v>
      </c>
      <c r="AT39">
        <v>2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1657291938.1</v>
      </c>
      <c r="BH39">
        <v>401.924967741936</v>
      </c>
      <c r="BI39">
        <v>419.331838709677</v>
      </c>
      <c r="BJ39">
        <v>22.2133838709677</v>
      </c>
      <c r="BK39">
        <v>17.7221129032258</v>
      </c>
      <c r="BL39">
        <v>394.104741935484</v>
      </c>
      <c r="BM39">
        <v>22.0347451612903</v>
      </c>
      <c r="BN39">
        <v>500.015419354839</v>
      </c>
      <c r="BO39">
        <v>73.8038967741935</v>
      </c>
      <c r="BP39">
        <v>0.038249664516129</v>
      </c>
      <c r="BQ39">
        <v>25.5988096774194</v>
      </c>
      <c r="BR39">
        <v>25.0351225806452</v>
      </c>
      <c r="BS39">
        <v>999.9</v>
      </c>
      <c r="BT39">
        <v>0</v>
      </c>
      <c r="BU39">
        <v>0</v>
      </c>
      <c r="BV39">
        <v>10000.1612903226</v>
      </c>
      <c r="BW39">
        <v>0</v>
      </c>
      <c r="BX39">
        <v>1031.65870967742</v>
      </c>
      <c r="BY39">
        <v>-17.4069870967742</v>
      </c>
      <c r="BZ39">
        <v>411.055838709677</v>
      </c>
      <c r="CA39">
        <v>426.897451612903</v>
      </c>
      <c r="CB39">
        <v>4.49127548387097</v>
      </c>
      <c r="CC39">
        <v>419.331838709677</v>
      </c>
      <c r="CD39">
        <v>17.7221129032258</v>
      </c>
      <c r="CE39">
        <v>1.63943483870968</v>
      </c>
      <c r="CF39">
        <v>1.30796161290323</v>
      </c>
      <c r="CG39">
        <v>14.3345451612903</v>
      </c>
      <c r="CH39">
        <v>10.890635483871</v>
      </c>
      <c r="CI39">
        <v>2000.05032258065</v>
      </c>
      <c r="CJ39">
        <v>0.980001</v>
      </c>
      <c r="CK39">
        <v>0.0199991</v>
      </c>
      <c r="CL39">
        <v>0</v>
      </c>
      <c r="CM39">
        <v>2.20598064516129</v>
      </c>
      <c r="CN39">
        <v>0</v>
      </c>
      <c r="CO39">
        <v>19475.4419354839</v>
      </c>
      <c r="CP39">
        <v>17300.5967741935</v>
      </c>
      <c r="CQ39">
        <v>41.1086451612903</v>
      </c>
      <c r="CR39">
        <v>39.5117741935484</v>
      </c>
      <c r="CS39">
        <v>40.3184193548387</v>
      </c>
      <c r="CT39">
        <v>38.8828709677419</v>
      </c>
      <c r="CU39">
        <v>40.0925161290323</v>
      </c>
      <c r="CV39">
        <v>1960.04967741935</v>
      </c>
      <c r="CW39">
        <v>40.0006451612903</v>
      </c>
      <c r="CX39">
        <v>0</v>
      </c>
      <c r="CY39">
        <v>1657291923.9</v>
      </c>
      <c r="CZ39">
        <v>0</v>
      </c>
      <c r="DA39">
        <v>1657291692.5</v>
      </c>
      <c r="DB39" t="s">
        <v>356</v>
      </c>
      <c r="DC39">
        <v>1657291684</v>
      </c>
      <c r="DD39">
        <v>1657291692.5</v>
      </c>
      <c r="DE39">
        <v>1</v>
      </c>
      <c r="DF39">
        <v>0.051</v>
      </c>
      <c r="DG39">
        <v>-0.009</v>
      </c>
      <c r="DH39">
        <v>7.953</v>
      </c>
      <c r="DI39">
        <v>0.086</v>
      </c>
      <c r="DJ39">
        <v>418</v>
      </c>
      <c r="DK39">
        <v>18</v>
      </c>
      <c r="DL39">
        <v>0.63</v>
      </c>
      <c r="DM39">
        <v>0.07</v>
      </c>
      <c r="DN39">
        <v>-17.4014512195122</v>
      </c>
      <c r="DO39">
        <v>-0.662015331010462</v>
      </c>
      <c r="DP39">
        <v>0.171780359083352</v>
      </c>
      <c r="DQ39">
        <v>0</v>
      </c>
      <c r="DR39">
        <v>4.50185024390244</v>
      </c>
      <c r="DS39">
        <v>-0.192702857142855</v>
      </c>
      <c r="DT39">
        <v>0.0244538243293508</v>
      </c>
      <c r="DU39">
        <v>0</v>
      </c>
      <c r="DV39">
        <v>0</v>
      </c>
      <c r="DW39">
        <v>2</v>
      </c>
      <c r="DX39" t="s">
        <v>357</v>
      </c>
      <c r="DY39">
        <v>2.97723</v>
      </c>
      <c r="DZ39">
        <v>2.692</v>
      </c>
      <c r="EA39">
        <v>0.0725551</v>
      </c>
      <c r="EB39">
        <v>0.0762327</v>
      </c>
      <c r="EC39">
        <v>0.082139</v>
      </c>
      <c r="ED39">
        <v>0.070277</v>
      </c>
      <c r="EE39">
        <v>36535.2</v>
      </c>
      <c r="EF39">
        <v>39982.6</v>
      </c>
      <c r="EG39">
        <v>35673.7</v>
      </c>
      <c r="EH39">
        <v>39227.1</v>
      </c>
      <c r="EI39">
        <v>46345.9</v>
      </c>
      <c r="EJ39">
        <v>52578.8</v>
      </c>
      <c r="EK39">
        <v>55652.4</v>
      </c>
      <c r="EL39">
        <v>62799</v>
      </c>
      <c r="EM39">
        <v>1.9866</v>
      </c>
      <c r="EN39">
        <v>2.338</v>
      </c>
      <c r="EO39">
        <v>0.136346</v>
      </c>
      <c r="EP39">
        <v>0</v>
      </c>
      <c r="EQ39">
        <v>22.7857</v>
      </c>
      <c r="ER39">
        <v>999.9</v>
      </c>
      <c r="ES39">
        <v>65.798</v>
      </c>
      <c r="ET39">
        <v>20.493</v>
      </c>
      <c r="EU39">
        <v>21.5687</v>
      </c>
      <c r="EV39">
        <v>53.6446</v>
      </c>
      <c r="EW39">
        <v>34.5192</v>
      </c>
      <c r="EX39">
        <v>2</v>
      </c>
      <c r="EY39">
        <v>-0.417805</v>
      </c>
      <c r="EZ39">
        <v>-0.704401</v>
      </c>
      <c r="FA39">
        <v>20.1485</v>
      </c>
      <c r="FB39">
        <v>5.20411</v>
      </c>
      <c r="FC39">
        <v>12.004</v>
      </c>
      <c r="FD39">
        <v>4.9752</v>
      </c>
      <c r="FE39">
        <v>3.293</v>
      </c>
      <c r="FF39">
        <v>9999</v>
      </c>
      <c r="FG39">
        <v>563.5</v>
      </c>
      <c r="FH39">
        <v>9999</v>
      </c>
      <c r="FI39">
        <v>9999</v>
      </c>
      <c r="FJ39">
        <v>1.86249</v>
      </c>
      <c r="FK39">
        <v>1.86768</v>
      </c>
      <c r="FL39">
        <v>1.8674</v>
      </c>
      <c r="FM39">
        <v>1.86844</v>
      </c>
      <c r="FN39">
        <v>1.86948</v>
      </c>
      <c r="FO39">
        <v>1.86554</v>
      </c>
      <c r="FP39">
        <v>1.86661</v>
      </c>
      <c r="FQ39">
        <v>1.86798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7.82</v>
      </c>
      <c r="GF39">
        <v>0.1787</v>
      </c>
      <c r="GG39">
        <v>4.5284714050127</v>
      </c>
      <c r="GH39">
        <v>0.00877152046367285</v>
      </c>
      <c r="GI39">
        <v>-1.12287425622125e-06</v>
      </c>
      <c r="GJ39">
        <v>1.49974470624018e-10</v>
      </c>
      <c r="GK39">
        <v>0.178652107835601</v>
      </c>
      <c r="GL39">
        <v>0</v>
      </c>
      <c r="GM39">
        <v>0</v>
      </c>
      <c r="GN39">
        <v>0</v>
      </c>
      <c r="GO39">
        <v>-2</v>
      </c>
      <c r="GP39">
        <v>2006</v>
      </c>
      <c r="GQ39">
        <v>1</v>
      </c>
      <c r="GR39">
        <v>20</v>
      </c>
      <c r="GS39">
        <v>4.4</v>
      </c>
      <c r="GT39">
        <v>4.2</v>
      </c>
      <c r="GU39">
        <v>1.26831</v>
      </c>
      <c r="GV39">
        <v>2.56348</v>
      </c>
      <c r="GW39">
        <v>2.24854</v>
      </c>
      <c r="GX39">
        <v>2.76978</v>
      </c>
      <c r="GY39">
        <v>1.99585</v>
      </c>
      <c r="GZ39">
        <v>2.28394</v>
      </c>
      <c r="HA39">
        <v>24.2461</v>
      </c>
      <c r="HB39">
        <v>15.9533</v>
      </c>
      <c r="HC39">
        <v>18</v>
      </c>
      <c r="HD39">
        <v>454.524</v>
      </c>
      <c r="HE39">
        <v>698.671</v>
      </c>
      <c r="HF39">
        <v>23.5088</v>
      </c>
      <c r="HG39">
        <v>21.8413</v>
      </c>
      <c r="HH39">
        <v>30.0007</v>
      </c>
      <c r="HI39">
        <v>21.4811</v>
      </c>
      <c r="HJ39">
        <v>21.3648</v>
      </c>
      <c r="HK39">
        <v>25.4042</v>
      </c>
      <c r="HL39">
        <v>21.4523</v>
      </c>
      <c r="HM39">
        <v>0</v>
      </c>
      <c r="HN39">
        <v>23.5059</v>
      </c>
      <c r="HO39">
        <v>426.548</v>
      </c>
      <c r="HP39">
        <v>17.7476</v>
      </c>
      <c r="HQ39">
        <v>103.318</v>
      </c>
      <c r="HR39">
        <v>104.606</v>
      </c>
    </row>
    <row r="40" spans="1:226">
      <c r="A40">
        <v>24</v>
      </c>
      <c r="B40">
        <v>1657291951.1</v>
      </c>
      <c r="C40">
        <v>207.099999904633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1657291943.25517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428.454607229812</v>
      </c>
      <c r="AK40">
        <v>411.725048484848</v>
      </c>
      <c r="AL40">
        <v>0.2131914754097</v>
      </c>
      <c r="AM40">
        <v>65.7104043417054</v>
      </c>
      <c r="AN40">
        <f>(AP40 - AO40 + BO40*1E3/(8.314*(BQ40+273.15)) * AR40/BN40 * AQ40) * BN40/(100*BB40) * 1000/(1000 - AP40)</f>
        <v>0</v>
      </c>
      <c r="AO40">
        <v>17.738080357533</v>
      </c>
      <c r="AP40">
        <v>22.2223751515151</v>
      </c>
      <c r="AQ40">
        <v>-0.000488619882595294</v>
      </c>
      <c r="AR40">
        <v>77.419237249955</v>
      </c>
      <c r="AS40">
        <v>8</v>
      </c>
      <c r="AT40">
        <v>2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1657291943.25517</v>
      </c>
      <c r="BH40">
        <v>401.958413793103</v>
      </c>
      <c r="BI40">
        <v>420.041275862069</v>
      </c>
      <c r="BJ40">
        <v>22.2217413793103</v>
      </c>
      <c r="BK40">
        <v>17.7370448275862</v>
      </c>
      <c r="BL40">
        <v>394.137896551724</v>
      </c>
      <c r="BM40">
        <v>22.0430931034483</v>
      </c>
      <c r="BN40">
        <v>500.036655172414</v>
      </c>
      <c r="BO40">
        <v>73.8035862068966</v>
      </c>
      <c r="BP40">
        <v>0.0382411931034483</v>
      </c>
      <c r="BQ40">
        <v>25.5800586206897</v>
      </c>
      <c r="BR40">
        <v>25.0209862068965</v>
      </c>
      <c r="BS40">
        <v>999.9</v>
      </c>
      <c r="BT40">
        <v>0</v>
      </c>
      <c r="BU40">
        <v>0</v>
      </c>
      <c r="BV40">
        <v>9989.13793103448</v>
      </c>
      <c r="BW40">
        <v>0</v>
      </c>
      <c r="BX40">
        <v>1032.65448275862</v>
      </c>
      <c r="BY40">
        <v>-18.0830103448276</v>
      </c>
      <c r="BZ40">
        <v>411.093482758621</v>
      </c>
      <c r="CA40">
        <v>427.626172413793</v>
      </c>
      <c r="CB40">
        <v>4.48469482758621</v>
      </c>
      <c r="CC40">
        <v>420.041275862069</v>
      </c>
      <c r="CD40">
        <v>17.7370448275862</v>
      </c>
      <c r="CE40">
        <v>1.64004482758621</v>
      </c>
      <c r="CF40">
        <v>1.30905793103448</v>
      </c>
      <c r="CG40">
        <v>14.3402931034483</v>
      </c>
      <c r="CH40">
        <v>10.9032517241379</v>
      </c>
      <c r="CI40">
        <v>2000.06</v>
      </c>
      <c r="CJ40">
        <v>0.980000068965517</v>
      </c>
      <c r="CK40">
        <v>0.0200000931034483</v>
      </c>
      <c r="CL40">
        <v>0</v>
      </c>
      <c r="CM40">
        <v>2.22533103448276</v>
      </c>
      <c r="CN40">
        <v>0</v>
      </c>
      <c r="CO40">
        <v>19480.124137931</v>
      </c>
      <c r="CP40">
        <v>17300.675862069</v>
      </c>
      <c r="CQ40">
        <v>41.0019655172414</v>
      </c>
      <c r="CR40">
        <v>39.4458965517241</v>
      </c>
      <c r="CS40">
        <v>40.2561724137931</v>
      </c>
      <c r="CT40">
        <v>38.7153448275862</v>
      </c>
      <c r="CU40">
        <v>40.0062413793103</v>
      </c>
      <c r="CV40">
        <v>1960.05931034483</v>
      </c>
      <c r="CW40">
        <v>40.0006896551724</v>
      </c>
      <c r="CX40">
        <v>0</v>
      </c>
      <c r="CY40">
        <v>1657291928.7</v>
      </c>
      <c r="CZ40">
        <v>0</v>
      </c>
      <c r="DA40">
        <v>1657291692.5</v>
      </c>
      <c r="DB40" t="s">
        <v>356</v>
      </c>
      <c r="DC40">
        <v>1657291684</v>
      </c>
      <c r="DD40">
        <v>1657291692.5</v>
      </c>
      <c r="DE40">
        <v>1</v>
      </c>
      <c r="DF40">
        <v>0.051</v>
      </c>
      <c r="DG40">
        <v>-0.009</v>
      </c>
      <c r="DH40">
        <v>7.953</v>
      </c>
      <c r="DI40">
        <v>0.086</v>
      </c>
      <c r="DJ40">
        <v>418</v>
      </c>
      <c r="DK40">
        <v>18</v>
      </c>
      <c r="DL40">
        <v>0.63</v>
      </c>
      <c r="DM40">
        <v>0.07</v>
      </c>
      <c r="DN40">
        <v>-17.6284658536585</v>
      </c>
      <c r="DO40">
        <v>-4.25216445993034</v>
      </c>
      <c r="DP40">
        <v>0.669178135753562</v>
      </c>
      <c r="DQ40">
        <v>0</v>
      </c>
      <c r="DR40">
        <v>4.49237707317073</v>
      </c>
      <c r="DS40">
        <v>-0.0971724041811716</v>
      </c>
      <c r="DT40">
        <v>0.0181796721433184</v>
      </c>
      <c r="DU40">
        <v>1</v>
      </c>
      <c r="DV40">
        <v>1</v>
      </c>
      <c r="DW40">
        <v>2</v>
      </c>
      <c r="DX40" t="s">
        <v>373</v>
      </c>
      <c r="DY40">
        <v>2.97832</v>
      </c>
      <c r="DZ40">
        <v>2.69161</v>
      </c>
      <c r="EA40">
        <v>0.072696</v>
      </c>
      <c r="EB40">
        <v>0.0770945</v>
      </c>
      <c r="EC40">
        <v>0.0821185</v>
      </c>
      <c r="ED40">
        <v>0.0702728</v>
      </c>
      <c r="EE40">
        <v>36529</v>
      </c>
      <c r="EF40">
        <v>39945.4</v>
      </c>
      <c r="EG40">
        <v>35673.2</v>
      </c>
      <c r="EH40">
        <v>39227.2</v>
      </c>
      <c r="EI40">
        <v>46346</v>
      </c>
      <c r="EJ40">
        <v>52577.2</v>
      </c>
      <c r="EK40">
        <v>55651.3</v>
      </c>
      <c r="EL40">
        <v>62796.7</v>
      </c>
      <c r="EM40">
        <v>1.9886</v>
      </c>
      <c r="EN40">
        <v>2.3376</v>
      </c>
      <c r="EO40">
        <v>0.134259</v>
      </c>
      <c r="EP40">
        <v>0</v>
      </c>
      <c r="EQ40">
        <v>22.7723</v>
      </c>
      <c r="ER40">
        <v>999.9</v>
      </c>
      <c r="ES40">
        <v>65.798</v>
      </c>
      <c r="ET40">
        <v>20.493</v>
      </c>
      <c r="EU40">
        <v>21.5665</v>
      </c>
      <c r="EV40">
        <v>54.3146</v>
      </c>
      <c r="EW40">
        <v>34.391</v>
      </c>
      <c r="EX40">
        <v>2</v>
      </c>
      <c r="EY40">
        <v>-0.416951</v>
      </c>
      <c r="EZ40">
        <v>-0.804292</v>
      </c>
      <c r="FA40">
        <v>20.1482</v>
      </c>
      <c r="FB40">
        <v>5.20531</v>
      </c>
      <c r="FC40">
        <v>12.004</v>
      </c>
      <c r="FD40">
        <v>4.976</v>
      </c>
      <c r="FE40">
        <v>3.293</v>
      </c>
      <c r="FF40">
        <v>9999</v>
      </c>
      <c r="FG40">
        <v>563.5</v>
      </c>
      <c r="FH40">
        <v>9999</v>
      </c>
      <c r="FI40">
        <v>9999</v>
      </c>
      <c r="FJ40">
        <v>1.86249</v>
      </c>
      <c r="FK40">
        <v>1.86768</v>
      </c>
      <c r="FL40">
        <v>1.86737</v>
      </c>
      <c r="FM40">
        <v>1.86844</v>
      </c>
      <c r="FN40">
        <v>1.86951</v>
      </c>
      <c r="FO40">
        <v>1.86554</v>
      </c>
      <c r="FP40">
        <v>1.86661</v>
      </c>
      <c r="FQ40">
        <v>1.86798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7.828</v>
      </c>
      <c r="GF40">
        <v>0.1786</v>
      </c>
      <c r="GG40">
        <v>4.5284714050127</v>
      </c>
      <c r="GH40">
        <v>0.00877152046367285</v>
      </c>
      <c r="GI40">
        <v>-1.12287425622125e-06</v>
      </c>
      <c r="GJ40">
        <v>1.49974470624018e-10</v>
      </c>
      <c r="GK40">
        <v>0.178652107835601</v>
      </c>
      <c r="GL40">
        <v>0</v>
      </c>
      <c r="GM40">
        <v>0</v>
      </c>
      <c r="GN40">
        <v>0</v>
      </c>
      <c r="GO40">
        <v>-2</v>
      </c>
      <c r="GP40">
        <v>2006</v>
      </c>
      <c r="GQ40">
        <v>1</v>
      </c>
      <c r="GR40">
        <v>20</v>
      </c>
      <c r="GS40">
        <v>4.5</v>
      </c>
      <c r="GT40">
        <v>4.3</v>
      </c>
      <c r="GU40">
        <v>1.2915</v>
      </c>
      <c r="GV40">
        <v>2.55493</v>
      </c>
      <c r="GW40">
        <v>2.24854</v>
      </c>
      <c r="GX40">
        <v>2.76978</v>
      </c>
      <c r="GY40">
        <v>1.99585</v>
      </c>
      <c r="GZ40">
        <v>2.323</v>
      </c>
      <c r="HA40">
        <v>24.2461</v>
      </c>
      <c r="HB40">
        <v>15.962</v>
      </c>
      <c r="HC40">
        <v>18</v>
      </c>
      <c r="HD40">
        <v>455.793</v>
      </c>
      <c r="HE40">
        <v>698.471</v>
      </c>
      <c r="HF40">
        <v>23.488</v>
      </c>
      <c r="HG40">
        <v>21.8487</v>
      </c>
      <c r="HH40">
        <v>30.0008</v>
      </c>
      <c r="HI40">
        <v>21.4901</v>
      </c>
      <c r="HJ40">
        <v>21.3737</v>
      </c>
      <c r="HK40">
        <v>25.9354</v>
      </c>
      <c r="HL40">
        <v>21.4523</v>
      </c>
      <c r="HM40">
        <v>0</v>
      </c>
      <c r="HN40">
        <v>23.4967</v>
      </c>
      <c r="HO40">
        <v>440.014</v>
      </c>
      <c r="HP40">
        <v>17.7478</v>
      </c>
      <c r="HQ40">
        <v>103.316</v>
      </c>
      <c r="HR40">
        <v>104.604</v>
      </c>
    </row>
    <row r="41" spans="1:226">
      <c r="A41">
        <v>25</v>
      </c>
      <c r="B41">
        <v>1657291956.1</v>
      </c>
      <c r="C41">
        <v>212.099999904633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1657291948.33214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438.774242614889</v>
      </c>
      <c r="AK41">
        <v>417.36156969697</v>
      </c>
      <c r="AL41">
        <v>1.34530334822763</v>
      </c>
      <c r="AM41">
        <v>65.7104043417054</v>
      </c>
      <c r="AN41">
        <f>(AP41 - AO41 + BO41*1E3/(8.314*(BQ41+273.15)) * AR41/BN41 * AQ41) * BN41/(100*BB41) * 1000/(1000 - AP41)</f>
        <v>0</v>
      </c>
      <c r="AO41">
        <v>17.7416330696744</v>
      </c>
      <c r="AP41">
        <v>22.2199103030303</v>
      </c>
      <c r="AQ41">
        <v>-0.000340550828366205</v>
      </c>
      <c r="AR41">
        <v>77.419237249955</v>
      </c>
      <c r="AS41">
        <v>9</v>
      </c>
      <c r="AT41">
        <v>2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1657291948.33214</v>
      </c>
      <c r="BH41">
        <v>403.100464285714</v>
      </c>
      <c r="BI41">
        <v>424.021892857143</v>
      </c>
      <c r="BJ41">
        <v>22.2241214285714</v>
      </c>
      <c r="BK41">
        <v>17.7388678571429</v>
      </c>
      <c r="BL41">
        <v>395.270892857143</v>
      </c>
      <c r="BM41">
        <v>22.0454607142857</v>
      </c>
      <c r="BN41">
        <v>499.971714285714</v>
      </c>
      <c r="BO41">
        <v>73.8042642857143</v>
      </c>
      <c r="BP41">
        <v>0.0380802785714286</v>
      </c>
      <c r="BQ41">
        <v>25.5641821428571</v>
      </c>
      <c r="BR41">
        <v>25.0038964285714</v>
      </c>
      <c r="BS41">
        <v>999.9</v>
      </c>
      <c r="BT41">
        <v>0</v>
      </c>
      <c r="BU41">
        <v>0</v>
      </c>
      <c r="BV41">
        <v>9994.64285714286</v>
      </c>
      <c r="BW41">
        <v>0</v>
      </c>
      <c r="BX41">
        <v>1034.34928571429</v>
      </c>
      <c r="BY41">
        <v>-20.9215285714286</v>
      </c>
      <c r="BZ41">
        <v>412.262571428571</v>
      </c>
      <c r="CA41">
        <v>431.679464285714</v>
      </c>
      <c r="CB41">
        <v>4.48524714285714</v>
      </c>
      <c r="CC41">
        <v>424.021892857143</v>
      </c>
      <c r="CD41">
        <v>17.7388678571429</v>
      </c>
      <c r="CE41">
        <v>1.64023535714286</v>
      </c>
      <c r="CF41">
        <v>1.30920464285714</v>
      </c>
      <c r="CG41">
        <v>14.342075</v>
      </c>
      <c r="CH41">
        <v>10.9049357142857</v>
      </c>
      <c r="CI41">
        <v>2000.02821428571</v>
      </c>
      <c r="CJ41">
        <v>0.979998964285714</v>
      </c>
      <c r="CK41">
        <v>0.0200012714285714</v>
      </c>
      <c r="CL41">
        <v>0</v>
      </c>
      <c r="CM41">
        <v>2.20091428571429</v>
      </c>
      <c r="CN41">
        <v>0</v>
      </c>
      <c r="CO41">
        <v>19480.2285714286</v>
      </c>
      <c r="CP41">
        <v>17300.4</v>
      </c>
      <c r="CQ41">
        <v>40.8993571428571</v>
      </c>
      <c r="CR41">
        <v>39.3746785714286</v>
      </c>
      <c r="CS41">
        <v>40.1850714285714</v>
      </c>
      <c r="CT41">
        <v>38.5511428571428</v>
      </c>
      <c r="CU41">
        <v>39.9216428571428</v>
      </c>
      <c r="CV41">
        <v>1960.0275</v>
      </c>
      <c r="CW41">
        <v>40.0014285714286</v>
      </c>
      <c r="CX41">
        <v>0</v>
      </c>
      <c r="CY41">
        <v>1657291934.1</v>
      </c>
      <c r="CZ41">
        <v>0</v>
      </c>
      <c r="DA41">
        <v>1657291692.5</v>
      </c>
      <c r="DB41" t="s">
        <v>356</v>
      </c>
      <c r="DC41">
        <v>1657291684</v>
      </c>
      <c r="DD41">
        <v>1657291692.5</v>
      </c>
      <c r="DE41">
        <v>1</v>
      </c>
      <c r="DF41">
        <v>0.051</v>
      </c>
      <c r="DG41">
        <v>-0.009</v>
      </c>
      <c r="DH41">
        <v>7.953</v>
      </c>
      <c r="DI41">
        <v>0.086</v>
      </c>
      <c r="DJ41">
        <v>418</v>
      </c>
      <c r="DK41">
        <v>18</v>
      </c>
      <c r="DL41">
        <v>0.63</v>
      </c>
      <c r="DM41">
        <v>0.07</v>
      </c>
      <c r="DN41">
        <v>-19.9558707317073</v>
      </c>
      <c r="DO41">
        <v>-31.4024425087108</v>
      </c>
      <c r="DP41">
        <v>3.6512257508313</v>
      </c>
      <c r="DQ41">
        <v>0</v>
      </c>
      <c r="DR41">
        <v>4.48365268292683</v>
      </c>
      <c r="DS41">
        <v>0.00884508710800327</v>
      </c>
      <c r="DT41">
        <v>0.00567575632625943</v>
      </c>
      <c r="DU41">
        <v>1</v>
      </c>
      <c r="DV41">
        <v>1</v>
      </c>
      <c r="DW41">
        <v>2</v>
      </c>
      <c r="DX41" t="s">
        <v>373</v>
      </c>
      <c r="DY41">
        <v>2.97792</v>
      </c>
      <c r="DZ41">
        <v>2.69212</v>
      </c>
      <c r="EA41">
        <v>0.0735568</v>
      </c>
      <c r="EB41">
        <v>0.078839</v>
      </c>
      <c r="EC41">
        <v>0.0821082</v>
      </c>
      <c r="ED41">
        <v>0.0702863</v>
      </c>
      <c r="EE41">
        <v>36494.8</v>
      </c>
      <c r="EF41">
        <v>39868.6</v>
      </c>
      <c r="EG41">
        <v>35672.9</v>
      </c>
      <c r="EH41">
        <v>39225.9</v>
      </c>
      <c r="EI41">
        <v>46346.2</v>
      </c>
      <c r="EJ41">
        <v>52576.8</v>
      </c>
      <c r="EK41">
        <v>55650.9</v>
      </c>
      <c r="EL41">
        <v>62797.1</v>
      </c>
      <c r="EM41">
        <v>1.9874</v>
      </c>
      <c r="EN41">
        <v>2.337</v>
      </c>
      <c r="EO41">
        <v>0.134259</v>
      </c>
      <c r="EP41">
        <v>0</v>
      </c>
      <c r="EQ41">
        <v>22.7627</v>
      </c>
      <c r="ER41">
        <v>999.9</v>
      </c>
      <c r="ES41">
        <v>65.798</v>
      </c>
      <c r="ET41">
        <v>20.472</v>
      </c>
      <c r="EU41">
        <v>21.5403</v>
      </c>
      <c r="EV41">
        <v>53.9346</v>
      </c>
      <c r="EW41">
        <v>34.4912</v>
      </c>
      <c r="EX41">
        <v>2</v>
      </c>
      <c r="EY41">
        <v>-0.416341</v>
      </c>
      <c r="EZ41">
        <v>-3.25763</v>
      </c>
      <c r="FA41">
        <v>20.1171</v>
      </c>
      <c r="FB41">
        <v>5.20531</v>
      </c>
      <c r="FC41">
        <v>12.0052</v>
      </c>
      <c r="FD41">
        <v>4.9756</v>
      </c>
      <c r="FE41">
        <v>3.293</v>
      </c>
      <c r="FF41">
        <v>9999</v>
      </c>
      <c r="FG41">
        <v>563.5</v>
      </c>
      <c r="FH41">
        <v>9999</v>
      </c>
      <c r="FI41">
        <v>9999</v>
      </c>
      <c r="FJ41">
        <v>1.86249</v>
      </c>
      <c r="FK41">
        <v>1.86768</v>
      </c>
      <c r="FL41">
        <v>1.86737</v>
      </c>
      <c r="FM41">
        <v>1.86844</v>
      </c>
      <c r="FN41">
        <v>1.86948</v>
      </c>
      <c r="FO41">
        <v>1.86554</v>
      </c>
      <c r="FP41">
        <v>1.86661</v>
      </c>
      <c r="FQ41">
        <v>1.86798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7.876</v>
      </c>
      <c r="GF41">
        <v>0.1787</v>
      </c>
      <c r="GG41">
        <v>4.5284714050127</v>
      </c>
      <c r="GH41">
        <v>0.00877152046367285</v>
      </c>
      <c r="GI41">
        <v>-1.12287425622125e-06</v>
      </c>
      <c r="GJ41">
        <v>1.49974470624018e-10</v>
      </c>
      <c r="GK41">
        <v>0.178652107835601</v>
      </c>
      <c r="GL41">
        <v>0</v>
      </c>
      <c r="GM41">
        <v>0</v>
      </c>
      <c r="GN41">
        <v>0</v>
      </c>
      <c r="GO41">
        <v>-2</v>
      </c>
      <c r="GP41">
        <v>2006</v>
      </c>
      <c r="GQ41">
        <v>1</v>
      </c>
      <c r="GR41">
        <v>20</v>
      </c>
      <c r="GS41">
        <v>4.5</v>
      </c>
      <c r="GT41">
        <v>4.4</v>
      </c>
      <c r="GU41">
        <v>1.32568</v>
      </c>
      <c r="GV41">
        <v>2.55859</v>
      </c>
      <c r="GW41">
        <v>2.24854</v>
      </c>
      <c r="GX41">
        <v>2.76978</v>
      </c>
      <c r="GY41">
        <v>1.99585</v>
      </c>
      <c r="GZ41">
        <v>2.27539</v>
      </c>
      <c r="HA41">
        <v>24.2461</v>
      </c>
      <c r="HB41">
        <v>15.9182</v>
      </c>
      <c r="HC41">
        <v>18</v>
      </c>
      <c r="HD41">
        <v>455.164</v>
      </c>
      <c r="HE41">
        <v>698.087</v>
      </c>
      <c r="HF41">
        <v>23.4893</v>
      </c>
      <c r="HG41">
        <v>21.856</v>
      </c>
      <c r="HH41">
        <v>30.0009</v>
      </c>
      <c r="HI41">
        <v>21.4992</v>
      </c>
      <c r="HJ41">
        <v>21.3827</v>
      </c>
      <c r="HK41">
        <v>26.6038</v>
      </c>
      <c r="HL41">
        <v>21.4523</v>
      </c>
      <c r="HM41">
        <v>0</v>
      </c>
      <c r="HN41">
        <v>23.9534</v>
      </c>
      <c r="HO41">
        <v>460.178</v>
      </c>
      <c r="HP41">
        <v>17.7516</v>
      </c>
      <c r="HQ41">
        <v>103.315</v>
      </c>
      <c r="HR41">
        <v>104.603</v>
      </c>
    </row>
    <row r="42" spans="1:226">
      <c r="A42">
        <v>26</v>
      </c>
      <c r="B42">
        <v>1657291961.1</v>
      </c>
      <c r="C42">
        <v>217.099999904633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1657291953.6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453.222180149797</v>
      </c>
      <c r="AK42">
        <v>427.844709090909</v>
      </c>
      <c r="AL42">
        <v>2.26404891168024</v>
      </c>
      <c r="AM42">
        <v>65.7104043417054</v>
      </c>
      <c r="AN42">
        <f>(AP42 - AO42 + BO42*1E3/(8.314*(BQ42+273.15)) * AR42/BN42 * AQ42) * BN42/(100*BB42) * 1000/(1000 - AP42)</f>
        <v>0</v>
      </c>
      <c r="AO42">
        <v>17.7398829611226</v>
      </c>
      <c r="AP42">
        <v>22.224523030303</v>
      </c>
      <c r="AQ42">
        <v>-0.000109426346953784</v>
      </c>
      <c r="AR42">
        <v>77.419237249955</v>
      </c>
      <c r="AS42">
        <v>8</v>
      </c>
      <c r="AT42">
        <v>2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1657291953.6</v>
      </c>
      <c r="BH42">
        <v>407.140555555556</v>
      </c>
      <c r="BI42">
        <v>433.006851851852</v>
      </c>
      <c r="BJ42">
        <v>22.2223259259259</v>
      </c>
      <c r="BK42">
        <v>17.7396592592593</v>
      </c>
      <c r="BL42">
        <v>399.279185185185</v>
      </c>
      <c r="BM42">
        <v>22.0436592592593</v>
      </c>
      <c r="BN42">
        <v>499.992555555555</v>
      </c>
      <c r="BO42">
        <v>73.8041037037037</v>
      </c>
      <c r="BP42">
        <v>0.0378347777777778</v>
      </c>
      <c r="BQ42">
        <v>25.5437925925926</v>
      </c>
      <c r="BR42">
        <v>24.9900037037037</v>
      </c>
      <c r="BS42">
        <v>999.9</v>
      </c>
      <c r="BT42">
        <v>0</v>
      </c>
      <c r="BU42">
        <v>0</v>
      </c>
      <c r="BV42">
        <v>10003.1481481481</v>
      </c>
      <c r="BW42">
        <v>0</v>
      </c>
      <c r="BX42">
        <v>1037.55592592593</v>
      </c>
      <c r="BY42">
        <v>-25.8663962962963</v>
      </c>
      <c r="BZ42">
        <v>416.393740740741</v>
      </c>
      <c r="CA42">
        <v>440.827037037037</v>
      </c>
      <c r="CB42">
        <v>4.48266592592593</v>
      </c>
      <c r="CC42">
        <v>433.006851851852</v>
      </c>
      <c r="CD42">
        <v>17.7396592592593</v>
      </c>
      <c r="CE42">
        <v>1.64009925925926</v>
      </c>
      <c r="CF42">
        <v>1.30925925925926</v>
      </c>
      <c r="CG42">
        <v>14.3407888888889</v>
      </c>
      <c r="CH42">
        <v>10.9055703703704</v>
      </c>
      <c r="CI42">
        <v>2000.03481481481</v>
      </c>
      <c r="CJ42">
        <v>0.979998333333333</v>
      </c>
      <c r="CK42">
        <v>0.0200019444444444</v>
      </c>
      <c r="CL42">
        <v>0</v>
      </c>
      <c r="CM42">
        <v>2.16821481481482</v>
      </c>
      <c r="CN42">
        <v>0</v>
      </c>
      <c r="CO42">
        <v>19479.9740740741</v>
      </c>
      <c r="CP42">
        <v>17300.4407407407</v>
      </c>
      <c r="CQ42">
        <v>40.803037037037</v>
      </c>
      <c r="CR42">
        <v>39.3053703703704</v>
      </c>
      <c r="CS42">
        <v>40.1154074074074</v>
      </c>
      <c r="CT42">
        <v>38.384</v>
      </c>
      <c r="CU42">
        <v>39.8214814814815</v>
      </c>
      <c r="CV42">
        <v>1960.03148148148</v>
      </c>
      <c r="CW42">
        <v>40.0040740740741</v>
      </c>
      <c r="CX42">
        <v>0</v>
      </c>
      <c r="CY42">
        <v>1657291938.9</v>
      </c>
      <c r="CZ42">
        <v>0</v>
      </c>
      <c r="DA42">
        <v>1657291692.5</v>
      </c>
      <c r="DB42" t="s">
        <v>356</v>
      </c>
      <c r="DC42">
        <v>1657291684</v>
      </c>
      <c r="DD42">
        <v>1657291692.5</v>
      </c>
      <c r="DE42">
        <v>1</v>
      </c>
      <c r="DF42">
        <v>0.051</v>
      </c>
      <c r="DG42">
        <v>-0.009</v>
      </c>
      <c r="DH42">
        <v>7.953</v>
      </c>
      <c r="DI42">
        <v>0.086</v>
      </c>
      <c r="DJ42">
        <v>418</v>
      </c>
      <c r="DK42">
        <v>18</v>
      </c>
      <c r="DL42">
        <v>0.63</v>
      </c>
      <c r="DM42">
        <v>0.07</v>
      </c>
      <c r="DN42">
        <v>-22.657912195122</v>
      </c>
      <c r="DO42">
        <v>-52.813693379791</v>
      </c>
      <c r="DP42">
        <v>5.48869643074525</v>
      </c>
      <c r="DQ42">
        <v>0</v>
      </c>
      <c r="DR42">
        <v>4.48428512195122</v>
      </c>
      <c r="DS42">
        <v>-0.0355891986062624</v>
      </c>
      <c r="DT42">
        <v>0.00469823688878892</v>
      </c>
      <c r="DU42">
        <v>1</v>
      </c>
      <c r="DV42">
        <v>1</v>
      </c>
      <c r="DW42">
        <v>2</v>
      </c>
      <c r="DX42" t="s">
        <v>373</v>
      </c>
      <c r="DY42">
        <v>2.97825</v>
      </c>
      <c r="DZ42">
        <v>2.69188</v>
      </c>
      <c r="EA42">
        <v>0.075037</v>
      </c>
      <c r="EB42">
        <v>0.0808467</v>
      </c>
      <c r="EC42">
        <v>0.0821275</v>
      </c>
      <c r="ED42">
        <v>0.0702712</v>
      </c>
      <c r="EE42">
        <v>36436.1</v>
      </c>
      <c r="EF42">
        <v>39780.5</v>
      </c>
      <c r="EG42">
        <v>35672.6</v>
      </c>
      <c r="EH42">
        <v>39224.7</v>
      </c>
      <c r="EI42">
        <v>46345.2</v>
      </c>
      <c r="EJ42">
        <v>52575.9</v>
      </c>
      <c r="EK42">
        <v>55650.8</v>
      </c>
      <c r="EL42">
        <v>62794.9</v>
      </c>
      <c r="EM42">
        <v>1.9882</v>
      </c>
      <c r="EN42">
        <v>2.3374</v>
      </c>
      <c r="EO42">
        <v>0.133514</v>
      </c>
      <c r="EP42">
        <v>0</v>
      </c>
      <c r="EQ42">
        <v>22.755</v>
      </c>
      <c r="ER42">
        <v>999.9</v>
      </c>
      <c r="ES42">
        <v>65.822</v>
      </c>
      <c r="ET42">
        <v>20.493</v>
      </c>
      <c r="EU42">
        <v>21.5767</v>
      </c>
      <c r="EV42">
        <v>53.9146</v>
      </c>
      <c r="EW42">
        <v>34.4551</v>
      </c>
      <c r="EX42">
        <v>2</v>
      </c>
      <c r="EY42">
        <v>-0.414431</v>
      </c>
      <c r="EZ42">
        <v>-1.76908</v>
      </c>
      <c r="FA42">
        <v>20.1402</v>
      </c>
      <c r="FB42">
        <v>5.20411</v>
      </c>
      <c r="FC42">
        <v>12.004</v>
      </c>
      <c r="FD42">
        <v>4.976</v>
      </c>
      <c r="FE42">
        <v>3.293</v>
      </c>
      <c r="FF42">
        <v>9999</v>
      </c>
      <c r="FG42">
        <v>563.5</v>
      </c>
      <c r="FH42">
        <v>9999</v>
      </c>
      <c r="FI42">
        <v>9999</v>
      </c>
      <c r="FJ42">
        <v>1.86249</v>
      </c>
      <c r="FK42">
        <v>1.86768</v>
      </c>
      <c r="FL42">
        <v>1.86737</v>
      </c>
      <c r="FM42">
        <v>1.86847</v>
      </c>
      <c r="FN42">
        <v>1.86945</v>
      </c>
      <c r="FO42">
        <v>1.86554</v>
      </c>
      <c r="FP42">
        <v>1.86661</v>
      </c>
      <c r="FQ42">
        <v>1.86801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7.959</v>
      </c>
      <c r="GF42">
        <v>0.1786</v>
      </c>
      <c r="GG42">
        <v>4.5284714050127</v>
      </c>
      <c r="GH42">
        <v>0.00877152046367285</v>
      </c>
      <c r="GI42">
        <v>-1.12287425622125e-06</v>
      </c>
      <c r="GJ42">
        <v>1.49974470624018e-10</v>
      </c>
      <c r="GK42">
        <v>0.178652107835601</v>
      </c>
      <c r="GL42">
        <v>0</v>
      </c>
      <c r="GM42">
        <v>0</v>
      </c>
      <c r="GN42">
        <v>0</v>
      </c>
      <c r="GO42">
        <v>-2</v>
      </c>
      <c r="GP42">
        <v>2006</v>
      </c>
      <c r="GQ42">
        <v>1</v>
      </c>
      <c r="GR42">
        <v>20</v>
      </c>
      <c r="GS42">
        <v>4.6</v>
      </c>
      <c r="GT42">
        <v>4.5</v>
      </c>
      <c r="GU42">
        <v>1.36597</v>
      </c>
      <c r="GV42">
        <v>2.55371</v>
      </c>
      <c r="GW42">
        <v>2.24854</v>
      </c>
      <c r="GX42">
        <v>2.76855</v>
      </c>
      <c r="GY42">
        <v>1.99585</v>
      </c>
      <c r="GZ42">
        <v>2.31445</v>
      </c>
      <c r="HA42">
        <v>24.2461</v>
      </c>
      <c r="HB42">
        <v>15.9533</v>
      </c>
      <c r="HC42">
        <v>18</v>
      </c>
      <c r="HD42">
        <v>455.721</v>
      </c>
      <c r="HE42">
        <v>698.558</v>
      </c>
      <c r="HF42">
        <v>23.9851</v>
      </c>
      <c r="HG42">
        <v>21.8634</v>
      </c>
      <c r="HH42">
        <v>30.0009</v>
      </c>
      <c r="HI42">
        <v>21.5083</v>
      </c>
      <c r="HJ42">
        <v>21.3917</v>
      </c>
      <c r="HK42">
        <v>27.4351</v>
      </c>
      <c r="HL42">
        <v>21.4523</v>
      </c>
      <c r="HM42">
        <v>0</v>
      </c>
      <c r="HN42">
        <v>23.9637</v>
      </c>
      <c r="HO42">
        <v>473.594</v>
      </c>
      <c r="HP42">
        <v>17.7488</v>
      </c>
      <c r="HQ42">
        <v>103.314</v>
      </c>
      <c r="HR42">
        <v>104.6</v>
      </c>
    </row>
    <row r="43" spans="1:226">
      <c r="A43">
        <v>27</v>
      </c>
      <c r="B43">
        <v>1657291966.1</v>
      </c>
      <c r="C43">
        <v>222.099999904633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1657291958.31429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469.321176588569</v>
      </c>
      <c r="AK43">
        <v>441.401509090909</v>
      </c>
      <c r="AL43">
        <v>2.78219921307659</v>
      </c>
      <c r="AM43">
        <v>65.7104043417054</v>
      </c>
      <c r="AN43">
        <f>(AP43 - AO43 + BO43*1E3/(8.314*(BQ43+273.15)) * AR43/BN43 * AQ43) * BN43/(100*BB43) * 1000/(1000 - AP43)</f>
        <v>0</v>
      </c>
      <c r="AO43">
        <v>17.7401015943862</v>
      </c>
      <c r="AP43">
        <v>22.2196478787879</v>
      </c>
      <c r="AQ43">
        <v>0.00283036157526863</v>
      </c>
      <c r="AR43">
        <v>77.419237249955</v>
      </c>
      <c r="AS43">
        <v>9</v>
      </c>
      <c r="AT43">
        <v>2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1657291958.31429</v>
      </c>
      <c r="BH43">
        <v>414.693357142857</v>
      </c>
      <c r="BI43">
        <v>445.610714285714</v>
      </c>
      <c r="BJ43">
        <v>22.2233321428571</v>
      </c>
      <c r="BK43">
        <v>17.7399714285714</v>
      </c>
      <c r="BL43">
        <v>406.772607142857</v>
      </c>
      <c r="BM43">
        <v>22.044675</v>
      </c>
      <c r="BN43">
        <v>499.957071428571</v>
      </c>
      <c r="BO43">
        <v>73.8043321428571</v>
      </c>
      <c r="BP43">
        <v>0.0378066214285714</v>
      </c>
      <c r="BQ43">
        <v>25.5297928571429</v>
      </c>
      <c r="BR43">
        <v>24.9739071428571</v>
      </c>
      <c r="BS43">
        <v>999.9</v>
      </c>
      <c r="BT43">
        <v>0</v>
      </c>
      <c r="BU43">
        <v>0</v>
      </c>
      <c r="BV43">
        <v>10001.9642857143</v>
      </c>
      <c r="BW43">
        <v>0</v>
      </c>
      <c r="BX43">
        <v>1040.64785714286</v>
      </c>
      <c r="BY43">
        <v>-30.9173714285714</v>
      </c>
      <c r="BZ43">
        <v>424.11875</v>
      </c>
      <c r="CA43">
        <v>453.658571428571</v>
      </c>
      <c r="CB43">
        <v>4.48336142857143</v>
      </c>
      <c r="CC43">
        <v>445.610714285714</v>
      </c>
      <c r="CD43">
        <v>17.7399714285714</v>
      </c>
      <c r="CE43">
        <v>1.64017821428571</v>
      </c>
      <c r="CF43">
        <v>1.30928642857143</v>
      </c>
      <c r="CG43">
        <v>14.3415428571429</v>
      </c>
      <c r="CH43">
        <v>10.9058785714286</v>
      </c>
      <c r="CI43">
        <v>2000.0325</v>
      </c>
      <c r="CJ43">
        <v>0.979997428571429</v>
      </c>
      <c r="CK43">
        <v>0.0200027571428571</v>
      </c>
      <c r="CL43">
        <v>0</v>
      </c>
      <c r="CM43">
        <v>2.14841785714286</v>
      </c>
      <c r="CN43">
        <v>0</v>
      </c>
      <c r="CO43">
        <v>19479.9642857143</v>
      </c>
      <c r="CP43">
        <v>17300.4214285714</v>
      </c>
      <c r="CQ43">
        <v>40.7096071428571</v>
      </c>
      <c r="CR43">
        <v>39.2407857142857</v>
      </c>
      <c r="CS43">
        <v>40.0488571428571</v>
      </c>
      <c r="CT43">
        <v>38.2452857142857</v>
      </c>
      <c r="CU43">
        <v>39.7430357142857</v>
      </c>
      <c r="CV43">
        <v>1960.02607142857</v>
      </c>
      <c r="CW43">
        <v>40.0071428571429</v>
      </c>
      <c r="CX43">
        <v>0</v>
      </c>
      <c r="CY43">
        <v>1657291944.3</v>
      </c>
      <c r="CZ43">
        <v>0</v>
      </c>
      <c r="DA43">
        <v>1657291692.5</v>
      </c>
      <c r="DB43" t="s">
        <v>356</v>
      </c>
      <c r="DC43">
        <v>1657291684</v>
      </c>
      <c r="DD43">
        <v>1657291692.5</v>
      </c>
      <c r="DE43">
        <v>1</v>
      </c>
      <c r="DF43">
        <v>0.051</v>
      </c>
      <c r="DG43">
        <v>-0.009</v>
      </c>
      <c r="DH43">
        <v>7.953</v>
      </c>
      <c r="DI43">
        <v>0.086</v>
      </c>
      <c r="DJ43">
        <v>418</v>
      </c>
      <c r="DK43">
        <v>18</v>
      </c>
      <c r="DL43">
        <v>0.63</v>
      </c>
      <c r="DM43">
        <v>0.07</v>
      </c>
      <c r="DN43">
        <v>-27.7983536585366</v>
      </c>
      <c r="DO43">
        <v>-64.5206320557491</v>
      </c>
      <c r="DP43">
        <v>6.42708629162917</v>
      </c>
      <c r="DQ43">
        <v>0</v>
      </c>
      <c r="DR43">
        <v>4.48394804878049</v>
      </c>
      <c r="DS43">
        <v>0.00242195121951969</v>
      </c>
      <c r="DT43">
        <v>0.00455322143773343</v>
      </c>
      <c r="DU43">
        <v>1</v>
      </c>
      <c r="DV43">
        <v>1</v>
      </c>
      <c r="DW43">
        <v>2</v>
      </c>
      <c r="DX43" t="s">
        <v>373</v>
      </c>
      <c r="DY43">
        <v>2.97742</v>
      </c>
      <c r="DZ43">
        <v>2.69209</v>
      </c>
      <c r="EA43">
        <v>0.0768774</v>
      </c>
      <c r="EB43">
        <v>0.0830207</v>
      </c>
      <c r="EC43">
        <v>0.0821226</v>
      </c>
      <c r="ED43">
        <v>0.0702735</v>
      </c>
      <c r="EE43">
        <v>36363</v>
      </c>
      <c r="EF43">
        <v>39685.7</v>
      </c>
      <c r="EG43">
        <v>35671.9</v>
      </c>
      <c r="EH43">
        <v>39223.9</v>
      </c>
      <c r="EI43">
        <v>46345.2</v>
      </c>
      <c r="EJ43">
        <v>52575.2</v>
      </c>
      <c r="EK43">
        <v>55650.4</v>
      </c>
      <c r="EL43">
        <v>62794.2</v>
      </c>
      <c r="EM43">
        <v>1.987</v>
      </c>
      <c r="EN43">
        <v>2.338</v>
      </c>
      <c r="EO43">
        <v>0.13411</v>
      </c>
      <c r="EP43">
        <v>0</v>
      </c>
      <c r="EQ43">
        <v>22.7435</v>
      </c>
      <c r="ER43">
        <v>999.9</v>
      </c>
      <c r="ES43">
        <v>65.798</v>
      </c>
      <c r="ET43">
        <v>20.493</v>
      </c>
      <c r="EU43">
        <v>21.5672</v>
      </c>
      <c r="EV43">
        <v>53.7446</v>
      </c>
      <c r="EW43">
        <v>34.4992</v>
      </c>
      <c r="EX43">
        <v>2</v>
      </c>
      <c r="EY43">
        <v>-0.414817</v>
      </c>
      <c r="EZ43">
        <v>-1.58614</v>
      </c>
      <c r="FA43">
        <v>20.1421</v>
      </c>
      <c r="FB43">
        <v>5.20411</v>
      </c>
      <c r="FC43">
        <v>12.004</v>
      </c>
      <c r="FD43">
        <v>4.976</v>
      </c>
      <c r="FE43">
        <v>3.293</v>
      </c>
      <c r="FF43">
        <v>9999</v>
      </c>
      <c r="FG43">
        <v>563.5</v>
      </c>
      <c r="FH43">
        <v>9999</v>
      </c>
      <c r="FI43">
        <v>9999</v>
      </c>
      <c r="FJ43">
        <v>1.86249</v>
      </c>
      <c r="FK43">
        <v>1.86765</v>
      </c>
      <c r="FL43">
        <v>1.86737</v>
      </c>
      <c r="FM43">
        <v>1.86847</v>
      </c>
      <c r="FN43">
        <v>1.86951</v>
      </c>
      <c r="FO43">
        <v>1.86548</v>
      </c>
      <c r="FP43">
        <v>1.86661</v>
      </c>
      <c r="FQ43">
        <v>1.86798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8.064</v>
      </c>
      <c r="GF43">
        <v>0.1787</v>
      </c>
      <c r="GG43">
        <v>4.5284714050127</v>
      </c>
      <c r="GH43">
        <v>0.00877152046367285</v>
      </c>
      <c r="GI43">
        <v>-1.12287425622125e-06</v>
      </c>
      <c r="GJ43">
        <v>1.49974470624018e-10</v>
      </c>
      <c r="GK43">
        <v>0.178652107835601</v>
      </c>
      <c r="GL43">
        <v>0</v>
      </c>
      <c r="GM43">
        <v>0</v>
      </c>
      <c r="GN43">
        <v>0</v>
      </c>
      <c r="GO43">
        <v>-2</v>
      </c>
      <c r="GP43">
        <v>2006</v>
      </c>
      <c r="GQ43">
        <v>1</v>
      </c>
      <c r="GR43">
        <v>20</v>
      </c>
      <c r="GS43">
        <v>4.7</v>
      </c>
      <c r="GT43">
        <v>4.6</v>
      </c>
      <c r="GU43">
        <v>1.40869</v>
      </c>
      <c r="GV43">
        <v>2.55737</v>
      </c>
      <c r="GW43">
        <v>2.24854</v>
      </c>
      <c r="GX43">
        <v>2.76855</v>
      </c>
      <c r="GY43">
        <v>1.99585</v>
      </c>
      <c r="GZ43">
        <v>2.28516</v>
      </c>
      <c r="HA43">
        <v>24.2664</v>
      </c>
      <c r="HB43">
        <v>15.9445</v>
      </c>
      <c r="HC43">
        <v>18</v>
      </c>
      <c r="HD43">
        <v>455.075</v>
      </c>
      <c r="HE43">
        <v>699.193</v>
      </c>
      <c r="HF43">
        <v>24.0182</v>
      </c>
      <c r="HG43">
        <v>21.8708</v>
      </c>
      <c r="HH43">
        <v>30.0002</v>
      </c>
      <c r="HI43">
        <v>21.5155</v>
      </c>
      <c r="HJ43">
        <v>21.4007</v>
      </c>
      <c r="HK43">
        <v>28.2223</v>
      </c>
      <c r="HL43">
        <v>21.4523</v>
      </c>
      <c r="HM43">
        <v>0</v>
      </c>
      <c r="HN43">
        <v>23.9965</v>
      </c>
      <c r="HO43">
        <v>493.742</v>
      </c>
      <c r="HP43">
        <v>17.7488</v>
      </c>
      <c r="HQ43">
        <v>103.313</v>
      </c>
      <c r="HR43">
        <v>104.598</v>
      </c>
    </row>
    <row r="44" spans="1:226">
      <c r="A44">
        <v>28</v>
      </c>
      <c r="B44">
        <v>1657291971.1</v>
      </c>
      <c r="C44">
        <v>227.099999904633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1657291963.6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486.060434176511</v>
      </c>
      <c r="AK44">
        <v>456.532654545455</v>
      </c>
      <c r="AL44">
        <v>3.07429259167592</v>
      </c>
      <c r="AM44">
        <v>65.7104043417054</v>
      </c>
      <c r="AN44">
        <f>(AP44 - AO44 + BO44*1E3/(8.314*(BQ44+273.15)) * AR44/BN44 * AQ44) * BN44/(100*BB44) * 1000/(1000 - AP44)</f>
        <v>0</v>
      </c>
      <c r="AO44">
        <v>17.7395794666354</v>
      </c>
      <c r="AP44">
        <v>22.2211903030303</v>
      </c>
      <c r="AQ44">
        <v>0.000373531396263764</v>
      </c>
      <c r="AR44">
        <v>77.419237249955</v>
      </c>
      <c r="AS44">
        <v>8</v>
      </c>
      <c r="AT44">
        <v>2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1657291963.6</v>
      </c>
      <c r="BH44">
        <v>426.791925925926</v>
      </c>
      <c r="BI44">
        <v>461.921296296296</v>
      </c>
      <c r="BJ44">
        <v>22.2236888888889</v>
      </c>
      <c r="BK44">
        <v>17.7394592592593</v>
      </c>
      <c r="BL44">
        <v>418.776148148148</v>
      </c>
      <c r="BM44">
        <v>22.0450407407407</v>
      </c>
      <c r="BN44">
        <v>500.020148148148</v>
      </c>
      <c r="BO44">
        <v>73.8046333333333</v>
      </c>
      <c r="BP44">
        <v>0.0378084962962963</v>
      </c>
      <c r="BQ44">
        <v>25.5154925925926</v>
      </c>
      <c r="BR44">
        <v>24.9587074074074</v>
      </c>
      <c r="BS44">
        <v>999.9</v>
      </c>
      <c r="BT44">
        <v>0</v>
      </c>
      <c r="BU44">
        <v>0</v>
      </c>
      <c r="BV44">
        <v>10008.7037037037</v>
      </c>
      <c r="BW44">
        <v>0</v>
      </c>
      <c r="BX44">
        <v>1042.65962962963</v>
      </c>
      <c r="BY44">
        <v>-35.129337037037</v>
      </c>
      <c r="BZ44">
        <v>436.492444444444</v>
      </c>
      <c r="CA44">
        <v>470.263481481481</v>
      </c>
      <c r="CB44">
        <v>4.48423407407407</v>
      </c>
      <c r="CC44">
        <v>461.921296296296</v>
      </c>
      <c r="CD44">
        <v>17.7394592592593</v>
      </c>
      <c r="CE44">
        <v>1.64021111111111</v>
      </c>
      <c r="CF44">
        <v>1.30925333333333</v>
      </c>
      <c r="CG44">
        <v>14.341862962963</v>
      </c>
      <c r="CH44">
        <v>10.9055037037037</v>
      </c>
      <c r="CI44">
        <v>2000.03777777778</v>
      </c>
      <c r="CJ44">
        <v>0.97999637037037</v>
      </c>
      <c r="CK44">
        <v>0.0200036037037037</v>
      </c>
      <c r="CL44">
        <v>0</v>
      </c>
      <c r="CM44">
        <v>2.21047777777778</v>
      </c>
      <c r="CN44">
        <v>0</v>
      </c>
      <c r="CO44">
        <v>19482.5962962963</v>
      </c>
      <c r="CP44">
        <v>17300.4592592593</v>
      </c>
      <c r="CQ44">
        <v>40.6085555555555</v>
      </c>
      <c r="CR44">
        <v>39.1734074074074</v>
      </c>
      <c r="CS44">
        <v>39.9765555555556</v>
      </c>
      <c r="CT44">
        <v>38.090037037037</v>
      </c>
      <c r="CU44">
        <v>39.6455555555555</v>
      </c>
      <c r="CV44">
        <v>1960.02777777778</v>
      </c>
      <c r="CW44">
        <v>40.01</v>
      </c>
      <c r="CX44">
        <v>0</v>
      </c>
      <c r="CY44">
        <v>1657291949.1</v>
      </c>
      <c r="CZ44">
        <v>0</v>
      </c>
      <c r="DA44">
        <v>1657291692.5</v>
      </c>
      <c r="DB44" t="s">
        <v>356</v>
      </c>
      <c r="DC44">
        <v>1657291684</v>
      </c>
      <c r="DD44">
        <v>1657291692.5</v>
      </c>
      <c r="DE44">
        <v>1</v>
      </c>
      <c r="DF44">
        <v>0.051</v>
      </c>
      <c r="DG44">
        <v>-0.009</v>
      </c>
      <c r="DH44">
        <v>7.953</v>
      </c>
      <c r="DI44">
        <v>0.086</v>
      </c>
      <c r="DJ44">
        <v>418</v>
      </c>
      <c r="DK44">
        <v>18</v>
      </c>
      <c r="DL44">
        <v>0.63</v>
      </c>
      <c r="DM44">
        <v>0.07</v>
      </c>
      <c r="DN44">
        <v>-31.5726292682927</v>
      </c>
      <c r="DO44">
        <v>-52.1755797909408</v>
      </c>
      <c r="DP44">
        <v>5.26938204676347</v>
      </c>
      <c r="DQ44">
        <v>0</v>
      </c>
      <c r="DR44">
        <v>4.48342682926829</v>
      </c>
      <c r="DS44">
        <v>0.0174137979094045</v>
      </c>
      <c r="DT44">
        <v>0.0044255640065114</v>
      </c>
      <c r="DU44">
        <v>1</v>
      </c>
      <c r="DV44">
        <v>1</v>
      </c>
      <c r="DW44">
        <v>2</v>
      </c>
      <c r="DX44" t="s">
        <v>373</v>
      </c>
      <c r="DY44">
        <v>2.97909</v>
      </c>
      <c r="DZ44">
        <v>2.69188</v>
      </c>
      <c r="EA44">
        <v>0.0788954</v>
      </c>
      <c r="EB44">
        <v>0.0851869</v>
      </c>
      <c r="EC44">
        <v>0.0820939</v>
      </c>
      <c r="ED44">
        <v>0.0702684</v>
      </c>
      <c r="EE44">
        <v>36282.5</v>
      </c>
      <c r="EF44">
        <v>39591.7</v>
      </c>
      <c r="EG44">
        <v>35670.9</v>
      </c>
      <c r="EH44">
        <v>39223.7</v>
      </c>
      <c r="EI44">
        <v>46345.4</v>
      </c>
      <c r="EJ44">
        <v>52574.7</v>
      </c>
      <c r="EK44">
        <v>55648.8</v>
      </c>
      <c r="EL44">
        <v>62793.2</v>
      </c>
      <c r="EM44">
        <v>1.9886</v>
      </c>
      <c r="EN44">
        <v>2.337</v>
      </c>
      <c r="EO44">
        <v>0.133514</v>
      </c>
      <c r="EP44">
        <v>0</v>
      </c>
      <c r="EQ44">
        <v>22.732</v>
      </c>
      <c r="ER44">
        <v>999.9</v>
      </c>
      <c r="ES44">
        <v>65.798</v>
      </c>
      <c r="ET44">
        <v>20.493</v>
      </c>
      <c r="EU44">
        <v>21.5672</v>
      </c>
      <c r="EV44">
        <v>54.1146</v>
      </c>
      <c r="EW44">
        <v>34.4151</v>
      </c>
      <c r="EX44">
        <v>2</v>
      </c>
      <c r="EY44">
        <v>-0.414695</v>
      </c>
      <c r="EZ44">
        <v>-1.48943</v>
      </c>
      <c r="FA44">
        <v>20.1433</v>
      </c>
      <c r="FB44">
        <v>5.20411</v>
      </c>
      <c r="FC44">
        <v>12.004</v>
      </c>
      <c r="FD44">
        <v>4.976</v>
      </c>
      <c r="FE44">
        <v>3.293</v>
      </c>
      <c r="FF44">
        <v>9999</v>
      </c>
      <c r="FG44">
        <v>563.5</v>
      </c>
      <c r="FH44">
        <v>9999</v>
      </c>
      <c r="FI44">
        <v>9999</v>
      </c>
      <c r="FJ44">
        <v>1.86249</v>
      </c>
      <c r="FK44">
        <v>1.86768</v>
      </c>
      <c r="FL44">
        <v>1.86737</v>
      </c>
      <c r="FM44">
        <v>1.86844</v>
      </c>
      <c r="FN44">
        <v>1.86948</v>
      </c>
      <c r="FO44">
        <v>1.86554</v>
      </c>
      <c r="FP44">
        <v>1.86661</v>
      </c>
      <c r="FQ44">
        <v>1.86798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8.181</v>
      </c>
      <c r="GF44">
        <v>0.1787</v>
      </c>
      <c r="GG44">
        <v>4.5284714050127</v>
      </c>
      <c r="GH44">
        <v>0.00877152046367285</v>
      </c>
      <c r="GI44">
        <v>-1.12287425622125e-06</v>
      </c>
      <c r="GJ44">
        <v>1.49974470624018e-10</v>
      </c>
      <c r="GK44">
        <v>0.178652107835601</v>
      </c>
      <c r="GL44">
        <v>0</v>
      </c>
      <c r="GM44">
        <v>0</v>
      </c>
      <c r="GN44">
        <v>0</v>
      </c>
      <c r="GO44">
        <v>-2</v>
      </c>
      <c r="GP44">
        <v>2006</v>
      </c>
      <c r="GQ44">
        <v>1</v>
      </c>
      <c r="GR44">
        <v>20</v>
      </c>
      <c r="GS44">
        <v>4.8</v>
      </c>
      <c r="GT44">
        <v>4.6</v>
      </c>
      <c r="GU44">
        <v>1.44897</v>
      </c>
      <c r="GV44">
        <v>2.54883</v>
      </c>
      <c r="GW44">
        <v>2.24854</v>
      </c>
      <c r="GX44">
        <v>2.76978</v>
      </c>
      <c r="GY44">
        <v>1.99585</v>
      </c>
      <c r="GZ44">
        <v>2.30103</v>
      </c>
      <c r="HA44">
        <v>24.2664</v>
      </c>
      <c r="HB44">
        <v>15.9533</v>
      </c>
      <c r="HC44">
        <v>18</v>
      </c>
      <c r="HD44">
        <v>456.108</v>
      </c>
      <c r="HE44">
        <v>698.476</v>
      </c>
      <c r="HF44">
        <v>24.0435</v>
      </c>
      <c r="HG44">
        <v>21.8763</v>
      </c>
      <c r="HH44">
        <v>30.0003</v>
      </c>
      <c r="HI44">
        <v>21.5246</v>
      </c>
      <c r="HJ44">
        <v>21.4097</v>
      </c>
      <c r="HK44">
        <v>29.0892</v>
      </c>
      <c r="HL44">
        <v>21.4523</v>
      </c>
      <c r="HM44">
        <v>0</v>
      </c>
      <c r="HN44">
        <v>24.0378</v>
      </c>
      <c r="HO44">
        <v>507.169</v>
      </c>
      <c r="HP44">
        <v>17.7534</v>
      </c>
      <c r="HQ44">
        <v>103.31</v>
      </c>
      <c r="HR44">
        <v>104.597</v>
      </c>
    </row>
    <row r="45" spans="1:226">
      <c r="A45">
        <v>29</v>
      </c>
      <c r="B45">
        <v>1657291976.1</v>
      </c>
      <c r="C45">
        <v>232.099999904633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1657291968.31429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503.304212709333</v>
      </c>
      <c r="AK45">
        <v>472.457878787879</v>
      </c>
      <c r="AL45">
        <v>3.20508648429536</v>
      </c>
      <c r="AM45">
        <v>65.7104043417054</v>
      </c>
      <c r="AN45">
        <f>(AP45 - AO45 + BO45*1E3/(8.314*(BQ45+273.15)) * AR45/BN45 * AQ45) * BN45/(100*BB45) * 1000/(1000 - AP45)</f>
        <v>0</v>
      </c>
      <c r="AO45">
        <v>17.7378837277147</v>
      </c>
      <c r="AP45">
        <v>22.2159848484848</v>
      </c>
      <c r="AQ45">
        <v>-0.00119484513973756</v>
      </c>
      <c r="AR45">
        <v>77.419237249955</v>
      </c>
      <c r="AS45">
        <v>9</v>
      </c>
      <c r="AT45">
        <v>2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1657291968.31429</v>
      </c>
      <c r="BH45">
        <v>439.931535714286</v>
      </c>
      <c r="BI45">
        <v>477.347142857143</v>
      </c>
      <c r="BJ45">
        <v>22.2212785714286</v>
      </c>
      <c r="BK45">
        <v>17.7394178571429</v>
      </c>
      <c r="BL45">
        <v>431.812821428571</v>
      </c>
      <c r="BM45">
        <v>22.0426285714286</v>
      </c>
      <c r="BN45">
        <v>499.991285714286</v>
      </c>
      <c r="BO45">
        <v>73.8049071428571</v>
      </c>
      <c r="BP45">
        <v>0.0380684785714286</v>
      </c>
      <c r="BQ45">
        <v>25.5057964285714</v>
      </c>
      <c r="BR45">
        <v>24.9386</v>
      </c>
      <c r="BS45">
        <v>999.9</v>
      </c>
      <c r="BT45">
        <v>0</v>
      </c>
      <c r="BU45">
        <v>0</v>
      </c>
      <c r="BV45">
        <v>9990.71428571429</v>
      </c>
      <c r="BW45">
        <v>0</v>
      </c>
      <c r="BX45">
        <v>1042.81392857143</v>
      </c>
      <c r="BY45">
        <v>-37.41555</v>
      </c>
      <c r="BZ45">
        <v>449.9295</v>
      </c>
      <c r="CA45">
        <v>485.967857142857</v>
      </c>
      <c r="CB45">
        <v>4.4818625</v>
      </c>
      <c r="CC45">
        <v>477.347142857143</v>
      </c>
      <c r="CD45">
        <v>17.7394178571429</v>
      </c>
      <c r="CE45">
        <v>1.64003964285714</v>
      </c>
      <c r="CF45">
        <v>1.30925571428571</v>
      </c>
      <c r="CG45">
        <v>14.3402392857143</v>
      </c>
      <c r="CH45">
        <v>10.905525</v>
      </c>
      <c r="CI45">
        <v>2000.01821428571</v>
      </c>
      <c r="CJ45">
        <v>0.979995142857143</v>
      </c>
      <c r="CK45">
        <v>0.0200045857142857</v>
      </c>
      <c r="CL45">
        <v>0</v>
      </c>
      <c r="CM45">
        <v>2.21370714285714</v>
      </c>
      <c r="CN45">
        <v>0</v>
      </c>
      <c r="CO45">
        <v>19490.4642857143</v>
      </c>
      <c r="CP45">
        <v>17300.2928571429</v>
      </c>
      <c r="CQ45">
        <v>40.5131428571429</v>
      </c>
      <c r="CR45">
        <v>39.1179642857143</v>
      </c>
      <c r="CS45">
        <v>39.9172142857143</v>
      </c>
      <c r="CT45">
        <v>37.9528928571429</v>
      </c>
      <c r="CU45">
        <v>39.5666785714286</v>
      </c>
      <c r="CV45">
        <v>1960.00821428571</v>
      </c>
      <c r="CW45">
        <v>40.01</v>
      </c>
      <c r="CX45">
        <v>0</v>
      </c>
      <c r="CY45">
        <v>1657291953.9</v>
      </c>
      <c r="CZ45">
        <v>0</v>
      </c>
      <c r="DA45">
        <v>1657291692.5</v>
      </c>
      <c r="DB45" t="s">
        <v>356</v>
      </c>
      <c r="DC45">
        <v>1657291684</v>
      </c>
      <c r="DD45">
        <v>1657291692.5</v>
      </c>
      <c r="DE45">
        <v>1</v>
      </c>
      <c r="DF45">
        <v>0.051</v>
      </c>
      <c r="DG45">
        <v>-0.009</v>
      </c>
      <c r="DH45">
        <v>7.953</v>
      </c>
      <c r="DI45">
        <v>0.086</v>
      </c>
      <c r="DJ45">
        <v>418</v>
      </c>
      <c r="DK45">
        <v>18</v>
      </c>
      <c r="DL45">
        <v>0.63</v>
      </c>
      <c r="DM45">
        <v>0.07</v>
      </c>
      <c r="DN45">
        <v>-35.8519780487805</v>
      </c>
      <c r="DO45">
        <v>-30.6961317073172</v>
      </c>
      <c r="DP45">
        <v>3.1185814432685</v>
      </c>
      <c r="DQ45">
        <v>0</v>
      </c>
      <c r="DR45">
        <v>4.48136390243902</v>
      </c>
      <c r="DS45">
        <v>-0.0224121951219599</v>
      </c>
      <c r="DT45">
        <v>0.00624276161452993</v>
      </c>
      <c r="DU45">
        <v>1</v>
      </c>
      <c r="DV45">
        <v>1</v>
      </c>
      <c r="DW45">
        <v>2</v>
      </c>
      <c r="DX45" t="s">
        <v>373</v>
      </c>
      <c r="DY45">
        <v>2.97799</v>
      </c>
      <c r="DZ45">
        <v>2.69189</v>
      </c>
      <c r="EA45">
        <v>0.0809785</v>
      </c>
      <c r="EB45">
        <v>0.0873379</v>
      </c>
      <c r="EC45">
        <v>0.0820962</v>
      </c>
      <c r="ED45">
        <v>0.0702723</v>
      </c>
      <c r="EE45">
        <v>36200.6</v>
      </c>
      <c r="EF45">
        <v>39497.9</v>
      </c>
      <c r="EG45">
        <v>35671.1</v>
      </c>
      <c r="EH45">
        <v>39223</v>
      </c>
      <c r="EI45">
        <v>46346</v>
      </c>
      <c r="EJ45">
        <v>52574.2</v>
      </c>
      <c r="EK45">
        <v>55649.6</v>
      </c>
      <c r="EL45">
        <v>62792.8</v>
      </c>
      <c r="EM45">
        <v>1.9868</v>
      </c>
      <c r="EN45">
        <v>2.338</v>
      </c>
      <c r="EO45">
        <v>0.133663</v>
      </c>
      <c r="EP45">
        <v>0</v>
      </c>
      <c r="EQ45">
        <v>22.7206</v>
      </c>
      <c r="ER45">
        <v>999.9</v>
      </c>
      <c r="ES45">
        <v>65.798</v>
      </c>
      <c r="ET45">
        <v>20.493</v>
      </c>
      <c r="EU45">
        <v>21.5659</v>
      </c>
      <c r="EV45">
        <v>54.2146</v>
      </c>
      <c r="EW45">
        <v>34.4832</v>
      </c>
      <c r="EX45">
        <v>2</v>
      </c>
      <c r="EY45">
        <v>-0.414207</v>
      </c>
      <c r="EZ45">
        <v>-1.55235</v>
      </c>
      <c r="FA45">
        <v>20.1422</v>
      </c>
      <c r="FB45">
        <v>5.20411</v>
      </c>
      <c r="FC45">
        <v>12.004</v>
      </c>
      <c r="FD45">
        <v>4.976</v>
      </c>
      <c r="FE45">
        <v>3.293</v>
      </c>
      <c r="FF45">
        <v>9999</v>
      </c>
      <c r="FG45">
        <v>563.5</v>
      </c>
      <c r="FH45">
        <v>9999</v>
      </c>
      <c r="FI45">
        <v>9999</v>
      </c>
      <c r="FJ45">
        <v>1.86249</v>
      </c>
      <c r="FK45">
        <v>1.86768</v>
      </c>
      <c r="FL45">
        <v>1.86737</v>
      </c>
      <c r="FM45">
        <v>1.86844</v>
      </c>
      <c r="FN45">
        <v>1.86951</v>
      </c>
      <c r="FO45">
        <v>1.86554</v>
      </c>
      <c r="FP45">
        <v>1.86661</v>
      </c>
      <c r="FQ45">
        <v>1.86801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8.303</v>
      </c>
      <c r="GF45">
        <v>0.1787</v>
      </c>
      <c r="GG45">
        <v>4.5284714050127</v>
      </c>
      <c r="GH45">
        <v>0.00877152046367285</v>
      </c>
      <c r="GI45">
        <v>-1.12287425622125e-06</v>
      </c>
      <c r="GJ45">
        <v>1.49974470624018e-10</v>
      </c>
      <c r="GK45">
        <v>0.178652107835601</v>
      </c>
      <c r="GL45">
        <v>0</v>
      </c>
      <c r="GM45">
        <v>0</v>
      </c>
      <c r="GN45">
        <v>0</v>
      </c>
      <c r="GO45">
        <v>-2</v>
      </c>
      <c r="GP45">
        <v>2006</v>
      </c>
      <c r="GQ45">
        <v>1</v>
      </c>
      <c r="GR45">
        <v>20</v>
      </c>
      <c r="GS45">
        <v>4.9</v>
      </c>
      <c r="GT45">
        <v>4.7</v>
      </c>
      <c r="GU45">
        <v>1.4917</v>
      </c>
      <c r="GV45">
        <v>2.55737</v>
      </c>
      <c r="GW45">
        <v>2.24854</v>
      </c>
      <c r="GX45">
        <v>2.76978</v>
      </c>
      <c r="GY45">
        <v>1.99585</v>
      </c>
      <c r="GZ45">
        <v>2.29126</v>
      </c>
      <c r="HA45">
        <v>24.2664</v>
      </c>
      <c r="HB45">
        <v>15.9445</v>
      </c>
      <c r="HC45">
        <v>18</v>
      </c>
      <c r="HD45">
        <v>455.121</v>
      </c>
      <c r="HE45">
        <v>699.423</v>
      </c>
      <c r="HF45">
        <v>24.0701</v>
      </c>
      <c r="HG45">
        <v>21.8837</v>
      </c>
      <c r="HH45">
        <v>30.0002</v>
      </c>
      <c r="HI45">
        <v>21.5337</v>
      </c>
      <c r="HJ45">
        <v>21.4169</v>
      </c>
      <c r="HK45">
        <v>29.8806</v>
      </c>
      <c r="HL45">
        <v>21.4523</v>
      </c>
      <c r="HM45">
        <v>0</v>
      </c>
      <c r="HN45">
        <v>24.0906</v>
      </c>
      <c r="HO45">
        <v>527.269</v>
      </c>
      <c r="HP45">
        <v>17.7559</v>
      </c>
      <c r="HQ45">
        <v>103.311</v>
      </c>
      <c r="HR45">
        <v>104.596</v>
      </c>
    </row>
    <row r="46" spans="1:226">
      <c r="A46">
        <v>30</v>
      </c>
      <c r="B46">
        <v>1657291981.1</v>
      </c>
      <c r="C46">
        <v>237.099999904633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1657291973.6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520.395981695361</v>
      </c>
      <c r="AK46">
        <v>488.747690909091</v>
      </c>
      <c r="AL46">
        <v>3.2698060832735</v>
      </c>
      <c r="AM46">
        <v>65.7104043417054</v>
      </c>
      <c r="AN46">
        <f>(AP46 - AO46 + BO46*1E3/(8.314*(BQ46+273.15)) * AR46/BN46 * AQ46) * BN46/(100*BB46) * 1000/(1000 - AP46)</f>
        <v>0</v>
      </c>
      <c r="AO46">
        <v>17.7383097982488</v>
      </c>
      <c r="AP46">
        <v>22.2095890909091</v>
      </c>
      <c r="AQ46">
        <v>4.06904999900455e-05</v>
      </c>
      <c r="AR46">
        <v>77.419237249955</v>
      </c>
      <c r="AS46">
        <v>9</v>
      </c>
      <c r="AT46">
        <v>2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1657291973.6</v>
      </c>
      <c r="BH46">
        <v>455.853555555556</v>
      </c>
      <c r="BI46">
        <v>495.041333333333</v>
      </c>
      <c r="BJ46">
        <v>22.2153</v>
      </c>
      <c r="BK46">
        <v>17.7397111111111</v>
      </c>
      <c r="BL46">
        <v>447.610518518519</v>
      </c>
      <c r="BM46">
        <v>22.036637037037</v>
      </c>
      <c r="BN46">
        <v>499.995740740741</v>
      </c>
      <c r="BO46">
        <v>73.8051888888889</v>
      </c>
      <c r="BP46">
        <v>0.0379842407407407</v>
      </c>
      <c r="BQ46">
        <v>25.4927407407407</v>
      </c>
      <c r="BR46">
        <v>24.9268481481481</v>
      </c>
      <c r="BS46">
        <v>999.9</v>
      </c>
      <c r="BT46">
        <v>0</v>
      </c>
      <c r="BU46">
        <v>0</v>
      </c>
      <c r="BV46">
        <v>10009.4444444444</v>
      </c>
      <c r="BW46">
        <v>0</v>
      </c>
      <c r="BX46">
        <v>1041.05037037037</v>
      </c>
      <c r="BY46">
        <v>-39.1877740740741</v>
      </c>
      <c r="BZ46">
        <v>466.210481481481</v>
      </c>
      <c r="CA46">
        <v>503.981814814815</v>
      </c>
      <c r="CB46">
        <v>4.47558111111111</v>
      </c>
      <c r="CC46">
        <v>495.041333333333</v>
      </c>
      <c r="CD46">
        <v>17.7397111111111</v>
      </c>
      <c r="CE46">
        <v>1.63960407407407</v>
      </c>
      <c r="CF46">
        <v>1.30928222222222</v>
      </c>
      <c r="CG46">
        <v>14.3361333333333</v>
      </c>
      <c r="CH46">
        <v>10.9058407407407</v>
      </c>
      <c r="CI46">
        <v>2000.03185185185</v>
      </c>
      <c r="CJ46">
        <v>0.979994296296296</v>
      </c>
      <c r="CK46">
        <v>0.020005262962963</v>
      </c>
      <c r="CL46">
        <v>0</v>
      </c>
      <c r="CM46">
        <v>2.23337777777778</v>
      </c>
      <c r="CN46">
        <v>0</v>
      </c>
      <c r="CO46">
        <v>19505.0888888889</v>
      </c>
      <c r="CP46">
        <v>17300.4</v>
      </c>
      <c r="CQ46">
        <v>40.414037037037</v>
      </c>
      <c r="CR46">
        <v>39.0576666666667</v>
      </c>
      <c r="CS46">
        <v>39.8562222222222</v>
      </c>
      <c r="CT46">
        <v>37.809962962963</v>
      </c>
      <c r="CU46">
        <v>39.4697037037037</v>
      </c>
      <c r="CV46">
        <v>1960.02185185185</v>
      </c>
      <c r="CW46">
        <v>40.01</v>
      </c>
      <c r="CX46">
        <v>0</v>
      </c>
      <c r="CY46">
        <v>1657291958.7</v>
      </c>
      <c r="CZ46">
        <v>0</v>
      </c>
      <c r="DA46">
        <v>1657291692.5</v>
      </c>
      <c r="DB46" t="s">
        <v>356</v>
      </c>
      <c r="DC46">
        <v>1657291684</v>
      </c>
      <c r="DD46">
        <v>1657291692.5</v>
      </c>
      <c r="DE46">
        <v>1</v>
      </c>
      <c r="DF46">
        <v>0.051</v>
      </c>
      <c r="DG46">
        <v>-0.009</v>
      </c>
      <c r="DH46">
        <v>7.953</v>
      </c>
      <c r="DI46">
        <v>0.086</v>
      </c>
      <c r="DJ46">
        <v>418</v>
      </c>
      <c r="DK46">
        <v>18</v>
      </c>
      <c r="DL46">
        <v>0.63</v>
      </c>
      <c r="DM46">
        <v>0.07</v>
      </c>
      <c r="DN46">
        <v>-37.6966951219512</v>
      </c>
      <c r="DO46">
        <v>-21.7903358885018</v>
      </c>
      <c r="DP46">
        <v>2.2099913600925</v>
      </c>
      <c r="DQ46">
        <v>0</v>
      </c>
      <c r="DR46">
        <v>4.47978658536585</v>
      </c>
      <c r="DS46">
        <v>-0.06490975609756</v>
      </c>
      <c r="DT46">
        <v>0.00763058627346938</v>
      </c>
      <c r="DU46">
        <v>1</v>
      </c>
      <c r="DV46">
        <v>1</v>
      </c>
      <c r="DW46">
        <v>2</v>
      </c>
      <c r="DX46" t="s">
        <v>373</v>
      </c>
      <c r="DY46">
        <v>2.97749</v>
      </c>
      <c r="DZ46">
        <v>2.69174</v>
      </c>
      <c r="EA46">
        <v>0.0830715</v>
      </c>
      <c r="EB46">
        <v>0.0894645</v>
      </c>
      <c r="EC46">
        <v>0.0820744</v>
      </c>
      <c r="ED46">
        <v>0.0702689</v>
      </c>
      <c r="EE46">
        <v>36117.9</v>
      </c>
      <c r="EF46">
        <v>39405.6</v>
      </c>
      <c r="EG46">
        <v>35670.8</v>
      </c>
      <c r="EH46">
        <v>39222.6</v>
      </c>
      <c r="EI46">
        <v>46346.6</v>
      </c>
      <c r="EJ46">
        <v>52573.8</v>
      </c>
      <c r="EK46">
        <v>55648.9</v>
      </c>
      <c r="EL46">
        <v>62792</v>
      </c>
      <c r="EM46">
        <v>1.9856</v>
      </c>
      <c r="EN46">
        <v>2.3374</v>
      </c>
      <c r="EO46">
        <v>0.134557</v>
      </c>
      <c r="EP46">
        <v>0</v>
      </c>
      <c r="EQ46">
        <v>22.7033</v>
      </c>
      <c r="ER46">
        <v>999.9</v>
      </c>
      <c r="ES46">
        <v>65.798</v>
      </c>
      <c r="ET46">
        <v>20.503</v>
      </c>
      <c r="EU46">
        <v>21.5797</v>
      </c>
      <c r="EV46">
        <v>54.1346</v>
      </c>
      <c r="EW46">
        <v>34.4832</v>
      </c>
      <c r="EX46">
        <v>2</v>
      </c>
      <c r="EY46">
        <v>-0.413415</v>
      </c>
      <c r="EZ46">
        <v>-1.61926</v>
      </c>
      <c r="FA46">
        <v>20.1423</v>
      </c>
      <c r="FB46">
        <v>5.20411</v>
      </c>
      <c r="FC46">
        <v>12.004</v>
      </c>
      <c r="FD46">
        <v>4.9752</v>
      </c>
      <c r="FE46">
        <v>3.293</v>
      </c>
      <c r="FF46">
        <v>9999</v>
      </c>
      <c r="FG46">
        <v>563.5</v>
      </c>
      <c r="FH46">
        <v>9999</v>
      </c>
      <c r="FI46">
        <v>9999</v>
      </c>
      <c r="FJ46">
        <v>1.86249</v>
      </c>
      <c r="FK46">
        <v>1.86768</v>
      </c>
      <c r="FL46">
        <v>1.86737</v>
      </c>
      <c r="FM46">
        <v>1.86844</v>
      </c>
      <c r="FN46">
        <v>1.86948</v>
      </c>
      <c r="FO46">
        <v>1.86551</v>
      </c>
      <c r="FP46">
        <v>1.86661</v>
      </c>
      <c r="FQ46">
        <v>1.86798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8.427</v>
      </c>
      <c r="GF46">
        <v>0.1787</v>
      </c>
      <c r="GG46">
        <v>4.5284714050127</v>
      </c>
      <c r="GH46">
        <v>0.00877152046367285</v>
      </c>
      <c r="GI46">
        <v>-1.12287425622125e-06</v>
      </c>
      <c r="GJ46">
        <v>1.49974470624018e-10</v>
      </c>
      <c r="GK46">
        <v>0.178652107835601</v>
      </c>
      <c r="GL46">
        <v>0</v>
      </c>
      <c r="GM46">
        <v>0</v>
      </c>
      <c r="GN46">
        <v>0</v>
      </c>
      <c r="GO46">
        <v>-2</v>
      </c>
      <c r="GP46">
        <v>2006</v>
      </c>
      <c r="GQ46">
        <v>1</v>
      </c>
      <c r="GR46">
        <v>20</v>
      </c>
      <c r="GS46">
        <v>5</v>
      </c>
      <c r="GT46">
        <v>4.8</v>
      </c>
      <c r="GU46">
        <v>1.53198</v>
      </c>
      <c r="GV46">
        <v>2.54883</v>
      </c>
      <c r="GW46">
        <v>2.24854</v>
      </c>
      <c r="GX46">
        <v>2.76855</v>
      </c>
      <c r="GY46">
        <v>1.99585</v>
      </c>
      <c r="GZ46">
        <v>2.33643</v>
      </c>
      <c r="HA46">
        <v>24.2664</v>
      </c>
      <c r="HB46">
        <v>15.9533</v>
      </c>
      <c r="HC46">
        <v>18</v>
      </c>
      <c r="HD46">
        <v>454.475</v>
      </c>
      <c r="HE46">
        <v>699.044</v>
      </c>
      <c r="HF46">
        <v>24.1117</v>
      </c>
      <c r="HG46">
        <v>21.8892</v>
      </c>
      <c r="HH46">
        <v>30.0006</v>
      </c>
      <c r="HI46">
        <v>21.5409</v>
      </c>
      <c r="HJ46">
        <v>21.4259</v>
      </c>
      <c r="HK46">
        <v>30.7398</v>
      </c>
      <c r="HL46">
        <v>21.4523</v>
      </c>
      <c r="HM46">
        <v>0</v>
      </c>
      <c r="HN46">
        <v>24.1471</v>
      </c>
      <c r="HO46">
        <v>540.729</v>
      </c>
      <c r="HP46">
        <v>17.7629</v>
      </c>
      <c r="HQ46">
        <v>103.31</v>
      </c>
      <c r="HR46">
        <v>104.595</v>
      </c>
    </row>
    <row r="47" spans="1:226">
      <c r="A47">
        <v>31</v>
      </c>
      <c r="B47">
        <v>1657291986.1</v>
      </c>
      <c r="C47">
        <v>242.099999904633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1657291978.31429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537.632342059579</v>
      </c>
      <c r="AK47">
        <v>505.12316969697</v>
      </c>
      <c r="AL47">
        <v>3.24425120997183</v>
      </c>
      <c r="AM47">
        <v>65.7104043417054</v>
      </c>
      <c r="AN47">
        <f>(AP47 - AO47 + BO47*1E3/(8.314*(BQ47+273.15)) * AR47/BN47 * AQ47) * BN47/(100*BB47) * 1000/(1000 - AP47)</f>
        <v>0</v>
      </c>
      <c r="AO47">
        <v>17.740080783837</v>
      </c>
      <c r="AP47">
        <v>22.200243030303</v>
      </c>
      <c r="AQ47">
        <v>0.000629411654311503</v>
      </c>
      <c r="AR47">
        <v>77.419237249955</v>
      </c>
      <c r="AS47">
        <v>8</v>
      </c>
      <c r="AT47">
        <v>2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1657291978.31429</v>
      </c>
      <c r="BH47">
        <v>470.689785714286</v>
      </c>
      <c r="BI47">
        <v>510.92925</v>
      </c>
      <c r="BJ47">
        <v>22.2106535714286</v>
      </c>
      <c r="BK47">
        <v>17.7399071428571</v>
      </c>
      <c r="BL47">
        <v>462.331428571429</v>
      </c>
      <c r="BM47">
        <v>22.0319964285714</v>
      </c>
      <c r="BN47">
        <v>499.971785714286</v>
      </c>
      <c r="BO47">
        <v>73.8050035714286</v>
      </c>
      <c r="BP47">
        <v>0.0382184</v>
      </c>
      <c r="BQ47">
        <v>25.4838321428571</v>
      </c>
      <c r="BR47">
        <v>24.9189071428571</v>
      </c>
      <c r="BS47">
        <v>999.9</v>
      </c>
      <c r="BT47">
        <v>0</v>
      </c>
      <c r="BU47">
        <v>0</v>
      </c>
      <c r="BV47">
        <v>9996.78571428571</v>
      </c>
      <c r="BW47">
        <v>0</v>
      </c>
      <c r="BX47">
        <v>1038.345</v>
      </c>
      <c r="BY47">
        <v>-40.2394392857143</v>
      </c>
      <c r="BZ47">
        <v>481.381571428572</v>
      </c>
      <c r="CA47">
        <v>520.156678571429</v>
      </c>
      <c r="CB47">
        <v>4.47074142857143</v>
      </c>
      <c r="CC47">
        <v>510.92925</v>
      </c>
      <c r="CD47">
        <v>17.7399071428571</v>
      </c>
      <c r="CE47">
        <v>1.63925714285714</v>
      </c>
      <c r="CF47">
        <v>1.30929428571429</v>
      </c>
      <c r="CG47">
        <v>14.3328678571429</v>
      </c>
      <c r="CH47">
        <v>10.9059714285714</v>
      </c>
      <c r="CI47">
        <v>2000.0325</v>
      </c>
      <c r="CJ47">
        <v>0.979995178571428</v>
      </c>
      <c r="CK47">
        <v>0.0200043678571429</v>
      </c>
      <c r="CL47">
        <v>0</v>
      </c>
      <c r="CM47">
        <v>2.23688571428571</v>
      </c>
      <c r="CN47">
        <v>0</v>
      </c>
      <c r="CO47">
        <v>19525.175</v>
      </c>
      <c r="CP47">
        <v>17300.4142857143</v>
      </c>
      <c r="CQ47">
        <v>40.3278571428571</v>
      </c>
      <c r="CR47">
        <v>39.0041428571428</v>
      </c>
      <c r="CS47">
        <v>39.8011428571428</v>
      </c>
      <c r="CT47">
        <v>37.6961785714286</v>
      </c>
      <c r="CU47">
        <v>39.3881785714286</v>
      </c>
      <c r="CV47">
        <v>1960.025</v>
      </c>
      <c r="CW47">
        <v>40.0071428571429</v>
      </c>
      <c r="CX47">
        <v>0</v>
      </c>
      <c r="CY47">
        <v>1657291964.1</v>
      </c>
      <c r="CZ47">
        <v>0</v>
      </c>
      <c r="DA47">
        <v>1657291692.5</v>
      </c>
      <c r="DB47" t="s">
        <v>356</v>
      </c>
      <c r="DC47">
        <v>1657291684</v>
      </c>
      <c r="DD47">
        <v>1657291692.5</v>
      </c>
      <c r="DE47">
        <v>1</v>
      </c>
      <c r="DF47">
        <v>0.051</v>
      </c>
      <c r="DG47">
        <v>-0.009</v>
      </c>
      <c r="DH47">
        <v>7.953</v>
      </c>
      <c r="DI47">
        <v>0.086</v>
      </c>
      <c r="DJ47">
        <v>418</v>
      </c>
      <c r="DK47">
        <v>18</v>
      </c>
      <c r="DL47">
        <v>0.63</v>
      </c>
      <c r="DM47">
        <v>0.07</v>
      </c>
      <c r="DN47">
        <v>-39.3037073170732</v>
      </c>
      <c r="DO47">
        <v>-14.7916850174217</v>
      </c>
      <c r="DP47">
        <v>1.493278670902</v>
      </c>
      <c r="DQ47">
        <v>0</v>
      </c>
      <c r="DR47">
        <v>4.47534341463415</v>
      </c>
      <c r="DS47">
        <v>-0.0606723344947735</v>
      </c>
      <c r="DT47">
        <v>0.00716321382081483</v>
      </c>
      <c r="DU47">
        <v>1</v>
      </c>
      <c r="DV47">
        <v>1</v>
      </c>
      <c r="DW47">
        <v>2</v>
      </c>
      <c r="DX47" t="s">
        <v>373</v>
      </c>
      <c r="DY47">
        <v>2.97862</v>
      </c>
      <c r="DZ47">
        <v>2.69199</v>
      </c>
      <c r="EA47">
        <v>0.0851378</v>
      </c>
      <c r="EB47">
        <v>0.0915456</v>
      </c>
      <c r="EC47">
        <v>0.082053</v>
      </c>
      <c r="ED47">
        <v>0.0702671</v>
      </c>
      <c r="EE47">
        <v>36035.8</v>
      </c>
      <c r="EF47">
        <v>39315.4</v>
      </c>
      <c r="EG47">
        <v>35670.1</v>
      </c>
      <c r="EH47">
        <v>39222.5</v>
      </c>
      <c r="EI47">
        <v>46347.4</v>
      </c>
      <c r="EJ47">
        <v>52573.2</v>
      </c>
      <c r="EK47">
        <v>55648.5</v>
      </c>
      <c r="EL47">
        <v>62791.1</v>
      </c>
      <c r="EM47">
        <v>1.9878</v>
      </c>
      <c r="EN47">
        <v>2.3368</v>
      </c>
      <c r="EO47">
        <v>0.134856</v>
      </c>
      <c r="EP47">
        <v>0</v>
      </c>
      <c r="EQ47">
        <v>22.6861</v>
      </c>
      <c r="ER47">
        <v>999.9</v>
      </c>
      <c r="ES47">
        <v>65.798</v>
      </c>
      <c r="ET47">
        <v>20.493</v>
      </c>
      <c r="EU47">
        <v>21.569</v>
      </c>
      <c r="EV47">
        <v>54.0846</v>
      </c>
      <c r="EW47">
        <v>34.4752</v>
      </c>
      <c r="EX47">
        <v>2</v>
      </c>
      <c r="EY47">
        <v>-0.413354</v>
      </c>
      <c r="EZ47">
        <v>-1.69556</v>
      </c>
      <c r="FA47">
        <v>20.1413</v>
      </c>
      <c r="FB47">
        <v>5.20291</v>
      </c>
      <c r="FC47">
        <v>12.004</v>
      </c>
      <c r="FD47">
        <v>4.9756</v>
      </c>
      <c r="FE47">
        <v>3.293</v>
      </c>
      <c r="FF47">
        <v>9999</v>
      </c>
      <c r="FG47">
        <v>563.5</v>
      </c>
      <c r="FH47">
        <v>9999</v>
      </c>
      <c r="FI47">
        <v>9999</v>
      </c>
      <c r="FJ47">
        <v>1.86249</v>
      </c>
      <c r="FK47">
        <v>1.86768</v>
      </c>
      <c r="FL47">
        <v>1.86737</v>
      </c>
      <c r="FM47">
        <v>1.86847</v>
      </c>
      <c r="FN47">
        <v>1.86935</v>
      </c>
      <c r="FO47">
        <v>1.86554</v>
      </c>
      <c r="FP47">
        <v>1.86661</v>
      </c>
      <c r="FQ47">
        <v>1.86798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8.551</v>
      </c>
      <c r="GF47">
        <v>0.1787</v>
      </c>
      <c r="GG47">
        <v>4.5284714050127</v>
      </c>
      <c r="GH47">
        <v>0.00877152046367285</v>
      </c>
      <c r="GI47">
        <v>-1.12287425622125e-06</v>
      </c>
      <c r="GJ47">
        <v>1.49974470624018e-10</v>
      </c>
      <c r="GK47">
        <v>0.178652107835601</v>
      </c>
      <c r="GL47">
        <v>0</v>
      </c>
      <c r="GM47">
        <v>0</v>
      </c>
      <c r="GN47">
        <v>0</v>
      </c>
      <c r="GO47">
        <v>-2</v>
      </c>
      <c r="GP47">
        <v>2006</v>
      </c>
      <c r="GQ47">
        <v>1</v>
      </c>
      <c r="GR47">
        <v>20</v>
      </c>
      <c r="GS47">
        <v>5</v>
      </c>
      <c r="GT47">
        <v>4.9</v>
      </c>
      <c r="GU47">
        <v>1.57104</v>
      </c>
      <c r="GV47">
        <v>2.55981</v>
      </c>
      <c r="GW47">
        <v>2.24854</v>
      </c>
      <c r="GX47">
        <v>2.76978</v>
      </c>
      <c r="GY47">
        <v>1.99585</v>
      </c>
      <c r="GZ47">
        <v>2.27905</v>
      </c>
      <c r="HA47">
        <v>24.2664</v>
      </c>
      <c r="HB47">
        <v>15.9358</v>
      </c>
      <c r="HC47">
        <v>18</v>
      </c>
      <c r="HD47">
        <v>455.864</v>
      </c>
      <c r="HE47">
        <v>698.665</v>
      </c>
      <c r="HF47">
        <v>24.1673</v>
      </c>
      <c r="HG47">
        <v>21.8948</v>
      </c>
      <c r="HH47">
        <v>30.0004</v>
      </c>
      <c r="HI47">
        <v>21.55</v>
      </c>
      <c r="HJ47">
        <v>21.4348</v>
      </c>
      <c r="HK47">
        <v>31.5237</v>
      </c>
      <c r="HL47">
        <v>21.4523</v>
      </c>
      <c r="HM47">
        <v>0</v>
      </c>
      <c r="HN47">
        <v>24.2069</v>
      </c>
      <c r="HO47">
        <v>554.171</v>
      </c>
      <c r="HP47">
        <v>17.7749</v>
      </c>
      <c r="HQ47">
        <v>103.309</v>
      </c>
      <c r="HR47">
        <v>104.594</v>
      </c>
    </row>
    <row r="48" spans="1:226">
      <c r="A48">
        <v>32</v>
      </c>
      <c r="B48">
        <v>1657291991.1</v>
      </c>
      <c r="C48">
        <v>247.099999904633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1657291983.6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554.963587514863</v>
      </c>
      <c r="AK48">
        <v>521.809072727273</v>
      </c>
      <c r="AL48">
        <v>3.32424813188922</v>
      </c>
      <c r="AM48">
        <v>65.7104043417054</v>
      </c>
      <c r="AN48">
        <f>(AP48 - AO48 + BO48*1E3/(8.314*(BQ48+273.15)) * AR48/BN48 * AQ48) * BN48/(100*BB48) * 1000/(1000 - AP48)</f>
        <v>0</v>
      </c>
      <c r="AO48">
        <v>17.7407812403612</v>
      </c>
      <c r="AP48">
        <v>22.1993763636364</v>
      </c>
      <c r="AQ48">
        <v>-0.000658901794851661</v>
      </c>
      <c r="AR48">
        <v>77.419237249955</v>
      </c>
      <c r="AS48">
        <v>8</v>
      </c>
      <c r="AT48">
        <v>2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1657291983.6</v>
      </c>
      <c r="BH48">
        <v>487.597037037037</v>
      </c>
      <c r="BI48">
        <v>528.773444444444</v>
      </c>
      <c r="BJ48">
        <v>22.2053703703704</v>
      </c>
      <c r="BK48">
        <v>17.7401444444444</v>
      </c>
      <c r="BL48">
        <v>479.107592592593</v>
      </c>
      <c r="BM48">
        <v>22.0267111111111</v>
      </c>
      <c r="BN48">
        <v>499.993407407407</v>
      </c>
      <c r="BO48">
        <v>73.8053481481481</v>
      </c>
      <c r="BP48">
        <v>0.0379758296296296</v>
      </c>
      <c r="BQ48">
        <v>25.4709666666667</v>
      </c>
      <c r="BR48">
        <v>24.9118185185185</v>
      </c>
      <c r="BS48">
        <v>999.9</v>
      </c>
      <c r="BT48">
        <v>0</v>
      </c>
      <c r="BU48">
        <v>0</v>
      </c>
      <c r="BV48">
        <v>10019.2592592593</v>
      </c>
      <c r="BW48">
        <v>0</v>
      </c>
      <c r="BX48">
        <v>1034.79888888889</v>
      </c>
      <c r="BY48">
        <v>-41.1763814814815</v>
      </c>
      <c r="BZ48">
        <v>498.670111111111</v>
      </c>
      <c r="CA48">
        <v>538.323296296296</v>
      </c>
      <c r="CB48">
        <v>4.46521259259259</v>
      </c>
      <c r="CC48">
        <v>528.773444444444</v>
      </c>
      <c r="CD48">
        <v>17.7401444444444</v>
      </c>
      <c r="CE48">
        <v>1.63887407407407</v>
      </c>
      <c r="CF48">
        <v>1.30931814814815</v>
      </c>
      <c r="CG48">
        <v>14.3292703703704</v>
      </c>
      <c r="CH48">
        <v>10.9062444444444</v>
      </c>
      <c r="CI48">
        <v>2000.03074074074</v>
      </c>
      <c r="CJ48">
        <v>0.979997814814815</v>
      </c>
      <c r="CK48">
        <v>0.0200018407407407</v>
      </c>
      <c r="CL48">
        <v>0</v>
      </c>
      <c r="CM48">
        <v>2.3191</v>
      </c>
      <c r="CN48">
        <v>0</v>
      </c>
      <c r="CO48">
        <v>19549.6111111111</v>
      </c>
      <c r="CP48">
        <v>17300.4111111111</v>
      </c>
      <c r="CQ48">
        <v>40.2335555555556</v>
      </c>
      <c r="CR48">
        <v>38.941962962963</v>
      </c>
      <c r="CS48">
        <v>39.7312222222222</v>
      </c>
      <c r="CT48">
        <v>37.5830740740741</v>
      </c>
      <c r="CU48">
        <v>39.296037037037</v>
      </c>
      <c r="CV48">
        <v>1960.02666666667</v>
      </c>
      <c r="CW48">
        <v>40.0037037037037</v>
      </c>
      <c r="CX48">
        <v>0</v>
      </c>
      <c r="CY48">
        <v>1657291968.9</v>
      </c>
      <c r="CZ48">
        <v>0</v>
      </c>
      <c r="DA48">
        <v>1657291692.5</v>
      </c>
      <c r="DB48" t="s">
        <v>356</v>
      </c>
      <c r="DC48">
        <v>1657291684</v>
      </c>
      <c r="DD48">
        <v>1657291692.5</v>
      </c>
      <c r="DE48">
        <v>1</v>
      </c>
      <c r="DF48">
        <v>0.051</v>
      </c>
      <c r="DG48">
        <v>-0.009</v>
      </c>
      <c r="DH48">
        <v>7.953</v>
      </c>
      <c r="DI48">
        <v>0.086</v>
      </c>
      <c r="DJ48">
        <v>418</v>
      </c>
      <c r="DK48">
        <v>18</v>
      </c>
      <c r="DL48">
        <v>0.63</v>
      </c>
      <c r="DM48">
        <v>0.07</v>
      </c>
      <c r="DN48">
        <v>-40.4561024390244</v>
      </c>
      <c r="DO48">
        <v>-11.4771993031359</v>
      </c>
      <c r="DP48">
        <v>1.15149367419077</v>
      </c>
      <c r="DQ48">
        <v>0</v>
      </c>
      <c r="DR48">
        <v>4.46924268292683</v>
      </c>
      <c r="DS48">
        <v>-0.0635337282229948</v>
      </c>
      <c r="DT48">
        <v>0.00727772579875769</v>
      </c>
      <c r="DU48">
        <v>1</v>
      </c>
      <c r="DV48">
        <v>1</v>
      </c>
      <c r="DW48">
        <v>2</v>
      </c>
      <c r="DX48" t="s">
        <v>373</v>
      </c>
      <c r="DY48">
        <v>2.9787</v>
      </c>
      <c r="DZ48">
        <v>2.69181</v>
      </c>
      <c r="EA48">
        <v>0.0872057</v>
      </c>
      <c r="EB48">
        <v>0.0935497</v>
      </c>
      <c r="EC48">
        <v>0.0820313</v>
      </c>
      <c r="ED48">
        <v>0.070269</v>
      </c>
      <c r="EE48">
        <v>35954.4</v>
      </c>
      <c r="EF48">
        <v>39227.6</v>
      </c>
      <c r="EG48">
        <v>35670.2</v>
      </c>
      <c r="EH48">
        <v>39221.3</v>
      </c>
      <c r="EI48">
        <v>46348.3</v>
      </c>
      <c r="EJ48">
        <v>52573.1</v>
      </c>
      <c r="EK48">
        <v>55648.2</v>
      </c>
      <c r="EL48">
        <v>62791.1</v>
      </c>
      <c r="EM48">
        <v>1.9886</v>
      </c>
      <c r="EN48">
        <v>2.337</v>
      </c>
      <c r="EO48">
        <v>0.135899</v>
      </c>
      <c r="EP48">
        <v>0</v>
      </c>
      <c r="EQ48">
        <v>22.6651</v>
      </c>
      <c r="ER48">
        <v>999.9</v>
      </c>
      <c r="ES48">
        <v>65.798</v>
      </c>
      <c r="ET48">
        <v>20.493</v>
      </c>
      <c r="EU48">
        <v>21.568</v>
      </c>
      <c r="EV48">
        <v>54.4846</v>
      </c>
      <c r="EW48">
        <v>34.403</v>
      </c>
      <c r="EX48">
        <v>2</v>
      </c>
      <c r="EY48">
        <v>-0.412561</v>
      </c>
      <c r="EZ48">
        <v>-1.78418</v>
      </c>
      <c r="FA48">
        <v>20.1406</v>
      </c>
      <c r="FB48">
        <v>5.20291</v>
      </c>
      <c r="FC48">
        <v>12.004</v>
      </c>
      <c r="FD48">
        <v>4.9756</v>
      </c>
      <c r="FE48">
        <v>3.293</v>
      </c>
      <c r="FF48">
        <v>9999</v>
      </c>
      <c r="FG48">
        <v>563.5</v>
      </c>
      <c r="FH48">
        <v>9999</v>
      </c>
      <c r="FI48">
        <v>9999</v>
      </c>
      <c r="FJ48">
        <v>1.86249</v>
      </c>
      <c r="FK48">
        <v>1.86768</v>
      </c>
      <c r="FL48">
        <v>1.86737</v>
      </c>
      <c r="FM48">
        <v>1.86844</v>
      </c>
      <c r="FN48">
        <v>1.86941</v>
      </c>
      <c r="FO48">
        <v>1.86548</v>
      </c>
      <c r="FP48">
        <v>1.86661</v>
      </c>
      <c r="FQ48">
        <v>1.86798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8.676</v>
      </c>
      <c r="GF48">
        <v>0.1786</v>
      </c>
      <c r="GG48">
        <v>4.5284714050127</v>
      </c>
      <c r="GH48">
        <v>0.00877152046367285</v>
      </c>
      <c r="GI48">
        <v>-1.12287425622125e-06</v>
      </c>
      <c r="GJ48">
        <v>1.49974470624018e-10</v>
      </c>
      <c r="GK48">
        <v>0.178652107835601</v>
      </c>
      <c r="GL48">
        <v>0</v>
      </c>
      <c r="GM48">
        <v>0</v>
      </c>
      <c r="GN48">
        <v>0</v>
      </c>
      <c r="GO48">
        <v>-2</v>
      </c>
      <c r="GP48">
        <v>2006</v>
      </c>
      <c r="GQ48">
        <v>1</v>
      </c>
      <c r="GR48">
        <v>20</v>
      </c>
      <c r="GS48">
        <v>5.1</v>
      </c>
      <c r="GT48">
        <v>5</v>
      </c>
      <c r="GU48">
        <v>1.60767</v>
      </c>
      <c r="GV48">
        <v>2.54639</v>
      </c>
      <c r="GW48">
        <v>2.24854</v>
      </c>
      <c r="GX48">
        <v>2.76855</v>
      </c>
      <c r="GY48">
        <v>1.99585</v>
      </c>
      <c r="GZ48">
        <v>2.31079</v>
      </c>
      <c r="HA48">
        <v>24.2664</v>
      </c>
      <c r="HB48">
        <v>15.9533</v>
      </c>
      <c r="HC48">
        <v>18</v>
      </c>
      <c r="HD48">
        <v>456.406</v>
      </c>
      <c r="HE48">
        <v>698.937</v>
      </c>
      <c r="HF48">
        <v>24.2285</v>
      </c>
      <c r="HG48">
        <v>21.9003</v>
      </c>
      <c r="HH48">
        <v>30.0006</v>
      </c>
      <c r="HI48">
        <v>21.5573</v>
      </c>
      <c r="HJ48">
        <v>21.4421</v>
      </c>
      <c r="HK48">
        <v>32.3324</v>
      </c>
      <c r="HL48">
        <v>21.4523</v>
      </c>
      <c r="HM48">
        <v>0</v>
      </c>
      <c r="HN48">
        <v>24.2745</v>
      </c>
      <c r="HO48">
        <v>574.439</v>
      </c>
      <c r="HP48">
        <v>17.7318</v>
      </c>
      <c r="HQ48">
        <v>103.309</v>
      </c>
      <c r="HR48">
        <v>104.592</v>
      </c>
    </row>
    <row r="49" spans="1:226">
      <c r="A49">
        <v>33</v>
      </c>
      <c r="B49">
        <v>1657291996.1</v>
      </c>
      <c r="C49">
        <v>252.099999904633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1657291988.31429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571.050771412564</v>
      </c>
      <c r="AK49">
        <v>537.805133333333</v>
      </c>
      <c r="AL49">
        <v>3.18451323074795</v>
      </c>
      <c r="AM49">
        <v>65.7104043417054</v>
      </c>
      <c r="AN49">
        <f>(AP49 - AO49 + BO49*1E3/(8.314*(BQ49+273.15)) * AR49/BN49 * AQ49) * BN49/(100*BB49) * 1000/(1000 - AP49)</f>
        <v>0</v>
      </c>
      <c r="AO49">
        <v>17.7411446723651</v>
      </c>
      <c r="AP49">
        <v>22.1947896969697</v>
      </c>
      <c r="AQ49">
        <v>4.51410984055809e-05</v>
      </c>
      <c r="AR49">
        <v>77.419237249955</v>
      </c>
      <c r="AS49">
        <v>8</v>
      </c>
      <c r="AT49">
        <v>2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1657291988.31429</v>
      </c>
      <c r="BH49">
        <v>502.720607142857</v>
      </c>
      <c r="BI49">
        <v>544.393785714286</v>
      </c>
      <c r="BJ49">
        <v>22.2005571428571</v>
      </c>
      <c r="BK49">
        <v>17.74015</v>
      </c>
      <c r="BL49">
        <v>494.114321428571</v>
      </c>
      <c r="BM49">
        <v>22.0219107142857</v>
      </c>
      <c r="BN49">
        <v>500.007178571429</v>
      </c>
      <c r="BO49">
        <v>73.8050964285714</v>
      </c>
      <c r="BP49">
        <v>0.037919225</v>
      </c>
      <c r="BQ49">
        <v>25.4603571428571</v>
      </c>
      <c r="BR49">
        <v>24.8991678571429</v>
      </c>
      <c r="BS49">
        <v>999.9</v>
      </c>
      <c r="BT49">
        <v>0</v>
      </c>
      <c r="BU49">
        <v>0</v>
      </c>
      <c r="BV49">
        <v>10012.6785714286</v>
      </c>
      <c r="BW49">
        <v>0</v>
      </c>
      <c r="BX49">
        <v>1032.11678571429</v>
      </c>
      <c r="BY49">
        <v>-41.6731071428571</v>
      </c>
      <c r="BZ49">
        <v>514.134571428572</v>
      </c>
      <c r="CA49">
        <v>554.225678571429</v>
      </c>
      <c r="CB49">
        <v>4.46041214285714</v>
      </c>
      <c r="CC49">
        <v>544.393785714286</v>
      </c>
      <c r="CD49">
        <v>17.74015</v>
      </c>
      <c r="CE49">
        <v>1.63851428571429</v>
      </c>
      <c r="CF49">
        <v>1.30931357142857</v>
      </c>
      <c r="CG49">
        <v>14.325875</v>
      </c>
      <c r="CH49">
        <v>10.9061857142857</v>
      </c>
      <c r="CI49">
        <v>1999.99785714286</v>
      </c>
      <c r="CJ49">
        <v>0.980000464285714</v>
      </c>
      <c r="CK49">
        <v>0.019999275</v>
      </c>
      <c r="CL49">
        <v>0</v>
      </c>
      <c r="CM49">
        <v>2.32176428571429</v>
      </c>
      <c r="CN49">
        <v>0</v>
      </c>
      <c r="CO49">
        <v>19576.1964285714</v>
      </c>
      <c r="CP49">
        <v>17300.15</v>
      </c>
      <c r="CQ49">
        <v>40.1448928571428</v>
      </c>
      <c r="CR49">
        <v>38.8993571428571</v>
      </c>
      <c r="CS49">
        <v>39.6672142857143</v>
      </c>
      <c r="CT49">
        <v>37.4796785714286</v>
      </c>
      <c r="CU49">
        <v>39.2229285714286</v>
      </c>
      <c r="CV49">
        <v>1959.99785714286</v>
      </c>
      <c r="CW49">
        <v>39.9996428571429</v>
      </c>
      <c r="CX49">
        <v>0</v>
      </c>
      <c r="CY49">
        <v>1657291973.7</v>
      </c>
      <c r="CZ49">
        <v>0</v>
      </c>
      <c r="DA49">
        <v>1657291692.5</v>
      </c>
      <c r="DB49" t="s">
        <v>356</v>
      </c>
      <c r="DC49">
        <v>1657291684</v>
      </c>
      <c r="DD49">
        <v>1657291692.5</v>
      </c>
      <c r="DE49">
        <v>1</v>
      </c>
      <c r="DF49">
        <v>0.051</v>
      </c>
      <c r="DG49">
        <v>-0.009</v>
      </c>
      <c r="DH49">
        <v>7.953</v>
      </c>
      <c r="DI49">
        <v>0.086</v>
      </c>
      <c r="DJ49">
        <v>418</v>
      </c>
      <c r="DK49">
        <v>18</v>
      </c>
      <c r="DL49">
        <v>0.63</v>
      </c>
      <c r="DM49">
        <v>0.07</v>
      </c>
      <c r="DN49">
        <v>-41.1667219512195</v>
      </c>
      <c r="DO49">
        <v>-7.38248780487814</v>
      </c>
      <c r="DP49">
        <v>0.817788452134764</v>
      </c>
      <c r="DQ49">
        <v>0</v>
      </c>
      <c r="DR49">
        <v>4.4636443902439</v>
      </c>
      <c r="DS49">
        <v>-0.0685298257839699</v>
      </c>
      <c r="DT49">
        <v>0.00755858744345735</v>
      </c>
      <c r="DU49">
        <v>1</v>
      </c>
      <c r="DV49">
        <v>1</v>
      </c>
      <c r="DW49">
        <v>2</v>
      </c>
      <c r="DX49" t="s">
        <v>373</v>
      </c>
      <c r="DY49">
        <v>2.97797</v>
      </c>
      <c r="DZ49">
        <v>2.69205</v>
      </c>
      <c r="EA49">
        <v>0.0891636</v>
      </c>
      <c r="EB49">
        <v>0.0954907</v>
      </c>
      <c r="EC49">
        <v>0.0820368</v>
      </c>
      <c r="ED49">
        <v>0.0702487</v>
      </c>
      <c r="EE49">
        <v>35876.5</v>
      </c>
      <c r="EF49">
        <v>39143.4</v>
      </c>
      <c r="EG49">
        <v>35669.4</v>
      </c>
      <c r="EH49">
        <v>39221.1</v>
      </c>
      <c r="EI49">
        <v>46347.2</v>
      </c>
      <c r="EJ49">
        <v>52573</v>
      </c>
      <c r="EK49">
        <v>55647.1</v>
      </c>
      <c r="EL49">
        <v>62789.5</v>
      </c>
      <c r="EM49">
        <v>1.9878</v>
      </c>
      <c r="EN49">
        <v>2.337</v>
      </c>
      <c r="EO49">
        <v>0.135899</v>
      </c>
      <c r="EP49">
        <v>0</v>
      </c>
      <c r="EQ49">
        <v>22.646</v>
      </c>
      <c r="ER49">
        <v>999.9</v>
      </c>
      <c r="ES49">
        <v>65.798</v>
      </c>
      <c r="ET49">
        <v>20.503</v>
      </c>
      <c r="EU49">
        <v>21.5814</v>
      </c>
      <c r="EV49">
        <v>54.0146</v>
      </c>
      <c r="EW49">
        <v>34.4471</v>
      </c>
      <c r="EX49">
        <v>2</v>
      </c>
      <c r="EY49">
        <v>-0.412134</v>
      </c>
      <c r="EZ49">
        <v>-1.90987</v>
      </c>
      <c r="FA49">
        <v>20.1394</v>
      </c>
      <c r="FB49">
        <v>5.20291</v>
      </c>
      <c r="FC49">
        <v>12.004</v>
      </c>
      <c r="FD49">
        <v>4.9752</v>
      </c>
      <c r="FE49">
        <v>3.293</v>
      </c>
      <c r="FF49">
        <v>9999</v>
      </c>
      <c r="FG49">
        <v>563.5</v>
      </c>
      <c r="FH49">
        <v>9999</v>
      </c>
      <c r="FI49">
        <v>9999</v>
      </c>
      <c r="FJ49">
        <v>1.86249</v>
      </c>
      <c r="FK49">
        <v>1.86768</v>
      </c>
      <c r="FL49">
        <v>1.86737</v>
      </c>
      <c r="FM49">
        <v>1.86844</v>
      </c>
      <c r="FN49">
        <v>1.86948</v>
      </c>
      <c r="FO49">
        <v>1.86548</v>
      </c>
      <c r="FP49">
        <v>1.86661</v>
      </c>
      <c r="FQ49">
        <v>1.86807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8.796</v>
      </c>
      <c r="GF49">
        <v>0.1786</v>
      </c>
      <c r="GG49">
        <v>4.5284714050127</v>
      </c>
      <c r="GH49">
        <v>0.00877152046367285</v>
      </c>
      <c r="GI49">
        <v>-1.12287425622125e-06</v>
      </c>
      <c r="GJ49">
        <v>1.49974470624018e-10</v>
      </c>
      <c r="GK49">
        <v>0.178652107835601</v>
      </c>
      <c r="GL49">
        <v>0</v>
      </c>
      <c r="GM49">
        <v>0</v>
      </c>
      <c r="GN49">
        <v>0</v>
      </c>
      <c r="GO49">
        <v>-2</v>
      </c>
      <c r="GP49">
        <v>2006</v>
      </c>
      <c r="GQ49">
        <v>1</v>
      </c>
      <c r="GR49">
        <v>20</v>
      </c>
      <c r="GS49">
        <v>5.2</v>
      </c>
      <c r="GT49">
        <v>5.1</v>
      </c>
      <c r="GU49">
        <v>1.65039</v>
      </c>
      <c r="GV49">
        <v>2.55615</v>
      </c>
      <c r="GW49">
        <v>2.24854</v>
      </c>
      <c r="GX49">
        <v>2.76855</v>
      </c>
      <c r="GY49">
        <v>1.99585</v>
      </c>
      <c r="GZ49">
        <v>2.31567</v>
      </c>
      <c r="HA49">
        <v>24.2664</v>
      </c>
      <c r="HB49">
        <v>15.9358</v>
      </c>
      <c r="HC49">
        <v>18</v>
      </c>
      <c r="HD49">
        <v>455.997</v>
      </c>
      <c r="HE49">
        <v>699.039</v>
      </c>
      <c r="HF49">
        <v>24.299</v>
      </c>
      <c r="HG49">
        <v>21.9059</v>
      </c>
      <c r="HH49">
        <v>30.0004</v>
      </c>
      <c r="HI49">
        <v>21.5645</v>
      </c>
      <c r="HJ49">
        <v>21.4493</v>
      </c>
      <c r="HK49">
        <v>33.1002</v>
      </c>
      <c r="HL49">
        <v>21.4523</v>
      </c>
      <c r="HM49">
        <v>0</v>
      </c>
      <c r="HN49">
        <v>24.3559</v>
      </c>
      <c r="HO49">
        <v>587.977</v>
      </c>
      <c r="HP49">
        <v>17.7241</v>
      </c>
      <c r="HQ49">
        <v>103.307</v>
      </c>
      <c r="HR49">
        <v>104.591</v>
      </c>
    </row>
    <row r="50" spans="1:226">
      <c r="A50">
        <v>34</v>
      </c>
      <c r="B50">
        <v>1657292001.1</v>
      </c>
      <c r="C50">
        <v>257.099999904633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1657291993.6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587.528889843118</v>
      </c>
      <c r="AK50">
        <v>553.801103030303</v>
      </c>
      <c r="AL50">
        <v>3.17503882313357</v>
      </c>
      <c r="AM50">
        <v>65.7104043417054</v>
      </c>
      <c r="AN50">
        <f>(AP50 - AO50 + BO50*1E3/(8.314*(BQ50+273.15)) * AR50/BN50 * AQ50) * BN50/(100*BB50) * 1000/(1000 - AP50)</f>
        <v>0</v>
      </c>
      <c r="AO50">
        <v>17.7400313950857</v>
      </c>
      <c r="AP50">
        <v>22.1925951515151</v>
      </c>
      <c r="AQ50">
        <v>0.000631804116844431</v>
      </c>
      <c r="AR50">
        <v>77.419237249955</v>
      </c>
      <c r="AS50">
        <v>8</v>
      </c>
      <c r="AT50">
        <v>2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1657291993.6</v>
      </c>
      <c r="BH50">
        <v>519.557296296296</v>
      </c>
      <c r="BI50">
        <v>561.741037037037</v>
      </c>
      <c r="BJ50">
        <v>22.1959407407407</v>
      </c>
      <c r="BK50">
        <v>17.7405074074074</v>
      </c>
      <c r="BL50">
        <v>510.821259259259</v>
      </c>
      <c r="BM50">
        <v>22.0172851851852</v>
      </c>
      <c r="BN50">
        <v>500.02562962963</v>
      </c>
      <c r="BO50">
        <v>73.8053925925926</v>
      </c>
      <c r="BP50">
        <v>0.0376892074074074</v>
      </c>
      <c r="BQ50">
        <v>25.4511518518519</v>
      </c>
      <c r="BR50">
        <v>24.8876555555556</v>
      </c>
      <c r="BS50">
        <v>999.9</v>
      </c>
      <c r="BT50">
        <v>0</v>
      </c>
      <c r="BU50">
        <v>0</v>
      </c>
      <c r="BV50">
        <v>10008.5185185185</v>
      </c>
      <c r="BW50">
        <v>0</v>
      </c>
      <c r="BX50">
        <v>1030.67074074074</v>
      </c>
      <c r="BY50">
        <v>-42.1836592592593</v>
      </c>
      <c r="BZ50">
        <v>531.351111111111</v>
      </c>
      <c r="CA50">
        <v>571.886407407407</v>
      </c>
      <c r="CB50">
        <v>4.45543962962963</v>
      </c>
      <c r="CC50">
        <v>561.741037037037</v>
      </c>
      <c r="CD50">
        <v>17.7405074074074</v>
      </c>
      <c r="CE50">
        <v>1.63818074074074</v>
      </c>
      <c r="CF50">
        <v>1.30934481481481</v>
      </c>
      <c r="CG50">
        <v>14.3227185185185</v>
      </c>
      <c r="CH50">
        <v>10.9065444444444</v>
      </c>
      <c r="CI50">
        <v>1999.99481481481</v>
      </c>
      <c r="CJ50">
        <v>0.98000237037037</v>
      </c>
      <c r="CK50">
        <v>0.0199974518518518</v>
      </c>
      <c r="CL50">
        <v>0</v>
      </c>
      <c r="CM50">
        <v>2.31326666666667</v>
      </c>
      <c r="CN50">
        <v>0</v>
      </c>
      <c r="CO50">
        <v>19611.9296296296</v>
      </c>
      <c r="CP50">
        <v>17300.1296296296</v>
      </c>
      <c r="CQ50">
        <v>40.0507037037037</v>
      </c>
      <c r="CR50">
        <v>38.8516296296296</v>
      </c>
      <c r="CS50">
        <v>39.6015555555556</v>
      </c>
      <c r="CT50">
        <v>37.3701851851852</v>
      </c>
      <c r="CU50">
        <v>39.1362962962963</v>
      </c>
      <c r="CV50">
        <v>1959.99703703704</v>
      </c>
      <c r="CW50">
        <v>39.9977777777778</v>
      </c>
      <c r="CX50">
        <v>0</v>
      </c>
      <c r="CY50">
        <v>1657291979.1</v>
      </c>
      <c r="CZ50">
        <v>0</v>
      </c>
      <c r="DA50">
        <v>1657291692.5</v>
      </c>
      <c r="DB50" t="s">
        <v>356</v>
      </c>
      <c r="DC50">
        <v>1657291684</v>
      </c>
      <c r="DD50">
        <v>1657291692.5</v>
      </c>
      <c r="DE50">
        <v>1</v>
      </c>
      <c r="DF50">
        <v>0.051</v>
      </c>
      <c r="DG50">
        <v>-0.009</v>
      </c>
      <c r="DH50">
        <v>7.953</v>
      </c>
      <c r="DI50">
        <v>0.086</v>
      </c>
      <c r="DJ50">
        <v>418</v>
      </c>
      <c r="DK50">
        <v>18</v>
      </c>
      <c r="DL50">
        <v>0.63</v>
      </c>
      <c r="DM50">
        <v>0.07</v>
      </c>
      <c r="DN50">
        <v>-41.7831926829268</v>
      </c>
      <c r="DO50">
        <v>-5.62449825783982</v>
      </c>
      <c r="DP50">
        <v>0.662499709117375</v>
      </c>
      <c r="DQ50">
        <v>0</v>
      </c>
      <c r="DR50">
        <v>4.45993487804878</v>
      </c>
      <c r="DS50">
        <v>-0.0544841811846689</v>
      </c>
      <c r="DT50">
        <v>0.00672717210254962</v>
      </c>
      <c r="DU50">
        <v>1</v>
      </c>
      <c r="DV50">
        <v>1</v>
      </c>
      <c r="DW50">
        <v>2</v>
      </c>
      <c r="DX50" t="s">
        <v>373</v>
      </c>
      <c r="DY50">
        <v>2.97691</v>
      </c>
      <c r="DZ50">
        <v>2.6922</v>
      </c>
      <c r="EA50">
        <v>0.0910996</v>
      </c>
      <c r="EB50">
        <v>0.0974638</v>
      </c>
      <c r="EC50">
        <v>0.0820495</v>
      </c>
      <c r="ED50">
        <v>0.0702685</v>
      </c>
      <c r="EE50">
        <v>35800.5</v>
      </c>
      <c r="EF50">
        <v>39057.8</v>
      </c>
      <c r="EG50">
        <v>35669.6</v>
      </c>
      <c r="EH50">
        <v>39220.8</v>
      </c>
      <c r="EI50">
        <v>46347.3</v>
      </c>
      <c r="EJ50">
        <v>52572</v>
      </c>
      <c r="EK50">
        <v>55648</v>
      </c>
      <c r="EL50">
        <v>62789.5</v>
      </c>
      <c r="EM50">
        <v>1.9866</v>
      </c>
      <c r="EN50">
        <v>2.3382</v>
      </c>
      <c r="EO50">
        <v>0.137687</v>
      </c>
      <c r="EP50">
        <v>0</v>
      </c>
      <c r="EQ50">
        <v>22.625</v>
      </c>
      <c r="ER50">
        <v>999.9</v>
      </c>
      <c r="ES50">
        <v>65.798</v>
      </c>
      <c r="ET50">
        <v>20.493</v>
      </c>
      <c r="EU50">
        <v>21.5698</v>
      </c>
      <c r="EV50">
        <v>54.2346</v>
      </c>
      <c r="EW50">
        <v>34.4351</v>
      </c>
      <c r="EX50">
        <v>2</v>
      </c>
      <c r="EY50">
        <v>-0.411789</v>
      </c>
      <c r="EZ50">
        <v>-1.99887</v>
      </c>
      <c r="FA50">
        <v>20.1383</v>
      </c>
      <c r="FB50">
        <v>5.20411</v>
      </c>
      <c r="FC50">
        <v>12.004</v>
      </c>
      <c r="FD50">
        <v>4.9756</v>
      </c>
      <c r="FE50">
        <v>3.293</v>
      </c>
      <c r="FF50">
        <v>9999</v>
      </c>
      <c r="FG50">
        <v>563.5</v>
      </c>
      <c r="FH50">
        <v>9999</v>
      </c>
      <c r="FI50">
        <v>9999</v>
      </c>
      <c r="FJ50">
        <v>1.86249</v>
      </c>
      <c r="FK50">
        <v>1.86762</v>
      </c>
      <c r="FL50">
        <v>1.86737</v>
      </c>
      <c r="FM50">
        <v>1.86844</v>
      </c>
      <c r="FN50">
        <v>1.86948</v>
      </c>
      <c r="FO50">
        <v>1.86551</v>
      </c>
      <c r="FP50">
        <v>1.86661</v>
      </c>
      <c r="FQ50">
        <v>1.86798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8.916</v>
      </c>
      <c r="GF50">
        <v>0.1787</v>
      </c>
      <c r="GG50">
        <v>4.5284714050127</v>
      </c>
      <c r="GH50">
        <v>0.00877152046367285</v>
      </c>
      <c r="GI50">
        <v>-1.12287425622125e-06</v>
      </c>
      <c r="GJ50">
        <v>1.49974470624018e-10</v>
      </c>
      <c r="GK50">
        <v>0.178652107835601</v>
      </c>
      <c r="GL50">
        <v>0</v>
      </c>
      <c r="GM50">
        <v>0</v>
      </c>
      <c r="GN50">
        <v>0</v>
      </c>
      <c r="GO50">
        <v>-2</v>
      </c>
      <c r="GP50">
        <v>2006</v>
      </c>
      <c r="GQ50">
        <v>1</v>
      </c>
      <c r="GR50">
        <v>20</v>
      </c>
      <c r="GS50">
        <v>5.3</v>
      </c>
      <c r="GT50">
        <v>5.1</v>
      </c>
      <c r="GU50">
        <v>1.68701</v>
      </c>
      <c r="GV50">
        <v>2.54639</v>
      </c>
      <c r="GW50">
        <v>2.24854</v>
      </c>
      <c r="GX50">
        <v>2.76855</v>
      </c>
      <c r="GY50">
        <v>1.99585</v>
      </c>
      <c r="GZ50">
        <v>2.29736</v>
      </c>
      <c r="HA50">
        <v>24.2664</v>
      </c>
      <c r="HB50">
        <v>15.9445</v>
      </c>
      <c r="HC50">
        <v>18</v>
      </c>
      <c r="HD50">
        <v>455.349</v>
      </c>
      <c r="HE50">
        <v>700.182</v>
      </c>
      <c r="HF50">
        <v>24.3829</v>
      </c>
      <c r="HG50">
        <v>21.9114</v>
      </c>
      <c r="HH50">
        <v>30.0003</v>
      </c>
      <c r="HI50">
        <v>21.5718</v>
      </c>
      <c r="HJ50">
        <v>21.4583</v>
      </c>
      <c r="HK50">
        <v>33.9108</v>
      </c>
      <c r="HL50">
        <v>21.4523</v>
      </c>
      <c r="HM50">
        <v>0</v>
      </c>
      <c r="HN50">
        <v>24.4402</v>
      </c>
      <c r="HO50">
        <v>608.125</v>
      </c>
      <c r="HP50">
        <v>17.715</v>
      </c>
      <c r="HQ50">
        <v>103.308</v>
      </c>
      <c r="HR50">
        <v>104.59</v>
      </c>
    </row>
    <row r="51" spans="1:226">
      <c r="A51">
        <v>35</v>
      </c>
      <c r="B51">
        <v>1657292006.1</v>
      </c>
      <c r="C51">
        <v>262.099999904633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1657291998.31429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605.128146452697</v>
      </c>
      <c r="AK51">
        <v>570.213854545454</v>
      </c>
      <c r="AL51">
        <v>3.29373617248587</v>
      </c>
      <c r="AM51">
        <v>65.7104043417054</v>
      </c>
      <c r="AN51">
        <f>(AP51 - AO51 + BO51*1E3/(8.314*(BQ51+273.15)) * AR51/BN51 * AQ51) * BN51/(100*BB51) * 1000/(1000 - AP51)</f>
        <v>0</v>
      </c>
      <c r="AO51">
        <v>17.7409981102373</v>
      </c>
      <c r="AP51">
        <v>22.199056969697</v>
      </c>
      <c r="AQ51">
        <v>0.00013233793397556</v>
      </c>
      <c r="AR51">
        <v>77.419237249955</v>
      </c>
      <c r="AS51">
        <v>8</v>
      </c>
      <c r="AT51">
        <v>2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1657291998.31429</v>
      </c>
      <c r="BH51">
        <v>534.459035714286</v>
      </c>
      <c r="BI51">
        <v>577.26125</v>
      </c>
      <c r="BJ51">
        <v>22.1969678571429</v>
      </c>
      <c r="BK51">
        <v>17.7406035714286</v>
      </c>
      <c r="BL51">
        <v>525.608678571429</v>
      </c>
      <c r="BM51">
        <v>22.0183142857143</v>
      </c>
      <c r="BN51">
        <v>500.028285714286</v>
      </c>
      <c r="BO51">
        <v>73.8049678571429</v>
      </c>
      <c r="BP51">
        <v>0.0378069107142857</v>
      </c>
      <c r="BQ51">
        <v>25.4511107142857</v>
      </c>
      <c r="BR51">
        <v>24.8839357142857</v>
      </c>
      <c r="BS51">
        <v>999.9</v>
      </c>
      <c r="BT51">
        <v>0</v>
      </c>
      <c r="BU51">
        <v>0</v>
      </c>
      <c r="BV51">
        <v>9997.32142857143</v>
      </c>
      <c r="BW51">
        <v>0</v>
      </c>
      <c r="BX51">
        <v>1030.44428571429</v>
      </c>
      <c r="BY51">
        <v>-42.8021464285714</v>
      </c>
      <c r="BZ51">
        <v>546.59175</v>
      </c>
      <c r="CA51">
        <v>587.687</v>
      </c>
      <c r="CB51">
        <v>4.45638071428571</v>
      </c>
      <c r="CC51">
        <v>577.26125</v>
      </c>
      <c r="CD51">
        <v>17.7406035714286</v>
      </c>
      <c r="CE51">
        <v>1.6382475</v>
      </c>
      <c r="CF51">
        <v>1.30934392857143</v>
      </c>
      <c r="CG51">
        <v>14.3233464285714</v>
      </c>
      <c r="CH51">
        <v>10.9065464285714</v>
      </c>
      <c r="CI51">
        <v>2000.02107142857</v>
      </c>
      <c r="CJ51">
        <v>0.980003428571428</v>
      </c>
      <c r="CK51">
        <v>0.019996375</v>
      </c>
      <c r="CL51">
        <v>0</v>
      </c>
      <c r="CM51">
        <v>2.22735714285714</v>
      </c>
      <c r="CN51">
        <v>0</v>
      </c>
      <c r="CO51">
        <v>19653.1214285714</v>
      </c>
      <c r="CP51">
        <v>17300.3607142857</v>
      </c>
      <c r="CQ51">
        <v>39.9685714285714</v>
      </c>
      <c r="CR51">
        <v>38.8122857142857</v>
      </c>
      <c r="CS51">
        <v>39.5376428571428</v>
      </c>
      <c r="CT51">
        <v>37.2832142857143</v>
      </c>
      <c r="CU51">
        <v>39.06225</v>
      </c>
      <c r="CV51">
        <v>1960.02571428571</v>
      </c>
      <c r="CW51">
        <v>39.9953571428571</v>
      </c>
      <c r="CX51">
        <v>0</v>
      </c>
      <c r="CY51">
        <v>1657291983.9</v>
      </c>
      <c r="CZ51">
        <v>0</v>
      </c>
      <c r="DA51">
        <v>1657291692.5</v>
      </c>
      <c r="DB51" t="s">
        <v>356</v>
      </c>
      <c r="DC51">
        <v>1657291684</v>
      </c>
      <c r="DD51">
        <v>1657291692.5</v>
      </c>
      <c r="DE51">
        <v>1</v>
      </c>
      <c r="DF51">
        <v>0.051</v>
      </c>
      <c r="DG51">
        <v>-0.009</v>
      </c>
      <c r="DH51">
        <v>7.953</v>
      </c>
      <c r="DI51">
        <v>0.086</v>
      </c>
      <c r="DJ51">
        <v>418</v>
      </c>
      <c r="DK51">
        <v>18</v>
      </c>
      <c r="DL51">
        <v>0.63</v>
      </c>
      <c r="DM51">
        <v>0.07</v>
      </c>
      <c r="DN51">
        <v>-42.4442902439024</v>
      </c>
      <c r="DO51">
        <v>-6.96126689895479</v>
      </c>
      <c r="DP51">
        <v>0.808324746019055</v>
      </c>
      <c r="DQ51">
        <v>0</v>
      </c>
      <c r="DR51">
        <v>4.45743902439024</v>
      </c>
      <c r="DS51">
        <v>-0.00552271777003522</v>
      </c>
      <c r="DT51">
        <v>0.00449186245520471</v>
      </c>
      <c r="DU51">
        <v>1</v>
      </c>
      <c r="DV51">
        <v>1</v>
      </c>
      <c r="DW51">
        <v>2</v>
      </c>
      <c r="DX51" t="s">
        <v>373</v>
      </c>
      <c r="DY51">
        <v>2.97676</v>
      </c>
      <c r="DZ51">
        <v>2.69255</v>
      </c>
      <c r="EA51">
        <v>0.0930801</v>
      </c>
      <c r="EB51">
        <v>0.0994005</v>
      </c>
      <c r="EC51">
        <v>0.0820582</v>
      </c>
      <c r="ED51">
        <v>0.0702782</v>
      </c>
      <c r="EE51">
        <v>35722.6</v>
      </c>
      <c r="EF51">
        <v>38972.9</v>
      </c>
      <c r="EG51">
        <v>35669.6</v>
      </c>
      <c r="EH51">
        <v>39219.7</v>
      </c>
      <c r="EI51">
        <v>46346.1</v>
      </c>
      <c r="EJ51">
        <v>52570.8</v>
      </c>
      <c r="EK51">
        <v>55647.1</v>
      </c>
      <c r="EL51">
        <v>62788.7</v>
      </c>
      <c r="EM51">
        <v>1.9868</v>
      </c>
      <c r="EN51">
        <v>2.3376</v>
      </c>
      <c r="EO51">
        <v>0.139326</v>
      </c>
      <c r="EP51">
        <v>0</v>
      </c>
      <c r="EQ51">
        <v>22.604</v>
      </c>
      <c r="ER51">
        <v>999.9</v>
      </c>
      <c r="ES51">
        <v>65.773</v>
      </c>
      <c r="ET51">
        <v>20.503</v>
      </c>
      <c r="EU51">
        <v>21.5734</v>
      </c>
      <c r="EV51">
        <v>54.4246</v>
      </c>
      <c r="EW51">
        <v>34.4752</v>
      </c>
      <c r="EX51">
        <v>2</v>
      </c>
      <c r="EY51">
        <v>-0.411423</v>
      </c>
      <c r="EZ51">
        <v>-2.01948</v>
      </c>
      <c r="FA51">
        <v>20.1386</v>
      </c>
      <c r="FB51">
        <v>5.20411</v>
      </c>
      <c r="FC51">
        <v>12.004</v>
      </c>
      <c r="FD51">
        <v>4.976</v>
      </c>
      <c r="FE51">
        <v>3.293</v>
      </c>
      <c r="FF51">
        <v>9999</v>
      </c>
      <c r="FG51">
        <v>563.5</v>
      </c>
      <c r="FH51">
        <v>9999</v>
      </c>
      <c r="FI51">
        <v>9999</v>
      </c>
      <c r="FJ51">
        <v>1.86249</v>
      </c>
      <c r="FK51">
        <v>1.86768</v>
      </c>
      <c r="FL51">
        <v>1.86737</v>
      </c>
      <c r="FM51">
        <v>1.86844</v>
      </c>
      <c r="FN51">
        <v>1.86945</v>
      </c>
      <c r="FO51">
        <v>1.86554</v>
      </c>
      <c r="FP51">
        <v>1.86661</v>
      </c>
      <c r="FQ51">
        <v>1.86798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9.04</v>
      </c>
      <c r="GF51">
        <v>0.1787</v>
      </c>
      <c r="GG51">
        <v>4.5284714050127</v>
      </c>
      <c r="GH51">
        <v>0.00877152046367285</v>
      </c>
      <c r="GI51">
        <v>-1.12287425622125e-06</v>
      </c>
      <c r="GJ51">
        <v>1.49974470624018e-10</v>
      </c>
      <c r="GK51">
        <v>0.178652107835601</v>
      </c>
      <c r="GL51">
        <v>0</v>
      </c>
      <c r="GM51">
        <v>0</v>
      </c>
      <c r="GN51">
        <v>0</v>
      </c>
      <c r="GO51">
        <v>-2</v>
      </c>
      <c r="GP51">
        <v>2006</v>
      </c>
      <c r="GQ51">
        <v>1</v>
      </c>
      <c r="GR51">
        <v>20</v>
      </c>
      <c r="GS51">
        <v>5.4</v>
      </c>
      <c r="GT51">
        <v>5.2</v>
      </c>
      <c r="GU51">
        <v>1.72852</v>
      </c>
      <c r="GV51">
        <v>2.55493</v>
      </c>
      <c r="GW51">
        <v>2.24854</v>
      </c>
      <c r="GX51">
        <v>2.76855</v>
      </c>
      <c r="GY51">
        <v>1.99585</v>
      </c>
      <c r="GZ51">
        <v>2.30347</v>
      </c>
      <c r="HA51">
        <v>24.2664</v>
      </c>
      <c r="HB51">
        <v>15.9358</v>
      </c>
      <c r="HC51">
        <v>18</v>
      </c>
      <c r="HD51">
        <v>455.535</v>
      </c>
      <c r="HE51">
        <v>699.778</v>
      </c>
      <c r="HF51">
        <v>24.471</v>
      </c>
      <c r="HG51">
        <v>21.9151</v>
      </c>
      <c r="HH51">
        <v>30.0001</v>
      </c>
      <c r="HI51">
        <v>21.5791</v>
      </c>
      <c r="HJ51">
        <v>21.4655</v>
      </c>
      <c r="HK51">
        <v>34.6875</v>
      </c>
      <c r="HL51">
        <v>21.4523</v>
      </c>
      <c r="HM51">
        <v>0</v>
      </c>
      <c r="HN51">
        <v>24.518</v>
      </c>
      <c r="HO51">
        <v>621.577</v>
      </c>
      <c r="HP51">
        <v>17.7019</v>
      </c>
      <c r="HQ51">
        <v>103.307</v>
      </c>
      <c r="HR51">
        <v>104.588</v>
      </c>
    </row>
    <row r="52" spans="1:226">
      <c r="A52">
        <v>36</v>
      </c>
      <c r="B52">
        <v>1657292011.1</v>
      </c>
      <c r="C52">
        <v>267.099999904633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1657292003.6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621.804207801144</v>
      </c>
      <c r="AK52">
        <v>586.753993939394</v>
      </c>
      <c r="AL52">
        <v>3.31711793198459</v>
      </c>
      <c r="AM52">
        <v>65.7104043417054</v>
      </c>
      <c r="AN52">
        <f>(AP52 - AO52 + BO52*1E3/(8.314*(BQ52+273.15)) * AR52/BN52 * AQ52) * BN52/(100*BB52) * 1000/(1000 - AP52)</f>
        <v>0</v>
      </c>
      <c r="AO52">
        <v>17.7396470586176</v>
      </c>
      <c r="AP52">
        <v>22.2027484848485</v>
      </c>
      <c r="AQ52">
        <v>0.000623564548679804</v>
      </c>
      <c r="AR52">
        <v>77.419237249955</v>
      </c>
      <c r="AS52">
        <v>8</v>
      </c>
      <c r="AT52">
        <v>2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1657292003.6</v>
      </c>
      <c r="BH52">
        <v>551.225444444444</v>
      </c>
      <c r="BI52">
        <v>594.87437037037</v>
      </c>
      <c r="BJ52">
        <v>22.1991592592593</v>
      </c>
      <c r="BK52">
        <v>17.7410333333333</v>
      </c>
      <c r="BL52">
        <v>542.247037037037</v>
      </c>
      <c r="BM52">
        <v>22.0205</v>
      </c>
      <c r="BN52">
        <v>500.039</v>
      </c>
      <c r="BO52">
        <v>73.8047185185185</v>
      </c>
      <c r="BP52">
        <v>0.038030162962963</v>
      </c>
      <c r="BQ52">
        <v>25.4574444444444</v>
      </c>
      <c r="BR52">
        <v>24.888237037037</v>
      </c>
      <c r="BS52">
        <v>999.9</v>
      </c>
      <c r="BT52">
        <v>0</v>
      </c>
      <c r="BU52">
        <v>0</v>
      </c>
      <c r="BV52">
        <v>9994.62962962963</v>
      </c>
      <c r="BW52">
        <v>0</v>
      </c>
      <c r="BX52">
        <v>1031.83703703704</v>
      </c>
      <c r="BY52">
        <v>-43.6488111111111</v>
      </c>
      <c r="BZ52">
        <v>563.740111111111</v>
      </c>
      <c r="CA52">
        <v>605.618555555556</v>
      </c>
      <c r="CB52">
        <v>4.45813185185185</v>
      </c>
      <c r="CC52">
        <v>594.87437037037</v>
      </c>
      <c r="CD52">
        <v>17.7410333333333</v>
      </c>
      <c r="CE52">
        <v>1.63840333333333</v>
      </c>
      <c r="CF52">
        <v>1.30937222222222</v>
      </c>
      <c r="CG52">
        <v>14.3248185185185</v>
      </c>
      <c r="CH52">
        <v>10.9068666666667</v>
      </c>
      <c r="CI52">
        <v>2000.0037037037</v>
      </c>
      <c r="CJ52">
        <v>0.980004333333333</v>
      </c>
      <c r="CK52">
        <v>0.0199955259259259</v>
      </c>
      <c r="CL52">
        <v>0</v>
      </c>
      <c r="CM52">
        <v>2.22043333333333</v>
      </c>
      <c r="CN52">
        <v>0</v>
      </c>
      <c r="CO52">
        <v>19708.0777777778</v>
      </c>
      <c r="CP52">
        <v>17300.2111111111</v>
      </c>
      <c r="CQ52">
        <v>39.8863703703704</v>
      </c>
      <c r="CR52">
        <v>38.7636296296296</v>
      </c>
      <c r="CS52">
        <v>39.4627037037037</v>
      </c>
      <c r="CT52">
        <v>37.1872222222222</v>
      </c>
      <c r="CU52">
        <v>38.9742962962963</v>
      </c>
      <c r="CV52">
        <v>1960.01148148148</v>
      </c>
      <c r="CW52">
        <v>39.9922222222222</v>
      </c>
      <c r="CX52">
        <v>0</v>
      </c>
      <c r="CY52">
        <v>1657291988.7</v>
      </c>
      <c r="CZ52">
        <v>0</v>
      </c>
      <c r="DA52">
        <v>1657291692.5</v>
      </c>
      <c r="DB52" t="s">
        <v>356</v>
      </c>
      <c r="DC52">
        <v>1657291684</v>
      </c>
      <c r="DD52">
        <v>1657291692.5</v>
      </c>
      <c r="DE52">
        <v>1</v>
      </c>
      <c r="DF52">
        <v>0.051</v>
      </c>
      <c r="DG52">
        <v>-0.009</v>
      </c>
      <c r="DH52">
        <v>7.953</v>
      </c>
      <c r="DI52">
        <v>0.086</v>
      </c>
      <c r="DJ52">
        <v>418</v>
      </c>
      <c r="DK52">
        <v>18</v>
      </c>
      <c r="DL52">
        <v>0.63</v>
      </c>
      <c r="DM52">
        <v>0.07</v>
      </c>
      <c r="DN52">
        <v>-43.1645682926829</v>
      </c>
      <c r="DO52">
        <v>-9.59211010452961</v>
      </c>
      <c r="DP52">
        <v>1.01984545324615</v>
      </c>
      <c r="DQ52">
        <v>0</v>
      </c>
      <c r="DR52">
        <v>4.45724292682927</v>
      </c>
      <c r="DS52">
        <v>0.0222016724738707</v>
      </c>
      <c r="DT52">
        <v>0.00417461681834528</v>
      </c>
      <c r="DU52">
        <v>1</v>
      </c>
      <c r="DV52">
        <v>1</v>
      </c>
      <c r="DW52">
        <v>2</v>
      </c>
      <c r="DX52" t="s">
        <v>373</v>
      </c>
      <c r="DY52">
        <v>2.97735</v>
      </c>
      <c r="DZ52">
        <v>2.69193</v>
      </c>
      <c r="EA52">
        <v>0.0949757</v>
      </c>
      <c r="EB52">
        <v>0.101382</v>
      </c>
      <c r="EC52">
        <v>0.08205</v>
      </c>
      <c r="ED52">
        <v>0.0702708</v>
      </c>
      <c r="EE52">
        <v>35647</v>
      </c>
      <c r="EF52">
        <v>38887.1</v>
      </c>
      <c r="EG52">
        <v>35668.7</v>
      </c>
      <c r="EH52">
        <v>39219.5</v>
      </c>
      <c r="EI52">
        <v>46346.5</v>
      </c>
      <c r="EJ52">
        <v>52570.8</v>
      </c>
      <c r="EK52">
        <v>55647</v>
      </c>
      <c r="EL52">
        <v>62788.2</v>
      </c>
      <c r="EM52">
        <v>1.9868</v>
      </c>
      <c r="EN52">
        <v>2.3372</v>
      </c>
      <c r="EO52">
        <v>0.140071</v>
      </c>
      <c r="EP52">
        <v>0</v>
      </c>
      <c r="EQ52">
        <v>22.5907</v>
      </c>
      <c r="ER52">
        <v>999.9</v>
      </c>
      <c r="ES52">
        <v>65.773</v>
      </c>
      <c r="ET52">
        <v>20.493</v>
      </c>
      <c r="EU52">
        <v>21.5588</v>
      </c>
      <c r="EV52">
        <v>53.8646</v>
      </c>
      <c r="EW52">
        <v>34.4752</v>
      </c>
      <c r="EX52">
        <v>2</v>
      </c>
      <c r="EY52">
        <v>-0.411159</v>
      </c>
      <c r="EZ52">
        <v>-2.03856</v>
      </c>
      <c r="FA52">
        <v>20.1381</v>
      </c>
      <c r="FB52">
        <v>5.20411</v>
      </c>
      <c r="FC52">
        <v>12.0052</v>
      </c>
      <c r="FD52">
        <v>4.9752</v>
      </c>
      <c r="FE52">
        <v>3.293</v>
      </c>
      <c r="FF52">
        <v>9999</v>
      </c>
      <c r="FG52">
        <v>563.5</v>
      </c>
      <c r="FH52">
        <v>9999</v>
      </c>
      <c r="FI52">
        <v>9999</v>
      </c>
      <c r="FJ52">
        <v>1.86249</v>
      </c>
      <c r="FK52">
        <v>1.86768</v>
      </c>
      <c r="FL52">
        <v>1.86737</v>
      </c>
      <c r="FM52">
        <v>1.86844</v>
      </c>
      <c r="FN52">
        <v>1.86945</v>
      </c>
      <c r="FO52">
        <v>1.86548</v>
      </c>
      <c r="FP52">
        <v>1.86661</v>
      </c>
      <c r="FQ52">
        <v>1.86798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9.161</v>
      </c>
      <c r="GF52">
        <v>0.1786</v>
      </c>
      <c r="GG52">
        <v>4.5284714050127</v>
      </c>
      <c r="GH52">
        <v>0.00877152046367285</v>
      </c>
      <c r="GI52">
        <v>-1.12287425622125e-06</v>
      </c>
      <c r="GJ52">
        <v>1.49974470624018e-10</v>
      </c>
      <c r="GK52">
        <v>0.178652107835601</v>
      </c>
      <c r="GL52">
        <v>0</v>
      </c>
      <c r="GM52">
        <v>0</v>
      </c>
      <c r="GN52">
        <v>0</v>
      </c>
      <c r="GO52">
        <v>-2</v>
      </c>
      <c r="GP52">
        <v>2006</v>
      </c>
      <c r="GQ52">
        <v>1</v>
      </c>
      <c r="GR52">
        <v>20</v>
      </c>
      <c r="GS52">
        <v>5.5</v>
      </c>
      <c r="GT52">
        <v>5.3</v>
      </c>
      <c r="GU52">
        <v>1.76636</v>
      </c>
      <c r="GV52">
        <v>2.54395</v>
      </c>
      <c r="GW52">
        <v>2.24854</v>
      </c>
      <c r="GX52">
        <v>2.76855</v>
      </c>
      <c r="GY52">
        <v>1.99585</v>
      </c>
      <c r="GZ52">
        <v>2.31323</v>
      </c>
      <c r="HA52">
        <v>24.2664</v>
      </c>
      <c r="HB52">
        <v>15.9445</v>
      </c>
      <c r="HC52">
        <v>18</v>
      </c>
      <c r="HD52">
        <v>455.601</v>
      </c>
      <c r="HE52">
        <v>699.542</v>
      </c>
      <c r="HF52">
        <v>24.5502</v>
      </c>
      <c r="HG52">
        <v>21.9207</v>
      </c>
      <c r="HH52">
        <v>30.0002</v>
      </c>
      <c r="HI52">
        <v>21.5863</v>
      </c>
      <c r="HJ52">
        <v>21.4727</v>
      </c>
      <c r="HK52">
        <v>35.4887</v>
      </c>
      <c r="HL52">
        <v>21.4523</v>
      </c>
      <c r="HM52">
        <v>0</v>
      </c>
      <c r="HN52">
        <v>24.5925</v>
      </c>
      <c r="HO52">
        <v>641.677</v>
      </c>
      <c r="HP52">
        <v>17.6915</v>
      </c>
      <c r="HQ52">
        <v>103.306</v>
      </c>
      <c r="HR52">
        <v>104.588</v>
      </c>
    </row>
    <row r="53" spans="1:226">
      <c r="A53">
        <v>37</v>
      </c>
      <c r="B53">
        <v>1657292016.1</v>
      </c>
      <c r="C53">
        <v>272.099999904633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1657292008.31429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639.48824559387</v>
      </c>
      <c r="AK53">
        <v>603.182915151515</v>
      </c>
      <c r="AL53">
        <v>3.33059592183544</v>
      </c>
      <c r="AM53">
        <v>65.7104043417054</v>
      </c>
      <c r="AN53">
        <f>(AP53 - AO53 + BO53*1E3/(8.314*(BQ53+273.15)) * AR53/BN53 * AQ53) * BN53/(100*BB53) * 1000/(1000 - AP53)</f>
        <v>0</v>
      </c>
      <c r="AO53">
        <v>17.7419521026084</v>
      </c>
      <c r="AP53">
        <v>22.1969151515151</v>
      </c>
      <c r="AQ53">
        <v>-0.00047378240856741</v>
      </c>
      <c r="AR53">
        <v>77.419237249955</v>
      </c>
      <c r="AS53">
        <v>8</v>
      </c>
      <c r="AT53">
        <v>2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1657292008.31429</v>
      </c>
      <c r="BH53">
        <v>566.295071428571</v>
      </c>
      <c r="BI53">
        <v>610.851642857143</v>
      </c>
      <c r="BJ53">
        <v>22.2002714285714</v>
      </c>
      <c r="BK53">
        <v>17.7408428571429</v>
      </c>
      <c r="BL53">
        <v>557.201964285714</v>
      </c>
      <c r="BM53">
        <v>22.0216071428571</v>
      </c>
      <c r="BN53">
        <v>500.042</v>
      </c>
      <c r="BO53">
        <v>73.8052178571428</v>
      </c>
      <c r="BP53">
        <v>0.0379883785714286</v>
      </c>
      <c r="BQ53">
        <v>25.4603892857143</v>
      </c>
      <c r="BR53">
        <v>24.8938392857143</v>
      </c>
      <c r="BS53">
        <v>999.9</v>
      </c>
      <c r="BT53">
        <v>0</v>
      </c>
      <c r="BU53">
        <v>0</v>
      </c>
      <c r="BV53">
        <v>10010.1785714286</v>
      </c>
      <c r="BW53">
        <v>0</v>
      </c>
      <c r="BX53">
        <v>1034.445</v>
      </c>
      <c r="BY53">
        <v>-44.5565107142857</v>
      </c>
      <c r="BZ53">
        <v>579.152428571429</v>
      </c>
      <c r="CA53">
        <v>621.884392857143</v>
      </c>
      <c r="CB53">
        <v>4.45942964285714</v>
      </c>
      <c r="CC53">
        <v>610.851642857143</v>
      </c>
      <c r="CD53">
        <v>17.7408428571429</v>
      </c>
      <c r="CE53">
        <v>1.63849607142857</v>
      </c>
      <c r="CF53">
        <v>1.30936714285714</v>
      </c>
      <c r="CG53">
        <v>14.3256928571429</v>
      </c>
      <c r="CH53">
        <v>10.9068107142857</v>
      </c>
      <c r="CI53">
        <v>2000.01535714286</v>
      </c>
      <c r="CJ53">
        <v>0.980004928571429</v>
      </c>
      <c r="CK53">
        <v>0.0199949428571429</v>
      </c>
      <c r="CL53">
        <v>0</v>
      </c>
      <c r="CM53">
        <v>2.17282857142857</v>
      </c>
      <c r="CN53">
        <v>0</v>
      </c>
      <c r="CO53">
        <v>19763.8892857143</v>
      </c>
      <c r="CP53">
        <v>17300.3178571429</v>
      </c>
      <c r="CQ53">
        <v>39.8078214285714</v>
      </c>
      <c r="CR53">
        <v>38.7163214285714</v>
      </c>
      <c r="CS53">
        <v>39.3903571428571</v>
      </c>
      <c r="CT53">
        <v>37.1091071428571</v>
      </c>
      <c r="CU53">
        <v>38.8992857142857</v>
      </c>
      <c r="CV53">
        <v>1960.025</v>
      </c>
      <c r="CW53">
        <v>39.9903571428571</v>
      </c>
      <c r="CX53">
        <v>0</v>
      </c>
      <c r="CY53">
        <v>1657291994.1</v>
      </c>
      <c r="CZ53">
        <v>0</v>
      </c>
      <c r="DA53">
        <v>1657291692.5</v>
      </c>
      <c r="DB53" t="s">
        <v>356</v>
      </c>
      <c r="DC53">
        <v>1657291684</v>
      </c>
      <c r="DD53">
        <v>1657291692.5</v>
      </c>
      <c r="DE53">
        <v>1</v>
      </c>
      <c r="DF53">
        <v>0.051</v>
      </c>
      <c r="DG53">
        <v>-0.009</v>
      </c>
      <c r="DH53">
        <v>7.953</v>
      </c>
      <c r="DI53">
        <v>0.086</v>
      </c>
      <c r="DJ53">
        <v>418</v>
      </c>
      <c r="DK53">
        <v>18</v>
      </c>
      <c r="DL53">
        <v>0.63</v>
      </c>
      <c r="DM53">
        <v>0.07</v>
      </c>
      <c r="DN53">
        <v>-43.8773756097561</v>
      </c>
      <c r="DO53">
        <v>-10.0166550522648</v>
      </c>
      <c r="DP53">
        <v>1.05089918403949</v>
      </c>
      <c r="DQ53">
        <v>0</v>
      </c>
      <c r="DR53">
        <v>4.45836097560976</v>
      </c>
      <c r="DS53">
        <v>0.0143190940766511</v>
      </c>
      <c r="DT53">
        <v>0.00391473564187239</v>
      </c>
      <c r="DU53">
        <v>1</v>
      </c>
      <c r="DV53">
        <v>1</v>
      </c>
      <c r="DW53">
        <v>2</v>
      </c>
      <c r="DX53" t="s">
        <v>373</v>
      </c>
      <c r="DY53">
        <v>2.97869</v>
      </c>
      <c r="DZ53">
        <v>2.6914</v>
      </c>
      <c r="EA53">
        <v>0.0968933</v>
      </c>
      <c r="EB53">
        <v>0.103301</v>
      </c>
      <c r="EC53">
        <v>0.0820534</v>
      </c>
      <c r="ED53">
        <v>0.0702602</v>
      </c>
      <c r="EE53">
        <v>35570.6</v>
      </c>
      <c r="EF53">
        <v>38804.2</v>
      </c>
      <c r="EG53">
        <v>35667.8</v>
      </c>
      <c r="EH53">
        <v>39219.7</v>
      </c>
      <c r="EI53">
        <v>46346.2</v>
      </c>
      <c r="EJ53">
        <v>52570.7</v>
      </c>
      <c r="EK53">
        <v>55646.8</v>
      </c>
      <c r="EL53">
        <v>62787.2</v>
      </c>
      <c r="EM53">
        <v>1.9878</v>
      </c>
      <c r="EN53">
        <v>2.3368</v>
      </c>
      <c r="EO53">
        <v>0.141114</v>
      </c>
      <c r="EP53">
        <v>0</v>
      </c>
      <c r="EQ53">
        <v>22.5811</v>
      </c>
      <c r="ER53">
        <v>999.9</v>
      </c>
      <c r="ES53">
        <v>65.773</v>
      </c>
      <c r="ET53">
        <v>20.503</v>
      </c>
      <c r="EU53">
        <v>21.5706</v>
      </c>
      <c r="EV53">
        <v>54.1146</v>
      </c>
      <c r="EW53">
        <v>34.3389</v>
      </c>
      <c r="EX53">
        <v>2</v>
      </c>
      <c r="EY53">
        <v>-0.410549</v>
      </c>
      <c r="EZ53">
        <v>-2.04946</v>
      </c>
      <c r="FA53">
        <v>20.1383</v>
      </c>
      <c r="FB53">
        <v>5.20291</v>
      </c>
      <c r="FC53">
        <v>12.004</v>
      </c>
      <c r="FD53">
        <v>4.9756</v>
      </c>
      <c r="FE53">
        <v>3.293</v>
      </c>
      <c r="FF53">
        <v>9999</v>
      </c>
      <c r="FG53">
        <v>563.5</v>
      </c>
      <c r="FH53">
        <v>9999</v>
      </c>
      <c r="FI53">
        <v>9999</v>
      </c>
      <c r="FJ53">
        <v>1.86249</v>
      </c>
      <c r="FK53">
        <v>1.86768</v>
      </c>
      <c r="FL53">
        <v>1.86737</v>
      </c>
      <c r="FM53">
        <v>1.86844</v>
      </c>
      <c r="FN53">
        <v>1.86945</v>
      </c>
      <c r="FO53">
        <v>1.86551</v>
      </c>
      <c r="FP53">
        <v>1.86664</v>
      </c>
      <c r="FQ53">
        <v>1.86798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9.283</v>
      </c>
      <c r="GF53">
        <v>0.1787</v>
      </c>
      <c r="GG53">
        <v>4.5284714050127</v>
      </c>
      <c r="GH53">
        <v>0.00877152046367285</v>
      </c>
      <c r="GI53">
        <v>-1.12287425622125e-06</v>
      </c>
      <c r="GJ53">
        <v>1.49974470624018e-10</v>
      </c>
      <c r="GK53">
        <v>0.178652107835601</v>
      </c>
      <c r="GL53">
        <v>0</v>
      </c>
      <c r="GM53">
        <v>0</v>
      </c>
      <c r="GN53">
        <v>0</v>
      </c>
      <c r="GO53">
        <v>-2</v>
      </c>
      <c r="GP53">
        <v>2006</v>
      </c>
      <c r="GQ53">
        <v>1</v>
      </c>
      <c r="GR53">
        <v>20</v>
      </c>
      <c r="GS53">
        <v>5.5</v>
      </c>
      <c r="GT53">
        <v>5.4</v>
      </c>
      <c r="GU53">
        <v>1.80664</v>
      </c>
      <c r="GV53">
        <v>2.55371</v>
      </c>
      <c r="GW53">
        <v>2.24854</v>
      </c>
      <c r="GX53">
        <v>2.76855</v>
      </c>
      <c r="GY53">
        <v>1.99585</v>
      </c>
      <c r="GZ53">
        <v>2.29126</v>
      </c>
      <c r="HA53">
        <v>24.2664</v>
      </c>
      <c r="HB53">
        <v>15.9358</v>
      </c>
      <c r="HC53">
        <v>18</v>
      </c>
      <c r="HD53">
        <v>456.263</v>
      </c>
      <c r="HE53">
        <v>699.306</v>
      </c>
      <c r="HF53">
        <v>24.6257</v>
      </c>
      <c r="HG53">
        <v>21.9244</v>
      </c>
      <c r="HH53">
        <v>30.0002</v>
      </c>
      <c r="HI53">
        <v>21.5936</v>
      </c>
      <c r="HJ53">
        <v>21.4799</v>
      </c>
      <c r="HK53">
        <v>36.2496</v>
      </c>
      <c r="HL53">
        <v>21.4523</v>
      </c>
      <c r="HM53">
        <v>0</v>
      </c>
      <c r="HN53">
        <v>24.6638</v>
      </c>
      <c r="HO53">
        <v>655.071</v>
      </c>
      <c r="HP53">
        <v>17.6849</v>
      </c>
      <c r="HQ53">
        <v>103.305</v>
      </c>
      <c r="HR53">
        <v>104.587</v>
      </c>
    </row>
    <row r="54" spans="1:226">
      <c r="A54">
        <v>38</v>
      </c>
      <c r="B54">
        <v>1657292021.1</v>
      </c>
      <c r="C54">
        <v>277.099999904633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1657292013.6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656.198089682026</v>
      </c>
      <c r="AK54">
        <v>619.831212121212</v>
      </c>
      <c r="AL54">
        <v>3.2662065644142</v>
      </c>
      <c r="AM54">
        <v>65.7104043417054</v>
      </c>
      <c r="AN54">
        <f>(AP54 - AO54 + BO54*1E3/(8.314*(BQ54+273.15)) * AR54/BN54 * AQ54) * BN54/(100*BB54) * 1000/(1000 - AP54)</f>
        <v>0</v>
      </c>
      <c r="AO54">
        <v>17.7421895287568</v>
      </c>
      <c r="AP54">
        <v>22.2071818181818</v>
      </c>
      <c r="AQ54">
        <v>0.000602794539849066</v>
      </c>
      <c r="AR54">
        <v>77.419237249955</v>
      </c>
      <c r="AS54">
        <v>8</v>
      </c>
      <c r="AT54">
        <v>2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1657292013.6</v>
      </c>
      <c r="BH54">
        <v>583.408555555556</v>
      </c>
      <c r="BI54">
        <v>628.646111111111</v>
      </c>
      <c r="BJ54">
        <v>22.2019444444444</v>
      </c>
      <c r="BK54">
        <v>17.7411962962963</v>
      </c>
      <c r="BL54">
        <v>574.18562962963</v>
      </c>
      <c r="BM54">
        <v>22.0232888888889</v>
      </c>
      <c r="BN54">
        <v>500.046481481482</v>
      </c>
      <c r="BO54">
        <v>73.8055074074074</v>
      </c>
      <c r="BP54">
        <v>0.0381308925925926</v>
      </c>
      <c r="BQ54">
        <v>25.4632703703704</v>
      </c>
      <c r="BR54">
        <v>24.8958444444444</v>
      </c>
      <c r="BS54">
        <v>999.9</v>
      </c>
      <c r="BT54">
        <v>0</v>
      </c>
      <c r="BU54">
        <v>0</v>
      </c>
      <c r="BV54">
        <v>9993.51851851852</v>
      </c>
      <c r="BW54">
        <v>0</v>
      </c>
      <c r="BX54">
        <v>1037.97925925926</v>
      </c>
      <c r="BY54">
        <v>-45.2374592592593</v>
      </c>
      <c r="BZ54">
        <v>596.655555555556</v>
      </c>
      <c r="CA54">
        <v>640.000518518519</v>
      </c>
      <c r="CB54">
        <v>4.46075074074074</v>
      </c>
      <c r="CC54">
        <v>628.646111111111</v>
      </c>
      <c r="CD54">
        <v>17.7411962962963</v>
      </c>
      <c r="CE54">
        <v>1.63862592592593</v>
      </c>
      <c r="CF54">
        <v>1.30939777777778</v>
      </c>
      <c r="CG54">
        <v>14.3269185185185</v>
      </c>
      <c r="CH54">
        <v>10.907162962963</v>
      </c>
      <c r="CI54">
        <v>2000.00888888889</v>
      </c>
      <c r="CJ54">
        <v>0.980004</v>
      </c>
      <c r="CK54">
        <v>0.0199959333333333</v>
      </c>
      <c r="CL54">
        <v>0</v>
      </c>
      <c r="CM54">
        <v>2.19604074074074</v>
      </c>
      <c r="CN54">
        <v>0</v>
      </c>
      <c r="CO54">
        <v>19830.3740740741</v>
      </c>
      <c r="CP54">
        <v>17300.2407407407</v>
      </c>
      <c r="CQ54">
        <v>39.7242962962963</v>
      </c>
      <c r="CR54">
        <v>38.6688148148148</v>
      </c>
      <c r="CS54">
        <v>39.3192592592593</v>
      </c>
      <c r="CT54">
        <v>37.0205555555556</v>
      </c>
      <c r="CU54">
        <v>38.8238518518518</v>
      </c>
      <c r="CV54">
        <v>1960.01777777778</v>
      </c>
      <c r="CW54">
        <v>39.9911111111111</v>
      </c>
      <c r="CX54">
        <v>0</v>
      </c>
      <c r="CY54">
        <v>1657291998.9</v>
      </c>
      <c r="CZ54">
        <v>0</v>
      </c>
      <c r="DA54">
        <v>1657291692.5</v>
      </c>
      <c r="DB54" t="s">
        <v>356</v>
      </c>
      <c r="DC54">
        <v>1657291684</v>
      </c>
      <c r="DD54">
        <v>1657291692.5</v>
      </c>
      <c r="DE54">
        <v>1</v>
      </c>
      <c r="DF54">
        <v>0.051</v>
      </c>
      <c r="DG54">
        <v>-0.009</v>
      </c>
      <c r="DH54">
        <v>7.953</v>
      </c>
      <c r="DI54">
        <v>0.086</v>
      </c>
      <c r="DJ54">
        <v>418</v>
      </c>
      <c r="DK54">
        <v>18</v>
      </c>
      <c r="DL54">
        <v>0.63</v>
      </c>
      <c r="DM54">
        <v>0.07</v>
      </c>
      <c r="DN54">
        <v>-44.8292048780488</v>
      </c>
      <c r="DO54">
        <v>-8.30805783972133</v>
      </c>
      <c r="DP54">
        <v>0.888451294065929</v>
      </c>
      <c r="DQ54">
        <v>0</v>
      </c>
      <c r="DR54">
        <v>4.46050195121951</v>
      </c>
      <c r="DS54">
        <v>0.0139185365853727</v>
      </c>
      <c r="DT54">
        <v>0.00372978991071989</v>
      </c>
      <c r="DU54">
        <v>1</v>
      </c>
      <c r="DV54">
        <v>1</v>
      </c>
      <c r="DW54">
        <v>2</v>
      </c>
      <c r="DX54" t="s">
        <v>373</v>
      </c>
      <c r="DY54">
        <v>2.97762</v>
      </c>
      <c r="DZ54">
        <v>2.6913</v>
      </c>
      <c r="EA54">
        <v>0.0987967</v>
      </c>
      <c r="EB54">
        <v>0.105211</v>
      </c>
      <c r="EC54">
        <v>0.0820615</v>
      </c>
      <c r="ED54">
        <v>0.0702611</v>
      </c>
      <c r="EE54">
        <v>35495.3</v>
      </c>
      <c r="EF54">
        <v>38721</v>
      </c>
      <c r="EG54">
        <v>35667.4</v>
      </c>
      <c r="EH54">
        <v>39219.1</v>
      </c>
      <c r="EI54">
        <v>46344.8</v>
      </c>
      <c r="EJ54">
        <v>52570.2</v>
      </c>
      <c r="EK54">
        <v>55645.5</v>
      </c>
      <c r="EL54">
        <v>62786.7</v>
      </c>
      <c r="EM54">
        <v>1.9872</v>
      </c>
      <c r="EN54">
        <v>2.337</v>
      </c>
      <c r="EO54">
        <v>0.141263</v>
      </c>
      <c r="EP54">
        <v>0</v>
      </c>
      <c r="EQ54">
        <v>22.5698</v>
      </c>
      <c r="ER54">
        <v>999.9</v>
      </c>
      <c r="ES54">
        <v>65.773</v>
      </c>
      <c r="ET54">
        <v>20.493</v>
      </c>
      <c r="EU54">
        <v>21.5599</v>
      </c>
      <c r="EV54">
        <v>54.3646</v>
      </c>
      <c r="EW54">
        <v>34.3269</v>
      </c>
      <c r="EX54">
        <v>2</v>
      </c>
      <c r="EY54">
        <v>-0.41</v>
      </c>
      <c r="EZ54">
        <v>-2.08691</v>
      </c>
      <c r="FA54">
        <v>20.137</v>
      </c>
      <c r="FB54">
        <v>5.20291</v>
      </c>
      <c r="FC54">
        <v>12.004</v>
      </c>
      <c r="FD54">
        <v>4.976</v>
      </c>
      <c r="FE54">
        <v>3.293</v>
      </c>
      <c r="FF54">
        <v>9999</v>
      </c>
      <c r="FG54">
        <v>563.5</v>
      </c>
      <c r="FH54">
        <v>9999</v>
      </c>
      <c r="FI54">
        <v>9999</v>
      </c>
      <c r="FJ54">
        <v>1.86249</v>
      </c>
      <c r="FK54">
        <v>1.86768</v>
      </c>
      <c r="FL54">
        <v>1.86737</v>
      </c>
      <c r="FM54">
        <v>1.86844</v>
      </c>
      <c r="FN54">
        <v>1.86941</v>
      </c>
      <c r="FO54">
        <v>1.86551</v>
      </c>
      <c r="FP54">
        <v>1.86664</v>
      </c>
      <c r="FQ54">
        <v>1.86798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9.406</v>
      </c>
      <c r="GF54">
        <v>0.1787</v>
      </c>
      <c r="GG54">
        <v>4.5284714050127</v>
      </c>
      <c r="GH54">
        <v>0.00877152046367285</v>
      </c>
      <c r="GI54">
        <v>-1.12287425622125e-06</v>
      </c>
      <c r="GJ54">
        <v>1.49974470624018e-10</v>
      </c>
      <c r="GK54">
        <v>0.178652107835601</v>
      </c>
      <c r="GL54">
        <v>0</v>
      </c>
      <c r="GM54">
        <v>0</v>
      </c>
      <c r="GN54">
        <v>0</v>
      </c>
      <c r="GO54">
        <v>-2</v>
      </c>
      <c r="GP54">
        <v>2006</v>
      </c>
      <c r="GQ54">
        <v>1</v>
      </c>
      <c r="GR54">
        <v>20</v>
      </c>
      <c r="GS54">
        <v>5.6</v>
      </c>
      <c r="GT54">
        <v>5.5</v>
      </c>
      <c r="GU54">
        <v>1.84448</v>
      </c>
      <c r="GV54">
        <v>2.54028</v>
      </c>
      <c r="GW54">
        <v>2.24854</v>
      </c>
      <c r="GX54">
        <v>2.76978</v>
      </c>
      <c r="GY54">
        <v>1.99585</v>
      </c>
      <c r="GZ54">
        <v>2.32422</v>
      </c>
      <c r="HA54">
        <v>24.2664</v>
      </c>
      <c r="HB54">
        <v>15.9445</v>
      </c>
      <c r="HC54">
        <v>18</v>
      </c>
      <c r="HD54">
        <v>455.972</v>
      </c>
      <c r="HE54">
        <v>699.578</v>
      </c>
      <c r="HF54">
        <v>24.6958</v>
      </c>
      <c r="HG54">
        <v>21.9299</v>
      </c>
      <c r="HH54">
        <v>30.0003</v>
      </c>
      <c r="HI54">
        <v>21.6009</v>
      </c>
      <c r="HJ54">
        <v>21.4871</v>
      </c>
      <c r="HK54">
        <v>37.0501</v>
      </c>
      <c r="HL54">
        <v>21.4523</v>
      </c>
      <c r="HM54">
        <v>0</v>
      </c>
      <c r="HN54">
        <v>24.7365</v>
      </c>
      <c r="HO54">
        <v>675.44</v>
      </c>
      <c r="HP54">
        <v>17.6665</v>
      </c>
      <c r="HQ54">
        <v>103.303</v>
      </c>
      <c r="HR54">
        <v>104.586</v>
      </c>
    </row>
    <row r="55" spans="1:226">
      <c r="A55">
        <v>39</v>
      </c>
      <c r="B55">
        <v>1657292026.1</v>
      </c>
      <c r="C55">
        <v>282.099999904633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1657292018.31429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674.0231696055</v>
      </c>
      <c r="AK55">
        <v>636.705551515151</v>
      </c>
      <c r="AL55">
        <v>3.3889245424254</v>
      </c>
      <c r="AM55">
        <v>65.7104043417054</v>
      </c>
      <c r="AN55">
        <f>(AP55 - AO55 + BO55*1E3/(8.314*(BQ55+273.15)) * AR55/BN55 * AQ55) * BN55/(100*BB55) * 1000/(1000 - AP55)</f>
        <v>0</v>
      </c>
      <c r="AO55">
        <v>17.7419228110024</v>
      </c>
      <c r="AP55">
        <v>22.212283030303</v>
      </c>
      <c r="AQ55">
        <v>0.000586666415502266</v>
      </c>
      <c r="AR55">
        <v>77.419237249955</v>
      </c>
      <c r="AS55">
        <v>8</v>
      </c>
      <c r="AT55">
        <v>2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1657292018.31429</v>
      </c>
      <c r="BH55">
        <v>598.711571428571</v>
      </c>
      <c r="BI55">
        <v>644.703321428571</v>
      </c>
      <c r="BJ55">
        <v>22.2050178571429</v>
      </c>
      <c r="BK55">
        <v>17.7416214285714</v>
      </c>
      <c r="BL55">
        <v>589.372892857143</v>
      </c>
      <c r="BM55">
        <v>22.0263607142857</v>
      </c>
      <c r="BN55">
        <v>500.012928571429</v>
      </c>
      <c r="BO55">
        <v>73.8054678571429</v>
      </c>
      <c r="BP55">
        <v>0.0379638892857143</v>
      </c>
      <c r="BQ55">
        <v>25.4681321428571</v>
      </c>
      <c r="BR55">
        <v>24.9018857142857</v>
      </c>
      <c r="BS55">
        <v>999.9</v>
      </c>
      <c r="BT55">
        <v>0</v>
      </c>
      <c r="BU55">
        <v>0</v>
      </c>
      <c r="BV55">
        <v>9988.92857142857</v>
      </c>
      <c r="BW55">
        <v>0</v>
      </c>
      <c r="BX55">
        <v>1040.91785714286</v>
      </c>
      <c r="BY55">
        <v>-45.9918107142857</v>
      </c>
      <c r="BZ55">
        <v>612.307857142857</v>
      </c>
      <c r="CA55">
        <v>656.348107142857</v>
      </c>
      <c r="CB55">
        <v>4.46340035714286</v>
      </c>
      <c r="CC55">
        <v>644.703321428571</v>
      </c>
      <c r="CD55">
        <v>17.7416214285714</v>
      </c>
      <c r="CE55">
        <v>1.63885178571429</v>
      </c>
      <c r="CF55">
        <v>1.30942821428571</v>
      </c>
      <c r="CG55">
        <v>14.3290464285714</v>
      </c>
      <c r="CH55">
        <v>10.9075107142857</v>
      </c>
      <c r="CI55">
        <v>2000.00892857143</v>
      </c>
      <c r="CJ55">
        <v>0.980003535714286</v>
      </c>
      <c r="CK55">
        <v>0.0199964285714286</v>
      </c>
      <c r="CL55">
        <v>0</v>
      </c>
      <c r="CM55">
        <v>2.16954642857143</v>
      </c>
      <c r="CN55">
        <v>0</v>
      </c>
      <c r="CO55">
        <v>19892.7214285714</v>
      </c>
      <c r="CP55">
        <v>17300.2392857143</v>
      </c>
      <c r="CQ55">
        <v>39.6492857142857</v>
      </c>
      <c r="CR55">
        <v>38.6202857142857</v>
      </c>
      <c r="CS55">
        <v>39.2698571428571</v>
      </c>
      <c r="CT55">
        <v>36.9528928571429</v>
      </c>
      <c r="CU55">
        <v>38.7586071428571</v>
      </c>
      <c r="CV55">
        <v>1960.01785714286</v>
      </c>
      <c r="CW55">
        <v>39.9910714285714</v>
      </c>
      <c r="CX55">
        <v>0</v>
      </c>
      <c r="CY55">
        <v>1657292003.7</v>
      </c>
      <c r="CZ55">
        <v>0</v>
      </c>
      <c r="DA55">
        <v>1657291692.5</v>
      </c>
      <c r="DB55" t="s">
        <v>356</v>
      </c>
      <c r="DC55">
        <v>1657291684</v>
      </c>
      <c r="DD55">
        <v>1657291692.5</v>
      </c>
      <c r="DE55">
        <v>1</v>
      </c>
      <c r="DF55">
        <v>0.051</v>
      </c>
      <c r="DG55">
        <v>-0.009</v>
      </c>
      <c r="DH55">
        <v>7.953</v>
      </c>
      <c r="DI55">
        <v>0.086</v>
      </c>
      <c r="DJ55">
        <v>418</v>
      </c>
      <c r="DK55">
        <v>18</v>
      </c>
      <c r="DL55">
        <v>0.63</v>
      </c>
      <c r="DM55">
        <v>0.07</v>
      </c>
      <c r="DN55">
        <v>-45.4195926829268</v>
      </c>
      <c r="DO55">
        <v>-8.64083414634153</v>
      </c>
      <c r="DP55">
        <v>0.922123461230294</v>
      </c>
      <c r="DQ55">
        <v>0</v>
      </c>
      <c r="DR55">
        <v>4.46199658536585</v>
      </c>
      <c r="DS55">
        <v>0.0297106620208973</v>
      </c>
      <c r="DT55">
        <v>0.00436949213421935</v>
      </c>
      <c r="DU55">
        <v>1</v>
      </c>
      <c r="DV55">
        <v>1</v>
      </c>
      <c r="DW55">
        <v>2</v>
      </c>
      <c r="DX55" t="s">
        <v>373</v>
      </c>
      <c r="DY55">
        <v>2.97668</v>
      </c>
      <c r="DZ55">
        <v>2.69209</v>
      </c>
      <c r="EA55">
        <v>0.100701</v>
      </c>
      <c r="EB55">
        <v>0.107041</v>
      </c>
      <c r="EC55">
        <v>0.0820659</v>
      </c>
      <c r="ED55">
        <v>0.0702606</v>
      </c>
      <c r="EE55">
        <v>35420.8</v>
      </c>
      <c r="EF55">
        <v>38641.6</v>
      </c>
      <c r="EG55">
        <v>35667.9</v>
      </c>
      <c r="EH55">
        <v>39218.8</v>
      </c>
      <c r="EI55">
        <v>46344.6</v>
      </c>
      <c r="EJ55">
        <v>52569.7</v>
      </c>
      <c r="EK55">
        <v>55645.6</v>
      </c>
      <c r="EL55">
        <v>62786</v>
      </c>
      <c r="EM55">
        <v>1.9866</v>
      </c>
      <c r="EN55">
        <v>2.3376</v>
      </c>
      <c r="EO55">
        <v>0.144392</v>
      </c>
      <c r="EP55">
        <v>0</v>
      </c>
      <c r="EQ55">
        <v>22.5621</v>
      </c>
      <c r="ER55">
        <v>999.9</v>
      </c>
      <c r="ES55">
        <v>65.773</v>
      </c>
      <c r="ET55">
        <v>20.493</v>
      </c>
      <c r="EU55">
        <v>21.5605</v>
      </c>
      <c r="EV55">
        <v>54.2546</v>
      </c>
      <c r="EW55">
        <v>34.4191</v>
      </c>
      <c r="EX55">
        <v>2</v>
      </c>
      <c r="EY55">
        <v>-0.409431</v>
      </c>
      <c r="EZ55">
        <v>-2.08153</v>
      </c>
      <c r="FA55">
        <v>20.1378</v>
      </c>
      <c r="FB55">
        <v>5.20411</v>
      </c>
      <c r="FC55">
        <v>12.004</v>
      </c>
      <c r="FD55">
        <v>4.976</v>
      </c>
      <c r="FE55">
        <v>3.293</v>
      </c>
      <c r="FF55">
        <v>9999</v>
      </c>
      <c r="FG55">
        <v>563.5</v>
      </c>
      <c r="FH55">
        <v>9999</v>
      </c>
      <c r="FI55">
        <v>9999</v>
      </c>
      <c r="FJ55">
        <v>1.86249</v>
      </c>
      <c r="FK55">
        <v>1.86768</v>
      </c>
      <c r="FL55">
        <v>1.8674</v>
      </c>
      <c r="FM55">
        <v>1.86844</v>
      </c>
      <c r="FN55">
        <v>1.86945</v>
      </c>
      <c r="FO55">
        <v>1.86554</v>
      </c>
      <c r="FP55">
        <v>1.86661</v>
      </c>
      <c r="FQ55">
        <v>1.86798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9.531</v>
      </c>
      <c r="GF55">
        <v>0.1787</v>
      </c>
      <c r="GG55">
        <v>4.5284714050127</v>
      </c>
      <c r="GH55">
        <v>0.00877152046367285</v>
      </c>
      <c r="GI55">
        <v>-1.12287425622125e-06</v>
      </c>
      <c r="GJ55">
        <v>1.49974470624018e-10</v>
      </c>
      <c r="GK55">
        <v>0.178652107835601</v>
      </c>
      <c r="GL55">
        <v>0</v>
      </c>
      <c r="GM55">
        <v>0</v>
      </c>
      <c r="GN55">
        <v>0</v>
      </c>
      <c r="GO55">
        <v>-2</v>
      </c>
      <c r="GP55">
        <v>2006</v>
      </c>
      <c r="GQ55">
        <v>1</v>
      </c>
      <c r="GR55">
        <v>20</v>
      </c>
      <c r="GS55">
        <v>5.7</v>
      </c>
      <c r="GT55">
        <v>5.6</v>
      </c>
      <c r="GU55">
        <v>1.88477</v>
      </c>
      <c r="GV55">
        <v>2.55249</v>
      </c>
      <c r="GW55">
        <v>2.24854</v>
      </c>
      <c r="GX55">
        <v>2.76855</v>
      </c>
      <c r="GY55">
        <v>1.99585</v>
      </c>
      <c r="GZ55">
        <v>2.28882</v>
      </c>
      <c r="HA55">
        <v>24.2664</v>
      </c>
      <c r="HB55">
        <v>15.9358</v>
      </c>
      <c r="HC55">
        <v>18</v>
      </c>
      <c r="HD55">
        <v>455.681</v>
      </c>
      <c r="HE55">
        <v>700.188</v>
      </c>
      <c r="HF55">
        <v>24.7682</v>
      </c>
      <c r="HG55">
        <v>21.9336</v>
      </c>
      <c r="HH55">
        <v>30.0003</v>
      </c>
      <c r="HI55">
        <v>21.6082</v>
      </c>
      <c r="HJ55">
        <v>21.4943</v>
      </c>
      <c r="HK55">
        <v>37.8093</v>
      </c>
      <c r="HL55">
        <v>21.7281</v>
      </c>
      <c r="HM55">
        <v>0</v>
      </c>
      <c r="HN55">
        <v>24.8021</v>
      </c>
      <c r="HO55">
        <v>688.969</v>
      </c>
      <c r="HP55">
        <v>17.6516</v>
      </c>
      <c r="HQ55">
        <v>103.303</v>
      </c>
      <c r="HR55">
        <v>104.585</v>
      </c>
    </row>
    <row r="56" spans="1:226">
      <c r="A56">
        <v>40</v>
      </c>
      <c r="B56">
        <v>1657292030.6</v>
      </c>
      <c r="C56">
        <v>286.599999904633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1657292022.76071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689.431987808725</v>
      </c>
      <c r="AK56">
        <v>651.763739393939</v>
      </c>
      <c r="AL56">
        <v>3.34265791959829</v>
      </c>
      <c r="AM56">
        <v>65.7104043417054</v>
      </c>
      <c r="AN56">
        <f>(AP56 - AO56 + BO56*1E3/(8.314*(BQ56+273.15)) * AR56/BN56 * AQ56) * BN56/(100*BB56) * 1000/(1000 - AP56)</f>
        <v>0</v>
      </c>
      <c r="AO56">
        <v>17.7387478087571</v>
      </c>
      <c r="AP56">
        <v>22.2066024242424</v>
      </c>
      <c r="AQ56">
        <v>0.00022969328203449</v>
      </c>
      <c r="AR56">
        <v>77.419237249955</v>
      </c>
      <c r="AS56">
        <v>8</v>
      </c>
      <c r="AT56">
        <v>2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1657292022.76071</v>
      </c>
      <c r="BH56">
        <v>613.257035714286</v>
      </c>
      <c r="BI56">
        <v>659.721392857143</v>
      </c>
      <c r="BJ56">
        <v>22.2079892857143</v>
      </c>
      <c r="BK56">
        <v>17.7357607142857</v>
      </c>
      <c r="BL56">
        <v>603.80875</v>
      </c>
      <c r="BM56">
        <v>22.0293392857143</v>
      </c>
      <c r="BN56">
        <v>499.99475</v>
      </c>
      <c r="BO56">
        <v>73.8055428571429</v>
      </c>
      <c r="BP56">
        <v>0.0380725857142857</v>
      </c>
      <c r="BQ56">
        <v>25.4718928571429</v>
      </c>
      <c r="BR56">
        <v>24.9061857142857</v>
      </c>
      <c r="BS56">
        <v>999.9</v>
      </c>
      <c r="BT56">
        <v>0</v>
      </c>
      <c r="BU56">
        <v>0</v>
      </c>
      <c r="BV56">
        <v>9977.32142857143</v>
      </c>
      <c r="BW56">
        <v>0</v>
      </c>
      <c r="BX56">
        <v>1043.32071428571</v>
      </c>
      <c r="BY56">
        <v>-46.4644785714286</v>
      </c>
      <c r="BZ56">
        <v>627.1855</v>
      </c>
      <c r="CA56">
        <v>671.633285714286</v>
      </c>
      <c r="CB56">
        <v>4.47224214285714</v>
      </c>
      <c r="CC56">
        <v>659.721392857143</v>
      </c>
      <c r="CD56">
        <v>17.7357607142857</v>
      </c>
      <c r="CE56">
        <v>1.6390725</v>
      </c>
      <c r="CF56">
        <v>1.30899678571429</v>
      </c>
      <c r="CG56">
        <v>14.3311357142857</v>
      </c>
      <c r="CH56">
        <v>10.9025464285714</v>
      </c>
      <c r="CI56">
        <v>2000.02392857143</v>
      </c>
      <c r="CJ56">
        <v>0.980003214285714</v>
      </c>
      <c r="CK56">
        <v>0.0199967714285714</v>
      </c>
      <c r="CL56">
        <v>0</v>
      </c>
      <c r="CM56">
        <v>2.21191071428571</v>
      </c>
      <c r="CN56">
        <v>0</v>
      </c>
      <c r="CO56">
        <v>19954.5285714286</v>
      </c>
      <c r="CP56">
        <v>17300.3571428571</v>
      </c>
      <c r="CQ56">
        <v>39.5801071428571</v>
      </c>
      <c r="CR56">
        <v>38.5779285714286</v>
      </c>
      <c r="CS56">
        <v>39.2185714285714</v>
      </c>
      <c r="CT56">
        <v>36.8837142857143</v>
      </c>
      <c r="CU56">
        <v>38.6938928571428</v>
      </c>
      <c r="CV56">
        <v>1960.0325</v>
      </c>
      <c r="CW56">
        <v>39.9914285714286</v>
      </c>
      <c r="CX56">
        <v>0</v>
      </c>
      <c r="CY56">
        <v>1657292008.5</v>
      </c>
      <c r="CZ56">
        <v>0</v>
      </c>
      <c r="DA56">
        <v>1657291692.5</v>
      </c>
      <c r="DB56" t="s">
        <v>356</v>
      </c>
      <c r="DC56">
        <v>1657291684</v>
      </c>
      <c r="DD56">
        <v>1657291692.5</v>
      </c>
      <c r="DE56">
        <v>1</v>
      </c>
      <c r="DF56">
        <v>0.051</v>
      </c>
      <c r="DG56">
        <v>-0.009</v>
      </c>
      <c r="DH56">
        <v>7.953</v>
      </c>
      <c r="DI56">
        <v>0.086</v>
      </c>
      <c r="DJ56">
        <v>418</v>
      </c>
      <c r="DK56">
        <v>18</v>
      </c>
      <c r="DL56">
        <v>0.63</v>
      </c>
      <c r="DM56">
        <v>0.07</v>
      </c>
      <c r="DN56">
        <v>-46.0928292682927</v>
      </c>
      <c r="DO56">
        <v>-7.43339790940771</v>
      </c>
      <c r="DP56">
        <v>0.813866003906109</v>
      </c>
      <c r="DQ56">
        <v>0</v>
      </c>
      <c r="DR56">
        <v>4.46794219512195</v>
      </c>
      <c r="DS56">
        <v>0.0922760278745687</v>
      </c>
      <c r="DT56">
        <v>0.0116183621515202</v>
      </c>
      <c r="DU56">
        <v>1</v>
      </c>
      <c r="DV56">
        <v>1</v>
      </c>
      <c r="DW56">
        <v>2</v>
      </c>
      <c r="DX56" t="s">
        <v>373</v>
      </c>
      <c r="DY56">
        <v>2.9784</v>
      </c>
      <c r="DZ56">
        <v>2.69188</v>
      </c>
      <c r="EA56">
        <v>0.102387</v>
      </c>
      <c r="EB56">
        <v>0.108758</v>
      </c>
      <c r="EC56">
        <v>0.0820438</v>
      </c>
      <c r="ED56">
        <v>0.0701702</v>
      </c>
      <c r="EE56">
        <v>35354.3</v>
      </c>
      <c r="EF56">
        <v>38567.1</v>
      </c>
      <c r="EG56">
        <v>35667.8</v>
      </c>
      <c r="EH56">
        <v>39218.6</v>
      </c>
      <c r="EI56">
        <v>46345.6</v>
      </c>
      <c r="EJ56">
        <v>52575.6</v>
      </c>
      <c r="EK56">
        <v>55645.3</v>
      </c>
      <c r="EL56">
        <v>62786.8</v>
      </c>
      <c r="EM56">
        <v>1.988</v>
      </c>
      <c r="EN56">
        <v>2.3368</v>
      </c>
      <c r="EO56">
        <v>0.144005</v>
      </c>
      <c r="EP56">
        <v>0</v>
      </c>
      <c r="EQ56">
        <v>22.5576</v>
      </c>
      <c r="ER56">
        <v>999.9</v>
      </c>
      <c r="ES56">
        <v>65.773</v>
      </c>
      <c r="ET56">
        <v>20.493</v>
      </c>
      <c r="EU56">
        <v>21.5602</v>
      </c>
      <c r="EV56">
        <v>54.2746</v>
      </c>
      <c r="EW56">
        <v>34.3229</v>
      </c>
      <c r="EX56">
        <v>2</v>
      </c>
      <c r="EY56">
        <v>-0.409268</v>
      </c>
      <c r="EZ56">
        <v>-2.04379</v>
      </c>
      <c r="FA56">
        <v>20.1381</v>
      </c>
      <c r="FB56">
        <v>5.20291</v>
      </c>
      <c r="FC56">
        <v>12.004</v>
      </c>
      <c r="FD56">
        <v>4.9756</v>
      </c>
      <c r="FE56">
        <v>3.293</v>
      </c>
      <c r="FF56">
        <v>9999</v>
      </c>
      <c r="FG56">
        <v>563.5</v>
      </c>
      <c r="FH56">
        <v>9999</v>
      </c>
      <c r="FI56">
        <v>9999</v>
      </c>
      <c r="FJ56">
        <v>1.86249</v>
      </c>
      <c r="FK56">
        <v>1.86768</v>
      </c>
      <c r="FL56">
        <v>1.8674</v>
      </c>
      <c r="FM56">
        <v>1.86844</v>
      </c>
      <c r="FN56">
        <v>1.86941</v>
      </c>
      <c r="FO56">
        <v>1.86542</v>
      </c>
      <c r="FP56">
        <v>1.86661</v>
      </c>
      <c r="FQ56">
        <v>1.86798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9.642</v>
      </c>
      <c r="GF56">
        <v>0.1787</v>
      </c>
      <c r="GG56">
        <v>4.5284714050127</v>
      </c>
      <c r="GH56">
        <v>0.00877152046367285</v>
      </c>
      <c r="GI56">
        <v>-1.12287425622125e-06</v>
      </c>
      <c r="GJ56">
        <v>1.49974470624018e-10</v>
      </c>
      <c r="GK56">
        <v>0.178652107835601</v>
      </c>
      <c r="GL56">
        <v>0</v>
      </c>
      <c r="GM56">
        <v>0</v>
      </c>
      <c r="GN56">
        <v>0</v>
      </c>
      <c r="GO56">
        <v>-2</v>
      </c>
      <c r="GP56">
        <v>2006</v>
      </c>
      <c r="GQ56">
        <v>1</v>
      </c>
      <c r="GR56">
        <v>20</v>
      </c>
      <c r="GS56">
        <v>5.8</v>
      </c>
      <c r="GT56">
        <v>5.6</v>
      </c>
      <c r="GU56">
        <v>1.92139</v>
      </c>
      <c r="GV56">
        <v>2.5415</v>
      </c>
      <c r="GW56">
        <v>2.24854</v>
      </c>
      <c r="GX56">
        <v>2.76855</v>
      </c>
      <c r="GY56">
        <v>1.99585</v>
      </c>
      <c r="GZ56">
        <v>2.30469</v>
      </c>
      <c r="HA56">
        <v>24.2664</v>
      </c>
      <c r="HB56">
        <v>15.9445</v>
      </c>
      <c r="HC56">
        <v>18</v>
      </c>
      <c r="HD56">
        <v>456.574</v>
      </c>
      <c r="HE56">
        <v>699.614</v>
      </c>
      <c r="HF56">
        <v>24.829</v>
      </c>
      <c r="HG56">
        <v>21.9373</v>
      </c>
      <c r="HH56">
        <v>30.0005</v>
      </c>
      <c r="HI56">
        <v>21.6151</v>
      </c>
      <c r="HJ56">
        <v>21.5015</v>
      </c>
      <c r="HK56">
        <v>38.4735</v>
      </c>
      <c r="HL56">
        <v>21.7281</v>
      </c>
      <c r="HM56">
        <v>0</v>
      </c>
      <c r="HN56">
        <v>24.8584</v>
      </c>
      <c r="HO56">
        <v>709.071</v>
      </c>
      <c r="HP56">
        <v>17.6428</v>
      </c>
      <c r="HQ56">
        <v>103.303</v>
      </c>
      <c r="HR56">
        <v>104.585</v>
      </c>
    </row>
    <row r="57" spans="1:226">
      <c r="A57">
        <v>41</v>
      </c>
      <c r="B57">
        <v>1657292036.1</v>
      </c>
      <c r="C57">
        <v>292.099999904633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1657292028.33214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708.537557905762</v>
      </c>
      <c r="AK57">
        <v>670.330818181818</v>
      </c>
      <c r="AL57">
        <v>3.39090825278066</v>
      </c>
      <c r="AM57">
        <v>65.7104043417054</v>
      </c>
      <c r="AN57">
        <f>(AP57 - AO57 + BO57*1E3/(8.314*(BQ57+273.15)) * AR57/BN57 * AQ57) * BN57/(100*BB57) * 1000/(1000 - AP57)</f>
        <v>0</v>
      </c>
      <c r="AO57">
        <v>17.7061469829412</v>
      </c>
      <c r="AP57">
        <v>22.1901587878788</v>
      </c>
      <c r="AQ57">
        <v>-0.000687113289615856</v>
      </c>
      <c r="AR57">
        <v>77.419237249955</v>
      </c>
      <c r="AS57">
        <v>8</v>
      </c>
      <c r="AT57">
        <v>2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1657292028.33214</v>
      </c>
      <c r="BH57">
        <v>631.505321428572</v>
      </c>
      <c r="BI57">
        <v>678.705107142857</v>
      </c>
      <c r="BJ57">
        <v>22.205625</v>
      </c>
      <c r="BK57">
        <v>17.723475</v>
      </c>
      <c r="BL57">
        <v>621.92</v>
      </c>
      <c r="BM57">
        <v>22.0269857142857</v>
      </c>
      <c r="BN57">
        <v>499.974857142857</v>
      </c>
      <c r="BO57">
        <v>73.8053892857143</v>
      </c>
      <c r="BP57">
        <v>0.0380203714285714</v>
      </c>
      <c r="BQ57">
        <v>25.4742571428571</v>
      </c>
      <c r="BR57">
        <v>24.9142</v>
      </c>
      <c r="BS57">
        <v>999.9</v>
      </c>
      <c r="BT57">
        <v>0</v>
      </c>
      <c r="BU57">
        <v>0</v>
      </c>
      <c r="BV57">
        <v>10000</v>
      </c>
      <c r="BW57">
        <v>0</v>
      </c>
      <c r="BX57">
        <v>1047.1425</v>
      </c>
      <c r="BY57">
        <v>-47.1999785714286</v>
      </c>
      <c r="BZ57">
        <v>645.846392857143</v>
      </c>
      <c r="CA57">
        <v>690.951</v>
      </c>
      <c r="CB57">
        <v>4.48216607142857</v>
      </c>
      <c r="CC57">
        <v>678.705107142857</v>
      </c>
      <c r="CD57">
        <v>17.723475</v>
      </c>
      <c r="CE57">
        <v>1.638895</v>
      </c>
      <c r="CF57">
        <v>1.30808785714286</v>
      </c>
      <c r="CG57">
        <v>14.3294607142857</v>
      </c>
      <c r="CH57">
        <v>10.8920928571429</v>
      </c>
      <c r="CI57">
        <v>2000.00357142857</v>
      </c>
      <c r="CJ57">
        <v>0.980002678571429</v>
      </c>
      <c r="CK57">
        <v>0.0199973428571429</v>
      </c>
      <c r="CL57">
        <v>0</v>
      </c>
      <c r="CM57">
        <v>2.22023928571429</v>
      </c>
      <c r="CN57">
        <v>0</v>
      </c>
      <c r="CO57">
        <v>20036.8785714286</v>
      </c>
      <c r="CP57">
        <v>17300.1892857143</v>
      </c>
      <c r="CQ57">
        <v>39.4930357142857</v>
      </c>
      <c r="CR57">
        <v>38.5287857142857</v>
      </c>
      <c r="CS57">
        <v>39.1492857142857</v>
      </c>
      <c r="CT57">
        <v>36.7944285714286</v>
      </c>
      <c r="CU57">
        <v>38.61125</v>
      </c>
      <c r="CV57">
        <v>1960.00964285714</v>
      </c>
      <c r="CW57">
        <v>39.9939285714286</v>
      </c>
      <c r="CX57">
        <v>0</v>
      </c>
      <c r="CY57">
        <v>1657292013.9</v>
      </c>
      <c r="CZ57">
        <v>0</v>
      </c>
      <c r="DA57">
        <v>1657291692.5</v>
      </c>
      <c r="DB57" t="s">
        <v>356</v>
      </c>
      <c r="DC57">
        <v>1657291684</v>
      </c>
      <c r="DD57">
        <v>1657291692.5</v>
      </c>
      <c r="DE57">
        <v>1</v>
      </c>
      <c r="DF57">
        <v>0.051</v>
      </c>
      <c r="DG57">
        <v>-0.009</v>
      </c>
      <c r="DH57">
        <v>7.953</v>
      </c>
      <c r="DI57">
        <v>0.086</v>
      </c>
      <c r="DJ57">
        <v>418</v>
      </c>
      <c r="DK57">
        <v>18</v>
      </c>
      <c r="DL57">
        <v>0.63</v>
      </c>
      <c r="DM57">
        <v>0.07</v>
      </c>
      <c r="DN57">
        <v>-46.8264195121951</v>
      </c>
      <c r="DO57">
        <v>-7.20562160278741</v>
      </c>
      <c r="DP57">
        <v>0.778658866168733</v>
      </c>
      <c r="DQ57">
        <v>0</v>
      </c>
      <c r="DR57">
        <v>4.47706463414634</v>
      </c>
      <c r="DS57">
        <v>0.117324041811846</v>
      </c>
      <c r="DT57">
        <v>0.0136428877383698</v>
      </c>
      <c r="DU57">
        <v>0</v>
      </c>
      <c r="DV57">
        <v>0</v>
      </c>
      <c r="DW57">
        <v>2</v>
      </c>
      <c r="DX57" t="s">
        <v>357</v>
      </c>
      <c r="DY57">
        <v>2.97809</v>
      </c>
      <c r="DZ57">
        <v>2.69184</v>
      </c>
      <c r="EA57">
        <v>0.104432</v>
      </c>
      <c r="EB57">
        <v>0.11074</v>
      </c>
      <c r="EC57">
        <v>0.0820036</v>
      </c>
      <c r="ED57">
        <v>0.0701566</v>
      </c>
      <c r="EE57">
        <v>35273.5</v>
      </c>
      <c r="EF57">
        <v>38481.8</v>
      </c>
      <c r="EG57">
        <v>35667.5</v>
      </c>
      <c r="EH57">
        <v>39219</v>
      </c>
      <c r="EI57">
        <v>46347.8</v>
      </c>
      <c r="EJ57">
        <v>52575.6</v>
      </c>
      <c r="EK57">
        <v>55645.4</v>
      </c>
      <c r="EL57">
        <v>62785.9</v>
      </c>
      <c r="EM57">
        <v>1.9872</v>
      </c>
      <c r="EN57">
        <v>2.3364</v>
      </c>
      <c r="EO57">
        <v>0.142306</v>
      </c>
      <c r="EP57">
        <v>0</v>
      </c>
      <c r="EQ57">
        <v>22.5488</v>
      </c>
      <c r="ER57">
        <v>999.9</v>
      </c>
      <c r="ES57">
        <v>65.773</v>
      </c>
      <c r="ET57">
        <v>20.503</v>
      </c>
      <c r="EU57">
        <v>21.5709</v>
      </c>
      <c r="EV57">
        <v>53.6446</v>
      </c>
      <c r="EW57">
        <v>34.3309</v>
      </c>
      <c r="EX57">
        <v>2</v>
      </c>
      <c r="EY57">
        <v>-0.409106</v>
      </c>
      <c r="EZ57">
        <v>-2.07329</v>
      </c>
      <c r="FA57">
        <v>20.138</v>
      </c>
      <c r="FB57">
        <v>5.20411</v>
      </c>
      <c r="FC57">
        <v>12.004</v>
      </c>
      <c r="FD57">
        <v>4.9756</v>
      </c>
      <c r="FE57">
        <v>3.293</v>
      </c>
      <c r="FF57">
        <v>9999</v>
      </c>
      <c r="FG57">
        <v>563.5</v>
      </c>
      <c r="FH57">
        <v>9999</v>
      </c>
      <c r="FI57">
        <v>9999</v>
      </c>
      <c r="FJ57">
        <v>1.86249</v>
      </c>
      <c r="FK57">
        <v>1.86765</v>
      </c>
      <c r="FL57">
        <v>1.86743</v>
      </c>
      <c r="FM57">
        <v>1.86844</v>
      </c>
      <c r="FN57">
        <v>1.86948</v>
      </c>
      <c r="FO57">
        <v>1.86551</v>
      </c>
      <c r="FP57">
        <v>1.86661</v>
      </c>
      <c r="FQ57">
        <v>1.86798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9.778</v>
      </c>
      <c r="GF57">
        <v>0.1786</v>
      </c>
      <c r="GG57">
        <v>4.5284714050127</v>
      </c>
      <c r="GH57">
        <v>0.00877152046367285</v>
      </c>
      <c r="GI57">
        <v>-1.12287425622125e-06</v>
      </c>
      <c r="GJ57">
        <v>1.49974470624018e-10</v>
      </c>
      <c r="GK57">
        <v>0.178652107835601</v>
      </c>
      <c r="GL57">
        <v>0</v>
      </c>
      <c r="GM57">
        <v>0</v>
      </c>
      <c r="GN57">
        <v>0</v>
      </c>
      <c r="GO57">
        <v>-2</v>
      </c>
      <c r="GP57">
        <v>2006</v>
      </c>
      <c r="GQ57">
        <v>1</v>
      </c>
      <c r="GR57">
        <v>20</v>
      </c>
      <c r="GS57">
        <v>5.9</v>
      </c>
      <c r="GT57">
        <v>5.7</v>
      </c>
      <c r="GU57">
        <v>1.96167</v>
      </c>
      <c r="GV57">
        <v>2.55371</v>
      </c>
      <c r="GW57">
        <v>2.24854</v>
      </c>
      <c r="GX57">
        <v>2.76978</v>
      </c>
      <c r="GY57">
        <v>1.99585</v>
      </c>
      <c r="GZ57">
        <v>2.29614</v>
      </c>
      <c r="HA57">
        <v>24.2867</v>
      </c>
      <c r="HB57">
        <v>15.9358</v>
      </c>
      <c r="HC57">
        <v>18</v>
      </c>
      <c r="HD57">
        <v>456.154</v>
      </c>
      <c r="HE57">
        <v>699.379</v>
      </c>
      <c r="HF57">
        <v>24.8865</v>
      </c>
      <c r="HG57">
        <v>21.9429</v>
      </c>
      <c r="HH57">
        <v>30</v>
      </c>
      <c r="HI57">
        <v>21.6209</v>
      </c>
      <c r="HJ57">
        <v>21.5087</v>
      </c>
      <c r="HK57">
        <v>39.3427</v>
      </c>
      <c r="HL57">
        <v>21.7281</v>
      </c>
      <c r="HM57">
        <v>0</v>
      </c>
      <c r="HN57">
        <v>24.9144</v>
      </c>
      <c r="HO57">
        <v>722.505</v>
      </c>
      <c r="HP57">
        <v>17.6442</v>
      </c>
      <c r="HQ57">
        <v>103.303</v>
      </c>
      <c r="HR57">
        <v>104.585</v>
      </c>
    </row>
    <row r="58" spans="1:226">
      <c r="A58">
        <v>42</v>
      </c>
      <c r="B58">
        <v>1657292041.1</v>
      </c>
      <c r="C58">
        <v>297.099999904633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1657292033.61852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725.349776046336</v>
      </c>
      <c r="AK58">
        <v>687.21863030303</v>
      </c>
      <c r="AL58">
        <v>3.35488352513086</v>
      </c>
      <c r="AM58">
        <v>65.7104043417054</v>
      </c>
      <c r="AN58">
        <f>(AP58 - AO58 + BO58*1E3/(8.314*(BQ58+273.15)) * AR58/BN58 * AQ58) * BN58/(100*BB58) * 1000/(1000 - AP58)</f>
        <v>0</v>
      </c>
      <c r="AO58">
        <v>17.7064034041195</v>
      </c>
      <c r="AP58">
        <v>22.1826933333333</v>
      </c>
      <c r="AQ58">
        <v>-0.00155501393561709</v>
      </c>
      <c r="AR58">
        <v>77.419237249955</v>
      </c>
      <c r="AS58">
        <v>8</v>
      </c>
      <c r="AT58">
        <v>2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1657292033.61852</v>
      </c>
      <c r="BH58">
        <v>648.938148148148</v>
      </c>
      <c r="BI58">
        <v>696.493074074074</v>
      </c>
      <c r="BJ58">
        <v>22.1965</v>
      </c>
      <c r="BK58">
        <v>17.7100703703704</v>
      </c>
      <c r="BL58">
        <v>639.222481481481</v>
      </c>
      <c r="BM58">
        <v>22.0178703703704</v>
      </c>
      <c r="BN58">
        <v>500.008111111111</v>
      </c>
      <c r="BO58">
        <v>73.8058185185185</v>
      </c>
      <c r="BP58">
        <v>0.0380603333333333</v>
      </c>
      <c r="BQ58">
        <v>25.4693518518519</v>
      </c>
      <c r="BR58">
        <v>24.9103074074074</v>
      </c>
      <c r="BS58">
        <v>999.9</v>
      </c>
      <c r="BT58">
        <v>0</v>
      </c>
      <c r="BU58">
        <v>0</v>
      </c>
      <c r="BV58">
        <v>9998.7037037037</v>
      </c>
      <c r="BW58">
        <v>0</v>
      </c>
      <c r="BX58">
        <v>1051.86740740741</v>
      </c>
      <c r="BY58">
        <v>-47.5550814814815</v>
      </c>
      <c r="BZ58">
        <v>663.668962962963</v>
      </c>
      <c r="CA58">
        <v>709.05037037037</v>
      </c>
      <c r="CB58">
        <v>4.48644888888889</v>
      </c>
      <c r="CC58">
        <v>696.493074074074</v>
      </c>
      <c r="CD58">
        <v>17.7100703703704</v>
      </c>
      <c r="CE58">
        <v>1.63823185185185</v>
      </c>
      <c r="CF58">
        <v>1.30710592592593</v>
      </c>
      <c r="CG58">
        <v>14.3231962962963</v>
      </c>
      <c r="CH58">
        <v>10.8808037037037</v>
      </c>
      <c r="CI58">
        <v>2000.05148148148</v>
      </c>
      <c r="CJ58">
        <v>0.980002222222222</v>
      </c>
      <c r="CK58">
        <v>0.0199978296296296</v>
      </c>
      <c r="CL58">
        <v>0</v>
      </c>
      <c r="CM58">
        <v>2.25644444444444</v>
      </c>
      <c r="CN58">
        <v>0</v>
      </c>
      <c r="CO58">
        <v>20118.662962963</v>
      </c>
      <c r="CP58">
        <v>17300.5962962963</v>
      </c>
      <c r="CQ58">
        <v>39.4094814814815</v>
      </c>
      <c r="CR58">
        <v>38.4812222222222</v>
      </c>
      <c r="CS58">
        <v>39.0738518518518</v>
      </c>
      <c r="CT58">
        <v>36.7104074074074</v>
      </c>
      <c r="CU58">
        <v>38.5297777777778</v>
      </c>
      <c r="CV58">
        <v>1960.05407407407</v>
      </c>
      <c r="CW58">
        <v>39.9974074074074</v>
      </c>
      <c r="CX58">
        <v>0</v>
      </c>
      <c r="CY58">
        <v>1657292018.7</v>
      </c>
      <c r="CZ58">
        <v>0</v>
      </c>
      <c r="DA58">
        <v>1657291692.5</v>
      </c>
      <c r="DB58" t="s">
        <v>356</v>
      </c>
      <c r="DC58">
        <v>1657291684</v>
      </c>
      <c r="DD58">
        <v>1657291692.5</v>
      </c>
      <c r="DE58">
        <v>1</v>
      </c>
      <c r="DF58">
        <v>0.051</v>
      </c>
      <c r="DG58">
        <v>-0.009</v>
      </c>
      <c r="DH58">
        <v>7.953</v>
      </c>
      <c r="DI58">
        <v>0.086</v>
      </c>
      <c r="DJ58">
        <v>418</v>
      </c>
      <c r="DK58">
        <v>18</v>
      </c>
      <c r="DL58">
        <v>0.63</v>
      </c>
      <c r="DM58">
        <v>0.07</v>
      </c>
      <c r="DN58">
        <v>-47.2306512195122</v>
      </c>
      <c r="DO58">
        <v>-5.50738327526143</v>
      </c>
      <c r="DP58">
        <v>0.625031925866328</v>
      </c>
      <c r="DQ58">
        <v>0</v>
      </c>
      <c r="DR58">
        <v>4.48033024390244</v>
      </c>
      <c r="DS58">
        <v>0.0621932404181244</v>
      </c>
      <c r="DT58">
        <v>0.0115968259929708</v>
      </c>
      <c r="DU58">
        <v>1</v>
      </c>
      <c r="DV58">
        <v>1</v>
      </c>
      <c r="DW58">
        <v>2</v>
      </c>
      <c r="DX58" t="s">
        <v>373</v>
      </c>
      <c r="DY58">
        <v>2.97789</v>
      </c>
      <c r="DZ58">
        <v>2.69159</v>
      </c>
      <c r="EA58">
        <v>0.106247</v>
      </c>
      <c r="EB58">
        <v>0.112567</v>
      </c>
      <c r="EC58">
        <v>0.0819796</v>
      </c>
      <c r="ED58">
        <v>0.0701567</v>
      </c>
      <c r="EE58">
        <v>35201.4</v>
      </c>
      <c r="EF58">
        <v>38401.6</v>
      </c>
      <c r="EG58">
        <v>35666.8</v>
      </c>
      <c r="EH58">
        <v>39217.8</v>
      </c>
      <c r="EI58">
        <v>46348.1</v>
      </c>
      <c r="EJ58">
        <v>52575.1</v>
      </c>
      <c r="EK58">
        <v>55644.2</v>
      </c>
      <c r="EL58">
        <v>62785.2</v>
      </c>
      <c r="EM58">
        <v>1.9874</v>
      </c>
      <c r="EN58">
        <v>2.3368</v>
      </c>
      <c r="EO58">
        <v>0.1432</v>
      </c>
      <c r="EP58">
        <v>0</v>
      </c>
      <c r="EQ58">
        <v>22.5356</v>
      </c>
      <c r="ER58">
        <v>999.9</v>
      </c>
      <c r="ES58">
        <v>65.773</v>
      </c>
      <c r="ET58">
        <v>20.503</v>
      </c>
      <c r="EU58">
        <v>21.5735</v>
      </c>
      <c r="EV58">
        <v>54.1346</v>
      </c>
      <c r="EW58">
        <v>34.3189</v>
      </c>
      <c r="EX58">
        <v>2</v>
      </c>
      <c r="EY58">
        <v>-0.40878</v>
      </c>
      <c r="EZ58">
        <v>-2.18691</v>
      </c>
      <c r="FA58">
        <v>20.1358</v>
      </c>
      <c r="FB58">
        <v>5.20052</v>
      </c>
      <c r="FC58">
        <v>12.004</v>
      </c>
      <c r="FD58">
        <v>4.9756</v>
      </c>
      <c r="FE58">
        <v>3.293</v>
      </c>
      <c r="FF58">
        <v>9999</v>
      </c>
      <c r="FG58">
        <v>563.5</v>
      </c>
      <c r="FH58">
        <v>9999</v>
      </c>
      <c r="FI58">
        <v>9999</v>
      </c>
      <c r="FJ58">
        <v>1.86249</v>
      </c>
      <c r="FK58">
        <v>1.86768</v>
      </c>
      <c r="FL58">
        <v>1.86737</v>
      </c>
      <c r="FM58">
        <v>1.86844</v>
      </c>
      <c r="FN58">
        <v>1.86938</v>
      </c>
      <c r="FO58">
        <v>1.86548</v>
      </c>
      <c r="FP58">
        <v>1.86664</v>
      </c>
      <c r="FQ58">
        <v>1.86798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9.899</v>
      </c>
      <c r="GF58">
        <v>0.1787</v>
      </c>
      <c r="GG58">
        <v>4.5284714050127</v>
      </c>
      <c r="GH58">
        <v>0.00877152046367285</v>
      </c>
      <c r="GI58">
        <v>-1.12287425622125e-06</v>
      </c>
      <c r="GJ58">
        <v>1.49974470624018e-10</v>
      </c>
      <c r="GK58">
        <v>0.178652107835601</v>
      </c>
      <c r="GL58">
        <v>0</v>
      </c>
      <c r="GM58">
        <v>0</v>
      </c>
      <c r="GN58">
        <v>0</v>
      </c>
      <c r="GO58">
        <v>-2</v>
      </c>
      <c r="GP58">
        <v>2006</v>
      </c>
      <c r="GQ58">
        <v>1</v>
      </c>
      <c r="GR58">
        <v>20</v>
      </c>
      <c r="GS58">
        <v>6</v>
      </c>
      <c r="GT58">
        <v>5.8</v>
      </c>
      <c r="GU58">
        <v>1.99829</v>
      </c>
      <c r="GV58">
        <v>2.54028</v>
      </c>
      <c r="GW58">
        <v>2.24854</v>
      </c>
      <c r="GX58">
        <v>2.76855</v>
      </c>
      <c r="GY58">
        <v>1.99585</v>
      </c>
      <c r="GZ58">
        <v>2.30469</v>
      </c>
      <c r="HA58">
        <v>24.2867</v>
      </c>
      <c r="HB58">
        <v>15.9445</v>
      </c>
      <c r="HC58">
        <v>18</v>
      </c>
      <c r="HD58">
        <v>456.339</v>
      </c>
      <c r="HE58">
        <v>699.82</v>
      </c>
      <c r="HF58">
        <v>24.9403</v>
      </c>
      <c r="HG58">
        <v>21.9466</v>
      </c>
      <c r="HH58">
        <v>30.0002</v>
      </c>
      <c r="HI58">
        <v>21.6282</v>
      </c>
      <c r="HJ58">
        <v>21.516</v>
      </c>
      <c r="HK58">
        <v>40.0471</v>
      </c>
      <c r="HL58">
        <v>21.7281</v>
      </c>
      <c r="HM58">
        <v>0</v>
      </c>
      <c r="HN58">
        <v>24.9863</v>
      </c>
      <c r="HO58">
        <v>742.824</v>
      </c>
      <c r="HP58">
        <v>17.6484</v>
      </c>
      <c r="HQ58">
        <v>103.301</v>
      </c>
      <c r="HR58">
        <v>104.583</v>
      </c>
    </row>
    <row r="59" spans="1:226">
      <c r="A59">
        <v>43</v>
      </c>
      <c r="B59">
        <v>1657292046.1</v>
      </c>
      <c r="C59">
        <v>302.099999904633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1657292038.33214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742.463474619156</v>
      </c>
      <c r="AK59">
        <v>703.883309090909</v>
      </c>
      <c r="AL59">
        <v>3.3549954615209</v>
      </c>
      <c r="AM59">
        <v>65.7104043417054</v>
      </c>
      <c r="AN59">
        <f>(AP59 - AO59 + BO59*1E3/(8.314*(BQ59+273.15)) * AR59/BN59 * AQ59) * BN59/(100*BB59) * 1000/(1000 - AP59)</f>
        <v>0</v>
      </c>
      <c r="AO59">
        <v>17.7064119147857</v>
      </c>
      <c r="AP59">
        <v>22.1769521212121</v>
      </c>
      <c r="AQ59">
        <v>-0.000532899046270069</v>
      </c>
      <c r="AR59">
        <v>77.419237249955</v>
      </c>
      <c r="AS59">
        <v>8</v>
      </c>
      <c r="AT59">
        <v>2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1657292038.33214</v>
      </c>
      <c r="BH59">
        <v>664.436892857143</v>
      </c>
      <c r="BI59">
        <v>712.394928571429</v>
      </c>
      <c r="BJ59">
        <v>22.1859178571429</v>
      </c>
      <c r="BK59">
        <v>17.7058142857143</v>
      </c>
      <c r="BL59">
        <v>654.605821428571</v>
      </c>
      <c r="BM59">
        <v>22.0072785714286</v>
      </c>
      <c r="BN59">
        <v>499.98675</v>
      </c>
      <c r="BO59">
        <v>73.8060321428571</v>
      </c>
      <c r="BP59">
        <v>0.038078125</v>
      </c>
      <c r="BQ59">
        <v>25.4644607142857</v>
      </c>
      <c r="BR59">
        <v>24.9026</v>
      </c>
      <c r="BS59">
        <v>999.9</v>
      </c>
      <c r="BT59">
        <v>0</v>
      </c>
      <c r="BU59">
        <v>0</v>
      </c>
      <c r="BV59">
        <v>9998.03571428571</v>
      </c>
      <c r="BW59">
        <v>0</v>
      </c>
      <c r="BX59">
        <v>1056.27464285714</v>
      </c>
      <c r="BY59">
        <v>-47.9581</v>
      </c>
      <c r="BZ59">
        <v>679.51225</v>
      </c>
      <c r="CA59">
        <v>725.235857142857</v>
      </c>
      <c r="CB59">
        <v>4.48011035714286</v>
      </c>
      <c r="CC59">
        <v>712.394928571429</v>
      </c>
      <c r="CD59">
        <v>17.7058142857143</v>
      </c>
      <c r="CE59">
        <v>1.63745535714286</v>
      </c>
      <c r="CF59">
        <v>1.30679607142857</v>
      </c>
      <c r="CG59">
        <v>14.3158678571429</v>
      </c>
      <c r="CH59">
        <v>10.8772357142857</v>
      </c>
      <c r="CI59">
        <v>2000.045</v>
      </c>
      <c r="CJ59">
        <v>0.980001392857143</v>
      </c>
      <c r="CK59">
        <v>0.0199987142857143</v>
      </c>
      <c r="CL59">
        <v>0</v>
      </c>
      <c r="CM59">
        <v>2.2674</v>
      </c>
      <c r="CN59">
        <v>0</v>
      </c>
      <c r="CO59">
        <v>20190.2607142857</v>
      </c>
      <c r="CP59">
        <v>17300.5392857143</v>
      </c>
      <c r="CQ59">
        <v>39.3323214285714</v>
      </c>
      <c r="CR59">
        <v>38.4417142857143</v>
      </c>
      <c r="CS59">
        <v>39.0153571428571</v>
      </c>
      <c r="CT59">
        <v>36.6358571428571</v>
      </c>
      <c r="CU59">
        <v>38.46175</v>
      </c>
      <c r="CV59">
        <v>1960.04464285714</v>
      </c>
      <c r="CW59">
        <v>40.0003571428571</v>
      </c>
      <c r="CX59">
        <v>0</v>
      </c>
      <c r="CY59">
        <v>1657292024.1</v>
      </c>
      <c r="CZ59">
        <v>0</v>
      </c>
      <c r="DA59">
        <v>1657291692.5</v>
      </c>
      <c r="DB59" t="s">
        <v>356</v>
      </c>
      <c r="DC59">
        <v>1657291684</v>
      </c>
      <c r="DD59">
        <v>1657291692.5</v>
      </c>
      <c r="DE59">
        <v>1</v>
      </c>
      <c r="DF59">
        <v>0.051</v>
      </c>
      <c r="DG59">
        <v>-0.009</v>
      </c>
      <c r="DH59">
        <v>7.953</v>
      </c>
      <c r="DI59">
        <v>0.086</v>
      </c>
      <c r="DJ59">
        <v>418</v>
      </c>
      <c r="DK59">
        <v>18</v>
      </c>
      <c r="DL59">
        <v>0.63</v>
      </c>
      <c r="DM59">
        <v>0.07</v>
      </c>
      <c r="DN59">
        <v>-47.6513219512195</v>
      </c>
      <c r="DO59">
        <v>-4.29098048780489</v>
      </c>
      <c r="DP59">
        <v>0.521002158373974</v>
      </c>
      <c r="DQ59">
        <v>0</v>
      </c>
      <c r="DR59">
        <v>4.48173829268293</v>
      </c>
      <c r="DS59">
        <v>-0.0384514285714194</v>
      </c>
      <c r="DT59">
        <v>0.0102039607093637</v>
      </c>
      <c r="DU59">
        <v>1</v>
      </c>
      <c r="DV59">
        <v>1</v>
      </c>
      <c r="DW59">
        <v>2</v>
      </c>
      <c r="DX59" t="s">
        <v>373</v>
      </c>
      <c r="DY59">
        <v>2.9788</v>
      </c>
      <c r="DZ59">
        <v>2.69232</v>
      </c>
      <c r="EA59">
        <v>0.108031</v>
      </c>
      <c r="EB59">
        <v>0.114239</v>
      </c>
      <c r="EC59">
        <v>0.0819766</v>
      </c>
      <c r="ED59">
        <v>0.0701548</v>
      </c>
      <c r="EE59">
        <v>35130.3</v>
      </c>
      <c r="EF59">
        <v>38328.6</v>
      </c>
      <c r="EG59">
        <v>35666</v>
      </c>
      <c r="EH59">
        <v>39217</v>
      </c>
      <c r="EI59">
        <v>46347.7</v>
      </c>
      <c r="EJ59">
        <v>52575</v>
      </c>
      <c r="EK59">
        <v>55643.4</v>
      </c>
      <c r="EL59">
        <v>62785</v>
      </c>
      <c r="EM59">
        <v>1.987</v>
      </c>
      <c r="EN59">
        <v>2.3368</v>
      </c>
      <c r="EO59">
        <v>0.144541</v>
      </c>
      <c r="EP59">
        <v>0</v>
      </c>
      <c r="EQ59">
        <v>22.5241</v>
      </c>
      <c r="ER59">
        <v>999.9</v>
      </c>
      <c r="ES59">
        <v>65.773</v>
      </c>
      <c r="ET59">
        <v>20.513</v>
      </c>
      <c r="EU59">
        <v>21.5865</v>
      </c>
      <c r="EV59">
        <v>54.4146</v>
      </c>
      <c r="EW59">
        <v>34.3189</v>
      </c>
      <c r="EX59">
        <v>2</v>
      </c>
      <c r="EY59">
        <v>-0.408211</v>
      </c>
      <c r="EZ59">
        <v>-2.26623</v>
      </c>
      <c r="FA59">
        <v>20.1355</v>
      </c>
      <c r="FB59">
        <v>5.20291</v>
      </c>
      <c r="FC59">
        <v>12.004</v>
      </c>
      <c r="FD59">
        <v>4.9752</v>
      </c>
      <c r="FE59">
        <v>3.293</v>
      </c>
      <c r="FF59">
        <v>9999</v>
      </c>
      <c r="FG59">
        <v>563.5</v>
      </c>
      <c r="FH59">
        <v>9999</v>
      </c>
      <c r="FI59">
        <v>9999</v>
      </c>
      <c r="FJ59">
        <v>1.86249</v>
      </c>
      <c r="FK59">
        <v>1.86768</v>
      </c>
      <c r="FL59">
        <v>1.86737</v>
      </c>
      <c r="FM59">
        <v>1.86844</v>
      </c>
      <c r="FN59">
        <v>1.86938</v>
      </c>
      <c r="FO59">
        <v>1.86554</v>
      </c>
      <c r="FP59">
        <v>1.86661</v>
      </c>
      <c r="FQ59">
        <v>1.86798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10.02</v>
      </c>
      <c r="GF59">
        <v>0.1786</v>
      </c>
      <c r="GG59">
        <v>4.5284714050127</v>
      </c>
      <c r="GH59">
        <v>0.00877152046367285</v>
      </c>
      <c r="GI59">
        <v>-1.12287425622125e-06</v>
      </c>
      <c r="GJ59">
        <v>1.49974470624018e-10</v>
      </c>
      <c r="GK59">
        <v>0.178652107835601</v>
      </c>
      <c r="GL59">
        <v>0</v>
      </c>
      <c r="GM59">
        <v>0</v>
      </c>
      <c r="GN59">
        <v>0</v>
      </c>
      <c r="GO59">
        <v>-2</v>
      </c>
      <c r="GP59">
        <v>2006</v>
      </c>
      <c r="GQ59">
        <v>1</v>
      </c>
      <c r="GR59">
        <v>20</v>
      </c>
      <c r="GS59">
        <v>6</v>
      </c>
      <c r="GT59">
        <v>5.9</v>
      </c>
      <c r="GU59">
        <v>2.03613</v>
      </c>
      <c r="GV59">
        <v>2.55005</v>
      </c>
      <c r="GW59">
        <v>2.24854</v>
      </c>
      <c r="GX59">
        <v>2.76855</v>
      </c>
      <c r="GY59">
        <v>1.99585</v>
      </c>
      <c r="GZ59">
        <v>2.28882</v>
      </c>
      <c r="HA59">
        <v>24.2867</v>
      </c>
      <c r="HB59">
        <v>15.927</v>
      </c>
      <c r="HC59">
        <v>18</v>
      </c>
      <c r="HD59">
        <v>456.151</v>
      </c>
      <c r="HE59">
        <v>699.923</v>
      </c>
      <c r="HF59">
        <v>25.0129</v>
      </c>
      <c r="HG59">
        <v>21.9503</v>
      </c>
      <c r="HH59">
        <v>30.0003</v>
      </c>
      <c r="HI59">
        <v>21.6337</v>
      </c>
      <c r="HJ59">
        <v>21.5232</v>
      </c>
      <c r="HK59">
        <v>40.8102</v>
      </c>
      <c r="HL59">
        <v>21.7281</v>
      </c>
      <c r="HM59">
        <v>0</v>
      </c>
      <c r="HN59">
        <v>25.063</v>
      </c>
      <c r="HO59">
        <v>756.331</v>
      </c>
      <c r="HP59">
        <v>17.6476</v>
      </c>
      <c r="HQ59">
        <v>103.299</v>
      </c>
      <c r="HR59">
        <v>104.582</v>
      </c>
    </row>
    <row r="60" spans="1:226">
      <c r="A60">
        <v>44</v>
      </c>
      <c r="B60">
        <v>1657292051.1</v>
      </c>
      <c r="C60">
        <v>307.099999904633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1657292043.6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759.213369595133</v>
      </c>
      <c r="AK60">
        <v>720.446109090909</v>
      </c>
      <c r="AL60">
        <v>3.28483681911822</v>
      </c>
      <c r="AM60">
        <v>65.7104043417054</v>
      </c>
      <c r="AN60">
        <f>(AP60 - AO60 + BO60*1E3/(8.314*(BQ60+273.15)) * AR60/BN60 * AQ60) * BN60/(100*BB60) * 1000/(1000 - AP60)</f>
        <v>0</v>
      </c>
      <c r="AO60">
        <v>17.7066747717034</v>
      </c>
      <c r="AP60">
        <v>22.1808163636363</v>
      </c>
      <c r="AQ60">
        <v>0.000188126527874598</v>
      </c>
      <c r="AR60">
        <v>77.419237249955</v>
      </c>
      <c r="AS60">
        <v>8</v>
      </c>
      <c r="AT60">
        <v>2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1657292043.6</v>
      </c>
      <c r="BH60">
        <v>681.724518518518</v>
      </c>
      <c r="BI60">
        <v>729.850296296296</v>
      </c>
      <c r="BJ60">
        <v>22.1793851851852</v>
      </c>
      <c r="BK60">
        <v>17.7056444444444</v>
      </c>
      <c r="BL60">
        <v>671.765111111111</v>
      </c>
      <c r="BM60">
        <v>22.0007333333333</v>
      </c>
      <c r="BN60">
        <v>500.000444444444</v>
      </c>
      <c r="BO60">
        <v>73.8061407407407</v>
      </c>
      <c r="BP60">
        <v>0.0380061185185185</v>
      </c>
      <c r="BQ60">
        <v>25.460337037037</v>
      </c>
      <c r="BR60">
        <v>24.8938185185185</v>
      </c>
      <c r="BS60">
        <v>999.9</v>
      </c>
      <c r="BT60">
        <v>0</v>
      </c>
      <c r="BU60">
        <v>0</v>
      </c>
      <c r="BV60">
        <v>9999.44444444445</v>
      </c>
      <c r="BW60">
        <v>0</v>
      </c>
      <c r="BX60">
        <v>1060.60851851852</v>
      </c>
      <c r="BY60">
        <v>-48.1257555555555</v>
      </c>
      <c r="BZ60">
        <v>697.18762962963</v>
      </c>
      <c r="CA60">
        <v>743.005703703704</v>
      </c>
      <c r="CB60">
        <v>4.47374703703704</v>
      </c>
      <c r="CC60">
        <v>729.850296296296</v>
      </c>
      <c r="CD60">
        <v>17.7056444444444</v>
      </c>
      <c r="CE60">
        <v>1.63697481481481</v>
      </c>
      <c r="CF60">
        <v>1.30678592592593</v>
      </c>
      <c r="CG60">
        <v>14.311337037037</v>
      </c>
      <c r="CH60">
        <v>10.8771074074074</v>
      </c>
      <c r="CI60">
        <v>2000.03703703704</v>
      </c>
      <c r="CJ60">
        <v>0.980000666666667</v>
      </c>
      <c r="CK60">
        <v>0.0199994888888889</v>
      </c>
      <c r="CL60">
        <v>0</v>
      </c>
      <c r="CM60">
        <v>2.27682962962963</v>
      </c>
      <c r="CN60">
        <v>0</v>
      </c>
      <c r="CO60">
        <v>20268.2555555556</v>
      </c>
      <c r="CP60">
        <v>17300.462962963</v>
      </c>
      <c r="CQ60">
        <v>39.2497037037037</v>
      </c>
      <c r="CR60">
        <v>38.3885555555556</v>
      </c>
      <c r="CS60">
        <v>38.9581111111111</v>
      </c>
      <c r="CT60">
        <v>36.5646296296296</v>
      </c>
      <c r="CU60">
        <v>38.3862222222222</v>
      </c>
      <c r="CV60">
        <v>1960.03666666667</v>
      </c>
      <c r="CW60">
        <v>40.0003703703704</v>
      </c>
      <c r="CX60">
        <v>0</v>
      </c>
      <c r="CY60">
        <v>1657292028.9</v>
      </c>
      <c r="CZ60">
        <v>0</v>
      </c>
      <c r="DA60">
        <v>1657291692.5</v>
      </c>
      <c r="DB60" t="s">
        <v>356</v>
      </c>
      <c r="DC60">
        <v>1657291684</v>
      </c>
      <c r="DD60">
        <v>1657291692.5</v>
      </c>
      <c r="DE60">
        <v>1</v>
      </c>
      <c r="DF60">
        <v>0.051</v>
      </c>
      <c r="DG60">
        <v>-0.009</v>
      </c>
      <c r="DH60">
        <v>7.953</v>
      </c>
      <c r="DI60">
        <v>0.086</v>
      </c>
      <c r="DJ60">
        <v>418</v>
      </c>
      <c r="DK60">
        <v>18</v>
      </c>
      <c r="DL60">
        <v>0.63</v>
      </c>
      <c r="DM60">
        <v>0.07</v>
      </c>
      <c r="DN60">
        <v>-47.9622756097561</v>
      </c>
      <c r="DO60">
        <v>-2.96362787456455</v>
      </c>
      <c r="DP60">
        <v>0.401156278640783</v>
      </c>
      <c r="DQ60">
        <v>0</v>
      </c>
      <c r="DR60">
        <v>4.47942243902439</v>
      </c>
      <c r="DS60">
        <v>-0.0848136585365774</v>
      </c>
      <c r="DT60">
        <v>0.00925508898390183</v>
      </c>
      <c r="DU60">
        <v>1</v>
      </c>
      <c r="DV60">
        <v>1</v>
      </c>
      <c r="DW60">
        <v>2</v>
      </c>
      <c r="DX60" t="s">
        <v>373</v>
      </c>
      <c r="DY60">
        <v>2.97733</v>
      </c>
      <c r="DZ60">
        <v>2.69185</v>
      </c>
      <c r="EA60">
        <v>0.109788</v>
      </c>
      <c r="EB60">
        <v>0.11601</v>
      </c>
      <c r="EC60">
        <v>0.0819925</v>
      </c>
      <c r="ED60">
        <v>0.0701651</v>
      </c>
      <c r="EE60">
        <v>35061.6</v>
      </c>
      <c r="EF60">
        <v>38251.2</v>
      </c>
      <c r="EG60">
        <v>35666.4</v>
      </c>
      <c r="EH60">
        <v>39216.1</v>
      </c>
      <c r="EI60">
        <v>46347.1</v>
      </c>
      <c r="EJ60">
        <v>52573.7</v>
      </c>
      <c r="EK60">
        <v>55643.7</v>
      </c>
      <c r="EL60">
        <v>62784</v>
      </c>
      <c r="EM60">
        <v>1.9868</v>
      </c>
      <c r="EN60">
        <v>2.337</v>
      </c>
      <c r="EO60">
        <v>0.14469</v>
      </c>
      <c r="EP60">
        <v>0</v>
      </c>
      <c r="EQ60">
        <v>22.515</v>
      </c>
      <c r="ER60">
        <v>999.9</v>
      </c>
      <c r="ES60">
        <v>65.773</v>
      </c>
      <c r="ET60">
        <v>20.503</v>
      </c>
      <c r="EU60">
        <v>21.5721</v>
      </c>
      <c r="EV60">
        <v>54.3346</v>
      </c>
      <c r="EW60">
        <v>34.355</v>
      </c>
      <c r="EX60">
        <v>2</v>
      </c>
      <c r="EY60">
        <v>-0.407703</v>
      </c>
      <c r="EZ60">
        <v>-2.31527</v>
      </c>
      <c r="FA60">
        <v>20.1348</v>
      </c>
      <c r="FB60">
        <v>5.20291</v>
      </c>
      <c r="FC60">
        <v>12.004</v>
      </c>
      <c r="FD60">
        <v>4.9756</v>
      </c>
      <c r="FE60">
        <v>3.293</v>
      </c>
      <c r="FF60">
        <v>9999</v>
      </c>
      <c r="FG60">
        <v>563.5</v>
      </c>
      <c r="FH60">
        <v>9999</v>
      </c>
      <c r="FI60">
        <v>9999</v>
      </c>
      <c r="FJ60">
        <v>1.86249</v>
      </c>
      <c r="FK60">
        <v>1.86768</v>
      </c>
      <c r="FL60">
        <v>1.8674</v>
      </c>
      <c r="FM60">
        <v>1.86844</v>
      </c>
      <c r="FN60">
        <v>1.86945</v>
      </c>
      <c r="FO60">
        <v>1.86548</v>
      </c>
      <c r="FP60">
        <v>1.86661</v>
      </c>
      <c r="FQ60">
        <v>1.86798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10.14</v>
      </c>
      <c r="GF60">
        <v>0.1787</v>
      </c>
      <c r="GG60">
        <v>4.5284714050127</v>
      </c>
      <c r="GH60">
        <v>0.00877152046367285</v>
      </c>
      <c r="GI60">
        <v>-1.12287425622125e-06</v>
      </c>
      <c r="GJ60">
        <v>1.49974470624018e-10</v>
      </c>
      <c r="GK60">
        <v>0.178652107835601</v>
      </c>
      <c r="GL60">
        <v>0</v>
      </c>
      <c r="GM60">
        <v>0</v>
      </c>
      <c r="GN60">
        <v>0</v>
      </c>
      <c r="GO60">
        <v>-2</v>
      </c>
      <c r="GP60">
        <v>2006</v>
      </c>
      <c r="GQ60">
        <v>1</v>
      </c>
      <c r="GR60">
        <v>20</v>
      </c>
      <c r="GS60">
        <v>6.1</v>
      </c>
      <c r="GT60">
        <v>6</v>
      </c>
      <c r="GU60">
        <v>2.07153</v>
      </c>
      <c r="GV60">
        <v>2.54272</v>
      </c>
      <c r="GW60">
        <v>2.24854</v>
      </c>
      <c r="GX60">
        <v>2.76855</v>
      </c>
      <c r="GY60">
        <v>1.99585</v>
      </c>
      <c r="GZ60">
        <v>2.31079</v>
      </c>
      <c r="HA60">
        <v>24.2867</v>
      </c>
      <c r="HB60">
        <v>15.9445</v>
      </c>
      <c r="HC60">
        <v>18</v>
      </c>
      <c r="HD60">
        <v>456.098</v>
      </c>
      <c r="HE60">
        <v>700.169</v>
      </c>
      <c r="HF60">
        <v>25.0879</v>
      </c>
      <c r="HG60">
        <v>21.954</v>
      </c>
      <c r="HH60">
        <v>30.0002</v>
      </c>
      <c r="HI60">
        <v>21.641</v>
      </c>
      <c r="HJ60">
        <v>21.5286</v>
      </c>
      <c r="HK60">
        <v>41.5196</v>
      </c>
      <c r="HL60">
        <v>21.7281</v>
      </c>
      <c r="HM60">
        <v>0</v>
      </c>
      <c r="HN60">
        <v>25.1376</v>
      </c>
      <c r="HO60">
        <v>776.571</v>
      </c>
      <c r="HP60">
        <v>17.6394</v>
      </c>
      <c r="HQ60">
        <v>103.299</v>
      </c>
      <c r="HR60">
        <v>104.58</v>
      </c>
    </row>
    <row r="61" spans="1:226">
      <c r="A61">
        <v>45</v>
      </c>
      <c r="B61">
        <v>1657292056.1</v>
      </c>
      <c r="C61">
        <v>312.099999904633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1657292048.31429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776.465785222193</v>
      </c>
      <c r="AK61">
        <v>737.187915151515</v>
      </c>
      <c r="AL61">
        <v>3.3342161674458</v>
      </c>
      <c r="AM61">
        <v>65.7104043417054</v>
      </c>
      <c r="AN61">
        <f>(AP61 - AO61 + BO61*1E3/(8.314*(BQ61+273.15)) * AR61/BN61 * AQ61) * BN61/(100*BB61) * 1000/(1000 - AP61)</f>
        <v>0</v>
      </c>
      <c r="AO61">
        <v>17.7091539265062</v>
      </c>
      <c r="AP61">
        <v>22.1729715151515</v>
      </c>
      <c r="AQ61">
        <v>-1.46282298064134e-05</v>
      </c>
      <c r="AR61">
        <v>77.419237249955</v>
      </c>
      <c r="AS61">
        <v>8</v>
      </c>
      <c r="AT61">
        <v>2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1657292048.31429</v>
      </c>
      <c r="BH61">
        <v>697.095</v>
      </c>
      <c r="BI61">
        <v>745.662857142857</v>
      </c>
      <c r="BJ61">
        <v>22.1779607142857</v>
      </c>
      <c r="BK61">
        <v>17.6966178571429</v>
      </c>
      <c r="BL61">
        <v>687.021964285714</v>
      </c>
      <c r="BM61">
        <v>21.9992964285714</v>
      </c>
      <c r="BN61">
        <v>500.0005</v>
      </c>
      <c r="BO61">
        <v>73.805875</v>
      </c>
      <c r="BP61">
        <v>0.0381547178571429</v>
      </c>
      <c r="BQ61">
        <v>25.4604785714286</v>
      </c>
      <c r="BR61">
        <v>24.8936892857143</v>
      </c>
      <c r="BS61">
        <v>999.9</v>
      </c>
      <c r="BT61">
        <v>0</v>
      </c>
      <c r="BU61">
        <v>0</v>
      </c>
      <c r="BV61">
        <v>10004.4642857143</v>
      </c>
      <c r="BW61">
        <v>0</v>
      </c>
      <c r="BX61">
        <v>1063.33035714286</v>
      </c>
      <c r="BY61">
        <v>-48.56775</v>
      </c>
      <c r="BZ61">
        <v>712.90575</v>
      </c>
      <c r="CA61">
        <v>759.096107142857</v>
      </c>
      <c r="CB61">
        <v>4.48133785714286</v>
      </c>
      <c r="CC61">
        <v>745.662857142857</v>
      </c>
      <c r="CD61">
        <v>17.6966178571429</v>
      </c>
      <c r="CE61">
        <v>1.63686285714286</v>
      </c>
      <c r="CF61">
        <v>1.30611571428571</v>
      </c>
      <c r="CG61">
        <v>14.3102857142857</v>
      </c>
      <c r="CH61">
        <v>10.8693785714286</v>
      </c>
      <c r="CI61">
        <v>2000.02892857143</v>
      </c>
      <c r="CJ61">
        <v>0.980000214285714</v>
      </c>
      <c r="CK61">
        <v>0.0199999714285714</v>
      </c>
      <c r="CL61">
        <v>0</v>
      </c>
      <c r="CM61">
        <v>2.27229285714286</v>
      </c>
      <c r="CN61">
        <v>0</v>
      </c>
      <c r="CO61">
        <v>20334.45</v>
      </c>
      <c r="CP61">
        <v>17300.3892857143</v>
      </c>
      <c r="CQ61">
        <v>39.1805714285714</v>
      </c>
      <c r="CR61">
        <v>38.3523571428571</v>
      </c>
      <c r="CS61">
        <v>38.9082142857143</v>
      </c>
      <c r="CT61">
        <v>36.4952857142857</v>
      </c>
      <c r="CU61">
        <v>38.3233928571429</v>
      </c>
      <c r="CV61">
        <v>1960.02857142857</v>
      </c>
      <c r="CW61">
        <v>40.0003571428571</v>
      </c>
      <c r="CX61">
        <v>0</v>
      </c>
      <c r="CY61">
        <v>1657292033.7</v>
      </c>
      <c r="CZ61">
        <v>0</v>
      </c>
      <c r="DA61">
        <v>1657291692.5</v>
      </c>
      <c r="DB61" t="s">
        <v>356</v>
      </c>
      <c r="DC61">
        <v>1657291684</v>
      </c>
      <c r="DD61">
        <v>1657291692.5</v>
      </c>
      <c r="DE61">
        <v>1</v>
      </c>
      <c r="DF61">
        <v>0.051</v>
      </c>
      <c r="DG61">
        <v>-0.009</v>
      </c>
      <c r="DH61">
        <v>7.953</v>
      </c>
      <c r="DI61">
        <v>0.086</v>
      </c>
      <c r="DJ61">
        <v>418</v>
      </c>
      <c r="DK61">
        <v>18</v>
      </c>
      <c r="DL61">
        <v>0.63</v>
      </c>
      <c r="DM61">
        <v>0.07</v>
      </c>
      <c r="DN61">
        <v>-48.2821975609756</v>
      </c>
      <c r="DO61">
        <v>-3.69261533101045</v>
      </c>
      <c r="DP61">
        <v>0.46844287648617</v>
      </c>
      <c r="DQ61">
        <v>0</v>
      </c>
      <c r="DR61">
        <v>4.47810268292683</v>
      </c>
      <c r="DS61">
        <v>0.0256446689895528</v>
      </c>
      <c r="DT61">
        <v>0.0124443001007299</v>
      </c>
      <c r="DU61">
        <v>1</v>
      </c>
      <c r="DV61">
        <v>1</v>
      </c>
      <c r="DW61">
        <v>2</v>
      </c>
      <c r="DX61" t="s">
        <v>373</v>
      </c>
      <c r="DY61">
        <v>2.97763</v>
      </c>
      <c r="DZ61">
        <v>2.69243</v>
      </c>
      <c r="EA61">
        <v>0.111541</v>
      </c>
      <c r="EB61">
        <v>0.117757</v>
      </c>
      <c r="EC61">
        <v>0.0819512</v>
      </c>
      <c r="ED61">
        <v>0.0699578</v>
      </c>
      <c r="EE61">
        <v>34991.9</v>
      </c>
      <c r="EF61">
        <v>38177</v>
      </c>
      <c r="EG61">
        <v>35665.7</v>
      </c>
      <c r="EH61">
        <v>39217.5</v>
      </c>
      <c r="EI61">
        <v>46348.4</v>
      </c>
      <c r="EJ61">
        <v>52585.9</v>
      </c>
      <c r="EK61">
        <v>55642.6</v>
      </c>
      <c r="EL61">
        <v>62784.4</v>
      </c>
      <c r="EM61">
        <v>1.986</v>
      </c>
      <c r="EN61">
        <v>2.337</v>
      </c>
      <c r="EO61">
        <v>0.145584</v>
      </c>
      <c r="EP61">
        <v>0</v>
      </c>
      <c r="EQ61">
        <v>22.5052</v>
      </c>
      <c r="ER61">
        <v>999.9</v>
      </c>
      <c r="ES61">
        <v>65.773</v>
      </c>
      <c r="ET61">
        <v>20.513</v>
      </c>
      <c r="EU61">
        <v>21.5876</v>
      </c>
      <c r="EV61">
        <v>54.2546</v>
      </c>
      <c r="EW61">
        <v>34.359</v>
      </c>
      <c r="EX61">
        <v>2</v>
      </c>
      <c r="EY61">
        <v>-0.407683</v>
      </c>
      <c r="EZ61">
        <v>-2.33373</v>
      </c>
      <c r="FA61">
        <v>20.1347</v>
      </c>
      <c r="FB61">
        <v>5.20411</v>
      </c>
      <c r="FC61">
        <v>12.004</v>
      </c>
      <c r="FD61">
        <v>4.9756</v>
      </c>
      <c r="FE61">
        <v>3.293</v>
      </c>
      <c r="FF61">
        <v>9999</v>
      </c>
      <c r="FG61">
        <v>563.5</v>
      </c>
      <c r="FH61">
        <v>9999</v>
      </c>
      <c r="FI61">
        <v>9999</v>
      </c>
      <c r="FJ61">
        <v>1.86249</v>
      </c>
      <c r="FK61">
        <v>1.86765</v>
      </c>
      <c r="FL61">
        <v>1.86737</v>
      </c>
      <c r="FM61">
        <v>1.86844</v>
      </c>
      <c r="FN61">
        <v>1.86945</v>
      </c>
      <c r="FO61">
        <v>1.86554</v>
      </c>
      <c r="FP61">
        <v>1.86661</v>
      </c>
      <c r="FQ61">
        <v>1.86801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10.261</v>
      </c>
      <c r="GF61">
        <v>0.1787</v>
      </c>
      <c r="GG61">
        <v>4.5284714050127</v>
      </c>
      <c r="GH61">
        <v>0.00877152046367285</v>
      </c>
      <c r="GI61">
        <v>-1.12287425622125e-06</v>
      </c>
      <c r="GJ61">
        <v>1.49974470624018e-10</v>
      </c>
      <c r="GK61">
        <v>0.178652107835601</v>
      </c>
      <c r="GL61">
        <v>0</v>
      </c>
      <c r="GM61">
        <v>0</v>
      </c>
      <c r="GN61">
        <v>0</v>
      </c>
      <c r="GO61">
        <v>-2</v>
      </c>
      <c r="GP61">
        <v>2006</v>
      </c>
      <c r="GQ61">
        <v>1</v>
      </c>
      <c r="GR61">
        <v>20</v>
      </c>
      <c r="GS61">
        <v>6.2</v>
      </c>
      <c r="GT61">
        <v>6.1</v>
      </c>
      <c r="GU61">
        <v>2.10938</v>
      </c>
      <c r="GV61">
        <v>2.54761</v>
      </c>
      <c r="GW61">
        <v>2.24854</v>
      </c>
      <c r="GX61">
        <v>2.76855</v>
      </c>
      <c r="GY61">
        <v>1.99585</v>
      </c>
      <c r="GZ61">
        <v>2.28027</v>
      </c>
      <c r="HA61">
        <v>24.2867</v>
      </c>
      <c r="HB61">
        <v>15.927</v>
      </c>
      <c r="HC61">
        <v>18</v>
      </c>
      <c r="HD61">
        <v>455.672</v>
      </c>
      <c r="HE61">
        <v>700.271</v>
      </c>
      <c r="HF61">
        <v>25.1678</v>
      </c>
      <c r="HG61">
        <v>21.9577</v>
      </c>
      <c r="HH61">
        <v>30.0001</v>
      </c>
      <c r="HI61">
        <v>21.6464</v>
      </c>
      <c r="HJ61">
        <v>21.5358</v>
      </c>
      <c r="HK61">
        <v>42.2873</v>
      </c>
      <c r="HL61">
        <v>22.0057</v>
      </c>
      <c r="HM61">
        <v>0</v>
      </c>
      <c r="HN61">
        <v>25.2097</v>
      </c>
      <c r="HO61">
        <v>790.081</v>
      </c>
      <c r="HP61">
        <v>17.6447</v>
      </c>
      <c r="HQ61">
        <v>103.297</v>
      </c>
      <c r="HR61">
        <v>104.582</v>
      </c>
    </row>
    <row r="62" spans="1:226">
      <c r="A62">
        <v>46</v>
      </c>
      <c r="B62">
        <v>1657292061.1</v>
      </c>
      <c r="C62">
        <v>317.099999904633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1657292053.6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793.549816015149</v>
      </c>
      <c r="AK62">
        <v>754.060890909091</v>
      </c>
      <c r="AL62">
        <v>3.36383384844714</v>
      </c>
      <c r="AM62">
        <v>65.7104043417054</v>
      </c>
      <c r="AN62">
        <f>(AP62 - AO62 + BO62*1E3/(8.314*(BQ62+273.15)) * AR62/BN62 * AQ62) * BN62/(100*BB62) * 1000/(1000 - AP62)</f>
        <v>0</v>
      </c>
      <c r="AO62">
        <v>17.633117333411</v>
      </c>
      <c r="AP62">
        <v>22.1384527272727</v>
      </c>
      <c r="AQ62">
        <v>-0.00663764726237558</v>
      </c>
      <c r="AR62">
        <v>77.419237249955</v>
      </c>
      <c r="AS62">
        <v>8</v>
      </c>
      <c r="AT62">
        <v>2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1657292053.6</v>
      </c>
      <c r="BH62">
        <v>714.382</v>
      </c>
      <c r="BI62">
        <v>763.337333333333</v>
      </c>
      <c r="BJ62">
        <v>22.1688111111111</v>
      </c>
      <c r="BK62">
        <v>17.6712814814815</v>
      </c>
      <c r="BL62">
        <v>704.181407407407</v>
      </c>
      <c r="BM62">
        <v>21.9901407407407</v>
      </c>
      <c r="BN62">
        <v>500.040037037037</v>
      </c>
      <c r="BO62">
        <v>73.8060666666667</v>
      </c>
      <c r="BP62">
        <v>0.0381378111111111</v>
      </c>
      <c r="BQ62">
        <v>25.4577333333333</v>
      </c>
      <c r="BR62">
        <v>24.8964296296296</v>
      </c>
      <c r="BS62">
        <v>999.9</v>
      </c>
      <c r="BT62">
        <v>0</v>
      </c>
      <c r="BU62">
        <v>0</v>
      </c>
      <c r="BV62">
        <v>10010.7407407407</v>
      </c>
      <c r="BW62">
        <v>0</v>
      </c>
      <c r="BX62">
        <v>1066.04222222222</v>
      </c>
      <c r="BY62">
        <v>-48.9553</v>
      </c>
      <c r="BZ62">
        <v>730.577888888889</v>
      </c>
      <c r="CA62">
        <v>777.068703703704</v>
      </c>
      <c r="CB62">
        <v>4.49752296296296</v>
      </c>
      <c r="CC62">
        <v>763.337333333333</v>
      </c>
      <c r="CD62">
        <v>17.6712814814815</v>
      </c>
      <c r="CE62">
        <v>1.63619185185185</v>
      </c>
      <c r="CF62">
        <v>1.30424888888889</v>
      </c>
      <c r="CG62">
        <v>14.3039407407407</v>
      </c>
      <c r="CH62">
        <v>10.847862962963</v>
      </c>
      <c r="CI62">
        <v>2000.03148148148</v>
      </c>
      <c r="CJ62">
        <v>0.979999444444444</v>
      </c>
      <c r="CK62">
        <v>0.0200007925925926</v>
      </c>
      <c r="CL62">
        <v>0</v>
      </c>
      <c r="CM62">
        <v>2.26154444444444</v>
      </c>
      <c r="CN62">
        <v>0</v>
      </c>
      <c r="CO62">
        <v>20405.362962963</v>
      </c>
      <c r="CP62">
        <v>17300.4148148148</v>
      </c>
      <c r="CQ62">
        <v>39.1016296296296</v>
      </c>
      <c r="CR62">
        <v>38.302962962963</v>
      </c>
      <c r="CS62">
        <v>38.8423703703704</v>
      </c>
      <c r="CT62">
        <v>36.4280740740741</v>
      </c>
      <c r="CU62">
        <v>38.2542962962963</v>
      </c>
      <c r="CV62">
        <v>1960.03074074074</v>
      </c>
      <c r="CW62">
        <v>40.0007407407407</v>
      </c>
      <c r="CX62">
        <v>0</v>
      </c>
      <c r="CY62">
        <v>1657292039.1</v>
      </c>
      <c r="CZ62">
        <v>0</v>
      </c>
      <c r="DA62">
        <v>1657291692.5</v>
      </c>
      <c r="DB62" t="s">
        <v>356</v>
      </c>
      <c r="DC62">
        <v>1657291684</v>
      </c>
      <c r="DD62">
        <v>1657291692.5</v>
      </c>
      <c r="DE62">
        <v>1</v>
      </c>
      <c r="DF62">
        <v>0.051</v>
      </c>
      <c r="DG62">
        <v>-0.009</v>
      </c>
      <c r="DH62">
        <v>7.953</v>
      </c>
      <c r="DI62">
        <v>0.086</v>
      </c>
      <c r="DJ62">
        <v>418</v>
      </c>
      <c r="DK62">
        <v>18</v>
      </c>
      <c r="DL62">
        <v>0.63</v>
      </c>
      <c r="DM62">
        <v>0.07</v>
      </c>
      <c r="DN62">
        <v>-48.755712195122</v>
      </c>
      <c r="DO62">
        <v>-4.88214773519157</v>
      </c>
      <c r="DP62">
        <v>0.562573039678609</v>
      </c>
      <c r="DQ62">
        <v>0</v>
      </c>
      <c r="DR62">
        <v>4.49029975609756</v>
      </c>
      <c r="DS62">
        <v>0.199102787456456</v>
      </c>
      <c r="DT62">
        <v>0.024373755826939</v>
      </c>
      <c r="DU62">
        <v>0</v>
      </c>
      <c r="DV62">
        <v>0</v>
      </c>
      <c r="DW62">
        <v>2</v>
      </c>
      <c r="DX62" t="s">
        <v>357</v>
      </c>
      <c r="DY62">
        <v>2.97754</v>
      </c>
      <c r="DZ62">
        <v>2.69198</v>
      </c>
      <c r="EA62">
        <v>0.113286</v>
      </c>
      <c r="EB62">
        <v>0.119463</v>
      </c>
      <c r="EC62">
        <v>0.0818686</v>
      </c>
      <c r="ED62">
        <v>0.0699313</v>
      </c>
      <c r="EE62">
        <v>34923.6</v>
      </c>
      <c r="EF62">
        <v>38102.2</v>
      </c>
      <c r="EG62">
        <v>35666.1</v>
      </c>
      <c r="EH62">
        <v>39216.5</v>
      </c>
      <c r="EI62">
        <v>46353.3</v>
      </c>
      <c r="EJ62">
        <v>52586.7</v>
      </c>
      <c r="EK62">
        <v>55643.4</v>
      </c>
      <c r="EL62">
        <v>62783.6</v>
      </c>
      <c r="EM62">
        <v>1.9866</v>
      </c>
      <c r="EN62">
        <v>2.337</v>
      </c>
      <c r="EO62">
        <v>0.145584</v>
      </c>
      <c r="EP62">
        <v>0</v>
      </c>
      <c r="EQ62">
        <v>22.4957</v>
      </c>
      <c r="ER62">
        <v>999.9</v>
      </c>
      <c r="ES62">
        <v>65.773</v>
      </c>
      <c r="ET62">
        <v>20.503</v>
      </c>
      <c r="EU62">
        <v>21.5738</v>
      </c>
      <c r="EV62">
        <v>54.3846</v>
      </c>
      <c r="EW62">
        <v>34.3229</v>
      </c>
      <c r="EX62">
        <v>2</v>
      </c>
      <c r="EY62">
        <v>-0.407154</v>
      </c>
      <c r="EZ62">
        <v>-2.36259</v>
      </c>
      <c r="FA62">
        <v>20.1341</v>
      </c>
      <c r="FB62">
        <v>5.20411</v>
      </c>
      <c r="FC62">
        <v>12.004</v>
      </c>
      <c r="FD62">
        <v>4.9756</v>
      </c>
      <c r="FE62">
        <v>3.293</v>
      </c>
      <c r="FF62">
        <v>9999</v>
      </c>
      <c r="FG62">
        <v>563.5</v>
      </c>
      <c r="FH62">
        <v>9999</v>
      </c>
      <c r="FI62">
        <v>9999</v>
      </c>
      <c r="FJ62">
        <v>1.86249</v>
      </c>
      <c r="FK62">
        <v>1.86768</v>
      </c>
      <c r="FL62">
        <v>1.8674</v>
      </c>
      <c r="FM62">
        <v>1.86844</v>
      </c>
      <c r="FN62">
        <v>1.86935</v>
      </c>
      <c r="FO62">
        <v>1.86551</v>
      </c>
      <c r="FP62">
        <v>1.86661</v>
      </c>
      <c r="FQ62">
        <v>1.86798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10.382</v>
      </c>
      <c r="GF62">
        <v>0.1787</v>
      </c>
      <c r="GG62">
        <v>4.5284714050127</v>
      </c>
      <c r="GH62">
        <v>0.00877152046367285</v>
      </c>
      <c r="GI62">
        <v>-1.12287425622125e-06</v>
      </c>
      <c r="GJ62">
        <v>1.49974470624018e-10</v>
      </c>
      <c r="GK62">
        <v>0.178652107835601</v>
      </c>
      <c r="GL62">
        <v>0</v>
      </c>
      <c r="GM62">
        <v>0</v>
      </c>
      <c r="GN62">
        <v>0</v>
      </c>
      <c r="GO62">
        <v>-2</v>
      </c>
      <c r="GP62">
        <v>2006</v>
      </c>
      <c r="GQ62">
        <v>1</v>
      </c>
      <c r="GR62">
        <v>20</v>
      </c>
      <c r="GS62">
        <v>6.3</v>
      </c>
      <c r="GT62">
        <v>6.1</v>
      </c>
      <c r="GU62">
        <v>2.14478</v>
      </c>
      <c r="GV62">
        <v>2.53906</v>
      </c>
      <c r="GW62">
        <v>2.24854</v>
      </c>
      <c r="GX62">
        <v>2.76855</v>
      </c>
      <c r="GY62">
        <v>1.99585</v>
      </c>
      <c r="GZ62">
        <v>2.31812</v>
      </c>
      <c r="HA62">
        <v>24.2867</v>
      </c>
      <c r="HB62">
        <v>15.9358</v>
      </c>
      <c r="HC62">
        <v>18</v>
      </c>
      <c r="HD62">
        <v>456.079</v>
      </c>
      <c r="HE62">
        <v>700.349</v>
      </c>
      <c r="HF62">
        <v>25.2384</v>
      </c>
      <c r="HG62">
        <v>21.9595</v>
      </c>
      <c r="HH62">
        <v>30.0001</v>
      </c>
      <c r="HI62">
        <v>21.6519</v>
      </c>
      <c r="HJ62">
        <v>21.5413</v>
      </c>
      <c r="HK62">
        <v>42.9883</v>
      </c>
      <c r="HL62">
        <v>22.0057</v>
      </c>
      <c r="HM62">
        <v>0</v>
      </c>
      <c r="HN62">
        <v>25.2797</v>
      </c>
      <c r="HO62">
        <v>810.182</v>
      </c>
      <c r="HP62">
        <v>17.6463</v>
      </c>
      <c r="HQ62">
        <v>103.299</v>
      </c>
      <c r="HR62">
        <v>104.58</v>
      </c>
    </row>
    <row r="63" spans="1:226">
      <c r="A63">
        <v>47</v>
      </c>
      <c r="B63">
        <v>1657292066.1</v>
      </c>
      <c r="C63">
        <v>322.099999904633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1657292058.31429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810.718726652885</v>
      </c>
      <c r="AK63">
        <v>770.927690909091</v>
      </c>
      <c r="AL63">
        <v>3.39170682909137</v>
      </c>
      <c r="AM63">
        <v>65.7104043417054</v>
      </c>
      <c r="AN63">
        <f>(AP63 - AO63 + BO63*1E3/(8.314*(BQ63+273.15)) * AR63/BN63 * AQ63) * BN63/(100*BB63) * 1000/(1000 - AP63)</f>
        <v>0</v>
      </c>
      <c r="AO63">
        <v>17.6264572180426</v>
      </c>
      <c r="AP63">
        <v>22.1204478787879</v>
      </c>
      <c r="AQ63">
        <v>-0.00161132919956047</v>
      </c>
      <c r="AR63">
        <v>77.419237249955</v>
      </c>
      <c r="AS63">
        <v>8</v>
      </c>
      <c r="AT63">
        <v>2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1657292058.31429</v>
      </c>
      <c r="BH63">
        <v>729.840214285714</v>
      </c>
      <c r="BI63">
        <v>779.286821428571</v>
      </c>
      <c r="BJ63">
        <v>22.15285</v>
      </c>
      <c r="BK63">
        <v>17.6470392857143</v>
      </c>
      <c r="BL63">
        <v>719.526035714286</v>
      </c>
      <c r="BM63">
        <v>21.9741821428571</v>
      </c>
      <c r="BN63">
        <v>500.035714285714</v>
      </c>
      <c r="BO63">
        <v>73.80605</v>
      </c>
      <c r="BP63">
        <v>0.0382555392857143</v>
      </c>
      <c r="BQ63">
        <v>25.4525</v>
      </c>
      <c r="BR63">
        <v>24.8952357142857</v>
      </c>
      <c r="BS63">
        <v>999.9</v>
      </c>
      <c r="BT63">
        <v>0</v>
      </c>
      <c r="BU63">
        <v>0</v>
      </c>
      <c r="BV63">
        <v>9999.64285714286</v>
      </c>
      <c r="BW63">
        <v>0</v>
      </c>
      <c r="BX63">
        <v>1068.03214285714</v>
      </c>
      <c r="BY63">
        <v>-49.4466035714286</v>
      </c>
      <c r="BZ63">
        <v>746.374178571429</v>
      </c>
      <c r="CA63">
        <v>793.285678571429</v>
      </c>
      <c r="CB63">
        <v>4.50580214285714</v>
      </c>
      <c r="CC63">
        <v>779.286821428571</v>
      </c>
      <c r="CD63">
        <v>17.6470392857143</v>
      </c>
      <c r="CE63">
        <v>1.63501357142857</v>
      </c>
      <c r="CF63">
        <v>1.30245892857143</v>
      </c>
      <c r="CG63">
        <v>14.2928035714286</v>
      </c>
      <c r="CH63">
        <v>10.8272321428571</v>
      </c>
      <c r="CI63">
        <v>2000.05642857143</v>
      </c>
      <c r="CJ63">
        <v>0.979998714285714</v>
      </c>
      <c r="CK63">
        <v>0.0200015714285714</v>
      </c>
      <c r="CL63">
        <v>0</v>
      </c>
      <c r="CM63">
        <v>2.25125</v>
      </c>
      <c r="CN63">
        <v>0</v>
      </c>
      <c r="CO63">
        <v>20463.775</v>
      </c>
      <c r="CP63">
        <v>17300.6357142857</v>
      </c>
      <c r="CQ63">
        <v>39.0287857142857</v>
      </c>
      <c r="CR63">
        <v>38.2676071428571</v>
      </c>
      <c r="CS63">
        <v>38.7765357142857</v>
      </c>
      <c r="CT63">
        <v>36.3569285714286</v>
      </c>
      <c r="CU63">
        <v>38.1895</v>
      </c>
      <c r="CV63">
        <v>1960.05464285714</v>
      </c>
      <c r="CW63">
        <v>40.0017857142857</v>
      </c>
      <c r="CX63">
        <v>0</v>
      </c>
      <c r="CY63">
        <v>1657292043.9</v>
      </c>
      <c r="CZ63">
        <v>0</v>
      </c>
      <c r="DA63">
        <v>1657291692.5</v>
      </c>
      <c r="DB63" t="s">
        <v>356</v>
      </c>
      <c r="DC63">
        <v>1657291684</v>
      </c>
      <c r="DD63">
        <v>1657291692.5</v>
      </c>
      <c r="DE63">
        <v>1</v>
      </c>
      <c r="DF63">
        <v>0.051</v>
      </c>
      <c r="DG63">
        <v>-0.009</v>
      </c>
      <c r="DH63">
        <v>7.953</v>
      </c>
      <c r="DI63">
        <v>0.086</v>
      </c>
      <c r="DJ63">
        <v>418</v>
      </c>
      <c r="DK63">
        <v>18</v>
      </c>
      <c r="DL63">
        <v>0.63</v>
      </c>
      <c r="DM63">
        <v>0.07</v>
      </c>
      <c r="DN63">
        <v>-49.0587756097561</v>
      </c>
      <c r="DO63">
        <v>-5.86654912891988</v>
      </c>
      <c r="DP63">
        <v>0.627671293413876</v>
      </c>
      <c r="DQ63">
        <v>0</v>
      </c>
      <c r="DR63">
        <v>4.49655</v>
      </c>
      <c r="DS63">
        <v>0.156904181184661</v>
      </c>
      <c r="DT63">
        <v>0.0227848625401956</v>
      </c>
      <c r="DU63">
        <v>0</v>
      </c>
      <c r="DV63">
        <v>0</v>
      </c>
      <c r="DW63">
        <v>2</v>
      </c>
      <c r="DX63" t="s">
        <v>357</v>
      </c>
      <c r="DY63">
        <v>2.97861</v>
      </c>
      <c r="DZ63">
        <v>2.69222</v>
      </c>
      <c r="EA63">
        <v>0.115012</v>
      </c>
      <c r="EB63">
        <v>0.121146</v>
      </c>
      <c r="EC63">
        <v>0.0818255</v>
      </c>
      <c r="ED63">
        <v>0.0699357</v>
      </c>
      <c r="EE63">
        <v>34855.4</v>
      </c>
      <c r="EF63">
        <v>38029.9</v>
      </c>
      <c r="EG63">
        <v>35665.8</v>
      </c>
      <c r="EH63">
        <v>39216.9</v>
      </c>
      <c r="EI63">
        <v>46355.1</v>
      </c>
      <c r="EJ63">
        <v>52586.9</v>
      </c>
      <c r="EK63">
        <v>55642.8</v>
      </c>
      <c r="EL63">
        <v>62784.1</v>
      </c>
      <c r="EM63">
        <v>1.9882</v>
      </c>
      <c r="EN63">
        <v>2.3366</v>
      </c>
      <c r="EO63">
        <v>0.144988</v>
      </c>
      <c r="EP63">
        <v>0</v>
      </c>
      <c r="EQ63">
        <v>22.4824</v>
      </c>
      <c r="ER63">
        <v>999.9</v>
      </c>
      <c r="ES63">
        <v>65.773</v>
      </c>
      <c r="ET63">
        <v>20.513</v>
      </c>
      <c r="EU63">
        <v>21.5866</v>
      </c>
      <c r="EV63">
        <v>54.2446</v>
      </c>
      <c r="EW63">
        <v>34.2788</v>
      </c>
      <c r="EX63">
        <v>2</v>
      </c>
      <c r="EY63">
        <v>-0.407134</v>
      </c>
      <c r="EZ63">
        <v>-2.42889</v>
      </c>
      <c r="FA63">
        <v>20.1335</v>
      </c>
      <c r="FB63">
        <v>5.20411</v>
      </c>
      <c r="FC63">
        <v>12.004</v>
      </c>
      <c r="FD63">
        <v>4.9756</v>
      </c>
      <c r="FE63">
        <v>3.293</v>
      </c>
      <c r="FF63">
        <v>9999</v>
      </c>
      <c r="FG63">
        <v>563.5</v>
      </c>
      <c r="FH63">
        <v>9999</v>
      </c>
      <c r="FI63">
        <v>9999</v>
      </c>
      <c r="FJ63">
        <v>1.86249</v>
      </c>
      <c r="FK63">
        <v>1.86768</v>
      </c>
      <c r="FL63">
        <v>1.86737</v>
      </c>
      <c r="FM63">
        <v>1.86844</v>
      </c>
      <c r="FN63">
        <v>1.86951</v>
      </c>
      <c r="FO63">
        <v>1.86551</v>
      </c>
      <c r="FP63">
        <v>1.86661</v>
      </c>
      <c r="FQ63">
        <v>1.86798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10.503</v>
      </c>
      <c r="GF63">
        <v>0.1787</v>
      </c>
      <c r="GG63">
        <v>4.5284714050127</v>
      </c>
      <c r="GH63">
        <v>0.00877152046367285</v>
      </c>
      <c r="GI63">
        <v>-1.12287425622125e-06</v>
      </c>
      <c r="GJ63">
        <v>1.49974470624018e-10</v>
      </c>
      <c r="GK63">
        <v>0.178652107835601</v>
      </c>
      <c r="GL63">
        <v>0</v>
      </c>
      <c r="GM63">
        <v>0</v>
      </c>
      <c r="GN63">
        <v>0</v>
      </c>
      <c r="GO63">
        <v>-2</v>
      </c>
      <c r="GP63">
        <v>2006</v>
      </c>
      <c r="GQ63">
        <v>1</v>
      </c>
      <c r="GR63">
        <v>20</v>
      </c>
      <c r="GS63">
        <v>6.4</v>
      </c>
      <c r="GT63">
        <v>6.2</v>
      </c>
      <c r="GU63">
        <v>2.18262</v>
      </c>
      <c r="GV63">
        <v>2.54639</v>
      </c>
      <c r="GW63">
        <v>2.24854</v>
      </c>
      <c r="GX63">
        <v>2.76978</v>
      </c>
      <c r="GY63">
        <v>1.99585</v>
      </c>
      <c r="GZ63">
        <v>2.28149</v>
      </c>
      <c r="HA63">
        <v>24.2867</v>
      </c>
      <c r="HB63">
        <v>15.927</v>
      </c>
      <c r="HC63">
        <v>18</v>
      </c>
      <c r="HD63">
        <v>457.082</v>
      </c>
      <c r="HE63">
        <v>700.113</v>
      </c>
      <c r="HF63">
        <v>25.3081</v>
      </c>
      <c r="HG63">
        <v>21.9632</v>
      </c>
      <c r="HH63">
        <v>30.0001</v>
      </c>
      <c r="HI63">
        <v>21.6574</v>
      </c>
      <c r="HJ63">
        <v>21.5485</v>
      </c>
      <c r="HK63">
        <v>43.759</v>
      </c>
      <c r="HL63">
        <v>22.0057</v>
      </c>
      <c r="HM63">
        <v>0</v>
      </c>
      <c r="HN63">
        <v>25.3563</v>
      </c>
      <c r="HO63">
        <v>823.789</v>
      </c>
      <c r="HP63">
        <v>17.6463</v>
      </c>
      <c r="HQ63">
        <v>103.298</v>
      </c>
      <c r="HR63">
        <v>104.581</v>
      </c>
    </row>
    <row r="64" spans="1:226">
      <c r="A64">
        <v>48</v>
      </c>
      <c r="B64">
        <v>1657292071.1</v>
      </c>
      <c r="C64">
        <v>327.099999904633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1657292063.6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827.431888301352</v>
      </c>
      <c r="AK64">
        <v>787.825903030303</v>
      </c>
      <c r="AL64">
        <v>3.37255518017793</v>
      </c>
      <c r="AM64">
        <v>65.7104043417054</v>
      </c>
      <c r="AN64">
        <f>(AP64 - AO64 + BO64*1E3/(8.314*(BQ64+273.15)) * AR64/BN64 * AQ64) * BN64/(100*BB64) * 1000/(1000 - AP64)</f>
        <v>0</v>
      </c>
      <c r="AO64">
        <v>17.6276212664056</v>
      </c>
      <c r="AP64">
        <v>22.1139042424242</v>
      </c>
      <c r="AQ64">
        <v>0.000386300477508965</v>
      </c>
      <c r="AR64">
        <v>77.419237249955</v>
      </c>
      <c r="AS64">
        <v>8</v>
      </c>
      <c r="AT64">
        <v>2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1657292063.6</v>
      </c>
      <c r="BH64">
        <v>747.27</v>
      </c>
      <c r="BI64">
        <v>796.941814814815</v>
      </c>
      <c r="BJ64">
        <v>22.1317481481481</v>
      </c>
      <c r="BK64">
        <v>17.628162962963</v>
      </c>
      <c r="BL64">
        <v>736.828222222222</v>
      </c>
      <c r="BM64">
        <v>21.9530888888889</v>
      </c>
      <c r="BN64">
        <v>499.988962962963</v>
      </c>
      <c r="BO64">
        <v>73.8064296296296</v>
      </c>
      <c r="BP64">
        <v>0.0380691740740741</v>
      </c>
      <c r="BQ64">
        <v>25.4433296296296</v>
      </c>
      <c r="BR64">
        <v>24.8853703703704</v>
      </c>
      <c r="BS64">
        <v>999.9</v>
      </c>
      <c r="BT64">
        <v>0</v>
      </c>
      <c r="BU64">
        <v>0</v>
      </c>
      <c r="BV64">
        <v>10008.3333333333</v>
      </c>
      <c r="BW64">
        <v>0</v>
      </c>
      <c r="BX64">
        <v>1069.96962962963</v>
      </c>
      <c r="BY64">
        <v>-49.671837037037</v>
      </c>
      <c r="BZ64">
        <v>764.182518518519</v>
      </c>
      <c r="CA64">
        <v>811.242592592593</v>
      </c>
      <c r="CB64">
        <v>4.50359037037037</v>
      </c>
      <c r="CC64">
        <v>796.941814814815</v>
      </c>
      <c r="CD64">
        <v>17.628162962963</v>
      </c>
      <c r="CE64">
        <v>1.63346592592593</v>
      </c>
      <c r="CF64">
        <v>1.30107148148148</v>
      </c>
      <c r="CG64">
        <v>14.2781740740741</v>
      </c>
      <c r="CH64">
        <v>10.8112407407407</v>
      </c>
      <c r="CI64">
        <v>2000.04555555556</v>
      </c>
      <c r="CJ64">
        <v>0.979997666666667</v>
      </c>
      <c r="CK64">
        <v>0.0200026888888889</v>
      </c>
      <c r="CL64">
        <v>0</v>
      </c>
      <c r="CM64">
        <v>2.23184444444444</v>
      </c>
      <c r="CN64">
        <v>0</v>
      </c>
      <c r="CO64">
        <v>20522.1555555556</v>
      </c>
      <c r="CP64">
        <v>17300.5444444444</v>
      </c>
      <c r="CQ64">
        <v>38.9488518518518</v>
      </c>
      <c r="CR64">
        <v>38.221962962963</v>
      </c>
      <c r="CS64">
        <v>38.7011851851852</v>
      </c>
      <c r="CT64">
        <v>36.2798888888889</v>
      </c>
      <c r="CU64">
        <v>38.1154074074074</v>
      </c>
      <c r="CV64">
        <v>1960.04296296296</v>
      </c>
      <c r="CW64">
        <v>40.0051851851852</v>
      </c>
      <c r="CX64">
        <v>0</v>
      </c>
      <c r="CY64">
        <v>1657292049.3</v>
      </c>
      <c r="CZ64">
        <v>0</v>
      </c>
      <c r="DA64">
        <v>1657291692.5</v>
      </c>
      <c r="DB64" t="s">
        <v>356</v>
      </c>
      <c r="DC64">
        <v>1657291684</v>
      </c>
      <c r="DD64">
        <v>1657291692.5</v>
      </c>
      <c r="DE64">
        <v>1</v>
      </c>
      <c r="DF64">
        <v>0.051</v>
      </c>
      <c r="DG64">
        <v>-0.009</v>
      </c>
      <c r="DH64">
        <v>7.953</v>
      </c>
      <c r="DI64">
        <v>0.086</v>
      </c>
      <c r="DJ64">
        <v>418</v>
      </c>
      <c r="DK64">
        <v>18</v>
      </c>
      <c r="DL64">
        <v>0.63</v>
      </c>
      <c r="DM64">
        <v>0.07</v>
      </c>
      <c r="DN64">
        <v>-49.5000317073171</v>
      </c>
      <c r="DO64">
        <v>-3.07778885017417</v>
      </c>
      <c r="DP64">
        <v>0.435396297439372</v>
      </c>
      <c r="DQ64">
        <v>0</v>
      </c>
      <c r="DR64">
        <v>4.50253682926829</v>
      </c>
      <c r="DS64">
        <v>-0.0245703135888511</v>
      </c>
      <c r="DT64">
        <v>0.0176403841613808</v>
      </c>
      <c r="DU64">
        <v>1</v>
      </c>
      <c r="DV64">
        <v>1</v>
      </c>
      <c r="DW64">
        <v>2</v>
      </c>
      <c r="DX64" t="s">
        <v>373</v>
      </c>
      <c r="DY64">
        <v>2.97864</v>
      </c>
      <c r="DZ64">
        <v>2.69219</v>
      </c>
      <c r="EA64">
        <v>0.116696</v>
      </c>
      <c r="EB64">
        <v>0.122839</v>
      </c>
      <c r="EC64">
        <v>0.0818026</v>
      </c>
      <c r="ED64">
        <v>0.0699255</v>
      </c>
      <c r="EE64">
        <v>34788.3</v>
      </c>
      <c r="EF64">
        <v>37956.7</v>
      </c>
      <c r="EG64">
        <v>35664.9</v>
      </c>
      <c r="EH64">
        <v>39216.9</v>
      </c>
      <c r="EI64">
        <v>46355.4</v>
      </c>
      <c r="EJ64">
        <v>52587.3</v>
      </c>
      <c r="EK64">
        <v>55641.7</v>
      </c>
      <c r="EL64">
        <v>62783.8</v>
      </c>
      <c r="EM64">
        <v>1.987</v>
      </c>
      <c r="EN64">
        <v>2.3368</v>
      </c>
      <c r="EO64">
        <v>0.144988</v>
      </c>
      <c r="EP64">
        <v>0</v>
      </c>
      <c r="EQ64">
        <v>22.4729</v>
      </c>
      <c r="ER64">
        <v>999.9</v>
      </c>
      <c r="ES64">
        <v>65.773</v>
      </c>
      <c r="ET64">
        <v>20.513</v>
      </c>
      <c r="EU64">
        <v>21.5863</v>
      </c>
      <c r="EV64">
        <v>54.0446</v>
      </c>
      <c r="EW64">
        <v>34.2909</v>
      </c>
      <c r="EX64">
        <v>2</v>
      </c>
      <c r="EY64">
        <v>-0.406585</v>
      </c>
      <c r="EZ64">
        <v>-2.54301</v>
      </c>
      <c r="FA64">
        <v>20.1318</v>
      </c>
      <c r="FB64">
        <v>5.20291</v>
      </c>
      <c r="FC64">
        <v>12.004</v>
      </c>
      <c r="FD64">
        <v>4.9756</v>
      </c>
      <c r="FE64">
        <v>3.293</v>
      </c>
      <c r="FF64">
        <v>9999</v>
      </c>
      <c r="FG64">
        <v>563.5</v>
      </c>
      <c r="FH64">
        <v>9999</v>
      </c>
      <c r="FI64">
        <v>9999</v>
      </c>
      <c r="FJ64">
        <v>1.86249</v>
      </c>
      <c r="FK64">
        <v>1.86768</v>
      </c>
      <c r="FL64">
        <v>1.86737</v>
      </c>
      <c r="FM64">
        <v>1.86844</v>
      </c>
      <c r="FN64">
        <v>1.86935</v>
      </c>
      <c r="FO64">
        <v>1.86551</v>
      </c>
      <c r="FP64">
        <v>1.86661</v>
      </c>
      <c r="FQ64">
        <v>1.86798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10.622</v>
      </c>
      <c r="GF64">
        <v>0.1786</v>
      </c>
      <c r="GG64">
        <v>4.5284714050127</v>
      </c>
      <c r="GH64">
        <v>0.00877152046367285</v>
      </c>
      <c r="GI64">
        <v>-1.12287425622125e-06</v>
      </c>
      <c r="GJ64">
        <v>1.49974470624018e-10</v>
      </c>
      <c r="GK64">
        <v>0.178652107835601</v>
      </c>
      <c r="GL64">
        <v>0</v>
      </c>
      <c r="GM64">
        <v>0</v>
      </c>
      <c r="GN64">
        <v>0</v>
      </c>
      <c r="GO64">
        <v>-2</v>
      </c>
      <c r="GP64">
        <v>2006</v>
      </c>
      <c r="GQ64">
        <v>1</v>
      </c>
      <c r="GR64">
        <v>20</v>
      </c>
      <c r="GS64">
        <v>6.5</v>
      </c>
      <c r="GT64">
        <v>6.3</v>
      </c>
      <c r="GU64">
        <v>2.22046</v>
      </c>
      <c r="GV64">
        <v>2.53784</v>
      </c>
      <c r="GW64">
        <v>2.24854</v>
      </c>
      <c r="GX64">
        <v>2.76855</v>
      </c>
      <c r="GY64">
        <v>1.99585</v>
      </c>
      <c r="GZ64">
        <v>2.31689</v>
      </c>
      <c r="HA64">
        <v>24.2867</v>
      </c>
      <c r="HB64">
        <v>15.9358</v>
      </c>
      <c r="HC64">
        <v>18</v>
      </c>
      <c r="HD64">
        <v>456.417</v>
      </c>
      <c r="HE64">
        <v>700.359</v>
      </c>
      <c r="HF64">
        <v>25.3877</v>
      </c>
      <c r="HG64">
        <v>21.9669</v>
      </c>
      <c r="HH64">
        <v>30.0001</v>
      </c>
      <c r="HI64">
        <v>21.6628</v>
      </c>
      <c r="HJ64">
        <v>21.5539</v>
      </c>
      <c r="HK64">
        <v>44.4499</v>
      </c>
      <c r="HL64">
        <v>22.0057</v>
      </c>
      <c r="HM64">
        <v>0</v>
      </c>
      <c r="HN64">
        <v>25.4475</v>
      </c>
      <c r="HO64">
        <v>843.948</v>
      </c>
      <c r="HP64">
        <v>17.6463</v>
      </c>
      <c r="HQ64">
        <v>103.295</v>
      </c>
      <c r="HR64">
        <v>104.58</v>
      </c>
    </row>
    <row r="65" spans="1:226">
      <c r="A65">
        <v>49</v>
      </c>
      <c r="B65">
        <v>1657292076.1</v>
      </c>
      <c r="C65">
        <v>332.099999904633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1657292068.31429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844.757854112233</v>
      </c>
      <c r="AK65">
        <v>804.644624242424</v>
      </c>
      <c r="AL65">
        <v>3.40863249983647</v>
      </c>
      <c r="AM65">
        <v>65.7104043417054</v>
      </c>
      <c r="AN65">
        <f>(AP65 - AO65 + BO65*1E3/(8.314*(BQ65+273.15)) * AR65/BN65 * AQ65) * BN65/(100*BB65) * 1000/(1000 - AP65)</f>
        <v>0</v>
      </c>
      <c r="AO65">
        <v>17.626963203805</v>
      </c>
      <c r="AP65">
        <v>22.1139303030303</v>
      </c>
      <c r="AQ65">
        <v>3.59318797114131e-05</v>
      </c>
      <c r="AR65">
        <v>77.419237249955</v>
      </c>
      <c r="AS65">
        <v>8</v>
      </c>
      <c r="AT65">
        <v>2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1657292068.31429</v>
      </c>
      <c r="BH65">
        <v>762.799857142857</v>
      </c>
      <c r="BI65">
        <v>812.803357142857</v>
      </c>
      <c r="BJ65">
        <v>22.1204107142857</v>
      </c>
      <c r="BK65">
        <v>17.6269178571429</v>
      </c>
      <c r="BL65">
        <v>752.244857142857</v>
      </c>
      <c r="BM65">
        <v>21.9417642857143</v>
      </c>
      <c r="BN65">
        <v>499.955464285714</v>
      </c>
      <c r="BO65">
        <v>73.8065142857143</v>
      </c>
      <c r="BP65">
        <v>0.0380249964285714</v>
      </c>
      <c r="BQ65">
        <v>25.437625</v>
      </c>
      <c r="BR65">
        <v>24.8782071428571</v>
      </c>
      <c r="BS65">
        <v>999.9</v>
      </c>
      <c r="BT65">
        <v>0</v>
      </c>
      <c r="BU65">
        <v>0</v>
      </c>
      <c r="BV65">
        <v>10007.1428571429</v>
      </c>
      <c r="BW65">
        <v>0</v>
      </c>
      <c r="BX65">
        <v>1070.94178571429</v>
      </c>
      <c r="BY65">
        <v>-50.0035107142857</v>
      </c>
      <c r="BZ65">
        <v>780.054928571429</v>
      </c>
      <c r="CA65">
        <v>827.387785714286</v>
      </c>
      <c r="CB65">
        <v>4.49349857142857</v>
      </c>
      <c r="CC65">
        <v>812.803357142857</v>
      </c>
      <c r="CD65">
        <v>17.6269178571429</v>
      </c>
      <c r="CE65">
        <v>1.63263107142857</v>
      </c>
      <c r="CF65">
        <v>1.30098178571429</v>
      </c>
      <c r="CG65">
        <v>14.2702928571429</v>
      </c>
      <c r="CH65">
        <v>10.8102035714286</v>
      </c>
      <c r="CI65">
        <v>2000.02857142857</v>
      </c>
      <c r="CJ65">
        <v>0.979997214285714</v>
      </c>
      <c r="CK65">
        <v>0.0200031714285714</v>
      </c>
      <c r="CL65">
        <v>0</v>
      </c>
      <c r="CM65">
        <v>2.17452857142857</v>
      </c>
      <c r="CN65">
        <v>0</v>
      </c>
      <c r="CO65">
        <v>20566.7571428571</v>
      </c>
      <c r="CP65">
        <v>17300.4</v>
      </c>
      <c r="CQ65">
        <v>38.8791785714286</v>
      </c>
      <c r="CR65">
        <v>38.1805714285714</v>
      </c>
      <c r="CS65">
        <v>38.6381071428571</v>
      </c>
      <c r="CT65">
        <v>36.2006785714286</v>
      </c>
      <c r="CU65">
        <v>38.0533571428571</v>
      </c>
      <c r="CV65">
        <v>1960.02357142857</v>
      </c>
      <c r="CW65">
        <v>40.0075</v>
      </c>
      <c r="CX65">
        <v>0</v>
      </c>
      <c r="CY65">
        <v>1657292054.1</v>
      </c>
      <c r="CZ65">
        <v>0</v>
      </c>
      <c r="DA65">
        <v>1657291692.5</v>
      </c>
      <c r="DB65" t="s">
        <v>356</v>
      </c>
      <c r="DC65">
        <v>1657291684</v>
      </c>
      <c r="DD65">
        <v>1657291692.5</v>
      </c>
      <c r="DE65">
        <v>1</v>
      </c>
      <c r="DF65">
        <v>0.051</v>
      </c>
      <c r="DG65">
        <v>-0.009</v>
      </c>
      <c r="DH65">
        <v>7.953</v>
      </c>
      <c r="DI65">
        <v>0.086</v>
      </c>
      <c r="DJ65">
        <v>418</v>
      </c>
      <c r="DK65">
        <v>18</v>
      </c>
      <c r="DL65">
        <v>0.63</v>
      </c>
      <c r="DM65">
        <v>0.07</v>
      </c>
      <c r="DN65">
        <v>-49.7946658536585</v>
      </c>
      <c r="DO65">
        <v>-3.10603902439033</v>
      </c>
      <c r="DP65">
        <v>0.427116270575267</v>
      </c>
      <c r="DQ65">
        <v>0</v>
      </c>
      <c r="DR65">
        <v>4.50303585365854</v>
      </c>
      <c r="DS65">
        <v>-0.152012195121957</v>
      </c>
      <c r="DT65">
        <v>0.0157210263079007</v>
      </c>
      <c r="DU65">
        <v>0</v>
      </c>
      <c r="DV65">
        <v>0</v>
      </c>
      <c r="DW65">
        <v>2</v>
      </c>
      <c r="DX65" t="s">
        <v>357</v>
      </c>
      <c r="DY65">
        <v>2.97702</v>
      </c>
      <c r="DZ65">
        <v>2.69234</v>
      </c>
      <c r="EA65">
        <v>0.118383</v>
      </c>
      <c r="EB65">
        <v>0.124506</v>
      </c>
      <c r="EC65">
        <v>0.0817909</v>
      </c>
      <c r="ED65">
        <v>0.0699171</v>
      </c>
      <c r="EE65">
        <v>34721.9</v>
      </c>
      <c r="EF65">
        <v>37884.8</v>
      </c>
      <c r="EG65">
        <v>35665</v>
      </c>
      <c r="EH65">
        <v>39217.1</v>
      </c>
      <c r="EI65">
        <v>46356.8</v>
      </c>
      <c r="EJ65">
        <v>52586.7</v>
      </c>
      <c r="EK65">
        <v>55642.6</v>
      </c>
      <c r="EL65">
        <v>62782.5</v>
      </c>
      <c r="EM65">
        <v>1.986</v>
      </c>
      <c r="EN65">
        <v>2.3372</v>
      </c>
      <c r="EO65">
        <v>0.146627</v>
      </c>
      <c r="EP65">
        <v>0</v>
      </c>
      <c r="EQ65">
        <v>22.4653</v>
      </c>
      <c r="ER65">
        <v>999.9</v>
      </c>
      <c r="ES65">
        <v>65.773</v>
      </c>
      <c r="ET65">
        <v>20.503</v>
      </c>
      <c r="EU65">
        <v>21.5695</v>
      </c>
      <c r="EV65">
        <v>54.1146</v>
      </c>
      <c r="EW65">
        <v>34.4191</v>
      </c>
      <c r="EX65">
        <v>2</v>
      </c>
      <c r="EY65">
        <v>-0.406098</v>
      </c>
      <c r="EZ65">
        <v>-2.59065</v>
      </c>
      <c r="FA65">
        <v>20.1307</v>
      </c>
      <c r="FB65">
        <v>5.20531</v>
      </c>
      <c r="FC65">
        <v>12.004</v>
      </c>
      <c r="FD65">
        <v>4.9756</v>
      </c>
      <c r="FE65">
        <v>3.293</v>
      </c>
      <c r="FF65">
        <v>9999</v>
      </c>
      <c r="FG65">
        <v>563.5</v>
      </c>
      <c r="FH65">
        <v>9999</v>
      </c>
      <c r="FI65">
        <v>9999</v>
      </c>
      <c r="FJ65">
        <v>1.86249</v>
      </c>
      <c r="FK65">
        <v>1.86768</v>
      </c>
      <c r="FL65">
        <v>1.86737</v>
      </c>
      <c r="FM65">
        <v>1.86844</v>
      </c>
      <c r="FN65">
        <v>1.86941</v>
      </c>
      <c r="FO65">
        <v>1.86551</v>
      </c>
      <c r="FP65">
        <v>1.86664</v>
      </c>
      <c r="FQ65">
        <v>1.86798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10.741</v>
      </c>
      <c r="GF65">
        <v>0.1786</v>
      </c>
      <c r="GG65">
        <v>4.5284714050127</v>
      </c>
      <c r="GH65">
        <v>0.00877152046367285</v>
      </c>
      <c r="GI65">
        <v>-1.12287425622125e-06</v>
      </c>
      <c r="GJ65">
        <v>1.49974470624018e-10</v>
      </c>
      <c r="GK65">
        <v>0.178652107835601</v>
      </c>
      <c r="GL65">
        <v>0</v>
      </c>
      <c r="GM65">
        <v>0</v>
      </c>
      <c r="GN65">
        <v>0</v>
      </c>
      <c r="GO65">
        <v>-2</v>
      </c>
      <c r="GP65">
        <v>2006</v>
      </c>
      <c r="GQ65">
        <v>1</v>
      </c>
      <c r="GR65">
        <v>20</v>
      </c>
      <c r="GS65">
        <v>6.5</v>
      </c>
      <c r="GT65">
        <v>6.4</v>
      </c>
      <c r="GU65">
        <v>2.25586</v>
      </c>
      <c r="GV65">
        <v>2.54639</v>
      </c>
      <c r="GW65">
        <v>2.24854</v>
      </c>
      <c r="GX65">
        <v>2.76855</v>
      </c>
      <c r="GY65">
        <v>1.99585</v>
      </c>
      <c r="GZ65">
        <v>2.28516</v>
      </c>
      <c r="HA65">
        <v>24.2867</v>
      </c>
      <c r="HB65">
        <v>15.927</v>
      </c>
      <c r="HC65">
        <v>18</v>
      </c>
      <c r="HD65">
        <v>455.871</v>
      </c>
      <c r="HE65">
        <v>700.775</v>
      </c>
      <c r="HF65">
        <v>25.4796</v>
      </c>
      <c r="HG65">
        <v>21.9688</v>
      </c>
      <c r="HH65">
        <v>30.0004</v>
      </c>
      <c r="HI65">
        <v>21.6683</v>
      </c>
      <c r="HJ65">
        <v>21.5593</v>
      </c>
      <c r="HK65">
        <v>45.2235</v>
      </c>
      <c r="HL65">
        <v>22.0057</v>
      </c>
      <c r="HM65">
        <v>0</v>
      </c>
      <c r="HN65">
        <v>25.5369</v>
      </c>
      <c r="HO65">
        <v>857.392</v>
      </c>
      <c r="HP65">
        <v>17.6463</v>
      </c>
      <c r="HQ65">
        <v>103.297</v>
      </c>
      <c r="HR65">
        <v>104.579</v>
      </c>
    </row>
    <row r="66" spans="1:226">
      <c r="A66">
        <v>50</v>
      </c>
      <c r="B66">
        <v>1657292081.1</v>
      </c>
      <c r="C66">
        <v>337.099999904633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1657292073.6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861.784594649409</v>
      </c>
      <c r="AK66">
        <v>821.760993939394</v>
      </c>
      <c r="AL66">
        <v>3.40262374126148</v>
      </c>
      <c r="AM66">
        <v>65.7104043417054</v>
      </c>
      <c r="AN66">
        <f>(AP66 - AO66 + BO66*1E3/(8.314*(BQ66+273.15)) * AR66/BN66 * AQ66) * BN66/(100*BB66) * 1000/(1000 - AP66)</f>
        <v>0</v>
      </c>
      <c r="AO66">
        <v>17.6272045075313</v>
      </c>
      <c r="AP66">
        <v>22.1097890909091</v>
      </c>
      <c r="AQ66">
        <v>-0.000496318478735054</v>
      </c>
      <c r="AR66">
        <v>77.419237249955</v>
      </c>
      <c r="AS66">
        <v>7</v>
      </c>
      <c r="AT66">
        <v>1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1657292073.6</v>
      </c>
      <c r="BH66">
        <v>780.310222222222</v>
      </c>
      <c r="BI66">
        <v>830.504814814815</v>
      </c>
      <c r="BJ66">
        <v>22.1136111111111</v>
      </c>
      <c r="BK66">
        <v>17.6266259259259</v>
      </c>
      <c r="BL66">
        <v>769.627925925926</v>
      </c>
      <c r="BM66">
        <v>21.934962962963</v>
      </c>
      <c r="BN66">
        <v>499.944037037037</v>
      </c>
      <c r="BO66">
        <v>73.8064111111111</v>
      </c>
      <c r="BP66">
        <v>0.0379614592592593</v>
      </c>
      <c r="BQ66">
        <v>25.4316259259259</v>
      </c>
      <c r="BR66">
        <v>24.8724111111111</v>
      </c>
      <c r="BS66">
        <v>999.9</v>
      </c>
      <c r="BT66">
        <v>0</v>
      </c>
      <c r="BU66">
        <v>0</v>
      </c>
      <c r="BV66">
        <v>10009.4444444444</v>
      </c>
      <c r="BW66">
        <v>0</v>
      </c>
      <c r="BX66">
        <v>1071.34740740741</v>
      </c>
      <c r="BY66">
        <v>-50.1946740740741</v>
      </c>
      <c r="BZ66">
        <v>797.955962962963</v>
      </c>
      <c r="CA66">
        <v>845.406666666667</v>
      </c>
      <c r="CB66">
        <v>4.48699296296296</v>
      </c>
      <c r="CC66">
        <v>830.504814814815</v>
      </c>
      <c r="CD66">
        <v>17.6266259259259</v>
      </c>
      <c r="CE66">
        <v>1.63212777777778</v>
      </c>
      <c r="CF66">
        <v>1.30095814814815</v>
      </c>
      <c r="CG66">
        <v>14.2655296296296</v>
      </c>
      <c r="CH66">
        <v>10.8099296296296</v>
      </c>
      <c r="CI66">
        <v>2000.0137037037</v>
      </c>
      <c r="CJ66">
        <v>0.979996555555556</v>
      </c>
      <c r="CK66">
        <v>0.0200037555555556</v>
      </c>
      <c r="CL66">
        <v>0</v>
      </c>
      <c r="CM66">
        <v>2.15529259259259</v>
      </c>
      <c r="CN66">
        <v>0</v>
      </c>
      <c r="CO66">
        <v>20608.5925925926</v>
      </c>
      <c r="CP66">
        <v>17300.2777777778</v>
      </c>
      <c r="CQ66">
        <v>38.8007037037037</v>
      </c>
      <c r="CR66">
        <v>38.1363333333333</v>
      </c>
      <c r="CS66">
        <v>38.5692592592593</v>
      </c>
      <c r="CT66">
        <v>36.1224074074074</v>
      </c>
      <c r="CU66">
        <v>37.9743333333333</v>
      </c>
      <c r="CV66">
        <v>1960.00592592593</v>
      </c>
      <c r="CW66">
        <v>40.0103703703704</v>
      </c>
      <c r="CX66">
        <v>0</v>
      </c>
      <c r="CY66">
        <v>1657292058.9</v>
      </c>
      <c r="CZ66">
        <v>0</v>
      </c>
      <c r="DA66">
        <v>1657291692.5</v>
      </c>
      <c r="DB66" t="s">
        <v>356</v>
      </c>
      <c r="DC66">
        <v>1657291684</v>
      </c>
      <c r="DD66">
        <v>1657291692.5</v>
      </c>
      <c r="DE66">
        <v>1</v>
      </c>
      <c r="DF66">
        <v>0.051</v>
      </c>
      <c r="DG66">
        <v>-0.009</v>
      </c>
      <c r="DH66">
        <v>7.953</v>
      </c>
      <c r="DI66">
        <v>0.086</v>
      </c>
      <c r="DJ66">
        <v>418</v>
      </c>
      <c r="DK66">
        <v>18</v>
      </c>
      <c r="DL66">
        <v>0.63</v>
      </c>
      <c r="DM66">
        <v>0.07</v>
      </c>
      <c r="DN66">
        <v>-50.1076658536585</v>
      </c>
      <c r="DO66">
        <v>-2.74730801393731</v>
      </c>
      <c r="DP66">
        <v>0.496913825580995</v>
      </c>
      <c r="DQ66">
        <v>0</v>
      </c>
      <c r="DR66">
        <v>4.49131804878049</v>
      </c>
      <c r="DS66">
        <v>-0.0759671080139338</v>
      </c>
      <c r="DT66">
        <v>0.00831489853552991</v>
      </c>
      <c r="DU66">
        <v>1</v>
      </c>
      <c r="DV66">
        <v>1</v>
      </c>
      <c r="DW66">
        <v>2</v>
      </c>
      <c r="DX66" t="s">
        <v>373</v>
      </c>
      <c r="DY66">
        <v>2.97873</v>
      </c>
      <c r="DZ66">
        <v>2.69173</v>
      </c>
      <c r="EA66">
        <v>0.120068</v>
      </c>
      <c r="EB66">
        <v>0.126184</v>
      </c>
      <c r="EC66">
        <v>0.0817782</v>
      </c>
      <c r="ED66">
        <v>0.0699143</v>
      </c>
      <c r="EE66">
        <v>34655.4</v>
      </c>
      <c r="EF66">
        <v>37811.8</v>
      </c>
      <c r="EG66">
        <v>35664.8</v>
      </c>
      <c r="EH66">
        <v>39216.5</v>
      </c>
      <c r="EI66">
        <v>46356.6</v>
      </c>
      <c r="EJ66">
        <v>52587.1</v>
      </c>
      <c r="EK66">
        <v>55641.5</v>
      </c>
      <c r="EL66">
        <v>62782.6</v>
      </c>
      <c r="EM66">
        <v>1.9888</v>
      </c>
      <c r="EN66">
        <v>2.336</v>
      </c>
      <c r="EO66">
        <v>0.146329</v>
      </c>
      <c r="EP66">
        <v>0</v>
      </c>
      <c r="EQ66">
        <v>22.4559</v>
      </c>
      <c r="ER66">
        <v>999.9</v>
      </c>
      <c r="ES66">
        <v>65.773</v>
      </c>
      <c r="ET66">
        <v>20.513</v>
      </c>
      <c r="EU66">
        <v>21.5857</v>
      </c>
      <c r="EV66">
        <v>54.1846</v>
      </c>
      <c r="EW66">
        <v>34.4231</v>
      </c>
      <c r="EX66">
        <v>2</v>
      </c>
      <c r="EY66">
        <v>-0.405935</v>
      </c>
      <c r="EZ66">
        <v>-2.65089</v>
      </c>
      <c r="FA66">
        <v>20.1304</v>
      </c>
      <c r="FB66">
        <v>5.20531</v>
      </c>
      <c r="FC66">
        <v>12.004</v>
      </c>
      <c r="FD66">
        <v>4.976</v>
      </c>
      <c r="FE66">
        <v>3.293</v>
      </c>
      <c r="FF66">
        <v>9999</v>
      </c>
      <c r="FG66">
        <v>563.6</v>
      </c>
      <c r="FH66">
        <v>9999</v>
      </c>
      <c r="FI66">
        <v>9999</v>
      </c>
      <c r="FJ66">
        <v>1.86249</v>
      </c>
      <c r="FK66">
        <v>1.86768</v>
      </c>
      <c r="FL66">
        <v>1.86737</v>
      </c>
      <c r="FM66">
        <v>1.86844</v>
      </c>
      <c r="FN66">
        <v>1.86951</v>
      </c>
      <c r="FO66">
        <v>1.86554</v>
      </c>
      <c r="FP66">
        <v>1.86664</v>
      </c>
      <c r="FQ66">
        <v>1.86798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10.862</v>
      </c>
      <c r="GF66">
        <v>0.1786</v>
      </c>
      <c r="GG66">
        <v>4.5284714050127</v>
      </c>
      <c r="GH66">
        <v>0.00877152046367285</v>
      </c>
      <c r="GI66">
        <v>-1.12287425622125e-06</v>
      </c>
      <c r="GJ66">
        <v>1.49974470624018e-10</v>
      </c>
      <c r="GK66">
        <v>0.178652107835601</v>
      </c>
      <c r="GL66">
        <v>0</v>
      </c>
      <c r="GM66">
        <v>0</v>
      </c>
      <c r="GN66">
        <v>0</v>
      </c>
      <c r="GO66">
        <v>-2</v>
      </c>
      <c r="GP66">
        <v>2006</v>
      </c>
      <c r="GQ66">
        <v>1</v>
      </c>
      <c r="GR66">
        <v>20</v>
      </c>
      <c r="GS66">
        <v>6.6</v>
      </c>
      <c r="GT66">
        <v>6.5</v>
      </c>
      <c r="GU66">
        <v>2.29126</v>
      </c>
      <c r="GV66">
        <v>2.53662</v>
      </c>
      <c r="GW66">
        <v>2.24854</v>
      </c>
      <c r="GX66">
        <v>2.76733</v>
      </c>
      <c r="GY66">
        <v>1.99585</v>
      </c>
      <c r="GZ66">
        <v>2.34131</v>
      </c>
      <c r="HA66">
        <v>24.2867</v>
      </c>
      <c r="HB66">
        <v>15.9358</v>
      </c>
      <c r="HC66">
        <v>18</v>
      </c>
      <c r="HD66">
        <v>457.59</v>
      </c>
      <c r="HE66">
        <v>699.838</v>
      </c>
      <c r="HF66">
        <v>25.5714</v>
      </c>
      <c r="HG66">
        <v>21.9706</v>
      </c>
      <c r="HH66">
        <v>30.0001</v>
      </c>
      <c r="HI66">
        <v>21.6738</v>
      </c>
      <c r="HJ66">
        <v>21.5648</v>
      </c>
      <c r="HK66">
        <v>45.9294</v>
      </c>
      <c r="HL66">
        <v>22.0057</v>
      </c>
      <c r="HM66">
        <v>0</v>
      </c>
      <c r="HN66">
        <v>25.6247</v>
      </c>
      <c r="HO66">
        <v>870.864</v>
      </c>
      <c r="HP66">
        <v>17.6465</v>
      </c>
      <c r="HQ66">
        <v>103.295</v>
      </c>
      <c r="HR66">
        <v>104.579</v>
      </c>
    </row>
    <row r="67" spans="1:226">
      <c r="A67">
        <v>51</v>
      </c>
      <c r="B67">
        <v>1657292086.1</v>
      </c>
      <c r="C67">
        <v>342.099999904633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1657292078.31429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879.812548566427</v>
      </c>
      <c r="AK67">
        <v>839.101666666667</v>
      </c>
      <c r="AL67">
        <v>3.49912605488725</v>
      </c>
      <c r="AM67">
        <v>65.7104043417054</v>
      </c>
      <c r="AN67">
        <f>(AP67 - AO67 + BO67*1E3/(8.314*(BQ67+273.15)) * AR67/BN67 * AQ67) * BN67/(100*BB67) * 1000/(1000 - AP67)</f>
        <v>0</v>
      </c>
      <c r="AO67">
        <v>17.6263192698617</v>
      </c>
      <c r="AP67">
        <v>22.0997915151515</v>
      </c>
      <c r="AQ67">
        <v>0.000128280968686716</v>
      </c>
      <c r="AR67">
        <v>77.419237249955</v>
      </c>
      <c r="AS67">
        <v>8</v>
      </c>
      <c r="AT67">
        <v>2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1657292078.31429</v>
      </c>
      <c r="BH67">
        <v>796.001642857143</v>
      </c>
      <c r="BI67">
        <v>846.614214285714</v>
      </c>
      <c r="BJ67">
        <v>22.1086571428571</v>
      </c>
      <c r="BK67">
        <v>17.6266857142857</v>
      </c>
      <c r="BL67">
        <v>785.205678571429</v>
      </c>
      <c r="BM67">
        <v>21.9300142857143</v>
      </c>
      <c r="BN67">
        <v>499.993642857143</v>
      </c>
      <c r="BO67">
        <v>73.8065035714286</v>
      </c>
      <c r="BP67">
        <v>0.0379269107142857</v>
      </c>
      <c r="BQ67">
        <v>25.4257535714286</v>
      </c>
      <c r="BR67">
        <v>24.8692821428571</v>
      </c>
      <c r="BS67">
        <v>999.9</v>
      </c>
      <c r="BT67">
        <v>0</v>
      </c>
      <c r="BU67">
        <v>0</v>
      </c>
      <c r="BV67">
        <v>10011.7857142857</v>
      </c>
      <c r="BW67">
        <v>0</v>
      </c>
      <c r="BX67">
        <v>1071.77821428571</v>
      </c>
      <c r="BY67">
        <v>-50.6126535714286</v>
      </c>
      <c r="BZ67">
        <v>813.998107142857</v>
      </c>
      <c r="CA67">
        <v>861.805107142857</v>
      </c>
      <c r="CB67">
        <v>4.481985</v>
      </c>
      <c r="CC67">
        <v>846.614214285714</v>
      </c>
      <c r="CD67">
        <v>17.6266857142857</v>
      </c>
      <c r="CE67">
        <v>1.63176392857143</v>
      </c>
      <c r="CF67">
        <v>1.30096357142857</v>
      </c>
      <c r="CG67">
        <v>14.2620857142857</v>
      </c>
      <c r="CH67">
        <v>10.8099964285714</v>
      </c>
      <c r="CI67">
        <v>2000.03964285714</v>
      </c>
      <c r="CJ67">
        <v>0.979995857142857</v>
      </c>
      <c r="CK67">
        <v>0.0200043142857143</v>
      </c>
      <c r="CL67">
        <v>0</v>
      </c>
      <c r="CM67">
        <v>2.17538928571429</v>
      </c>
      <c r="CN67">
        <v>0</v>
      </c>
      <c r="CO67">
        <v>20639.2107142857</v>
      </c>
      <c r="CP67">
        <v>17300.4857142857</v>
      </c>
      <c r="CQ67">
        <v>38.7274285714286</v>
      </c>
      <c r="CR67">
        <v>38.0846785714286</v>
      </c>
      <c r="CS67">
        <v>38.5131071428571</v>
      </c>
      <c r="CT67">
        <v>36.0533571428571</v>
      </c>
      <c r="CU67">
        <v>37.9015714285714</v>
      </c>
      <c r="CV67">
        <v>1960.02821428571</v>
      </c>
      <c r="CW67">
        <v>40.0114285714286</v>
      </c>
      <c r="CX67">
        <v>0</v>
      </c>
      <c r="CY67">
        <v>1657292063.7</v>
      </c>
      <c r="CZ67">
        <v>0</v>
      </c>
      <c r="DA67">
        <v>1657291692.5</v>
      </c>
      <c r="DB67" t="s">
        <v>356</v>
      </c>
      <c r="DC67">
        <v>1657291684</v>
      </c>
      <c r="DD67">
        <v>1657291692.5</v>
      </c>
      <c r="DE67">
        <v>1</v>
      </c>
      <c r="DF67">
        <v>0.051</v>
      </c>
      <c r="DG67">
        <v>-0.009</v>
      </c>
      <c r="DH67">
        <v>7.953</v>
      </c>
      <c r="DI67">
        <v>0.086</v>
      </c>
      <c r="DJ67">
        <v>418</v>
      </c>
      <c r="DK67">
        <v>18</v>
      </c>
      <c r="DL67">
        <v>0.63</v>
      </c>
      <c r="DM67">
        <v>0.07</v>
      </c>
      <c r="DN67">
        <v>-50.4054048780488</v>
      </c>
      <c r="DO67">
        <v>-4.43299233449485</v>
      </c>
      <c r="DP67">
        <v>0.64460557384331</v>
      </c>
      <c r="DQ67">
        <v>0</v>
      </c>
      <c r="DR67">
        <v>4.48608902439024</v>
      </c>
      <c r="DS67">
        <v>-0.0551308013937327</v>
      </c>
      <c r="DT67">
        <v>0.0061160431991639</v>
      </c>
      <c r="DU67">
        <v>1</v>
      </c>
      <c r="DV67">
        <v>1</v>
      </c>
      <c r="DW67">
        <v>2</v>
      </c>
      <c r="DX67" t="s">
        <v>373</v>
      </c>
      <c r="DY67">
        <v>2.97804</v>
      </c>
      <c r="DZ67">
        <v>2.69246</v>
      </c>
      <c r="EA67">
        <v>0.121772</v>
      </c>
      <c r="EB67">
        <v>0.127743</v>
      </c>
      <c r="EC67">
        <v>0.0817708</v>
      </c>
      <c r="ED67">
        <v>0.0699324</v>
      </c>
      <c r="EE67">
        <v>34588.2</v>
      </c>
      <c r="EF67">
        <v>37744.2</v>
      </c>
      <c r="EG67">
        <v>35664.6</v>
      </c>
      <c r="EH67">
        <v>39216.3</v>
      </c>
      <c r="EI67">
        <v>46357.4</v>
      </c>
      <c r="EJ67">
        <v>52586.1</v>
      </c>
      <c r="EK67">
        <v>55641.9</v>
      </c>
      <c r="EL67">
        <v>62782.7</v>
      </c>
      <c r="EM67">
        <v>1.9872</v>
      </c>
      <c r="EN67">
        <v>2.3364</v>
      </c>
      <c r="EO67">
        <v>0.146031</v>
      </c>
      <c r="EP67">
        <v>0</v>
      </c>
      <c r="EQ67">
        <v>22.4464</v>
      </c>
      <c r="ER67">
        <v>999.9</v>
      </c>
      <c r="ES67">
        <v>65.773</v>
      </c>
      <c r="ET67">
        <v>20.513</v>
      </c>
      <c r="EU67">
        <v>21.5829</v>
      </c>
      <c r="EV67">
        <v>53.6846</v>
      </c>
      <c r="EW67">
        <v>34.355</v>
      </c>
      <c r="EX67">
        <v>2</v>
      </c>
      <c r="EY67">
        <v>-0.405285</v>
      </c>
      <c r="EZ67">
        <v>-2.74192</v>
      </c>
      <c r="FA67">
        <v>20.1293</v>
      </c>
      <c r="FB67">
        <v>5.20531</v>
      </c>
      <c r="FC67">
        <v>12.004</v>
      </c>
      <c r="FD67">
        <v>4.976</v>
      </c>
      <c r="FE67">
        <v>3.293</v>
      </c>
      <c r="FF67">
        <v>9999</v>
      </c>
      <c r="FG67">
        <v>563.6</v>
      </c>
      <c r="FH67">
        <v>9999</v>
      </c>
      <c r="FI67">
        <v>9999</v>
      </c>
      <c r="FJ67">
        <v>1.86249</v>
      </c>
      <c r="FK67">
        <v>1.86765</v>
      </c>
      <c r="FL67">
        <v>1.86737</v>
      </c>
      <c r="FM67">
        <v>1.86844</v>
      </c>
      <c r="FN67">
        <v>1.86941</v>
      </c>
      <c r="FO67">
        <v>1.86551</v>
      </c>
      <c r="FP67">
        <v>1.86661</v>
      </c>
      <c r="FQ67">
        <v>1.86798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10.985</v>
      </c>
      <c r="GF67">
        <v>0.1786</v>
      </c>
      <c r="GG67">
        <v>4.5284714050127</v>
      </c>
      <c r="GH67">
        <v>0.00877152046367285</v>
      </c>
      <c r="GI67">
        <v>-1.12287425622125e-06</v>
      </c>
      <c r="GJ67">
        <v>1.49974470624018e-10</v>
      </c>
      <c r="GK67">
        <v>0.178652107835601</v>
      </c>
      <c r="GL67">
        <v>0</v>
      </c>
      <c r="GM67">
        <v>0</v>
      </c>
      <c r="GN67">
        <v>0</v>
      </c>
      <c r="GO67">
        <v>-2</v>
      </c>
      <c r="GP67">
        <v>2006</v>
      </c>
      <c r="GQ67">
        <v>1</v>
      </c>
      <c r="GR67">
        <v>20</v>
      </c>
      <c r="GS67">
        <v>6.7</v>
      </c>
      <c r="GT67">
        <v>6.6</v>
      </c>
      <c r="GU67">
        <v>2.32422</v>
      </c>
      <c r="GV67">
        <v>2.54395</v>
      </c>
      <c r="GW67">
        <v>2.24854</v>
      </c>
      <c r="GX67">
        <v>2.76855</v>
      </c>
      <c r="GY67">
        <v>1.99585</v>
      </c>
      <c r="GZ67">
        <v>2.29248</v>
      </c>
      <c r="HA67">
        <v>24.2867</v>
      </c>
      <c r="HB67">
        <v>15.9182</v>
      </c>
      <c r="HC67">
        <v>18</v>
      </c>
      <c r="HD67">
        <v>456.686</v>
      </c>
      <c r="HE67">
        <v>700.279</v>
      </c>
      <c r="HF67">
        <v>25.662</v>
      </c>
      <c r="HG67">
        <v>21.9725</v>
      </c>
      <c r="HH67">
        <v>30.0005</v>
      </c>
      <c r="HI67">
        <v>21.6793</v>
      </c>
      <c r="HJ67">
        <v>21.572</v>
      </c>
      <c r="HK67">
        <v>46.6358</v>
      </c>
      <c r="HL67">
        <v>22.0057</v>
      </c>
      <c r="HM67">
        <v>0</v>
      </c>
      <c r="HN67">
        <v>25.7227</v>
      </c>
      <c r="HO67">
        <v>891.071</v>
      </c>
      <c r="HP67">
        <v>17.6517</v>
      </c>
      <c r="HQ67">
        <v>103.295</v>
      </c>
      <c r="HR67">
        <v>104.579</v>
      </c>
    </row>
    <row r="68" spans="1:226">
      <c r="A68">
        <v>52</v>
      </c>
      <c r="B68">
        <v>1657292091.1</v>
      </c>
      <c r="C68">
        <v>347.099999904633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1657292083.6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895.789783446598</v>
      </c>
      <c r="AK68">
        <v>855.706884848485</v>
      </c>
      <c r="AL68">
        <v>3.31662244799716</v>
      </c>
      <c r="AM68">
        <v>65.7104043417054</v>
      </c>
      <c r="AN68">
        <f>(AP68 - AO68 + BO68*1E3/(8.314*(BQ68+273.15)) * AR68/BN68 * AQ68) * BN68/(100*BB68) * 1000/(1000 - AP68)</f>
        <v>0</v>
      </c>
      <c r="AO68">
        <v>17.6248303845695</v>
      </c>
      <c r="AP68">
        <v>22.1050181818182</v>
      </c>
      <c r="AQ68">
        <v>0.000120630555210807</v>
      </c>
      <c r="AR68">
        <v>77.419237249955</v>
      </c>
      <c r="AS68">
        <v>8</v>
      </c>
      <c r="AT68">
        <v>2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1657292083.6</v>
      </c>
      <c r="BH68">
        <v>813.658333333333</v>
      </c>
      <c r="BI68">
        <v>864.274703703704</v>
      </c>
      <c r="BJ68">
        <v>22.104362962963</v>
      </c>
      <c r="BK68">
        <v>17.6259925925926</v>
      </c>
      <c r="BL68">
        <v>802.734777777778</v>
      </c>
      <c r="BM68">
        <v>21.9257111111111</v>
      </c>
      <c r="BN68">
        <v>500.018148148148</v>
      </c>
      <c r="BO68">
        <v>73.8065074074074</v>
      </c>
      <c r="BP68">
        <v>0.0380143222222222</v>
      </c>
      <c r="BQ68">
        <v>25.4206592592593</v>
      </c>
      <c r="BR68">
        <v>24.8635111111111</v>
      </c>
      <c r="BS68">
        <v>999.9</v>
      </c>
      <c r="BT68">
        <v>0</v>
      </c>
      <c r="BU68">
        <v>0</v>
      </c>
      <c r="BV68">
        <v>10003.1481481481</v>
      </c>
      <c r="BW68">
        <v>0</v>
      </c>
      <c r="BX68">
        <v>1071.29888888889</v>
      </c>
      <c r="BY68">
        <v>-50.6164518518518</v>
      </c>
      <c r="BZ68">
        <v>832.050259259259</v>
      </c>
      <c r="CA68">
        <v>879.781851851852</v>
      </c>
      <c r="CB68">
        <v>4.47837851851852</v>
      </c>
      <c r="CC68">
        <v>864.274703703704</v>
      </c>
      <c r="CD68">
        <v>17.6259925925926</v>
      </c>
      <c r="CE68">
        <v>1.63144740740741</v>
      </c>
      <c r="CF68">
        <v>1.30091185185185</v>
      </c>
      <c r="CG68">
        <v>14.2590814814815</v>
      </c>
      <c r="CH68">
        <v>10.8093962962963</v>
      </c>
      <c r="CI68">
        <v>2000.03481481481</v>
      </c>
      <c r="CJ68">
        <v>0.979995074074074</v>
      </c>
      <c r="CK68">
        <v>0.0200049407407407</v>
      </c>
      <c r="CL68">
        <v>0</v>
      </c>
      <c r="CM68">
        <v>2.18636666666667</v>
      </c>
      <c r="CN68">
        <v>0</v>
      </c>
      <c r="CO68">
        <v>20663.862962963</v>
      </c>
      <c r="CP68">
        <v>17300.4296296296</v>
      </c>
      <c r="CQ68">
        <v>38.6455555555555</v>
      </c>
      <c r="CR68">
        <v>38.0392222222222</v>
      </c>
      <c r="CS68">
        <v>38.4511851851852</v>
      </c>
      <c r="CT68">
        <v>35.9904074074074</v>
      </c>
      <c r="CU68">
        <v>37.8307407407407</v>
      </c>
      <c r="CV68">
        <v>1960.02296296296</v>
      </c>
      <c r="CW68">
        <v>40.0118518518519</v>
      </c>
      <c r="CX68">
        <v>0</v>
      </c>
      <c r="CY68">
        <v>1657292069.1</v>
      </c>
      <c r="CZ68">
        <v>0</v>
      </c>
      <c r="DA68">
        <v>1657291692.5</v>
      </c>
      <c r="DB68" t="s">
        <v>356</v>
      </c>
      <c r="DC68">
        <v>1657291684</v>
      </c>
      <c r="DD68">
        <v>1657291692.5</v>
      </c>
      <c r="DE68">
        <v>1</v>
      </c>
      <c r="DF68">
        <v>0.051</v>
      </c>
      <c r="DG68">
        <v>-0.009</v>
      </c>
      <c r="DH68">
        <v>7.953</v>
      </c>
      <c r="DI68">
        <v>0.086</v>
      </c>
      <c r="DJ68">
        <v>418</v>
      </c>
      <c r="DK68">
        <v>18</v>
      </c>
      <c r="DL68">
        <v>0.63</v>
      </c>
      <c r="DM68">
        <v>0.07</v>
      </c>
      <c r="DN68">
        <v>-50.5352463414634</v>
      </c>
      <c r="DO68">
        <v>-1.37301114982586</v>
      </c>
      <c r="DP68">
        <v>0.554478414586819</v>
      </c>
      <c r="DQ68">
        <v>0</v>
      </c>
      <c r="DR68">
        <v>4.48139658536585</v>
      </c>
      <c r="DS68">
        <v>-0.0481492682926891</v>
      </c>
      <c r="DT68">
        <v>0.00561126680612692</v>
      </c>
      <c r="DU68">
        <v>1</v>
      </c>
      <c r="DV68">
        <v>1</v>
      </c>
      <c r="DW68">
        <v>2</v>
      </c>
      <c r="DX68" t="s">
        <v>373</v>
      </c>
      <c r="DY68">
        <v>2.97774</v>
      </c>
      <c r="DZ68">
        <v>2.69143</v>
      </c>
      <c r="EA68">
        <v>0.12337</v>
      </c>
      <c r="EB68">
        <v>0.129232</v>
      </c>
      <c r="EC68">
        <v>0.0817787</v>
      </c>
      <c r="ED68">
        <v>0.0699099</v>
      </c>
      <c r="EE68">
        <v>34524.7</v>
      </c>
      <c r="EF68">
        <v>37679.4</v>
      </c>
      <c r="EG68">
        <v>35664</v>
      </c>
      <c r="EH68">
        <v>39215.9</v>
      </c>
      <c r="EI68">
        <v>46356.2</v>
      </c>
      <c r="EJ68">
        <v>52586.7</v>
      </c>
      <c r="EK68">
        <v>55641</v>
      </c>
      <c r="EL68">
        <v>62781.8</v>
      </c>
      <c r="EM68">
        <v>1.9866</v>
      </c>
      <c r="EN68">
        <v>2.3364</v>
      </c>
      <c r="EO68">
        <v>0.147074</v>
      </c>
      <c r="EP68">
        <v>0</v>
      </c>
      <c r="EQ68">
        <v>22.4369</v>
      </c>
      <c r="ER68">
        <v>999.9</v>
      </c>
      <c r="ES68">
        <v>65.749</v>
      </c>
      <c r="ET68">
        <v>20.503</v>
      </c>
      <c r="EU68">
        <v>21.5616</v>
      </c>
      <c r="EV68">
        <v>54.1746</v>
      </c>
      <c r="EW68">
        <v>34.3389</v>
      </c>
      <c r="EX68">
        <v>2</v>
      </c>
      <c r="EY68">
        <v>-0.405427</v>
      </c>
      <c r="EZ68">
        <v>-2.80211</v>
      </c>
      <c r="FA68">
        <v>20.1276</v>
      </c>
      <c r="FB68">
        <v>5.20531</v>
      </c>
      <c r="FC68">
        <v>12.004</v>
      </c>
      <c r="FD68">
        <v>4.9752</v>
      </c>
      <c r="FE68">
        <v>3.293</v>
      </c>
      <c r="FF68">
        <v>9999</v>
      </c>
      <c r="FG68">
        <v>563.6</v>
      </c>
      <c r="FH68">
        <v>9999</v>
      </c>
      <c r="FI68">
        <v>9999</v>
      </c>
      <c r="FJ68">
        <v>1.86249</v>
      </c>
      <c r="FK68">
        <v>1.86768</v>
      </c>
      <c r="FL68">
        <v>1.86737</v>
      </c>
      <c r="FM68">
        <v>1.86844</v>
      </c>
      <c r="FN68">
        <v>1.86941</v>
      </c>
      <c r="FO68">
        <v>1.86551</v>
      </c>
      <c r="FP68">
        <v>1.86664</v>
      </c>
      <c r="FQ68">
        <v>1.86801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11.101</v>
      </c>
      <c r="GF68">
        <v>0.1787</v>
      </c>
      <c r="GG68">
        <v>4.5284714050127</v>
      </c>
      <c r="GH68">
        <v>0.00877152046367285</v>
      </c>
      <c r="GI68">
        <v>-1.12287425622125e-06</v>
      </c>
      <c r="GJ68">
        <v>1.49974470624018e-10</v>
      </c>
      <c r="GK68">
        <v>0.178652107835601</v>
      </c>
      <c r="GL68">
        <v>0</v>
      </c>
      <c r="GM68">
        <v>0</v>
      </c>
      <c r="GN68">
        <v>0</v>
      </c>
      <c r="GO68">
        <v>-2</v>
      </c>
      <c r="GP68">
        <v>2006</v>
      </c>
      <c r="GQ68">
        <v>1</v>
      </c>
      <c r="GR68">
        <v>20</v>
      </c>
      <c r="GS68">
        <v>6.8</v>
      </c>
      <c r="GT68">
        <v>6.6</v>
      </c>
      <c r="GU68">
        <v>2.36084</v>
      </c>
      <c r="GV68">
        <v>2.53662</v>
      </c>
      <c r="GW68">
        <v>2.24854</v>
      </c>
      <c r="GX68">
        <v>2.76855</v>
      </c>
      <c r="GY68">
        <v>1.99585</v>
      </c>
      <c r="GZ68">
        <v>2.30957</v>
      </c>
      <c r="HA68">
        <v>24.3071</v>
      </c>
      <c r="HB68">
        <v>15.9358</v>
      </c>
      <c r="HC68">
        <v>18</v>
      </c>
      <c r="HD68">
        <v>456.378</v>
      </c>
      <c r="HE68">
        <v>700.356</v>
      </c>
      <c r="HF68">
        <v>25.7621</v>
      </c>
      <c r="HG68">
        <v>21.9762</v>
      </c>
      <c r="HH68">
        <v>30</v>
      </c>
      <c r="HI68">
        <v>21.6848</v>
      </c>
      <c r="HJ68">
        <v>21.5774</v>
      </c>
      <c r="HK68">
        <v>47.3135</v>
      </c>
      <c r="HL68">
        <v>22.0057</v>
      </c>
      <c r="HM68">
        <v>0</v>
      </c>
      <c r="HN68">
        <v>25.8222</v>
      </c>
      <c r="HO68">
        <v>904.647</v>
      </c>
      <c r="HP68">
        <v>17.6523</v>
      </c>
      <c r="HQ68">
        <v>103.294</v>
      </c>
      <c r="HR68">
        <v>104.577</v>
      </c>
    </row>
    <row r="69" spans="1:226">
      <c r="A69">
        <v>53</v>
      </c>
      <c r="B69">
        <v>1657292096.1</v>
      </c>
      <c r="C69">
        <v>352.099999904633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1657292088.31429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911.806119961127</v>
      </c>
      <c r="AK69">
        <v>872.07303030303</v>
      </c>
      <c r="AL69">
        <v>3.24995752340265</v>
      </c>
      <c r="AM69">
        <v>65.7104043417054</v>
      </c>
      <c r="AN69">
        <f>(AP69 - AO69 + BO69*1E3/(8.314*(BQ69+273.15)) * AR69/BN69 * AQ69) * BN69/(100*BB69) * 1000/(1000 - AP69)</f>
        <v>0</v>
      </c>
      <c r="AO69">
        <v>17.623121570704</v>
      </c>
      <c r="AP69">
        <v>22.1147054545454</v>
      </c>
      <c r="AQ69">
        <v>0.000196182366702115</v>
      </c>
      <c r="AR69">
        <v>77.419237249955</v>
      </c>
      <c r="AS69">
        <v>8</v>
      </c>
      <c r="AT69">
        <v>2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1657292088.31429</v>
      </c>
      <c r="BH69">
        <v>829.20675</v>
      </c>
      <c r="BI69">
        <v>879.795178571429</v>
      </c>
      <c r="BJ69">
        <v>22.1051535714286</v>
      </c>
      <c r="BK69">
        <v>17.6253</v>
      </c>
      <c r="BL69">
        <v>818.171357142857</v>
      </c>
      <c r="BM69">
        <v>21.9265</v>
      </c>
      <c r="BN69">
        <v>500.027928571429</v>
      </c>
      <c r="BO69">
        <v>73.806575</v>
      </c>
      <c r="BP69">
        <v>0.0380622142857143</v>
      </c>
      <c r="BQ69">
        <v>25.4238107142857</v>
      </c>
      <c r="BR69">
        <v>24.8641571428571</v>
      </c>
      <c r="BS69">
        <v>999.9</v>
      </c>
      <c r="BT69">
        <v>0</v>
      </c>
      <c r="BU69">
        <v>0</v>
      </c>
      <c r="BV69">
        <v>10004.1071428571</v>
      </c>
      <c r="BW69">
        <v>0</v>
      </c>
      <c r="BX69">
        <v>1069.61785714286</v>
      </c>
      <c r="BY69">
        <v>-50.5885178571429</v>
      </c>
      <c r="BZ69">
        <v>847.950821428571</v>
      </c>
      <c r="CA69">
        <v>895.580178571429</v>
      </c>
      <c r="CB69">
        <v>4.47986035714286</v>
      </c>
      <c r="CC69">
        <v>879.795178571429</v>
      </c>
      <c r="CD69">
        <v>17.6253</v>
      </c>
      <c r="CE69">
        <v>1.63150678571429</v>
      </c>
      <c r="CF69">
        <v>1.30086178571429</v>
      </c>
      <c r="CG69">
        <v>14.2596428571429</v>
      </c>
      <c r="CH69">
        <v>10.8088142857143</v>
      </c>
      <c r="CI69">
        <v>2000.04642857143</v>
      </c>
      <c r="CJ69">
        <v>0.979994714285714</v>
      </c>
      <c r="CK69">
        <v>0.0200052285714286</v>
      </c>
      <c r="CL69">
        <v>0</v>
      </c>
      <c r="CM69">
        <v>2.18782857142857</v>
      </c>
      <c r="CN69">
        <v>0</v>
      </c>
      <c r="CO69">
        <v>20677.0535714286</v>
      </c>
      <c r="CP69">
        <v>17300.5142857143</v>
      </c>
      <c r="CQ69">
        <v>38.5778928571429</v>
      </c>
      <c r="CR69">
        <v>37.9998571428571</v>
      </c>
      <c r="CS69">
        <v>38.4015357142857</v>
      </c>
      <c r="CT69">
        <v>35.9417142857143</v>
      </c>
      <c r="CU69">
        <v>37.7787142857143</v>
      </c>
      <c r="CV69">
        <v>1960.03428571429</v>
      </c>
      <c r="CW69">
        <v>40.0121428571429</v>
      </c>
      <c r="CX69">
        <v>0</v>
      </c>
      <c r="CY69">
        <v>1657292073.9</v>
      </c>
      <c r="CZ69">
        <v>0</v>
      </c>
      <c r="DA69">
        <v>1657291692.5</v>
      </c>
      <c r="DB69" t="s">
        <v>356</v>
      </c>
      <c r="DC69">
        <v>1657291684</v>
      </c>
      <c r="DD69">
        <v>1657291692.5</v>
      </c>
      <c r="DE69">
        <v>1</v>
      </c>
      <c r="DF69">
        <v>0.051</v>
      </c>
      <c r="DG69">
        <v>-0.009</v>
      </c>
      <c r="DH69">
        <v>7.953</v>
      </c>
      <c r="DI69">
        <v>0.086</v>
      </c>
      <c r="DJ69">
        <v>418</v>
      </c>
      <c r="DK69">
        <v>18</v>
      </c>
      <c r="DL69">
        <v>0.63</v>
      </c>
      <c r="DM69">
        <v>0.07</v>
      </c>
      <c r="DN69">
        <v>-50.5547609756098</v>
      </c>
      <c r="DO69">
        <v>1.74965435540057</v>
      </c>
      <c r="DP69">
        <v>0.553525835155338</v>
      </c>
      <c r="DQ69">
        <v>0</v>
      </c>
      <c r="DR69">
        <v>4.48095682926829</v>
      </c>
      <c r="DS69">
        <v>0.00558794425086932</v>
      </c>
      <c r="DT69">
        <v>0.00552274429795611</v>
      </c>
      <c r="DU69">
        <v>1</v>
      </c>
      <c r="DV69">
        <v>1</v>
      </c>
      <c r="DW69">
        <v>2</v>
      </c>
      <c r="DX69" t="s">
        <v>373</v>
      </c>
      <c r="DY69">
        <v>2.9777</v>
      </c>
      <c r="DZ69">
        <v>2.69238</v>
      </c>
      <c r="EA69">
        <v>0.124944</v>
      </c>
      <c r="EB69">
        <v>0.130881</v>
      </c>
      <c r="EC69">
        <v>0.0817911</v>
      </c>
      <c r="ED69">
        <v>0.069924</v>
      </c>
      <c r="EE69">
        <v>34463.2</v>
      </c>
      <c r="EF69">
        <v>37608.3</v>
      </c>
      <c r="EG69">
        <v>35664.4</v>
      </c>
      <c r="EH69">
        <v>39216.1</v>
      </c>
      <c r="EI69">
        <v>46355.7</v>
      </c>
      <c r="EJ69">
        <v>52586.5</v>
      </c>
      <c r="EK69">
        <v>55641</v>
      </c>
      <c r="EL69">
        <v>62782.4</v>
      </c>
      <c r="EM69">
        <v>1.9862</v>
      </c>
      <c r="EN69">
        <v>2.3364</v>
      </c>
      <c r="EO69">
        <v>0.148565</v>
      </c>
      <c r="EP69">
        <v>0</v>
      </c>
      <c r="EQ69">
        <v>22.4332</v>
      </c>
      <c r="ER69">
        <v>999.9</v>
      </c>
      <c r="ES69">
        <v>65.749</v>
      </c>
      <c r="ET69">
        <v>20.513</v>
      </c>
      <c r="EU69">
        <v>21.5792</v>
      </c>
      <c r="EV69">
        <v>53.9446</v>
      </c>
      <c r="EW69">
        <v>34.3029</v>
      </c>
      <c r="EX69">
        <v>2</v>
      </c>
      <c r="EY69">
        <v>-0.405122</v>
      </c>
      <c r="EZ69">
        <v>-2.80035</v>
      </c>
      <c r="FA69">
        <v>20.1282</v>
      </c>
      <c r="FB69">
        <v>5.20411</v>
      </c>
      <c r="FC69">
        <v>12.004</v>
      </c>
      <c r="FD69">
        <v>4.9756</v>
      </c>
      <c r="FE69">
        <v>3.293</v>
      </c>
      <c r="FF69">
        <v>9999</v>
      </c>
      <c r="FG69">
        <v>563.6</v>
      </c>
      <c r="FH69">
        <v>9999</v>
      </c>
      <c r="FI69">
        <v>9999</v>
      </c>
      <c r="FJ69">
        <v>1.86249</v>
      </c>
      <c r="FK69">
        <v>1.86768</v>
      </c>
      <c r="FL69">
        <v>1.86737</v>
      </c>
      <c r="FM69">
        <v>1.86844</v>
      </c>
      <c r="FN69">
        <v>1.86941</v>
      </c>
      <c r="FO69">
        <v>1.86551</v>
      </c>
      <c r="FP69">
        <v>1.86661</v>
      </c>
      <c r="FQ69">
        <v>1.86798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11.216</v>
      </c>
      <c r="GF69">
        <v>0.1786</v>
      </c>
      <c r="GG69">
        <v>4.5284714050127</v>
      </c>
      <c r="GH69">
        <v>0.00877152046367285</v>
      </c>
      <c r="GI69">
        <v>-1.12287425622125e-06</v>
      </c>
      <c r="GJ69">
        <v>1.49974470624018e-10</v>
      </c>
      <c r="GK69">
        <v>0.178652107835601</v>
      </c>
      <c r="GL69">
        <v>0</v>
      </c>
      <c r="GM69">
        <v>0</v>
      </c>
      <c r="GN69">
        <v>0</v>
      </c>
      <c r="GO69">
        <v>-2</v>
      </c>
      <c r="GP69">
        <v>2006</v>
      </c>
      <c r="GQ69">
        <v>1</v>
      </c>
      <c r="GR69">
        <v>20</v>
      </c>
      <c r="GS69">
        <v>6.9</v>
      </c>
      <c r="GT69">
        <v>6.7</v>
      </c>
      <c r="GU69">
        <v>2.3938</v>
      </c>
      <c r="GV69">
        <v>2.54639</v>
      </c>
      <c r="GW69">
        <v>2.24854</v>
      </c>
      <c r="GX69">
        <v>2.76855</v>
      </c>
      <c r="GY69">
        <v>1.99585</v>
      </c>
      <c r="GZ69">
        <v>2.30225</v>
      </c>
      <c r="HA69">
        <v>24.2867</v>
      </c>
      <c r="HB69">
        <v>15.9182</v>
      </c>
      <c r="HC69">
        <v>18</v>
      </c>
      <c r="HD69">
        <v>456.19</v>
      </c>
      <c r="HE69">
        <v>700.433</v>
      </c>
      <c r="HF69">
        <v>25.8638</v>
      </c>
      <c r="HG69">
        <v>21.978</v>
      </c>
      <c r="HH69">
        <v>30.0002</v>
      </c>
      <c r="HI69">
        <v>21.6902</v>
      </c>
      <c r="HJ69">
        <v>21.5829</v>
      </c>
      <c r="HK69">
        <v>48.0369</v>
      </c>
      <c r="HL69">
        <v>22.0057</v>
      </c>
      <c r="HM69">
        <v>0</v>
      </c>
      <c r="HN69">
        <v>25.9127</v>
      </c>
      <c r="HO69">
        <v>924.823</v>
      </c>
      <c r="HP69">
        <v>17.6494</v>
      </c>
      <c r="HQ69">
        <v>103.294</v>
      </c>
      <c r="HR69">
        <v>104.578</v>
      </c>
    </row>
    <row r="70" spans="1:226">
      <c r="A70">
        <v>54</v>
      </c>
      <c r="B70">
        <v>1657292101.1</v>
      </c>
      <c r="C70">
        <v>357.099999904633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1657292093.6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929.656082898753</v>
      </c>
      <c r="AK70">
        <v>888.991363636364</v>
      </c>
      <c r="AL70">
        <v>3.42262452105263</v>
      </c>
      <c r="AM70">
        <v>65.7104043417054</v>
      </c>
      <c r="AN70">
        <f>(AP70 - AO70 + BO70*1E3/(8.314*(BQ70+273.15)) * AR70/BN70 * AQ70) * BN70/(100*BB70) * 1000/(1000 - AP70)</f>
        <v>0</v>
      </c>
      <c r="AO70">
        <v>17.624055152162</v>
      </c>
      <c r="AP70">
        <v>22.1225721212121</v>
      </c>
      <c r="AQ70">
        <v>-3.10768642212934e-05</v>
      </c>
      <c r="AR70">
        <v>77.419237249955</v>
      </c>
      <c r="AS70">
        <v>8</v>
      </c>
      <c r="AT70">
        <v>2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1657292093.6</v>
      </c>
      <c r="BH70">
        <v>846.464185185185</v>
      </c>
      <c r="BI70">
        <v>897.110666666667</v>
      </c>
      <c r="BJ70">
        <v>22.1104888888889</v>
      </c>
      <c r="BK70">
        <v>17.6238666666667</v>
      </c>
      <c r="BL70">
        <v>835.305</v>
      </c>
      <c r="BM70">
        <v>21.9318259259259</v>
      </c>
      <c r="BN70">
        <v>500.019925925926</v>
      </c>
      <c r="BO70">
        <v>73.8067222222222</v>
      </c>
      <c r="BP70">
        <v>0.0382403</v>
      </c>
      <c r="BQ70">
        <v>25.4381185185185</v>
      </c>
      <c r="BR70">
        <v>24.8758851851852</v>
      </c>
      <c r="BS70">
        <v>999.9</v>
      </c>
      <c r="BT70">
        <v>0</v>
      </c>
      <c r="BU70">
        <v>0</v>
      </c>
      <c r="BV70">
        <v>9989.44444444445</v>
      </c>
      <c r="BW70">
        <v>0</v>
      </c>
      <c r="BX70">
        <v>1066.03666666667</v>
      </c>
      <c r="BY70">
        <v>-50.6465333333333</v>
      </c>
      <c r="BZ70">
        <v>865.603148148148</v>
      </c>
      <c r="CA70">
        <v>913.205</v>
      </c>
      <c r="CB70">
        <v>4.48662037037037</v>
      </c>
      <c r="CC70">
        <v>897.110666666667</v>
      </c>
      <c r="CD70">
        <v>17.6238666666667</v>
      </c>
      <c r="CE70">
        <v>1.63190296296296</v>
      </c>
      <c r="CF70">
        <v>1.30075962962963</v>
      </c>
      <c r="CG70">
        <v>14.2633925925926</v>
      </c>
      <c r="CH70">
        <v>10.8076185185185</v>
      </c>
      <c r="CI70">
        <v>2000.03296296296</v>
      </c>
      <c r="CJ70">
        <v>0.979994333333333</v>
      </c>
      <c r="CK70">
        <v>0.0200055333333333</v>
      </c>
      <c r="CL70">
        <v>0</v>
      </c>
      <c r="CM70">
        <v>2.14047777777778</v>
      </c>
      <c r="CN70">
        <v>0</v>
      </c>
      <c r="CO70">
        <v>20681.6111111111</v>
      </c>
      <c r="CP70">
        <v>17300.4037037037</v>
      </c>
      <c r="CQ70">
        <v>38.5066296296296</v>
      </c>
      <c r="CR70">
        <v>37.9696666666667</v>
      </c>
      <c r="CS70">
        <v>38.3377777777778</v>
      </c>
      <c r="CT70">
        <v>35.9025555555556</v>
      </c>
      <c r="CU70">
        <v>37.721962962963</v>
      </c>
      <c r="CV70">
        <v>1960.02111111111</v>
      </c>
      <c r="CW70">
        <v>40.0118518518519</v>
      </c>
      <c r="CX70">
        <v>0</v>
      </c>
      <c r="CY70">
        <v>1657292078.7</v>
      </c>
      <c r="CZ70">
        <v>0</v>
      </c>
      <c r="DA70">
        <v>1657291692.5</v>
      </c>
      <c r="DB70" t="s">
        <v>356</v>
      </c>
      <c r="DC70">
        <v>1657291684</v>
      </c>
      <c r="DD70">
        <v>1657291692.5</v>
      </c>
      <c r="DE70">
        <v>1</v>
      </c>
      <c r="DF70">
        <v>0.051</v>
      </c>
      <c r="DG70">
        <v>-0.009</v>
      </c>
      <c r="DH70">
        <v>7.953</v>
      </c>
      <c r="DI70">
        <v>0.086</v>
      </c>
      <c r="DJ70">
        <v>418</v>
      </c>
      <c r="DK70">
        <v>18</v>
      </c>
      <c r="DL70">
        <v>0.63</v>
      </c>
      <c r="DM70">
        <v>0.07</v>
      </c>
      <c r="DN70">
        <v>-50.6806195121951</v>
      </c>
      <c r="DO70">
        <v>-0.36831428571431</v>
      </c>
      <c r="DP70">
        <v>0.572080270343975</v>
      </c>
      <c r="DQ70">
        <v>0</v>
      </c>
      <c r="DR70">
        <v>4.48297975609756</v>
      </c>
      <c r="DS70">
        <v>0.0599634146341505</v>
      </c>
      <c r="DT70">
        <v>0.00786521749743616</v>
      </c>
      <c r="DU70">
        <v>1</v>
      </c>
      <c r="DV70">
        <v>1</v>
      </c>
      <c r="DW70">
        <v>2</v>
      </c>
      <c r="DX70" t="s">
        <v>373</v>
      </c>
      <c r="DY70">
        <v>2.97819</v>
      </c>
      <c r="DZ70">
        <v>2.69187</v>
      </c>
      <c r="EA70">
        <v>0.126555</v>
      </c>
      <c r="EB70">
        <v>0.132445</v>
      </c>
      <c r="EC70">
        <v>0.0818311</v>
      </c>
      <c r="ED70">
        <v>0.0699117</v>
      </c>
      <c r="EE70">
        <v>34399.5</v>
      </c>
      <c r="EF70">
        <v>37540.2</v>
      </c>
      <c r="EG70">
        <v>35664</v>
      </c>
      <c r="EH70">
        <v>39215.5</v>
      </c>
      <c r="EI70">
        <v>46353.6</v>
      </c>
      <c r="EJ70">
        <v>52586.3</v>
      </c>
      <c r="EK70">
        <v>55641</v>
      </c>
      <c r="EL70">
        <v>62781.3</v>
      </c>
      <c r="EM70">
        <v>1.9862</v>
      </c>
      <c r="EN70">
        <v>2.3366</v>
      </c>
      <c r="EO70">
        <v>0.151545</v>
      </c>
      <c r="EP70">
        <v>0</v>
      </c>
      <c r="EQ70">
        <v>22.4275</v>
      </c>
      <c r="ER70">
        <v>999.9</v>
      </c>
      <c r="ES70">
        <v>65.749</v>
      </c>
      <c r="ET70">
        <v>20.513</v>
      </c>
      <c r="EU70">
        <v>21.5755</v>
      </c>
      <c r="EV70">
        <v>53.6246</v>
      </c>
      <c r="EW70">
        <v>34.2949</v>
      </c>
      <c r="EX70">
        <v>2</v>
      </c>
      <c r="EY70">
        <v>-0.404939</v>
      </c>
      <c r="EZ70">
        <v>-2.76122</v>
      </c>
      <c r="FA70">
        <v>20.1289</v>
      </c>
      <c r="FB70">
        <v>5.20531</v>
      </c>
      <c r="FC70">
        <v>12.004</v>
      </c>
      <c r="FD70">
        <v>4.9756</v>
      </c>
      <c r="FE70">
        <v>3.293</v>
      </c>
      <c r="FF70">
        <v>9999</v>
      </c>
      <c r="FG70">
        <v>563.6</v>
      </c>
      <c r="FH70">
        <v>9999</v>
      </c>
      <c r="FI70">
        <v>9999</v>
      </c>
      <c r="FJ70">
        <v>1.86249</v>
      </c>
      <c r="FK70">
        <v>1.86768</v>
      </c>
      <c r="FL70">
        <v>1.86737</v>
      </c>
      <c r="FM70">
        <v>1.86844</v>
      </c>
      <c r="FN70">
        <v>1.86951</v>
      </c>
      <c r="FO70">
        <v>1.86548</v>
      </c>
      <c r="FP70">
        <v>1.86661</v>
      </c>
      <c r="FQ70">
        <v>1.86798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11.334</v>
      </c>
      <c r="GF70">
        <v>0.1787</v>
      </c>
      <c r="GG70">
        <v>4.5284714050127</v>
      </c>
      <c r="GH70">
        <v>0.00877152046367285</v>
      </c>
      <c r="GI70">
        <v>-1.12287425622125e-06</v>
      </c>
      <c r="GJ70">
        <v>1.49974470624018e-10</v>
      </c>
      <c r="GK70">
        <v>0.178652107835601</v>
      </c>
      <c r="GL70">
        <v>0</v>
      </c>
      <c r="GM70">
        <v>0</v>
      </c>
      <c r="GN70">
        <v>0</v>
      </c>
      <c r="GO70">
        <v>-2</v>
      </c>
      <c r="GP70">
        <v>2006</v>
      </c>
      <c r="GQ70">
        <v>1</v>
      </c>
      <c r="GR70">
        <v>20</v>
      </c>
      <c r="GS70">
        <v>7</v>
      </c>
      <c r="GT70">
        <v>6.8</v>
      </c>
      <c r="GU70">
        <v>2.43164</v>
      </c>
      <c r="GV70">
        <v>2.53418</v>
      </c>
      <c r="GW70">
        <v>2.24854</v>
      </c>
      <c r="GX70">
        <v>2.76978</v>
      </c>
      <c r="GY70">
        <v>1.99585</v>
      </c>
      <c r="GZ70">
        <v>2.31445</v>
      </c>
      <c r="HA70">
        <v>24.2867</v>
      </c>
      <c r="HB70">
        <v>15.927</v>
      </c>
      <c r="HC70">
        <v>18</v>
      </c>
      <c r="HD70">
        <v>456.239</v>
      </c>
      <c r="HE70">
        <v>700.679</v>
      </c>
      <c r="HF70">
        <v>25.9545</v>
      </c>
      <c r="HG70">
        <v>21.9799</v>
      </c>
      <c r="HH70">
        <v>29.9999</v>
      </c>
      <c r="HI70">
        <v>21.6957</v>
      </c>
      <c r="HJ70">
        <v>21.5883</v>
      </c>
      <c r="HK70">
        <v>48.7271</v>
      </c>
      <c r="HL70">
        <v>22.0057</v>
      </c>
      <c r="HM70">
        <v>0</v>
      </c>
      <c r="HN70">
        <v>25.9905</v>
      </c>
      <c r="HO70">
        <v>938.328</v>
      </c>
      <c r="HP70">
        <v>17.6494</v>
      </c>
      <c r="HQ70">
        <v>103.294</v>
      </c>
      <c r="HR70">
        <v>104.576</v>
      </c>
    </row>
    <row r="71" spans="1:226">
      <c r="A71">
        <v>55</v>
      </c>
      <c r="B71">
        <v>1657292106.1</v>
      </c>
      <c r="C71">
        <v>362.099999904633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1657292098.31429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946.168434346828</v>
      </c>
      <c r="AK71">
        <v>905.745115151515</v>
      </c>
      <c r="AL71">
        <v>3.33046967898998</v>
      </c>
      <c r="AM71">
        <v>65.7104043417054</v>
      </c>
      <c r="AN71">
        <f>(AP71 - AO71 + BO71*1E3/(8.314*(BQ71+273.15)) * AR71/BN71 * AQ71) * BN71/(100*BB71) * 1000/(1000 - AP71)</f>
        <v>0</v>
      </c>
      <c r="AO71">
        <v>17.6207110556628</v>
      </c>
      <c r="AP71">
        <v>22.1344236363636</v>
      </c>
      <c r="AQ71">
        <v>0.00133210037553413</v>
      </c>
      <c r="AR71">
        <v>77.419237249955</v>
      </c>
      <c r="AS71">
        <v>8</v>
      </c>
      <c r="AT71">
        <v>2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1657292098.31429</v>
      </c>
      <c r="BH71">
        <v>861.834392857143</v>
      </c>
      <c r="BI71">
        <v>912.765714285714</v>
      </c>
      <c r="BJ71">
        <v>22.1195107142857</v>
      </c>
      <c r="BK71">
        <v>17.6229107142857</v>
      </c>
      <c r="BL71">
        <v>850.565464285714</v>
      </c>
      <c r="BM71">
        <v>21.94085</v>
      </c>
      <c r="BN71">
        <v>499.995392857143</v>
      </c>
      <c r="BO71">
        <v>73.8071321428572</v>
      </c>
      <c r="BP71">
        <v>0.03813315</v>
      </c>
      <c r="BQ71">
        <v>25.4586071428571</v>
      </c>
      <c r="BR71">
        <v>24.8988964285714</v>
      </c>
      <c r="BS71">
        <v>999.9</v>
      </c>
      <c r="BT71">
        <v>0</v>
      </c>
      <c r="BU71">
        <v>0</v>
      </c>
      <c r="BV71">
        <v>9991.25</v>
      </c>
      <c r="BW71">
        <v>0</v>
      </c>
      <c r="BX71">
        <v>1062.93892857143</v>
      </c>
      <c r="BY71">
        <v>-50.9313107142857</v>
      </c>
      <c r="BZ71">
        <v>881.329107142857</v>
      </c>
      <c r="CA71">
        <v>929.139928571429</v>
      </c>
      <c r="CB71">
        <v>4.49660642857143</v>
      </c>
      <c r="CC71">
        <v>912.765714285714</v>
      </c>
      <c r="CD71">
        <v>17.6229107142857</v>
      </c>
      <c r="CE71">
        <v>1.6325775</v>
      </c>
      <c r="CF71">
        <v>1.30069607142857</v>
      </c>
      <c r="CG71">
        <v>14.2697785714286</v>
      </c>
      <c r="CH71">
        <v>10.8068857142857</v>
      </c>
      <c r="CI71">
        <v>2000.04964285714</v>
      </c>
      <c r="CJ71">
        <v>0.979994</v>
      </c>
      <c r="CK71">
        <v>0.0200058</v>
      </c>
      <c r="CL71">
        <v>0</v>
      </c>
      <c r="CM71">
        <v>2.19576071428571</v>
      </c>
      <c r="CN71">
        <v>0</v>
      </c>
      <c r="CO71">
        <v>20679.7857142857</v>
      </c>
      <c r="CP71">
        <v>17300.5535714286</v>
      </c>
      <c r="CQ71">
        <v>38.4528928571429</v>
      </c>
      <c r="CR71">
        <v>37.9416428571429</v>
      </c>
      <c r="CS71">
        <v>38.2877857142857</v>
      </c>
      <c r="CT71">
        <v>35.8838571428571</v>
      </c>
      <c r="CU71">
        <v>37.6627142857143</v>
      </c>
      <c r="CV71">
        <v>1960.03714285714</v>
      </c>
      <c r="CW71">
        <v>40.0125</v>
      </c>
      <c r="CX71">
        <v>0</v>
      </c>
      <c r="CY71">
        <v>1657292084.1</v>
      </c>
      <c r="CZ71">
        <v>0</v>
      </c>
      <c r="DA71">
        <v>1657291692.5</v>
      </c>
      <c r="DB71" t="s">
        <v>356</v>
      </c>
      <c r="DC71">
        <v>1657291684</v>
      </c>
      <c r="DD71">
        <v>1657291692.5</v>
      </c>
      <c r="DE71">
        <v>1</v>
      </c>
      <c r="DF71">
        <v>0.051</v>
      </c>
      <c r="DG71">
        <v>-0.009</v>
      </c>
      <c r="DH71">
        <v>7.953</v>
      </c>
      <c r="DI71">
        <v>0.086</v>
      </c>
      <c r="DJ71">
        <v>418</v>
      </c>
      <c r="DK71">
        <v>18</v>
      </c>
      <c r="DL71">
        <v>0.63</v>
      </c>
      <c r="DM71">
        <v>0.07</v>
      </c>
      <c r="DN71">
        <v>-50.7909487804878</v>
      </c>
      <c r="DO71">
        <v>-3.94445644599315</v>
      </c>
      <c r="DP71">
        <v>0.589770719865532</v>
      </c>
      <c r="DQ71">
        <v>0</v>
      </c>
      <c r="DR71">
        <v>4.49096756097561</v>
      </c>
      <c r="DS71">
        <v>0.122122160278751</v>
      </c>
      <c r="DT71">
        <v>0.0123832173565654</v>
      </c>
      <c r="DU71">
        <v>0</v>
      </c>
      <c r="DV71">
        <v>0</v>
      </c>
      <c r="DW71">
        <v>2</v>
      </c>
      <c r="DX71" t="s">
        <v>357</v>
      </c>
      <c r="DY71">
        <v>2.9782</v>
      </c>
      <c r="DZ71">
        <v>2.69172</v>
      </c>
      <c r="EA71">
        <v>0.128115</v>
      </c>
      <c r="EB71">
        <v>0.134033</v>
      </c>
      <c r="EC71">
        <v>0.0818473</v>
      </c>
      <c r="ED71">
        <v>0.0699087</v>
      </c>
      <c r="EE71">
        <v>34337.8</v>
      </c>
      <c r="EF71">
        <v>37472</v>
      </c>
      <c r="EG71">
        <v>35663.8</v>
      </c>
      <c r="EH71">
        <v>39216</v>
      </c>
      <c r="EI71">
        <v>46352.8</v>
      </c>
      <c r="EJ71">
        <v>52586.8</v>
      </c>
      <c r="EK71">
        <v>55640.9</v>
      </c>
      <c r="EL71">
        <v>62781.7</v>
      </c>
      <c r="EM71">
        <v>1.9864</v>
      </c>
      <c r="EN71">
        <v>2.3366</v>
      </c>
      <c r="EO71">
        <v>0.154674</v>
      </c>
      <c r="EP71">
        <v>0</v>
      </c>
      <c r="EQ71">
        <v>22.418</v>
      </c>
      <c r="ER71">
        <v>999.9</v>
      </c>
      <c r="ES71">
        <v>65.749</v>
      </c>
      <c r="ET71">
        <v>20.513</v>
      </c>
      <c r="EU71">
        <v>21.5751</v>
      </c>
      <c r="EV71">
        <v>53.8746</v>
      </c>
      <c r="EW71">
        <v>34.2268</v>
      </c>
      <c r="EX71">
        <v>2</v>
      </c>
      <c r="EY71">
        <v>-0.404817</v>
      </c>
      <c r="EZ71">
        <v>-2.63242</v>
      </c>
      <c r="FA71">
        <v>20.1309</v>
      </c>
      <c r="FB71">
        <v>5.20291</v>
      </c>
      <c r="FC71">
        <v>12.004</v>
      </c>
      <c r="FD71">
        <v>4.9752</v>
      </c>
      <c r="FE71">
        <v>3.293</v>
      </c>
      <c r="FF71">
        <v>9999</v>
      </c>
      <c r="FG71">
        <v>563.6</v>
      </c>
      <c r="FH71">
        <v>9999</v>
      </c>
      <c r="FI71">
        <v>9999</v>
      </c>
      <c r="FJ71">
        <v>1.86249</v>
      </c>
      <c r="FK71">
        <v>1.86768</v>
      </c>
      <c r="FL71">
        <v>1.86737</v>
      </c>
      <c r="FM71">
        <v>1.86844</v>
      </c>
      <c r="FN71">
        <v>1.86948</v>
      </c>
      <c r="FO71">
        <v>1.86554</v>
      </c>
      <c r="FP71">
        <v>1.86664</v>
      </c>
      <c r="FQ71">
        <v>1.86798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11.45</v>
      </c>
      <c r="GF71">
        <v>0.1786</v>
      </c>
      <c r="GG71">
        <v>4.5284714050127</v>
      </c>
      <c r="GH71">
        <v>0.00877152046367285</v>
      </c>
      <c r="GI71">
        <v>-1.12287425622125e-06</v>
      </c>
      <c r="GJ71">
        <v>1.49974470624018e-10</v>
      </c>
      <c r="GK71">
        <v>0.178652107835601</v>
      </c>
      <c r="GL71">
        <v>0</v>
      </c>
      <c r="GM71">
        <v>0</v>
      </c>
      <c r="GN71">
        <v>0</v>
      </c>
      <c r="GO71">
        <v>-2</v>
      </c>
      <c r="GP71">
        <v>2006</v>
      </c>
      <c r="GQ71">
        <v>1</v>
      </c>
      <c r="GR71">
        <v>20</v>
      </c>
      <c r="GS71">
        <v>7</v>
      </c>
      <c r="GT71">
        <v>6.9</v>
      </c>
      <c r="GU71">
        <v>2.4646</v>
      </c>
      <c r="GV71">
        <v>2.5415</v>
      </c>
      <c r="GW71">
        <v>2.24854</v>
      </c>
      <c r="GX71">
        <v>2.76978</v>
      </c>
      <c r="GY71">
        <v>1.99585</v>
      </c>
      <c r="GZ71">
        <v>2.29248</v>
      </c>
      <c r="HA71">
        <v>24.2867</v>
      </c>
      <c r="HB71">
        <v>15.9182</v>
      </c>
      <c r="HC71">
        <v>18</v>
      </c>
      <c r="HD71">
        <v>456.392</v>
      </c>
      <c r="HE71">
        <v>700.757</v>
      </c>
      <c r="HF71">
        <v>26.0293</v>
      </c>
      <c r="HG71">
        <v>21.9818</v>
      </c>
      <c r="HH71">
        <v>30</v>
      </c>
      <c r="HI71">
        <v>21.6993</v>
      </c>
      <c r="HJ71">
        <v>21.5937</v>
      </c>
      <c r="HK71">
        <v>49.4462</v>
      </c>
      <c r="HL71">
        <v>22.0057</v>
      </c>
      <c r="HM71">
        <v>0</v>
      </c>
      <c r="HN71">
        <v>26.0415</v>
      </c>
      <c r="HO71">
        <v>958.467</v>
      </c>
      <c r="HP71">
        <v>17.6494</v>
      </c>
      <c r="HQ71">
        <v>103.293</v>
      </c>
      <c r="HR71">
        <v>104.577</v>
      </c>
    </row>
    <row r="72" spans="1:226">
      <c r="A72">
        <v>56</v>
      </c>
      <c r="B72">
        <v>1657292111.1</v>
      </c>
      <c r="C72">
        <v>367.099999904633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1657292103.6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964.109993555154</v>
      </c>
      <c r="AK72">
        <v>922.988157575758</v>
      </c>
      <c r="AL72">
        <v>3.46407158928771</v>
      </c>
      <c r="AM72">
        <v>65.7104043417054</v>
      </c>
      <c r="AN72">
        <f>(AP72 - AO72 + BO72*1E3/(8.314*(BQ72+273.15)) * AR72/BN72 * AQ72) * BN72/(100*BB72) * 1000/(1000 - AP72)</f>
        <v>0</v>
      </c>
      <c r="AO72">
        <v>17.6228690083965</v>
      </c>
      <c r="AP72">
        <v>22.1486957575758</v>
      </c>
      <c r="AQ72">
        <v>-7.41838750435018e-05</v>
      </c>
      <c r="AR72">
        <v>77.419237249955</v>
      </c>
      <c r="AS72">
        <v>7</v>
      </c>
      <c r="AT72">
        <v>1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1657292103.6</v>
      </c>
      <c r="BH72">
        <v>879.200851851852</v>
      </c>
      <c r="BI72">
        <v>930.730481481482</v>
      </c>
      <c r="BJ72">
        <v>22.1300407407407</v>
      </c>
      <c r="BK72">
        <v>17.6223592592593</v>
      </c>
      <c r="BL72">
        <v>867.808296296296</v>
      </c>
      <c r="BM72">
        <v>21.9513851851852</v>
      </c>
      <c r="BN72">
        <v>499.999148148148</v>
      </c>
      <c r="BO72">
        <v>73.8071814814815</v>
      </c>
      <c r="BP72">
        <v>0.0382800851851852</v>
      </c>
      <c r="BQ72">
        <v>25.4873777777778</v>
      </c>
      <c r="BR72">
        <v>24.9305444444444</v>
      </c>
      <c r="BS72">
        <v>999.9</v>
      </c>
      <c r="BT72">
        <v>0</v>
      </c>
      <c r="BU72">
        <v>0</v>
      </c>
      <c r="BV72">
        <v>9989.62962962963</v>
      </c>
      <c r="BW72">
        <v>0</v>
      </c>
      <c r="BX72">
        <v>1061.37851851852</v>
      </c>
      <c r="BY72">
        <v>-51.5294925925926</v>
      </c>
      <c r="BZ72">
        <v>899.098185185185</v>
      </c>
      <c r="CA72">
        <v>947.426333333333</v>
      </c>
      <c r="CB72">
        <v>4.50768888888889</v>
      </c>
      <c r="CC72">
        <v>930.730481481482</v>
      </c>
      <c r="CD72">
        <v>17.6223592592593</v>
      </c>
      <c r="CE72">
        <v>1.6333562962963</v>
      </c>
      <c r="CF72">
        <v>1.3006562962963</v>
      </c>
      <c r="CG72">
        <v>14.2771407407407</v>
      </c>
      <c r="CH72">
        <v>10.8064296296296</v>
      </c>
      <c r="CI72">
        <v>2000.03481481481</v>
      </c>
      <c r="CJ72">
        <v>0.979993740740741</v>
      </c>
      <c r="CK72">
        <v>0.0200060074074074</v>
      </c>
      <c r="CL72">
        <v>0</v>
      </c>
      <c r="CM72">
        <v>2.17832962962963</v>
      </c>
      <c r="CN72">
        <v>0</v>
      </c>
      <c r="CO72">
        <v>20677.8703703704</v>
      </c>
      <c r="CP72">
        <v>17300.4185185185</v>
      </c>
      <c r="CQ72">
        <v>38.3955555555555</v>
      </c>
      <c r="CR72">
        <v>37.9071481481481</v>
      </c>
      <c r="CS72">
        <v>38.2266296296296</v>
      </c>
      <c r="CT72">
        <v>35.8656666666667</v>
      </c>
      <c r="CU72">
        <v>37.6015555555556</v>
      </c>
      <c r="CV72">
        <v>1960.02296296296</v>
      </c>
      <c r="CW72">
        <v>40.0118518518519</v>
      </c>
      <c r="CX72">
        <v>0</v>
      </c>
      <c r="CY72">
        <v>1657292088.9</v>
      </c>
      <c r="CZ72">
        <v>0</v>
      </c>
      <c r="DA72">
        <v>1657291692.5</v>
      </c>
      <c r="DB72" t="s">
        <v>356</v>
      </c>
      <c r="DC72">
        <v>1657291684</v>
      </c>
      <c r="DD72">
        <v>1657291692.5</v>
      </c>
      <c r="DE72">
        <v>1</v>
      </c>
      <c r="DF72">
        <v>0.051</v>
      </c>
      <c r="DG72">
        <v>-0.009</v>
      </c>
      <c r="DH72">
        <v>7.953</v>
      </c>
      <c r="DI72">
        <v>0.086</v>
      </c>
      <c r="DJ72">
        <v>418</v>
      </c>
      <c r="DK72">
        <v>18</v>
      </c>
      <c r="DL72">
        <v>0.63</v>
      </c>
      <c r="DM72">
        <v>0.07</v>
      </c>
      <c r="DN72">
        <v>-51.118812195122</v>
      </c>
      <c r="DO72">
        <v>-5.71940487804878</v>
      </c>
      <c r="DP72">
        <v>0.714240318986483</v>
      </c>
      <c r="DQ72">
        <v>0</v>
      </c>
      <c r="DR72">
        <v>4.49894</v>
      </c>
      <c r="DS72">
        <v>0.121844529616736</v>
      </c>
      <c r="DT72">
        <v>0.012302777001605</v>
      </c>
      <c r="DU72">
        <v>0</v>
      </c>
      <c r="DV72">
        <v>0</v>
      </c>
      <c r="DW72">
        <v>2</v>
      </c>
      <c r="DX72" t="s">
        <v>357</v>
      </c>
      <c r="DY72">
        <v>2.97775</v>
      </c>
      <c r="DZ72">
        <v>2.69245</v>
      </c>
      <c r="EA72">
        <v>0.129729</v>
      </c>
      <c r="EB72">
        <v>0.135572</v>
      </c>
      <c r="EC72">
        <v>0.0818745</v>
      </c>
      <c r="ED72">
        <v>0.0699048</v>
      </c>
      <c r="EE72">
        <v>34274.3</v>
      </c>
      <c r="EF72">
        <v>37405.3</v>
      </c>
      <c r="EG72">
        <v>35663.8</v>
      </c>
      <c r="EH72">
        <v>39215.8</v>
      </c>
      <c r="EI72">
        <v>46351.3</v>
      </c>
      <c r="EJ72">
        <v>52586.6</v>
      </c>
      <c r="EK72">
        <v>55640.8</v>
      </c>
      <c r="EL72">
        <v>62781.1</v>
      </c>
      <c r="EM72">
        <v>1.9876</v>
      </c>
      <c r="EN72">
        <v>2.3366</v>
      </c>
      <c r="EO72">
        <v>0.155866</v>
      </c>
      <c r="EP72">
        <v>0</v>
      </c>
      <c r="EQ72">
        <v>22.4104</v>
      </c>
      <c r="ER72">
        <v>999.9</v>
      </c>
      <c r="ES72">
        <v>65.749</v>
      </c>
      <c r="ET72">
        <v>20.513</v>
      </c>
      <c r="EU72">
        <v>21.5761</v>
      </c>
      <c r="EV72">
        <v>54.3346</v>
      </c>
      <c r="EW72">
        <v>34.3269</v>
      </c>
      <c r="EX72">
        <v>2</v>
      </c>
      <c r="EY72">
        <v>-0.404573</v>
      </c>
      <c r="EZ72">
        <v>-2.47037</v>
      </c>
      <c r="FA72">
        <v>20.1334</v>
      </c>
      <c r="FB72">
        <v>5.20531</v>
      </c>
      <c r="FC72">
        <v>12.004</v>
      </c>
      <c r="FD72">
        <v>4.976</v>
      </c>
      <c r="FE72">
        <v>3.293</v>
      </c>
      <c r="FF72">
        <v>9999</v>
      </c>
      <c r="FG72">
        <v>563.6</v>
      </c>
      <c r="FH72">
        <v>9999</v>
      </c>
      <c r="FI72">
        <v>9999</v>
      </c>
      <c r="FJ72">
        <v>1.86249</v>
      </c>
      <c r="FK72">
        <v>1.86768</v>
      </c>
      <c r="FL72">
        <v>1.86737</v>
      </c>
      <c r="FM72">
        <v>1.86844</v>
      </c>
      <c r="FN72">
        <v>1.86945</v>
      </c>
      <c r="FO72">
        <v>1.86551</v>
      </c>
      <c r="FP72">
        <v>1.86661</v>
      </c>
      <c r="FQ72">
        <v>1.86798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11.57</v>
      </c>
      <c r="GF72">
        <v>0.1787</v>
      </c>
      <c r="GG72">
        <v>4.5284714050127</v>
      </c>
      <c r="GH72">
        <v>0.00877152046367285</v>
      </c>
      <c r="GI72">
        <v>-1.12287425622125e-06</v>
      </c>
      <c r="GJ72">
        <v>1.49974470624018e-10</v>
      </c>
      <c r="GK72">
        <v>0.178652107835601</v>
      </c>
      <c r="GL72">
        <v>0</v>
      </c>
      <c r="GM72">
        <v>0</v>
      </c>
      <c r="GN72">
        <v>0</v>
      </c>
      <c r="GO72">
        <v>-2</v>
      </c>
      <c r="GP72">
        <v>2006</v>
      </c>
      <c r="GQ72">
        <v>1</v>
      </c>
      <c r="GR72">
        <v>20</v>
      </c>
      <c r="GS72">
        <v>7.1</v>
      </c>
      <c r="GT72">
        <v>7</v>
      </c>
      <c r="GU72">
        <v>2.50122</v>
      </c>
      <c r="GV72">
        <v>2.53296</v>
      </c>
      <c r="GW72">
        <v>2.24854</v>
      </c>
      <c r="GX72">
        <v>2.76978</v>
      </c>
      <c r="GY72">
        <v>1.99585</v>
      </c>
      <c r="GZ72">
        <v>2.30469</v>
      </c>
      <c r="HA72">
        <v>24.2867</v>
      </c>
      <c r="HB72">
        <v>15.9358</v>
      </c>
      <c r="HC72">
        <v>18</v>
      </c>
      <c r="HD72">
        <v>457.158</v>
      </c>
      <c r="HE72">
        <v>700.834</v>
      </c>
      <c r="HF72">
        <v>26.0757</v>
      </c>
      <c r="HG72">
        <v>21.9836</v>
      </c>
      <c r="HH72">
        <v>30.0001</v>
      </c>
      <c r="HI72">
        <v>21.7048</v>
      </c>
      <c r="HJ72">
        <v>21.5992</v>
      </c>
      <c r="HK72">
        <v>50.1229</v>
      </c>
      <c r="HL72">
        <v>22.0057</v>
      </c>
      <c r="HM72">
        <v>0</v>
      </c>
      <c r="HN72">
        <v>26.0677</v>
      </c>
      <c r="HO72">
        <v>971.949</v>
      </c>
      <c r="HP72">
        <v>17.6494</v>
      </c>
      <c r="HQ72">
        <v>103.293</v>
      </c>
      <c r="HR72">
        <v>104.577</v>
      </c>
    </row>
    <row r="73" spans="1:226">
      <c r="A73">
        <v>57</v>
      </c>
      <c r="B73">
        <v>1657292116.1</v>
      </c>
      <c r="C73">
        <v>372.099999904633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1657292108.31429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980.536700638107</v>
      </c>
      <c r="AK73">
        <v>939.835751515151</v>
      </c>
      <c r="AL73">
        <v>3.33148376515433</v>
      </c>
      <c r="AM73">
        <v>65.7104043417054</v>
      </c>
      <c r="AN73">
        <f>(AP73 - AO73 + BO73*1E3/(8.314*(BQ73+273.15)) * AR73/BN73 * AQ73) * BN73/(100*BB73) * 1000/(1000 - AP73)</f>
        <v>0</v>
      </c>
      <c r="AO73">
        <v>17.6217811017243</v>
      </c>
      <c r="AP73">
        <v>22.1452321212121</v>
      </c>
      <c r="AQ73">
        <v>0.000744908892602094</v>
      </c>
      <c r="AR73">
        <v>77.419237249955</v>
      </c>
      <c r="AS73">
        <v>7</v>
      </c>
      <c r="AT73">
        <v>1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1657292108.31429</v>
      </c>
      <c r="BH73">
        <v>894.883607142857</v>
      </c>
      <c r="BI73">
        <v>946.556678571429</v>
      </c>
      <c r="BJ73">
        <v>22.1381821428571</v>
      </c>
      <c r="BK73">
        <v>17.6222</v>
      </c>
      <c r="BL73">
        <v>883.379678571429</v>
      </c>
      <c r="BM73">
        <v>21.9595321428571</v>
      </c>
      <c r="BN73">
        <v>500.021035714286</v>
      </c>
      <c r="BO73">
        <v>73.8075035714286</v>
      </c>
      <c r="BP73">
        <v>0.0381170357142857</v>
      </c>
      <c r="BQ73">
        <v>25.5131857142857</v>
      </c>
      <c r="BR73">
        <v>24.9616607142857</v>
      </c>
      <c r="BS73">
        <v>999.9</v>
      </c>
      <c r="BT73">
        <v>0</v>
      </c>
      <c r="BU73">
        <v>0</v>
      </c>
      <c r="BV73">
        <v>10006.6071428571</v>
      </c>
      <c r="BW73">
        <v>0</v>
      </c>
      <c r="BX73">
        <v>1062.62428571429</v>
      </c>
      <c r="BY73">
        <v>-51.6729285714286</v>
      </c>
      <c r="BZ73">
        <v>915.143392857143</v>
      </c>
      <c r="CA73">
        <v>963.536178571429</v>
      </c>
      <c r="CB73">
        <v>4.51598535714286</v>
      </c>
      <c r="CC73">
        <v>946.556678571429</v>
      </c>
      <c r="CD73">
        <v>17.6222</v>
      </c>
      <c r="CE73">
        <v>1.63396464285714</v>
      </c>
      <c r="CF73">
        <v>1.30065071428571</v>
      </c>
      <c r="CG73">
        <v>14.2828892857143</v>
      </c>
      <c r="CH73">
        <v>10.8063714285714</v>
      </c>
      <c r="CI73">
        <v>2000.03714285714</v>
      </c>
      <c r="CJ73">
        <v>0.979993714285714</v>
      </c>
      <c r="CK73">
        <v>0.0200060285714286</v>
      </c>
      <c r="CL73">
        <v>0</v>
      </c>
      <c r="CM73">
        <v>2.22079642857143</v>
      </c>
      <c r="CN73">
        <v>0</v>
      </c>
      <c r="CO73">
        <v>20679.5107142857</v>
      </c>
      <c r="CP73">
        <v>17300.4392857143</v>
      </c>
      <c r="CQ73">
        <v>38.34575</v>
      </c>
      <c r="CR73">
        <v>37.8702857142857</v>
      </c>
      <c r="CS73">
        <v>38.1761428571428</v>
      </c>
      <c r="CT73">
        <v>35.8413214285714</v>
      </c>
      <c r="CU73">
        <v>37.5511428571428</v>
      </c>
      <c r="CV73">
        <v>1960.02607142857</v>
      </c>
      <c r="CW73">
        <v>40.0110714285714</v>
      </c>
      <c r="CX73">
        <v>0</v>
      </c>
      <c r="CY73">
        <v>1657292093.7</v>
      </c>
      <c r="CZ73">
        <v>0</v>
      </c>
      <c r="DA73">
        <v>1657291692.5</v>
      </c>
      <c r="DB73" t="s">
        <v>356</v>
      </c>
      <c r="DC73">
        <v>1657291684</v>
      </c>
      <c r="DD73">
        <v>1657291692.5</v>
      </c>
      <c r="DE73">
        <v>1</v>
      </c>
      <c r="DF73">
        <v>0.051</v>
      </c>
      <c r="DG73">
        <v>-0.009</v>
      </c>
      <c r="DH73">
        <v>7.953</v>
      </c>
      <c r="DI73">
        <v>0.086</v>
      </c>
      <c r="DJ73">
        <v>418</v>
      </c>
      <c r="DK73">
        <v>18</v>
      </c>
      <c r="DL73">
        <v>0.63</v>
      </c>
      <c r="DM73">
        <v>0.07</v>
      </c>
      <c r="DN73">
        <v>-51.5808804878049</v>
      </c>
      <c r="DO73">
        <v>-2.4859609756098</v>
      </c>
      <c r="DP73">
        <v>0.492208009379492</v>
      </c>
      <c r="DQ73">
        <v>0</v>
      </c>
      <c r="DR73">
        <v>4.51061170731707</v>
      </c>
      <c r="DS73">
        <v>0.114293519163767</v>
      </c>
      <c r="DT73">
        <v>0.0118193629687689</v>
      </c>
      <c r="DU73">
        <v>0</v>
      </c>
      <c r="DV73">
        <v>0</v>
      </c>
      <c r="DW73">
        <v>2</v>
      </c>
      <c r="DX73" t="s">
        <v>357</v>
      </c>
      <c r="DY73">
        <v>2.97781</v>
      </c>
      <c r="DZ73">
        <v>2.69154</v>
      </c>
      <c r="EA73">
        <v>0.131282</v>
      </c>
      <c r="EB73">
        <v>0.137131</v>
      </c>
      <c r="EC73">
        <v>0.0818712</v>
      </c>
      <c r="ED73">
        <v>0.0699084</v>
      </c>
      <c r="EE73">
        <v>34213</v>
      </c>
      <c r="EF73">
        <v>37338.6</v>
      </c>
      <c r="EG73">
        <v>35663.6</v>
      </c>
      <c r="EH73">
        <v>39216.5</v>
      </c>
      <c r="EI73">
        <v>46350.8</v>
      </c>
      <c r="EJ73">
        <v>52586.4</v>
      </c>
      <c r="EK73">
        <v>55639.9</v>
      </c>
      <c r="EL73">
        <v>62781.1</v>
      </c>
      <c r="EM73">
        <v>1.9872</v>
      </c>
      <c r="EN73">
        <v>2.3366</v>
      </c>
      <c r="EO73">
        <v>0.157803</v>
      </c>
      <c r="EP73">
        <v>0</v>
      </c>
      <c r="EQ73">
        <v>22.4104</v>
      </c>
      <c r="ER73">
        <v>999.9</v>
      </c>
      <c r="ES73">
        <v>65.749</v>
      </c>
      <c r="ET73">
        <v>20.533</v>
      </c>
      <c r="EU73">
        <v>21.6051</v>
      </c>
      <c r="EV73">
        <v>54.2846</v>
      </c>
      <c r="EW73">
        <v>34.2668</v>
      </c>
      <c r="EX73">
        <v>2</v>
      </c>
      <c r="EY73">
        <v>-0.404695</v>
      </c>
      <c r="EZ73">
        <v>-2.34231</v>
      </c>
      <c r="FA73">
        <v>20.134</v>
      </c>
      <c r="FB73">
        <v>5.20291</v>
      </c>
      <c r="FC73">
        <v>12.004</v>
      </c>
      <c r="FD73">
        <v>4.9748</v>
      </c>
      <c r="FE73">
        <v>3.293</v>
      </c>
      <c r="FF73">
        <v>9999</v>
      </c>
      <c r="FG73">
        <v>563.6</v>
      </c>
      <c r="FH73">
        <v>9999</v>
      </c>
      <c r="FI73">
        <v>9999</v>
      </c>
      <c r="FJ73">
        <v>1.86252</v>
      </c>
      <c r="FK73">
        <v>1.86765</v>
      </c>
      <c r="FL73">
        <v>1.86737</v>
      </c>
      <c r="FM73">
        <v>1.86844</v>
      </c>
      <c r="FN73">
        <v>1.86945</v>
      </c>
      <c r="FO73">
        <v>1.86554</v>
      </c>
      <c r="FP73">
        <v>1.86661</v>
      </c>
      <c r="FQ73">
        <v>1.86798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11.687</v>
      </c>
      <c r="GF73">
        <v>0.1787</v>
      </c>
      <c r="GG73">
        <v>4.5284714050127</v>
      </c>
      <c r="GH73">
        <v>0.00877152046367285</v>
      </c>
      <c r="GI73">
        <v>-1.12287425622125e-06</v>
      </c>
      <c r="GJ73">
        <v>1.49974470624018e-10</v>
      </c>
      <c r="GK73">
        <v>0.178652107835601</v>
      </c>
      <c r="GL73">
        <v>0</v>
      </c>
      <c r="GM73">
        <v>0</v>
      </c>
      <c r="GN73">
        <v>0</v>
      </c>
      <c r="GO73">
        <v>-2</v>
      </c>
      <c r="GP73">
        <v>2006</v>
      </c>
      <c r="GQ73">
        <v>1</v>
      </c>
      <c r="GR73">
        <v>20</v>
      </c>
      <c r="GS73">
        <v>7.2</v>
      </c>
      <c r="GT73">
        <v>7.1</v>
      </c>
      <c r="GU73">
        <v>2.53418</v>
      </c>
      <c r="GV73">
        <v>2.5415</v>
      </c>
      <c r="GW73">
        <v>2.24854</v>
      </c>
      <c r="GX73">
        <v>2.76855</v>
      </c>
      <c r="GY73">
        <v>1.99585</v>
      </c>
      <c r="GZ73">
        <v>2.28149</v>
      </c>
      <c r="HA73">
        <v>24.2867</v>
      </c>
      <c r="HB73">
        <v>15.9182</v>
      </c>
      <c r="HC73">
        <v>18</v>
      </c>
      <c r="HD73">
        <v>456.969</v>
      </c>
      <c r="HE73">
        <v>700.911</v>
      </c>
      <c r="HF73">
        <v>26.0928</v>
      </c>
      <c r="HG73">
        <v>21.9873</v>
      </c>
      <c r="HH73">
        <v>30.0001</v>
      </c>
      <c r="HI73">
        <v>21.7103</v>
      </c>
      <c r="HJ73">
        <v>21.6046</v>
      </c>
      <c r="HK73">
        <v>50.8366</v>
      </c>
      <c r="HL73">
        <v>22.0057</v>
      </c>
      <c r="HM73">
        <v>0</v>
      </c>
      <c r="HN73">
        <v>26.0761</v>
      </c>
      <c r="HO73">
        <v>992.025</v>
      </c>
      <c r="HP73">
        <v>17.6494</v>
      </c>
      <c r="HQ73">
        <v>103.292</v>
      </c>
      <c r="HR73">
        <v>104.577</v>
      </c>
    </row>
    <row r="74" spans="1:226">
      <c r="A74">
        <v>58</v>
      </c>
      <c r="B74">
        <v>1657292121.1</v>
      </c>
      <c r="C74">
        <v>377.099999904633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1657292113.6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998.41288064326</v>
      </c>
      <c r="AK74">
        <v>957.118066666667</v>
      </c>
      <c r="AL74">
        <v>3.46018920288942</v>
      </c>
      <c r="AM74">
        <v>65.7104043417054</v>
      </c>
      <c r="AN74">
        <f>(AP74 - AO74 + BO74*1E3/(8.314*(BQ74+273.15)) * AR74/BN74 * AQ74) * BN74/(100*BB74) * 1000/(1000 - AP74)</f>
        <v>0</v>
      </c>
      <c r="AO74">
        <v>17.6206814527573</v>
      </c>
      <c r="AP74">
        <v>22.1456163636364</v>
      </c>
      <c r="AQ74">
        <v>-3.962833775588e-05</v>
      </c>
      <c r="AR74">
        <v>77.419237249955</v>
      </c>
      <c r="AS74">
        <v>8</v>
      </c>
      <c r="AT74">
        <v>2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1657292113.6</v>
      </c>
      <c r="BH74">
        <v>912.481333333333</v>
      </c>
      <c r="BI74">
        <v>964.507777777778</v>
      </c>
      <c r="BJ74">
        <v>22.1438074074074</v>
      </c>
      <c r="BK74">
        <v>17.621762962963</v>
      </c>
      <c r="BL74">
        <v>900.852814814815</v>
      </c>
      <c r="BM74">
        <v>21.965162962963</v>
      </c>
      <c r="BN74">
        <v>499.982851851852</v>
      </c>
      <c r="BO74">
        <v>73.8066814814815</v>
      </c>
      <c r="BP74">
        <v>0.0381405851851852</v>
      </c>
      <c r="BQ74">
        <v>25.5352481481482</v>
      </c>
      <c r="BR74">
        <v>24.9876074074074</v>
      </c>
      <c r="BS74">
        <v>999.9</v>
      </c>
      <c r="BT74">
        <v>0</v>
      </c>
      <c r="BU74">
        <v>0</v>
      </c>
      <c r="BV74">
        <v>10001.2962962963</v>
      </c>
      <c r="BW74">
        <v>0</v>
      </c>
      <c r="BX74">
        <v>1066.41185185185</v>
      </c>
      <c r="BY74">
        <v>-52.0263888888889</v>
      </c>
      <c r="BZ74">
        <v>933.144740740741</v>
      </c>
      <c r="CA74">
        <v>981.808777777778</v>
      </c>
      <c r="CB74">
        <v>4.52204888888889</v>
      </c>
      <c r="CC74">
        <v>964.507777777778</v>
      </c>
      <c r="CD74">
        <v>17.621762962963</v>
      </c>
      <c r="CE74">
        <v>1.63436148148148</v>
      </c>
      <c r="CF74">
        <v>1.3006037037037</v>
      </c>
      <c r="CG74">
        <v>14.2866444444444</v>
      </c>
      <c r="CH74">
        <v>10.8058333333333</v>
      </c>
      <c r="CI74">
        <v>2000.0237037037</v>
      </c>
      <c r="CJ74">
        <v>0.979994</v>
      </c>
      <c r="CK74">
        <v>0.0200057</v>
      </c>
      <c r="CL74">
        <v>0</v>
      </c>
      <c r="CM74">
        <v>2.20807037037037</v>
      </c>
      <c r="CN74">
        <v>0</v>
      </c>
      <c r="CO74">
        <v>20688.1259259259</v>
      </c>
      <c r="CP74">
        <v>17300.3259259259</v>
      </c>
      <c r="CQ74">
        <v>38.2844814814815</v>
      </c>
      <c r="CR74">
        <v>37.8307407407407</v>
      </c>
      <c r="CS74">
        <v>38.1154074074074</v>
      </c>
      <c r="CT74">
        <v>35.7984074074074</v>
      </c>
      <c r="CU74">
        <v>37.4950740740741</v>
      </c>
      <c r="CV74">
        <v>1960.01407407407</v>
      </c>
      <c r="CW74">
        <v>40.0088888888889</v>
      </c>
      <c r="CX74">
        <v>0</v>
      </c>
      <c r="CY74">
        <v>1657292099.1</v>
      </c>
      <c r="CZ74">
        <v>0</v>
      </c>
      <c r="DA74">
        <v>1657291692.5</v>
      </c>
      <c r="DB74" t="s">
        <v>356</v>
      </c>
      <c r="DC74">
        <v>1657291684</v>
      </c>
      <c r="DD74">
        <v>1657291692.5</v>
      </c>
      <c r="DE74">
        <v>1</v>
      </c>
      <c r="DF74">
        <v>0.051</v>
      </c>
      <c r="DG74">
        <v>-0.009</v>
      </c>
      <c r="DH74">
        <v>7.953</v>
      </c>
      <c r="DI74">
        <v>0.086</v>
      </c>
      <c r="DJ74">
        <v>418</v>
      </c>
      <c r="DK74">
        <v>18</v>
      </c>
      <c r="DL74">
        <v>0.63</v>
      </c>
      <c r="DM74">
        <v>0.07</v>
      </c>
      <c r="DN74">
        <v>-51.8062658536585</v>
      </c>
      <c r="DO74">
        <v>-3.0010390243903</v>
      </c>
      <c r="DP74">
        <v>0.52486797903796</v>
      </c>
      <c r="DQ74">
        <v>0</v>
      </c>
      <c r="DR74">
        <v>4.51657682926829</v>
      </c>
      <c r="DS74">
        <v>0.0792581184669041</v>
      </c>
      <c r="DT74">
        <v>0.00882786730563906</v>
      </c>
      <c r="DU74">
        <v>1</v>
      </c>
      <c r="DV74">
        <v>1</v>
      </c>
      <c r="DW74">
        <v>2</v>
      </c>
      <c r="DX74" t="s">
        <v>373</v>
      </c>
      <c r="DY74">
        <v>2.97812</v>
      </c>
      <c r="DZ74">
        <v>2.69262</v>
      </c>
      <c r="EA74">
        <v>0.132854</v>
      </c>
      <c r="EB74">
        <v>0.138589</v>
      </c>
      <c r="EC74">
        <v>0.0818754</v>
      </c>
      <c r="ED74">
        <v>0.0699115</v>
      </c>
      <c r="EE74">
        <v>34150.9</v>
      </c>
      <c r="EF74">
        <v>37274.5</v>
      </c>
      <c r="EG74">
        <v>35663.2</v>
      </c>
      <c r="EH74">
        <v>39215.4</v>
      </c>
      <c r="EI74">
        <v>46351</v>
      </c>
      <c r="EJ74">
        <v>52586.4</v>
      </c>
      <c r="EK74">
        <v>55640.5</v>
      </c>
      <c r="EL74">
        <v>62781.2</v>
      </c>
      <c r="EM74">
        <v>1.9868</v>
      </c>
      <c r="EN74">
        <v>2.3366</v>
      </c>
      <c r="EO74">
        <v>0.157654</v>
      </c>
      <c r="EP74">
        <v>0</v>
      </c>
      <c r="EQ74">
        <v>22.4124</v>
      </c>
      <c r="ER74">
        <v>999.9</v>
      </c>
      <c r="ES74">
        <v>65.749</v>
      </c>
      <c r="ET74">
        <v>20.513</v>
      </c>
      <c r="EU74">
        <v>21.5766</v>
      </c>
      <c r="EV74">
        <v>54.5046</v>
      </c>
      <c r="EW74">
        <v>34.347</v>
      </c>
      <c r="EX74">
        <v>2</v>
      </c>
      <c r="EY74">
        <v>-0.403598</v>
      </c>
      <c r="EZ74">
        <v>3.2529</v>
      </c>
      <c r="FA74">
        <v>20.1092</v>
      </c>
      <c r="FB74">
        <v>5.20531</v>
      </c>
      <c r="FC74">
        <v>12.004</v>
      </c>
      <c r="FD74">
        <v>4.9756</v>
      </c>
      <c r="FE74">
        <v>3.293</v>
      </c>
      <c r="FF74">
        <v>9999</v>
      </c>
      <c r="FG74">
        <v>563.6</v>
      </c>
      <c r="FH74">
        <v>9999</v>
      </c>
      <c r="FI74">
        <v>9999</v>
      </c>
      <c r="FJ74">
        <v>1.86249</v>
      </c>
      <c r="FK74">
        <v>1.86762</v>
      </c>
      <c r="FL74">
        <v>1.86737</v>
      </c>
      <c r="FM74">
        <v>1.86844</v>
      </c>
      <c r="FN74">
        <v>1.86935</v>
      </c>
      <c r="FO74">
        <v>1.86551</v>
      </c>
      <c r="FP74">
        <v>1.86661</v>
      </c>
      <c r="FQ74">
        <v>1.86798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11.805</v>
      </c>
      <c r="GF74">
        <v>0.1786</v>
      </c>
      <c r="GG74">
        <v>4.5284714050127</v>
      </c>
      <c r="GH74">
        <v>0.00877152046367285</v>
      </c>
      <c r="GI74">
        <v>-1.12287425622125e-06</v>
      </c>
      <c r="GJ74">
        <v>1.49974470624018e-10</v>
      </c>
      <c r="GK74">
        <v>0.178652107835601</v>
      </c>
      <c r="GL74">
        <v>0</v>
      </c>
      <c r="GM74">
        <v>0</v>
      </c>
      <c r="GN74">
        <v>0</v>
      </c>
      <c r="GO74">
        <v>-2</v>
      </c>
      <c r="GP74">
        <v>2006</v>
      </c>
      <c r="GQ74">
        <v>1</v>
      </c>
      <c r="GR74">
        <v>20</v>
      </c>
      <c r="GS74">
        <v>7.3</v>
      </c>
      <c r="GT74">
        <v>7.1</v>
      </c>
      <c r="GU74">
        <v>2.5708</v>
      </c>
      <c r="GV74">
        <v>2.53418</v>
      </c>
      <c r="GW74">
        <v>2.24854</v>
      </c>
      <c r="GX74">
        <v>2.76855</v>
      </c>
      <c r="GY74">
        <v>1.99585</v>
      </c>
      <c r="GZ74">
        <v>2.33154</v>
      </c>
      <c r="HA74">
        <v>24.2867</v>
      </c>
      <c r="HB74">
        <v>15.9095</v>
      </c>
      <c r="HC74">
        <v>18</v>
      </c>
      <c r="HD74">
        <v>456.764</v>
      </c>
      <c r="HE74">
        <v>700.989</v>
      </c>
      <c r="HF74">
        <v>26.0593</v>
      </c>
      <c r="HG74">
        <v>21.9892</v>
      </c>
      <c r="HH74">
        <v>30.0008</v>
      </c>
      <c r="HI74">
        <v>21.714</v>
      </c>
      <c r="HJ74">
        <v>21.6101</v>
      </c>
      <c r="HK74">
        <v>51.5099</v>
      </c>
      <c r="HL74">
        <v>22.0057</v>
      </c>
      <c r="HM74">
        <v>0</v>
      </c>
      <c r="HN74">
        <v>25.0231</v>
      </c>
      <c r="HO74">
        <v>1005.4</v>
      </c>
      <c r="HP74">
        <v>17.6494</v>
      </c>
      <c r="HQ74">
        <v>103.292</v>
      </c>
      <c r="HR74">
        <v>104.576</v>
      </c>
    </row>
    <row r="75" spans="1:226">
      <c r="A75">
        <v>59</v>
      </c>
      <c r="B75">
        <v>1657292125.6</v>
      </c>
      <c r="C75">
        <v>381.599999904633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1657292118.04444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1013.37447818069</v>
      </c>
      <c r="AK75">
        <v>972.33763030303</v>
      </c>
      <c r="AL75">
        <v>3.36970589586212</v>
      </c>
      <c r="AM75">
        <v>65.7104043417054</v>
      </c>
      <c r="AN75">
        <f>(AP75 - AO75 + BO75*1E3/(8.314*(BQ75+273.15)) * AR75/BN75 * AQ75) * BN75/(100*BB75) * 1000/(1000 - AP75)</f>
        <v>0</v>
      </c>
      <c r="AO75">
        <v>17.6215366870102</v>
      </c>
      <c r="AP75">
        <v>22.1321206060606</v>
      </c>
      <c r="AQ75">
        <v>-1.30814637827741e-05</v>
      </c>
      <c r="AR75">
        <v>77.419237249955</v>
      </c>
      <c r="AS75">
        <v>7</v>
      </c>
      <c r="AT75">
        <v>1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1657292118.04444</v>
      </c>
      <c r="BH75">
        <v>927.338074074074</v>
      </c>
      <c r="BI75">
        <v>979.321888888889</v>
      </c>
      <c r="BJ75">
        <v>22.1436666666667</v>
      </c>
      <c r="BK75">
        <v>17.6210740740741</v>
      </c>
      <c r="BL75">
        <v>915.604740740741</v>
      </c>
      <c r="BM75">
        <v>21.9650148148148</v>
      </c>
      <c r="BN75">
        <v>499.997666666667</v>
      </c>
      <c r="BO75">
        <v>73.8070592592593</v>
      </c>
      <c r="BP75">
        <v>0.0379664296296296</v>
      </c>
      <c r="BQ75">
        <v>25.541862962963</v>
      </c>
      <c r="BR75">
        <v>24.9992</v>
      </c>
      <c r="BS75">
        <v>999.9</v>
      </c>
      <c r="BT75">
        <v>0</v>
      </c>
      <c r="BU75">
        <v>0</v>
      </c>
      <c r="BV75">
        <v>10010.5555555556</v>
      </c>
      <c r="BW75">
        <v>0</v>
      </c>
      <c r="BX75">
        <v>1070.48851851852</v>
      </c>
      <c r="BY75">
        <v>-51.983937037037</v>
      </c>
      <c r="BZ75">
        <v>948.337703703704</v>
      </c>
      <c r="CA75">
        <v>996.887888888889</v>
      </c>
      <c r="CB75">
        <v>4.52259185185185</v>
      </c>
      <c r="CC75">
        <v>979.321888888889</v>
      </c>
      <c r="CD75">
        <v>17.6210740740741</v>
      </c>
      <c r="CE75">
        <v>1.63435888888889</v>
      </c>
      <c r="CF75">
        <v>1.30056</v>
      </c>
      <c r="CG75">
        <v>14.2866222222222</v>
      </c>
      <c r="CH75">
        <v>10.8053222222222</v>
      </c>
      <c r="CI75">
        <v>2000.03</v>
      </c>
      <c r="CJ75">
        <v>0.979996962962963</v>
      </c>
      <c r="CK75">
        <v>0.0200027444444444</v>
      </c>
      <c r="CL75">
        <v>0</v>
      </c>
      <c r="CM75">
        <v>2.22693703703704</v>
      </c>
      <c r="CN75">
        <v>0</v>
      </c>
      <c r="CO75">
        <v>20691.2740740741</v>
      </c>
      <c r="CP75">
        <v>17300.3962962963</v>
      </c>
      <c r="CQ75">
        <v>38.2288888888889</v>
      </c>
      <c r="CR75">
        <v>37.7937037037037</v>
      </c>
      <c r="CS75">
        <v>38.0622962962963</v>
      </c>
      <c r="CT75">
        <v>35.7497037037037</v>
      </c>
      <c r="CU75">
        <v>37.4488518518518</v>
      </c>
      <c r="CV75">
        <v>1960.02444444444</v>
      </c>
      <c r="CW75">
        <v>40.0037037037037</v>
      </c>
      <c r="CX75">
        <v>0</v>
      </c>
      <c r="CY75">
        <v>1657292103.3</v>
      </c>
      <c r="CZ75">
        <v>0</v>
      </c>
      <c r="DA75">
        <v>1657291692.5</v>
      </c>
      <c r="DB75" t="s">
        <v>356</v>
      </c>
      <c r="DC75">
        <v>1657291684</v>
      </c>
      <c r="DD75">
        <v>1657291692.5</v>
      </c>
      <c r="DE75">
        <v>1</v>
      </c>
      <c r="DF75">
        <v>0.051</v>
      </c>
      <c r="DG75">
        <v>-0.009</v>
      </c>
      <c r="DH75">
        <v>7.953</v>
      </c>
      <c r="DI75">
        <v>0.086</v>
      </c>
      <c r="DJ75">
        <v>418</v>
      </c>
      <c r="DK75">
        <v>18</v>
      </c>
      <c r="DL75">
        <v>0.63</v>
      </c>
      <c r="DM75">
        <v>0.07</v>
      </c>
      <c r="DN75">
        <v>-51.9621073170732</v>
      </c>
      <c r="DO75">
        <v>-0.871091289198573</v>
      </c>
      <c r="DP75">
        <v>0.442728946086155</v>
      </c>
      <c r="DQ75">
        <v>0</v>
      </c>
      <c r="DR75">
        <v>4.52041512195122</v>
      </c>
      <c r="DS75">
        <v>0.0236533797909374</v>
      </c>
      <c r="DT75">
        <v>0.00553611298081489</v>
      </c>
      <c r="DU75">
        <v>1</v>
      </c>
      <c r="DV75">
        <v>1</v>
      </c>
      <c r="DW75">
        <v>2</v>
      </c>
      <c r="DX75" t="s">
        <v>373</v>
      </c>
      <c r="DY75">
        <v>2.97817</v>
      </c>
      <c r="DZ75">
        <v>2.69205</v>
      </c>
      <c r="EA75">
        <v>0.134235</v>
      </c>
      <c r="EB75">
        <v>0.139956</v>
      </c>
      <c r="EC75">
        <v>0.0818268</v>
      </c>
      <c r="ED75">
        <v>0.0699013</v>
      </c>
      <c r="EE75">
        <v>34096.5</v>
      </c>
      <c r="EF75">
        <v>37214.6</v>
      </c>
      <c r="EG75">
        <v>35663.3</v>
      </c>
      <c r="EH75">
        <v>39214.5</v>
      </c>
      <c r="EI75">
        <v>46353.7</v>
      </c>
      <c r="EJ75">
        <v>52586.9</v>
      </c>
      <c r="EK75">
        <v>55640.6</v>
      </c>
      <c r="EL75">
        <v>62781.1</v>
      </c>
      <c r="EM75">
        <v>1.9878</v>
      </c>
      <c r="EN75">
        <v>2.3364</v>
      </c>
      <c r="EO75">
        <v>0.156611</v>
      </c>
      <c r="EP75">
        <v>0</v>
      </c>
      <c r="EQ75">
        <v>22.4104</v>
      </c>
      <c r="ER75">
        <v>999.9</v>
      </c>
      <c r="ES75">
        <v>65.749</v>
      </c>
      <c r="ET75">
        <v>20.513</v>
      </c>
      <c r="EU75">
        <v>21.577</v>
      </c>
      <c r="EV75">
        <v>53.9546</v>
      </c>
      <c r="EW75">
        <v>34.3109</v>
      </c>
      <c r="EX75">
        <v>2</v>
      </c>
      <c r="EY75">
        <v>-0.40187</v>
      </c>
      <c r="EZ75">
        <v>0.311721</v>
      </c>
      <c r="FA75">
        <v>20.1484</v>
      </c>
      <c r="FB75">
        <v>5.20531</v>
      </c>
      <c r="FC75">
        <v>12.004</v>
      </c>
      <c r="FD75">
        <v>4.9756</v>
      </c>
      <c r="FE75">
        <v>3.293</v>
      </c>
      <c r="FF75">
        <v>9999</v>
      </c>
      <c r="FG75">
        <v>563.6</v>
      </c>
      <c r="FH75">
        <v>9999</v>
      </c>
      <c r="FI75">
        <v>9999</v>
      </c>
      <c r="FJ75">
        <v>1.86249</v>
      </c>
      <c r="FK75">
        <v>1.86768</v>
      </c>
      <c r="FL75">
        <v>1.86737</v>
      </c>
      <c r="FM75">
        <v>1.86844</v>
      </c>
      <c r="FN75">
        <v>1.86951</v>
      </c>
      <c r="FO75">
        <v>1.86554</v>
      </c>
      <c r="FP75">
        <v>1.86661</v>
      </c>
      <c r="FQ75">
        <v>1.86801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11.91</v>
      </c>
      <c r="GF75">
        <v>0.1787</v>
      </c>
      <c r="GG75">
        <v>4.5284714050127</v>
      </c>
      <c r="GH75">
        <v>0.00877152046367285</v>
      </c>
      <c r="GI75">
        <v>-1.12287425622125e-06</v>
      </c>
      <c r="GJ75">
        <v>1.49974470624018e-10</v>
      </c>
      <c r="GK75">
        <v>0.178652107835601</v>
      </c>
      <c r="GL75">
        <v>0</v>
      </c>
      <c r="GM75">
        <v>0</v>
      </c>
      <c r="GN75">
        <v>0</v>
      </c>
      <c r="GO75">
        <v>-2</v>
      </c>
      <c r="GP75">
        <v>2006</v>
      </c>
      <c r="GQ75">
        <v>1</v>
      </c>
      <c r="GR75">
        <v>20</v>
      </c>
      <c r="GS75">
        <v>7.4</v>
      </c>
      <c r="GT75">
        <v>7.2</v>
      </c>
      <c r="GU75">
        <v>2.60376</v>
      </c>
      <c r="GV75">
        <v>2.54028</v>
      </c>
      <c r="GW75">
        <v>2.24854</v>
      </c>
      <c r="GX75">
        <v>2.76855</v>
      </c>
      <c r="GY75">
        <v>1.99585</v>
      </c>
      <c r="GZ75">
        <v>2.31567</v>
      </c>
      <c r="HA75">
        <v>24.2867</v>
      </c>
      <c r="HB75">
        <v>15.9358</v>
      </c>
      <c r="HC75">
        <v>18</v>
      </c>
      <c r="HD75">
        <v>457.397</v>
      </c>
      <c r="HE75">
        <v>700.871</v>
      </c>
      <c r="HF75">
        <v>25.027</v>
      </c>
      <c r="HG75">
        <v>21.991</v>
      </c>
      <c r="HH75">
        <v>30.0004</v>
      </c>
      <c r="HI75">
        <v>21.7184</v>
      </c>
      <c r="HJ75">
        <v>21.6137</v>
      </c>
      <c r="HK75">
        <v>52.1041</v>
      </c>
      <c r="HL75">
        <v>22.0057</v>
      </c>
      <c r="HM75">
        <v>0</v>
      </c>
      <c r="HN75">
        <v>25.0195</v>
      </c>
      <c r="HO75">
        <v>1025.58</v>
      </c>
      <c r="HP75">
        <v>17.6494</v>
      </c>
      <c r="HQ75">
        <v>103.292</v>
      </c>
      <c r="HR75">
        <v>104.575</v>
      </c>
    </row>
    <row r="76" spans="1:226">
      <c r="A76">
        <v>60</v>
      </c>
      <c r="B76">
        <v>1657292131.1</v>
      </c>
      <c r="C76">
        <v>387.099999904633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1657292123.33214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1032.45778459935</v>
      </c>
      <c r="AK76">
        <v>991.119315151515</v>
      </c>
      <c r="AL76">
        <v>3.41753345225153</v>
      </c>
      <c r="AM76">
        <v>65.7104043417054</v>
      </c>
      <c r="AN76">
        <f>(AP76 - AO76 + BO76*1E3/(8.314*(BQ76+273.15)) * AR76/BN76 * AQ76) * BN76/(100*BB76) * 1000/(1000 - AP76)</f>
        <v>0</v>
      </c>
      <c r="AO76">
        <v>17.6215246270466</v>
      </c>
      <c r="AP76">
        <v>22.1027593939394</v>
      </c>
      <c r="AQ76">
        <v>-0.00894515462904598</v>
      </c>
      <c r="AR76">
        <v>77.419237249955</v>
      </c>
      <c r="AS76">
        <v>8</v>
      </c>
      <c r="AT76">
        <v>2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1657292123.33214</v>
      </c>
      <c r="BH76">
        <v>944.962678571429</v>
      </c>
      <c r="BI76">
        <v>997.222392857143</v>
      </c>
      <c r="BJ76">
        <v>22.1315821428571</v>
      </c>
      <c r="BK76">
        <v>17.6211821428571</v>
      </c>
      <c r="BL76">
        <v>933.105464285714</v>
      </c>
      <c r="BM76">
        <v>21.9529285714286</v>
      </c>
      <c r="BN76">
        <v>500.0095</v>
      </c>
      <c r="BO76">
        <v>73.8071</v>
      </c>
      <c r="BP76">
        <v>0.0380300928571429</v>
      </c>
      <c r="BQ76">
        <v>25.5327892857143</v>
      </c>
      <c r="BR76">
        <v>24.9969964285714</v>
      </c>
      <c r="BS76">
        <v>999.9</v>
      </c>
      <c r="BT76">
        <v>0</v>
      </c>
      <c r="BU76">
        <v>0</v>
      </c>
      <c r="BV76">
        <v>10004.4642857143</v>
      </c>
      <c r="BW76">
        <v>0</v>
      </c>
      <c r="BX76">
        <v>1075.67714285714</v>
      </c>
      <c r="BY76">
        <v>-52.2598178571429</v>
      </c>
      <c r="BZ76">
        <v>966.349285714286</v>
      </c>
      <c r="CA76">
        <v>1015.10975</v>
      </c>
      <c r="CB76">
        <v>4.51038964285714</v>
      </c>
      <c r="CC76">
        <v>997.222392857143</v>
      </c>
      <c r="CD76">
        <v>17.6211821428571</v>
      </c>
      <c r="CE76">
        <v>1.63346785714286</v>
      </c>
      <c r="CF76">
        <v>1.30056928571429</v>
      </c>
      <c r="CG76">
        <v>14.2781964285714</v>
      </c>
      <c r="CH76">
        <v>10.805425</v>
      </c>
      <c r="CI76">
        <v>2000.02357142857</v>
      </c>
      <c r="CJ76">
        <v>0.980000607142857</v>
      </c>
      <c r="CK76">
        <v>0.019999125</v>
      </c>
      <c r="CL76">
        <v>0</v>
      </c>
      <c r="CM76">
        <v>2.19341785714286</v>
      </c>
      <c r="CN76">
        <v>0</v>
      </c>
      <c r="CO76">
        <v>20692.5571428571</v>
      </c>
      <c r="CP76">
        <v>17300.3714285714</v>
      </c>
      <c r="CQ76">
        <v>38.1672142857143</v>
      </c>
      <c r="CR76">
        <v>37.7632142857143</v>
      </c>
      <c r="CS76">
        <v>38.0041428571428</v>
      </c>
      <c r="CT76">
        <v>35.7095</v>
      </c>
      <c r="CU76">
        <v>37.3925357142857</v>
      </c>
      <c r="CV76">
        <v>1960.02285714286</v>
      </c>
      <c r="CW76">
        <v>39.9982142857143</v>
      </c>
      <c r="CX76">
        <v>0</v>
      </c>
      <c r="CY76">
        <v>1657292108.7</v>
      </c>
      <c r="CZ76">
        <v>0</v>
      </c>
      <c r="DA76">
        <v>1657291692.5</v>
      </c>
      <c r="DB76" t="s">
        <v>356</v>
      </c>
      <c r="DC76">
        <v>1657291684</v>
      </c>
      <c r="DD76">
        <v>1657291692.5</v>
      </c>
      <c r="DE76">
        <v>1</v>
      </c>
      <c r="DF76">
        <v>0.051</v>
      </c>
      <c r="DG76">
        <v>-0.009</v>
      </c>
      <c r="DH76">
        <v>7.953</v>
      </c>
      <c r="DI76">
        <v>0.086</v>
      </c>
      <c r="DJ76">
        <v>418</v>
      </c>
      <c r="DK76">
        <v>18</v>
      </c>
      <c r="DL76">
        <v>0.63</v>
      </c>
      <c r="DM76">
        <v>0.07</v>
      </c>
      <c r="DN76">
        <v>-52.1277780487805</v>
      </c>
      <c r="DO76">
        <v>-1.78865853658554</v>
      </c>
      <c r="DP76">
        <v>0.45765071381962</v>
      </c>
      <c r="DQ76">
        <v>0</v>
      </c>
      <c r="DR76">
        <v>4.51429682926829</v>
      </c>
      <c r="DS76">
        <v>-0.12464529616724</v>
      </c>
      <c r="DT76">
        <v>0.0147629470980435</v>
      </c>
      <c r="DU76">
        <v>0</v>
      </c>
      <c r="DV76">
        <v>0</v>
      </c>
      <c r="DW76">
        <v>2</v>
      </c>
      <c r="DX76" t="s">
        <v>357</v>
      </c>
      <c r="DY76">
        <v>2.97766</v>
      </c>
      <c r="DZ76">
        <v>2.69229</v>
      </c>
      <c r="EA76">
        <v>0.135931</v>
      </c>
      <c r="EB76">
        <v>0.141627</v>
      </c>
      <c r="EC76">
        <v>0.0817608</v>
      </c>
      <c r="ED76">
        <v>0.0699038</v>
      </c>
      <c r="EE76">
        <v>34029.6</v>
      </c>
      <c r="EF76">
        <v>37143.2</v>
      </c>
      <c r="EG76">
        <v>35663.1</v>
      </c>
      <c r="EH76">
        <v>39215.4</v>
      </c>
      <c r="EI76">
        <v>46356.6</v>
      </c>
      <c r="EJ76">
        <v>52586.6</v>
      </c>
      <c r="EK76">
        <v>55639.9</v>
      </c>
      <c r="EL76">
        <v>62780.9</v>
      </c>
      <c r="EM76">
        <v>1.986</v>
      </c>
      <c r="EN76">
        <v>2.3366</v>
      </c>
      <c r="EO76">
        <v>0.15527</v>
      </c>
      <c r="EP76">
        <v>0</v>
      </c>
      <c r="EQ76">
        <v>22.4104</v>
      </c>
      <c r="ER76">
        <v>999.9</v>
      </c>
      <c r="ES76">
        <v>65.749</v>
      </c>
      <c r="ET76">
        <v>20.513</v>
      </c>
      <c r="EU76">
        <v>21.5786</v>
      </c>
      <c r="EV76">
        <v>53.6846</v>
      </c>
      <c r="EW76">
        <v>34.2668</v>
      </c>
      <c r="EX76">
        <v>2</v>
      </c>
      <c r="EY76">
        <v>-0.406037</v>
      </c>
      <c r="EZ76">
        <v>-0.683377</v>
      </c>
      <c r="FA76">
        <v>20.1494</v>
      </c>
      <c r="FB76">
        <v>5.20411</v>
      </c>
      <c r="FC76">
        <v>12.004</v>
      </c>
      <c r="FD76">
        <v>4.9756</v>
      </c>
      <c r="FE76">
        <v>3.293</v>
      </c>
      <c r="FF76">
        <v>9999</v>
      </c>
      <c r="FG76">
        <v>563.6</v>
      </c>
      <c r="FH76">
        <v>9999</v>
      </c>
      <c r="FI76">
        <v>9999</v>
      </c>
      <c r="FJ76">
        <v>1.86252</v>
      </c>
      <c r="FK76">
        <v>1.86768</v>
      </c>
      <c r="FL76">
        <v>1.86737</v>
      </c>
      <c r="FM76">
        <v>1.86844</v>
      </c>
      <c r="FN76">
        <v>1.86945</v>
      </c>
      <c r="FO76">
        <v>1.86554</v>
      </c>
      <c r="FP76">
        <v>1.86661</v>
      </c>
      <c r="FQ76">
        <v>1.86798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12.04</v>
      </c>
      <c r="GF76">
        <v>0.1786</v>
      </c>
      <c r="GG76">
        <v>4.5284714050127</v>
      </c>
      <c r="GH76">
        <v>0.00877152046367285</v>
      </c>
      <c r="GI76">
        <v>-1.12287425622125e-06</v>
      </c>
      <c r="GJ76">
        <v>1.49974470624018e-10</v>
      </c>
      <c r="GK76">
        <v>0.178652107835601</v>
      </c>
      <c r="GL76">
        <v>0</v>
      </c>
      <c r="GM76">
        <v>0</v>
      </c>
      <c r="GN76">
        <v>0</v>
      </c>
      <c r="GO76">
        <v>-2</v>
      </c>
      <c r="GP76">
        <v>2006</v>
      </c>
      <c r="GQ76">
        <v>1</v>
      </c>
      <c r="GR76">
        <v>20</v>
      </c>
      <c r="GS76">
        <v>7.5</v>
      </c>
      <c r="GT76">
        <v>7.3</v>
      </c>
      <c r="GU76">
        <v>2.64038</v>
      </c>
      <c r="GV76">
        <v>2.53174</v>
      </c>
      <c r="GW76">
        <v>2.24854</v>
      </c>
      <c r="GX76">
        <v>2.76855</v>
      </c>
      <c r="GY76">
        <v>1.99585</v>
      </c>
      <c r="GZ76">
        <v>2.30957</v>
      </c>
      <c r="HA76">
        <v>24.3071</v>
      </c>
      <c r="HB76">
        <v>15.9358</v>
      </c>
      <c r="HC76">
        <v>18</v>
      </c>
      <c r="HD76">
        <v>456.37</v>
      </c>
      <c r="HE76">
        <v>701.117</v>
      </c>
      <c r="HF76">
        <v>24.8559</v>
      </c>
      <c r="HG76">
        <v>21.9948</v>
      </c>
      <c r="HH76">
        <v>29.9985</v>
      </c>
      <c r="HI76">
        <v>21.7231</v>
      </c>
      <c r="HJ76">
        <v>21.6191</v>
      </c>
      <c r="HK76">
        <v>52.8877</v>
      </c>
      <c r="HL76">
        <v>22.0057</v>
      </c>
      <c r="HM76">
        <v>0</v>
      </c>
      <c r="HN76">
        <v>24.9419</v>
      </c>
      <c r="HO76">
        <v>1038.99</v>
      </c>
      <c r="HP76">
        <v>17.6539</v>
      </c>
      <c r="HQ76">
        <v>103.291</v>
      </c>
      <c r="HR76">
        <v>104.576</v>
      </c>
    </row>
    <row r="77" spans="1:226">
      <c r="A77">
        <v>61</v>
      </c>
      <c r="B77">
        <v>1657292135.6</v>
      </c>
      <c r="C77">
        <v>391.599999904633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1657292127.77857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1047.84096088209</v>
      </c>
      <c r="AK77">
        <v>1006.55026666667</v>
      </c>
      <c r="AL77">
        <v>3.35363437342707</v>
      </c>
      <c r="AM77">
        <v>65.7104043417054</v>
      </c>
      <c r="AN77">
        <f>(AP77 - AO77 + BO77*1E3/(8.314*(BQ77+273.15)) * AR77/BN77 * AQ77) * BN77/(100*BB77) * 1000/(1000 - AP77)</f>
        <v>0</v>
      </c>
      <c r="AO77">
        <v>17.6229042472954</v>
      </c>
      <c r="AP77">
        <v>22.1051587878788</v>
      </c>
      <c r="AQ77">
        <v>0.000807148289960569</v>
      </c>
      <c r="AR77">
        <v>77.419237249955</v>
      </c>
      <c r="AS77">
        <v>8</v>
      </c>
      <c r="AT77">
        <v>2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1657292127.77857</v>
      </c>
      <c r="BH77">
        <v>959.876535714286</v>
      </c>
      <c r="BI77">
        <v>1012.09267857143</v>
      </c>
      <c r="BJ77">
        <v>22.1203321428571</v>
      </c>
      <c r="BK77">
        <v>17.621425</v>
      </c>
      <c r="BL77">
        <v>947.914892857143</v>
      </c>
      <c r="BM77">
        <v>21.9416714285714</v>
      </c>
      <c r="BN77">
        <v>500.001857142857</v>
      </c>
      <c r="BO77">
        <v>73.8075892857143</v>
      </c>
      <c r="BP77">
        <v>0.0380817714285714</v>
      </c>
      <c r="BQ77">
        <v>25.5198285714286</v>
      </c>
      <c r="BR77">
        <v>24.9897321428571</v>
      </c>
      <c r="BS77">
        <v>999.9</v>
      </c>
      <c r="BT77">
        <v>0</v>
      </c>
      <c r="BU77">
        <v>0</v>
      </c>
      <c r="BV77">
        <v>10009.8214285714</v>
      </c>
      <c r="BW77">
        <v>0</v>
      </c>
      <c r="BX77">
        <v>1079.52964285714</v>
      </c>
      <c r="BY77">
        <v>-52.2161285714286</v>
      </c>
      <c r="BZ77">
        <v>981.588928571429</v>
      </c>
      <c r="CA77">
        <v>1030.2475</v>
      </c>
      <c r="CB77">
        <v>4.49889321428571</v>
      </c>
      <c r="CC77">
        <v>1012.09267857143</v>
      </c>
      <c r="CD77">
        <v>17.621425</v>
      </c>
      <c r="CE77">
        <v>1.63264857142857</v>
      </c>
      <c r="CF77">
        <v>1.30059607142857</v>
      </c>
      <c r="CG77">
        <v>14.2704428571429</v>
      </c>
      <c r="CH77">
        <v>10.8057321428571</v>
      </c>
      <c r="CI77">
        <v>2000.00357142857</v>
      </c>
      <c r="CJ77">
        <v>0.980003392857143</v>
      </c>
      <c r="CK77">
        <v>0.0199964035714286</v>
      </c>
      <c r="CL77">
        <v>0</v>
      </c>
      <c r="CM77">
        <v>2.23863928571429</v>
      </c>
      <c r="CN77">
        <v>0</v>
      </c>
      <c r="CO77">
        <v>20686.55</v>
      </c>
      <c r="CP77">
        <v>17300.2142857143</v>
      </c>
      <c r="CQ77">
        <v>38.118</v>
      </c>
      <c r="CR77">
        <v>37.72975</v>
      </c>
      <c r="CS77">
        <v>37.9573571428571</v>
      </c>
      <c r="CT77">
        <v>35.6804285714286</v>
      </c>
      <c r="CU77">
        <v>37.3523571428571</v>
      </c>
      <c r="CV77">
        <v>1960.00678571429</v>
      </c>
      <c r="CW77">
        <v>39.9946428571429</v>
      </c>
      <c r="CX77">
        <v>0</v>
      </c>
      <c r="CY77">
        <v>1657292113.5</v>
      </c>
      <c r="CZ77">
        <v>0</v>
      </c>
      <c r="DA77">
        <v>1657291692.5</v>
      </c>
      <c r="DB77" t="s">
        <v>356</v>
      </c>
      <c r="DC77">
        <v>1657291684</v>
      </c>
      <c r="DD77">
        <v>1657291692.5</v>
      </c>
      <c r="DE77">
        <v>1</v>
      </c>
      <c r="DF77">
        <v>0.051</v>
      </c>
      <c r="DG77">
        <v>-0.009</v>
      </c>
      <c r="DH77">
        <v>7.953</v>
      </c>
      <c r="DI77">
        <v>0.086</v>
      </c>
      <c r="DJ77">
        <v>418</v>
      </c>
      <c r="DK77">
        <v>18</v>
      </c>
      <c r="DL77">
        <v>0.63</v>
      </c>
      <c r="DM77">
        <v>0.07</v>
      </c>
      <c r="DN77">
        <v>-52.2129512195122</v>
      </c>
      <c r="DO77">
        <v>-0.784772822299509</v>
      </c>
      <c r="DP77">
        <v>0.414683804386504</v>
      </c>
      <c r="DQ77">
        <v>0</v>
      </c>
      <c r="DR77">
        <v>4.50623390243902</v>
      </c>
      <c r="DS77">
        <v>-0.163825296167237</v>
      </c>
      <c r="DT77">
        <v>0.017648581215421</v>
      </c>
      <c r="DU77">
        <v>0</v>
      </c>
      <c r="DV77">
        <v>0</v>
      </c>
      <c r="DW77">
        <v>2</v>
      </c>
      <c r="DX77" t="s">
        <v>357</v>
      </c>
      <c r="DY77">
        <v>2.97752</v>
      </c>
      <c r="DZ77">
        <v>2.69181</v>
      </c>
      <c r="EA77">
        <v>0.137279</v>
      </c>
      <c r="EB77">
        <v>0.142958</v>
      </c>
      <c r="EC77">
        <v>0.081778</v>
      </c>
      <c r="ED77">
        <v>0.0698996</v>
      </c>
      <c r="EE77">
        <v>33976.9</v>
      </c>
      <c r="EF77">
        <v>37086</v>
      </c>
      <c r="EG77">
        <v>35663.3</v>
      </c>
      <c r="EH77">
        <v>39215.7</v>
      </c>
      <c r="EI77">
        <v>46357</v>
      </c>
      <c r="EJ77">
        <v>52587.3</v>
      </c>
      <c r="EK77">
        <v>55641.4</v>
      </c>
      <c r="EL77">
        <v>62781.4</v>
      </c>
      <c r="EM77">
        <v>1.986</v>
      </c>
      <c r="EN77">
        <v>2.3372</v>
      </c>
      <c r="EO77">
        <v>0.154823</v>
      </c>
      <c r="EP77">
        <v>0</v>
      </c>
      <c r="EQ77">
        <v>22.4173</v>
      </c>
      <c r="ER77">
        <v>999.9</v>
      </c>
      <c r="ES77">
        <v>65.749</v>
      </c>
      <c r="ET77">
        <v>20.513</v>
      </c>
      <c r="EU77">
        <v>21.5761</v>
      </c>
      <c r="EV77">
        <v>54.0946</v>
      </c>
      <c r="EW77">
        <v>34.2909</v>
      </c>
      <c r="EX77">
        <v>2</v>
      </c>
      <c r="EY77">
        <v>-0.405569</v>
      </c>
      <c r="EZ77">
        <v>-1.48754</v>
      </c>
      <c r="FA77">
        <v>20.1446</v>
      </c>
      <c r="FB77">
        <v>5.20172</v>
      </c>
      <c r="FC77">
        <v>12.004</v>
      </c>
      <c r="FD77">
        <v>4.976</v>
      </c>
      <c r="FE77">
        <v>3.293</v>
      </c>
      <c r="FF77">
        <v>9999</v>
      </c>
      <c r="FG77">
        <v>563.6</v>
      </c>
      <c r="FH77">
        <v>9999</v>
      </c>
      <c r="FI77">
        <v>9999</v>
      </c>
      <c r="FJ77">
        <v>1.86249</v>
      </c>
      <c r="FK77">
        <v>1.86768</v>
      </c>
      <c r="FL77">
        <v>1.86737</v>
      </c>
      <c r="FM77">
        <v>1.86844</v>
      </c>
      <c r="FN77">
        <v>1.86951</v>
      </c>
      <c r="FO77">
        <v>1.86554</v>
      </c>
      <c r="FP77">
        <v>1.86661</v>
      </c>
      <c r="FQ77">
        <v>1.86801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12.143</v>
      </c>
      <c r="GF77">
        <v>0.1786</v>
      </c>
      <c r="GG77">
        <v>4.5284714050127</v>
      </c>
      <c r="GH77">
        <v>0.00877152046367285</v>
      </c>
      <c r="GI77">
        <v>-1.12287425622125e-06</v>
      </c>
      <c r="GJ77">
        <v>1.49974470624018e-10</v>
      </c>
      <c r="GK77">
        <v>0.178652107835601</v>
      </c>
      <c r="GL77">
        <v>0</v>
      </c>
      <c r="GM77">
        <v>0</v>
      </c>
      <c r="GN77">
        <v>0</v>
      </c>
      <c r="GO77">
        <v>-2</v>
      </c>
      <c r="GP77">
        <v>2006</v>
      </c>
      <c r="GQ77">
        <v>1</v>
      </c>
      <c r="GR77">
        <v>20</v>
      </c>
      <c r="GS77">
        <v>7.5</v>
      </c>
      <c r="GT77">
        <v>7.4</v>
      </c>
      <c r="GU77">
        <v>2.67212</v>
      </c>
      <c r="GV77">
        <v>2.53052</v>
      </c>
      <c r="GW77">
        <v>2.24854</v>
      </c>
      <c r="GX77">
        <v>2.76978</v>
      </c>
      <c r="GY77">
        <v>1.99585</v>
      </c>
      <c r="GZ77">
        <v>2.30103</v>
      </c>
      <c r="HA77">
        <v>24.3071</v>
      </c>
      <c r="HB77">
        <v>15.9445</v>
      </c>
      <c r="HC77">
        <v>18</v>
      </c>
      <c r="HD77">
        <v>456.417</v>
      </c>
      <c r="HE77">
        <v>701.704</v>
      </c>
      <c r="HF77">
        <v>24.8089</v>
      </c>
      <c r="HG77">
        <v>21.9966</v>
      </c>
      <c r="HH77">
        <v>29.9998</v>
      </c>
      <c r="HI77">
        <v>21.7286</v>
      </c>
      <c r="HJ77">
        <v>21.6246</v>
      </c>
      <c r="HK77">
        <v>53.4752</v>
      </c>
      <c r="HL77">
        <v>22.0057</v>
      </c>
      <c r="HM77">
        <v>0</v>
      </c>
      <c r="HN77">
        <v>24.9587</v>
      </c>
      <c r="HO77">
        <v>1059.08</v>
      </c>
      <c r="HP77">
        <v>17.6505</v>
      </c>
      <c r="HQ77">
        <v>103.293</v>
      </c>
      <c r="HR77">
        <v>104.577</v>
      </c>
    </row>
    <row r="78" spans="1:226">
      <c r="A78">
        <v>62</v>
      </c>
      <c r="B78">
        <v>1657292141.1</v>
      </c>
      <c r="C78">
        <v>397.099999904633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1657292133.35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1066.9632106684</v>
      </c>
      <c r="AK78">
        <v>1025.53903030303</v>
      </c>
      <c r="AL78">
        <v>3.46320716884706</v>
      </c>
      <c r="AM78">
        <v>65.7104043417054</v>
      </c>
      <c r="AN78">
        <f>(AP78 - AO78 + BO78*1E3/(8.314*(BQ78+273.15)) * AR78/BN78 * AQ78) * BN78/(100*BB78) * 1000/(1000 - AP78)</f>
        <v>0</v>
      </c>
      <c r="AO78">
        <v>17.6221475418792</v>
      </c>
      <c r="AP78">
        <v>22.1215854545455</v>
      </c>
      <c r="AQ78">
        <v>0.000441412791714161</v>
      </c>
      <c r="AR78">
        <v>77.419237249955</v>
      </c>
      <c r="AS78">
        <v>7</v>
      </c>
      <c r="AT78">
        <v>1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1657292133.35</v>
      </c>
      <c r="BH78">
        <v>978.504964285714</v>
      </c>
      <c r="BI78">
        <v>1030.99964285714</v>
      </c>
      <c r="BJ78">
        <v>22.1109464285714</v>
      </c>
      <c r="BK78">
        <v>17.6217678571429</v>
      </c>
      <c r="BL78">
        <v>966.413285714286</v>
      </c>
      <c r="BM78">
        <v>21.9322857142857</v>
      </c>
      <c r="BN78">
        <v>500.022178571429</v>
      </c>
      <c r="BO78">
        <v>73.8078142857143</v>
      </c>
      <c r="BP78">
        <v>0.0379338892857143</v>
      </c>
      <c r="BQ78">
        <v>25.5081214285714</v>
      </c>
      <c r="BR78">
        <v>24.9789285714286</v>
      </c>
      <c r="BS78">
        <v>999.9</v>
      </c>
      <c r="BT78">
        <v>0</v>
      </c>
      <c r="BU78">
        <v>0</v>
      </c>
      <c r="BV78">
        <v>10006.25</v>
      </c>
      <c r="BW78">
        <v>0</v>
      </c>
      <c r="BX78">
        <v>1083.16285714286</v>
      </c>
      <c r="BY78">
        <v>-52.4942928571429</v>
      </c>
      <c r="BZ78">
        <v>1000.62935714286</v>
      </c>
      <c r="CA78">
        <v>1049.49392857143</v>
      </c>
      <c r="CB78">
        <v>4.48916535714286</v>
      </c>
      <c r="CC78">
        <v>1030.99964285714</v>
      </c>
      <c r="CD78">
        <v>17.6217678571429</v>
      </c>
      <c r="CE78">
        <v>1.63196071428571</v>
      </c>
      <c r="CF78">
        <v>1.300625</v>
      </c>
      <c r="CG78">
        <v>14.2639392857143</v>
      </c>
      <c r="CH78">
        <v>10.806075</v>
      </c>
      <c r="CI78">
        <v>2000.00142857143</v>
      </c>
      <c r="CJ78">
        <v>0.980002</v>
      </c>
      <c r="CK78">
        <v>0.0199978</v>
      </c>
      <c r="CL78">
        <v>0</v>
      </c>
      <c r="CM78">
        <v>2.20643928571429</v>
      </c>
      <c r="CN78">
        <v>0</v>
      </c>
      <c r="CO78">
        <v>20677.5642857143</v>
      </c>
      <c r="CP78">
        <v>17300.1892857143</v>
      </c>
      <c r="CQ78">
        <v>38.0578571428571</v>
      </c>
      <c r="CR78">
        <v>37.70725</v>
      </c>
      <c r="CS78">
        <v>37.9037857142857</v>
      </c>
      <c r="CT78">
        <v>35.6537857142857</v>
      </c>
      <c r="CU78">
        <v>37.2966428571429</v>
      </c>
      <c r="CV78">
        <v>1960.00178571429</v>
      </c>
      <c r="CW78">
        <v>39.9989285714286</v>
      </c>
      <c r="CX78">
        <v>0</v>
      </c>
      <c r="CY78">
        <v>1657292118.9</v>
      </c>
      <c r="CZ78">
        <v>0</v>
      </c>
      <c r="DA78">
        <v>1657291692.5</v>
      </c>
      <c r="DB78" t="s">
        <v>356</v>
      </c>
      <c r="DC78">
        <v>1657291684</v>
      </c>
      <c r="DD78">
        <v>1657291692.5</v>
      </c>
      <c r="DE78">
        <v>1</v>
      </c>
      <c r="DF78">
        <v>0.051</v>
      </c>
      <c r="DG78">
        <v>-0.009</v>
      </c>
      <c r="DH78">
        <v>7.953</v>
      </c>
      <c r="DI78">
        <v>0.086</v>
      </c>
      <c r="DJ78">
        <v>418</v>
      </c>
      <c r="DK78">
        <v>18</v>
      </c>
      <c r="DL78">
        <v>0.63</v>
      </c>
      <c r="DM78">
        <v>0.07</v>
      </c>
      <c r="DN78">
        <v>-52.3492073170732</v>
      </c>
      <c r="DO78">
        <v>-2.16470174216026</v>
      </c>
      <c r="DP78">
        <v>0.450842563181128</v>
      </c>
      <c r="DQ78">
        <v>0</v>
      </c>
      <c r="DR78">
        <v>4.49681219512195</v>
      </c>
      <c r="DS78">
        <v>-0.101873519163754</v>
      </c>
      <c r="DT78">
        <v>0.0144188908122161</v>
      </c>
      <c r="DU78">
        <v>0</v>
      </c>
      <c r="DV78">
        <v>0</v>
      </c>
      <c r="DW78">
        <v>2</v>
      </c>
      <c r="DX78" t="s">
        <v>357</v>
      </c>
      <c r="DY78">
        <v>2.97767</v>
      </c>
      <c r="DZ78">
        <v>2.69214</v>
      </c>
      <c r="EA78">
        <v>0.138961</v>
      </c>
      <c r="EB78">
        <v>0.144561</v>
      </c>
      <c r="EC78">
        <v>0.0818151</v>
      </c>
      <c r="ED78">
        <v>0.0699069</v>
      </c>
      <c r="EE78">
        <v>33910.9</v>
      </c>
      <c r="EF78">
        <v>37016.4</v>
      </c>
      <c r="EG78">
        <v>35663.6</v>
      </c>
      <c r="EH78">
        <v>39215.4</v>
      </c>
      <c r="EI78">
        <v>46354.4</v>
      </c>
      <c r="EJ78">
        <v>52587.1</v>
      </c>
      <c r="EK78">
        <v>55640.6</v>
      </c>
      <c r="EL78">
        <v>62781.6</v>
      </c>
      <c r="EM78">
        <v>1.9874</v>
      </c>
      <c r="EN78">
        <v>2.3366</v>
      </c>
      <c r="EO78">
        <v>0.156462</v>
      </c>
      <c r="EP78">
        <v>0</v>
      </c>
      <c r="EQ78">
        <v>22.4218</v>
      </c>
      <c r="ER78">
        <v>999.9</v>
      </c>
      <c r="ES78">
        <v>65.749</v>
      </c>
      <c r="ET78">
        <v>20.513</v>
      </c>
      <c r="EU78">
        <v>21.576</v>
      </c>
      <c r="EV78">
        <v>54.2746</v>
      </c>
      <c r="EW78">
        <v>34.2628</v>
      </c>
      <c r="EX78">
        <v>2</v>
      </c>
      <c r="EY78">
        <v>-0.405</v>
      </c>
      <c r="EZ78">
        <v>-1.81272</v>
      </c>
      <c r="FA78">
        <v>20.1409</v>
      </c>
      <c r="FB78">
        <v>5.20531</v>
      </c>
      <c r="FC78">
        <v>12.004</v>
      </c>
      <c r="FD78">
        <v>4.976</v>
      </c>
      <c r="FE78">
        <v>3.293</v>
      </c>
      <c r="FF78">
        <v>9999</v>
      </c>
      <c r="FG78">
        <v>563.6</v>
      </c>
      <c r="FH78">
        <v>9999</v>
      </c>
      <c r="FI78">
        <v>9999</v>
      </c>
      <c r="FJ78">
        <v>1.86252</v>
      </c>
      <c r="FK78">
        <v>1.86768</v>
      </c>
      <c r="FL78">
        <v>1.86737</v>
      </c>
      <c r="FM78">
        <v>1.86844</v>
      </c>
      <c r="FN78">
        <v>1.86945</v>
      </c>
      <c r="FO78">
        <v>1.86554</v>
      </c>
      <c r="FP78">
        <v>1.86661</v>
      </c>
      <c r="FQ78">
        <v>1.86798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12.274</v>
      </c>
      <c r="GF78">
        <v>0.1787</v>
      </c>
      <c r="GG78">
        <v>4.5284714050127</v>
      </c>
      <c r="GH78">
        <v>0.00877152046367285</v>
      </c>
      <c r="GI78">
        <v>-1.12287425622125e-06</v>
      </c>
      <c r="GJ78">
        <v>1.49974470624018e-10</v>
      </c>
      <c r="GK78">
        <v>0.178652107835601</v>
      </c>
      <c r="GL78">
        <v>0</v>
      </c>
      <c r="GM78">
        <v>0</v>
      </c>
      <c r="GN78">
        <v>0</v>
      </c>
      <c r="GO78">
        <v>-2</v>
      </c>
      <c r="GP78">
        <v>2006</v>
      </c>
      <c r="GQ78">
        <v>1</v>
      </c>
      <c r="GR78">
        <v>20</v>
      </c>
      <c r="GS78">
        <v>7.6</v>
      </c>
      <c r="GT78">
        <v>7.5</v>
      </c>
      <c r="GU78">
        <v>2.70874</v>
      </c>
      <c r="GV78">
        <v>2.5354</v>
      </c>
      <c r="GW78">
        <v>2.24854</v>
      </c>
      <c r="GX78">
        <v>2.76855</v>
      </c>
      <c r="GY78">
        <v>1.99585</v>
      </c>
      <c r="GZ78">
        <v>2.31934</v>
      </c>
      <c r="HA78">
        <v>24.3071</v>
      </c>
      <c r="HB78">
        <v>15.927</v>
      </c>
      <c r="HC78">
        <v>18</v>
      </c>
      <c r="HD78">
        <v>457.305</v>
      </c>
      <c r="HE78">
        <v>701.272</v>
      </c>
      <c r="HF78">
        <v>24.8879</v>
      </c>
      <c r="HG78">
        <v>22.0003</v>
      </c>
      <c r="HH78">
        <v>30.0003</v>
      </c>
      <c r="HI78">
        <v>21.7341</v>
      </c>
      <c r="HJ78">
        <v>21.63</v>
      </c>
      <c r="HK78">
        <v>54.2517</v>
      </c>
      <c r="HL78">
        <v>22.0057</v>
      </c>
      <c r="HM78">
        <v>0</v>
      </c>
      <c r="HN78">
        <v>24.9793</v>
      </c>
      <c r="HO78">
        <v>1072.53</v>
      </c>
      <c r="HP78">
        <v>17.6503</v>
      </c>
      <c r="HQ78">
        <v>103.293</v>
      </c>
      <c r="HR78">
        <v>104.577</v>
      </c>
    </row>
    <row r="79" spans="1:226">
      <c r="A79">
        <v>63</v>
      </c>
      <c r="B79">
        <v>1657292146.1</v>
      </c>
      <c r="C79">
        <v>402.099999904633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1657292138.61852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1083.76192419527</v>
      </c>
      <c r="AK79">
        <v>1042.68484848485</v>
      </c>
      <c r="AL79">
        <v>3.4350805659665</v>
      </c>
      <c r="AM79">
        <v>65.7104043417054</v>
      </c>
      <c r="AN79">
        <f>(AP79 - AO79 + BO79*1E3/(8.314*(BQ79+273.15)) * AR79/BN79 * AQ79) * BN79/(100*BB79) * 1000/(1000 - AP79)</f>
        <v>0</v>
      </c>
      <c r="AO79">
        <v>17.6217492193983</v>
      </c>
      <c r="AP79">
        <v>22.1299454545455</v>
      </c>
      <c r="AQ79">
        <v>0.000371206341233601</v>
      </c>
      <c r="AR79">
        <v>77.419237249955</v>
      </c>
      <c r="AS79">
        <v>7</v>
      </c>
      <c r="AT79">
        <v>1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1657292138.61852</v>
      </c>
      <c r="BH79">
        <v>996.192555555556</v>
      </c>
      <c r="BI79">
        <v>1048.6662962963</v>
      </c>
      <c r="BJ79">
        <v>22.115462962963</v>
      </c>
      <c r="BK79">
        <v>17.6220851851852</v>
      </c>
      <c r="BL79">
        <v>983.977481481482</v>
      </c>
      <c r="BM79">
        <v>21.9368111111111</v>
      </c>
      <c r="BN79">
        <v>500.00362962963</v>
      </c>
      <c r="BO79">
        <v>73.8078111111111</v>
      </c>
      <c r="BP79">
        <v>0.0379346</v>
      </c>
      <c r="BQ79">
        <v>25.5099</v>
      </c>
      <c r="BR79">
        <v>24.9836962962963</v>
      </c>
      <c r="BS79">
        <v>999.9</v>
      </c>
      <c r="BT79">
        <v>0</v>
      </c>
      <c r="BU79">
        <v>0</v>
      </c>
      <c r="BV79">
        <v>10004.6296296296</v>
      </c>
      <c r="BW79">
        <v>0</v>
      </c>
      <c r="BX79">
        <v>1085.08777777778</v>
      </c>
      <c r="BY79">
        <v>-52.4736777777778</v>
      </c>
      <c r="BZ79">
        <v>1018.72162962963</v>
      </c>
      <c r="CA79">
        <v>1067.47777777778</v>
      </c>
      <c r="CB79">
        <v>4.49337518518518</v>
      </c>
      <c r="CC79">
        <v>1048.6662962963</v>
      </c>
      <c r="CD79">
        <v>17.6220851851852</v>
      </c>
      <c r="CE79">
        <v>1.63229333333333</v>
      </c>
      <c r="CF79">
        <v>1.30064777777778</v>
      </c>
      <c r="CG79">
        <v>14.2670962962963</v>
      </c>
      <c r="CH79">
        <v>10.8063407407407</v>
      </c>
      <c r="CI79">
        <v>1999.97925925926</v>
      </c>
      <c r="CJ79">
        <v>0.980000111111111</v>
      </c>
      <c r="CK79">
        <v>0.019999662962963</v>
      </c>
      <c r="CL79">
        <v>0</v>
      </c>
      <c r="CM79">
        <v>2.1559962962963</v>
      </c>
      <c r="CN79">
        <v>0</v>
      </c>
      <c r="CO79">
        <v>20662.8407407407</v>
      </c>
      <c r="CP79">
        <v>17299.9814814815</v>
      </c>
      <c r="CQ79">
        <v>38.009037037037</v>
      </c>
      <c r="CR79">
        <v>37.6686666666667</v>
      </c>
      <c r="CS79">
        <v>37.8562222222222</v>
      </c>
      <c r="CT79">
        <v>35.6410740740741</v>
      </c>
      <c r="CU79">
        <v>37.2474074074074</v>
      </c>
      <c r="CV79">
        <v>1959.97703703704</v>
      </c>
      <c r="CW79">
        <v>40.0022222222222</v>
      </c>
      <c r="CX79">
        <v>0</v>
      </c>
      <c r="CY79">
        <v>1657292123.7</v>
      </c>
      <c r="CZ79">
        <v>0</v>
      </c>
      <c r="DA79">
        <v>1657291692.5</v>
      </c>
      <c r="DB79" t="s">
        <v>356</v>
      </c>
      <c r="DC79">
        <v>1657291684</v>
      </c>
      <c r="DD79">
        <v>1657291692.5</v>
      </c>
      <c r="DE79">
        <v>1</v>
      </c>
      <c r="DF79">
        <v>0.051</v>
      </c>
      <c r="DG79">
        <v>-0.009</v>
      </c>
      <c r="DH79">
        <v>7.953</v>
      </c>
      <c r="DI79">
        <v>0.086</v>
      </c>
      <c r="DJ79">
        <v>418</v>
      </c>
      <c r="DK79">
        <v>18</v>
      </c>
      <c r="DL79">
        <v>0.63</v>
      </c>
      <c r="DM79">
        <v>0.07</v>
      </c>
      <c r="DN79">
        <v>-52.4643195121951</v>
      </c>
      <c r="DO79">
        <v>-1.16963205574908</v>
      </c>
      <c r="DP79">
        <v>0.405359416079904</v>
      </c>
      <c r="DQ79">
        <v>0</v>
      </c>
      <c r="DR79">
        <v>4.49308682926829</v>
      </c>
      <c r="DS79">
        <v>0.0120961672473922</v>
      </c>
      <c r="DT79">
        <v>0.00924680074905922</v>
      </c>
      <c r="DU79">
        <v>1</v>
      </c>
      <c r="DV79">
        <v>1</v>
      </c>
      <c r="DW79">
        <v>2</v>
      </c>
      <c r="DX79" t="s">
        <v>373</v>
      </c>
      <c r="DY79">
        <v>2.97836</v>
      </c>
      <c r="DZ79">
        <v>2.69194</v>
      </c>
      <c r="EA79">
        <v>0.14043</v>
      </c>
      <c r="EB79">
        <v>0.145992</v>
      </c>
      <c r="EC79">
        <v>0.0818364</v>
      </c>
      <c r="ED79">
        <v>0.0699031</v>
      </c>
      <c r="EE79">
        <v>33852.3</v>
      </c>
      <c r="EF79">
        <v>36954.4</v>
      </c>
      <c r="EG79">
        <v>35662.7</v>
      </c>
      <c r="EH79">
        <v>39215.2</v>
      </c>
      <c r="EI79">
        <v>46352.9</v>
      </c>
      <c r="EJ79">
        <v>52586.1</v>
      </c>
      <c r="EK79">
        <v>55640</v>
      </c>
      <c r="EL79">
        <v>62780.1</v>
      </c>
      <c r="EM79">
        <v>1.9872</v>
      </c>
      <c r="EN79">
        <v>2.3362</v>
      </c>
      <c r="EO79">
        <v>0.156611</v>
      </c>
      <c r="EP79">
        <v>0</v>
      </c>
      <c r="EQ79">
        <v>22.429</v>
      </c>
      <c r="ER79">
        <v>999.9</v>
      </c>
      <c r="ES79">
        <v>65.749</v>
      </c>
      <c r="ET79">
        <v>20.533</v>
      </c>
      <c r="EU79">
        <v>21.6025</v>
      </c>
      <c r="EV79">
        <v>54.4946</v>
      </c>
      <c r="EW79">
        <v>34.2748</v>
      </c>
      <c r="EX79">
        <v>2</v>
      </c>
      <c r="EY79">
        <v>-0.40435</v>
      </c>
      <c r="EZ79">
        <v>-1.7656</v>
      </c>
      <c r="FA79">
        <v>20.1434</v>
      </c>
      <c r="FB79">
        <v>5.20411</v>
      </c>
      <c r="FC79">
        <v>12.004</v>
      </c>
      <c r="FD79">
        <v>4.9756</v>
      </c>
      <c r="FE79">
        <v>3.293</v>
      </c>
      <c r="FF79">
        <v>9999</v>
      </c>
      <c r="FG79">
        <v>563.6</v>
      </c>
      <c r="FH79">
        <v>9999</v>
      </c>
      <c r="FI79">
        <v>9999</v>
      </c>
      <c r="FJ79">
        <v>1.86252</v>
      </c>
      <c r="FK79">
        <v>1.86768</v>
      </c>
      <c r="FL79">
        <v>1.86743</v>
      </c>
      <c r="FM79">
        <v>1.86844</v>
      </c>
      <c r="FN79">
        <v>1.86941</v>
      </c>
      <c r="FO79">
        <v>1.86554</v>
      </c>
      <c r="FP79">
        <v>1.86661</v>
      </c>
      <c r="FQ79">
        <v>1.86798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12.38</v>
      </c>
      <c r="GF79">
        <v>0.1787</v>
      </c>
      <c r="GG79">
        <v>4.5284714050127</v>
      </c>
      <c r="GH79">
        <v>0.00877152046367285</v>
      </c>
      <c r="GI79">
        <v>-1.12287425622125e-06</v>
      </c>
      <c r="GJ79">
        <v>1.49974470624018e-10</v>
      </c>
      <c r="GK79">
        <v>0.178652107835601</v>
      </c>
      <c r="GL79">
        <v>0</v>
      </c>
      <c r="GM79">
        <v>0</v>
      </c>
      <c r="GN79">
        <v>0</v>
      </c>
      <c r="GO79">
        <v>-2</v>
      </c>
      <c r="GP79">
        <v>2006</v>
      </c>
      <c r="GQ79">
        <v>1</v>
      </c>
      <c r="GR79">
        <v>20</v>
      </c>
      <c r="GS79">
        <v>7.7</v>
      </c>
      <c r="GT79">
        <v>7.6</v>
      </c>
      <c r="GU79">
        <v>2.73926</v>
      </c>
      <c r="GV79">
        <v>2.53296</v>
      </c>
      <c r="GW79">
        <v>2.24854</v>
      </c>
      <c r="GX79">
        <v>2.76855</v>
      </c>
      <c r="GY79">
        <v>1.99585</v>
      </c>
      <c r="GZ79">
        <v>2.30835</v>
      </c>
      <c r="HA79">
        <v>24.3071</v>
      </c>
      <c r="HB79">
        <v>15.9445</v>
      </c>
      <c r="HC79">
        <v>18</v>
      </c>
      <c r="HD79">
        <v>457.22</v>
      </c>
      <c r="HE79">
        <v>701.011</v>
      </c>
      <c r="HF79">
        <v>24.9524</v>
      </c>
      <c r="HG79">
        <v>22.004</v>
      </c>
      <c r="HH79">
        <v>30.0005</v>
      </c>
      <c r="HI79">
        <v>21.7378</v>
      </c>
      <c r="HJ79">
        <v>21.6355</v>
      </c>
      <c r="HK79">
        <v>54.8493</v>
      </c>
      <c r="HL79">
        <v>22.0057</v>
      </c>
      <c r="HM79">
        <v>0</v>
      </c>
      <c r="HN79">
        <v>24.9813</v>
      </c>
      <c r="HO79">
        <v>1092.99</v>
      </c>
      <c r="HP79">
        <v>17.6503</v>
      </c>
      <c r="HQ79">
        <v>103.291</v>
      </c>
      <c r="HR79">
        <v>104.575</v>
      </c>
    </row>
    <row r="80" spans="1:226">
      <c r="A80">
        <v>64</v>
      </c>
      <c r="B80">
        <v>1657292151.1</v>
      </c>
      <c r="C80">
        <v>407.099999904633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1657292143.33214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1100.17202090935</v>
      </c>
      <c r="AK80">
        <v>1059.09618181818</v>
      </c>
      <c r="AL80">
        <v>3.26983689529051</v>
      </c>
      <c r="AM80">
        <v>65.7104043417054</v>
      </c>
      <c r="AN80">
        <f>(AP80 - AO80 + BO80*1E3/(8.314*(BQ80+273.15)) * AR80/BN80 * AQ80) * BN80/(100*BB80) * 1000/(1000 - AP80)</f>
        <v>0</v>
      </c>
      <c r="AO80">
        <v>17.6226713510158</v>
      </c>
      <c r="AP80">
        <v>22.1402024242424</v>
      </c>
      <c r="AQ80">
        <v>0.00122234326832562</v>
      </c>
      <c r="AR80">
        <v>77.419237249955</v>
      </c>
      <c r="AS80">
        <v>7</v>
      </c>
      <c r="AT80">
        <v>1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1657292143.33214</v>
      </c>
      <c r="BH80">
        <v>1011.84907142857</v>
      </c>
      <c r="BI80">
        <v>1064.38857142857</v>
      </c>
      <c r="BJ80">
        <v>22.125825</v>
      </c>
      <c r="BK80">
        <v>17.6220464285714</v>
      </c>
      <c r="BL80">
        <v>999.525571428572</v>
      </c>
      <c r="BM80">
        <v>21.9471821428571</v>
      </c>
      <c r="BN80">
        <v>500.001678571428</v>
      </c>
      <c r="BO80">
        <v>73.8079928571428</v>
      </c>
      <c r="BP80">
        <v>0.0379919035714286</v>
      </c>
      <c r="BQ80">
        <v>25.5227107142857</v>
      </c>
      <c r="BR80">
        <v>24.9965642857143</v>
      </c>
      <c r="BS80">
        <v>999.9</v>
      </c>
      <c r="BT80">
        <v>0</v>
      </c>
      <c r="BU80">
        <v>0</v>
      </c>
      <c r="BV80">
        <v>10010.5357142857</v>
      </c>
      <c r="BW80">
        <v>0</v>
      </c>
      <c r="BX80">
        <v>1085.16392857143</v>
      </c>
      <c r="BY80">
        <v>-52.5390714285714</v>
      </c>
      <c r="BZ80">
        <v>1034.74357142857</v>
      </c>
      <c r="CA80">
        <v>1083.48107142857</v>
      </c>
      <c r="CB80">
        <v>4.50378821428571</v>
      </c>
      <c r="CC80">
        <v>1064.38857142857</v>
      </c>
      <c r="CD80">
        <v>17.6220464285714</v>
      </c>
      <c r="CE80">
        <v>1.63306214285714</v>
      </c>
      <c r="CF80">
        <v>1.30064785714286</v>
      </c>
      <c r="CG80">
        <v>14.2743714285714</v>
      </c>
      <c r="CH80">
        <v>10.8063392857143</v>
      </c>
      <c r="CI80">
        <v>1999.94642857143</v>
      </c>
      <c r="CJ80">
        <v>0.979997535714286</v>
      </c>
      <c r="CK80">
        <v>0.0200022107142857</v>
      </c>
      <c r="CL80">
        <v>0</v>
      </c>
      <c r="CM80">
        <v>2.10977857142857</v>
      </c>
      <c r="CN80">
        <v>0</v>
      </c>
      <c r="CO80">
        <v>20644.7142857143</v>
      </c>
      <c r="CP80">
        <v>17299.6857142857</v>
      </c>
      <c r="CQ80">
        <v>37.97975</v>
      </c>
      <c r="CR80">
        <v>37.685</v>
      </c>
      <c r="CS80">
        <v>37.839</v>
      </c>
      <c r="CT80">
        <v>35.6761428571429</v>
      </c>
      <c r="CU80">
        <v>37.22525</v>
      </c>
      <c r="CV80">
        <v>1959.94107142857</v>
      </c>
      <c r="CW80">
        <v>40.0057142857143</v>
      </c>
      <c r="CX80">
        <v>0</v>
      </c>
      <c r="CY80">
        <v>1657292129.1</v>
      </c>
      <c r="CZ80">
        <v>0</v>
      </c>
      <c r="DA80">
        <v>1657291692.5</v>
      </c>
      <c r="DB80" t="s">
        <v>356</v>
      </c>
      <c r="DC80">
        <v>1657291684</v>
      </c>
      <c r="DD80">
        <v>1657291692.5</v>
      </c>
      <c r="DE80">
        <v>1</v>
      </c>
      <c r="DF80">
        <v>0.051</v>
      </c>
      <c r="DG80">
        <v>-0.009</v>
      </c>
      <c r="DH80">
        <v>7.953</v>
      </c>
      <c r="DI80">
        <v>0.086</v>
      </c>
      <c r="DJ80">
        <v>418</v>
      </c>
      <c r="DK80">
        <v>18</v>
      </c>
      <c r="DL80">
        <v>0.63</v>
      </c>
      <c r="DM80">
        <v>0.07</v>
      </c>
      <c r="DN80">
        <v>-52.4616268292683</v>
      </c>
      <c r="DO80">
        <v>0.817306620209061</v>
      </c>
      <c r="DP80">
        <v>0.391047231895168</v>
      </c>
      <c r="DQ80">
        <v>0</v>
      </c>
      <c r="DR80">
        <v>4.49682951219512</v>
      </c>
      <c r="DS80">
        <v>0.118839721254364</v>
      </c>
      <c r="DT80">
        <v>0.0123145553282601</v>
      </c>
      <c r="DU80">
        <v>0</v>
      </c>
      <c r="DV80">
        <v>0</v>
      </c>
      <c r="DW80">
        <v>2</v>
      </c>
      <c r="DX80" t="s">
        <v>357</v>
      </c>
      <c r="DY80">
        <v>2.97759</v>
      </c>
      <c r="DZ80">
        <v>2.69241</v>
      </c>
      <c r="EA80">
        <v>0.141877</v>
      </c>
      <c r="EB80">
        <v>0.147412</v>
      </c>
      <c r="EC80">
        <v>0.0818712</v>
      </c>
      <c r="ED80">
        <v>0.0699</v>
      </c>
      <c r="EE80">
        <v>33795.5</v>
      </c>
      <c r="EF80">
        <v>36892.3</v>
      </c>
      <c r="EG80">
        <v>35662.8</v>
      </c>
      <c r="EH80">
        <v>39214.4</v>
      </c>
      <c r="EI80">
        <v>46351.3</v>
      </c>
      <c r="EJ80">
        <v>52585.9</v>
      </c>
      <c r="EK80">
        <v>55640.2</v>
      </c>
      <c r="EL80">
        <v>62779.6</v>
      </c>
      <c r="EM80">
        <v>1.9874</v>
      </c>
      <c r="EN80">
        <v>2.3362</v>
      </c>
      <c r="EO80">
        <v>0.15676</v>
      </c>
      <c r="EP80">
        <v>0</v>
      </c>
      <c r="EQ80">
        <v>22.4445</v>
      </c>
      <c r="ER80">
        <v>999.9</v>
      </c>
      <c r="ES80">
        <v>65.749</v>
      </c>
      <c r="ET80">
        <v>20.513</v>
      </c>
      <c r="EU80">
        <v>21.5749</v>
      </c>
      <c r="EV80">
        <v>54.2946</v>
      </c>
      <c r="EW80">
        <v>34.2949</v>
      </c>
      <c r="EX80">
        <v>2</v>
      </c>
      <c r="EY80">
        <v>-0.404451</v>
      </c>
      <c r="EZ80">
        <v>-1.57752</v>
      </c>
      <c r="FA80">
        <v>20.1449</v>
      </c>
      <c r="FB80">
        <v>5.20411</v>
      </c>
      <c r="FC80">
        <v>12.004</v>
      </c>
      <c r="FD80">
        <v>4.9756</v>
      </c>
      <c r="FE80">
        <v>3.293</v>
      </c>
      <c r="FF80">
        <v>9999</v>
      </c>
      <c r="FG80">
        <v>563.6</v>
      </c>
      <c r="FH80">
        <v>9999</v>
      </c>
      <c r="FI80">
        <v>9999</v>
      </c>
      <c r="FJ80">
        <v>1.86249</v>
      </c>
      <c r="FK80">
        <v>1.86768</v>
      </c>
      <c r="FL80">
        <v>1.86737</v>
      </c>
      <c r="FM80">
        <v>1.86844</v>
      </c>
      <c r="FN80">
        <v>1.86948</v>
      </c>
      <c r="FO80">
        <v>1.86554</v>
      </c>
      <c r="FP80">
        <v>1.86661</v>
      </c>
      <c r="FQ80">
        <v>1.86801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12.5</v>
      </c>
      <c r="GF80">
        <v>0.1786</v>
      </c>
      <c r="GG80">
        <v>4.5284714050127</v>
      </c>
      <c r="GH80">
        <v>0.00877152046367285</v>
      </c>
      <c r="GI80">
        <v>-1.12287425622125e-06</v>
      </c>
      <c r="GJ80">
        <v>1.49974470624018e-10</v>
      </c>
      <c r="GK80">
        <v>0.178652107835601</v>
      </c>
      <c r="GL80">
        <v>0</v>
      </c>
      <c r="GM80">
        <v>0</v>
      </c>
      <c r="GN80">
        <v>0</v>
      </c>
      <c r="GO80">
        <v>-2</v>
      </c>
      <c r="GP80">
        <v>2006</v>
      </c>
      <c r="GQ80">
        <v>1</v>
      </c>
      <c r="GR80">
        <v>20</v>
      </c>
      <c r="GS80">
        <v>7.8</v>
      </c>
      <c r="GT80">
        <v>7.6</v>
      </c>
      <c r="GU80">
        <v>2.77344</v>
      </c>
      <c r="GV80">
        <v>2.53662</v>
      </c>
      <c r="GW80">
        <v>2.24854</v>
      </c>
      <c r="GX80">
        <v>2.76978</v>
      </c>
      <c r="GY80">
        <v>1.99585</v>
      </c>
      <c r="GZ80">
        <v>2.28394</v>
      </c>
      <c r="HA80">
        <v>24.3071</v>
      </c>
      <c r="HB80">
        <v>15.9358</v>
      </c>
      <c r="HC80">
        <v>18</v>
      </c>
      <c r="HD80">
        <v>457.388</v>
      </c>
      <c r="HE80">
        <v>701.088</v>
      </c>
      <c r="HF80">
        <v>24.9802</v>
      </c>
      <c r="HG80">
        <v>22.0096</v>
      </c>
      <c r="HH80">
        <v>30.0002</v>
      </c>
      <c r="HI80">
        <v>21.7433</v>
      </c>
      <c r="HJ80">
        <v>21.6409</v>
      </c>
      <c r="HK80">
        <v>55.5572</v>
      </c>
      <c r="HL80">
        <v>22.0057</v>
      </c>
      <c r="HM80">
        <v>0</v>
      </c>
      <c r="HN80">
        <v>24.9598</v>
      </c>
      <c r="HO80">
        <v>1106.62</v>
      </c>
      <c r="HP80">
        <v>17.6503</v>
      </c>
      <c r="HQ80">
        <v>103.291</v>
      </c>
      <c r="HR80">
        <v>104.574</v>
      </c>
    </row>
    <row r="81" spans="1:226">
      <c r="A81">
        <v>65</v>
      </c>
      <c r="B81">
        <v>1657292156.1</v>
      </c>
      <c r="C81">
        <v>412.099999904633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1657292148.6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1117.34581382802</v>
      </c>
      <c r="AK81">
        <v>1076.05393939394</v>
      </c>
      <c r="AL81">
        <v>3.33679655750759</v>
      </c>
      <c r="AM81">
        <v>65.7104043417054</v>
      </c>
      <c r="AN81">
        <f>(AP81 - AO81 + BO81*1E3/(8.314*(BQ81+273.15)) * AR81/BN81 * AQ81) * BN81/(100*BB81) * 1000/(1000 - AP81)</f>
        <v>0</v>
      </c>
      <c r="AO81">
        <v>17.6224977443316</v>
      </c>
      <c r="AP81">
        <v>22.1531375757576</v>
      </c>
      <c r="AQ81">
        <v>-7.84856228099634e-05</v>
      </c>
      <c r="AR81">
        <v>77.419237249955</v>
      </c>
      <c r="AS81">
        <v>7</v>
      </c>
      <c r="AT81">
        <v>1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1657292148.6</v>
      </c>
      <c r="BH81">
        <v>1029.28481481481</v>
      </c>
      <c r="BI81">
        <v>1081.78740740741</v>
      </c>
      <c r="BJ81">
        <v>22.1374259259259</v>
      </c>
      <c r="BK81">
        <v>17.6219111111111</v>
      </c>
      <c r="BL81">
        <v>1016.84051851852</v>
      </c>
      <c r="BM81">
        <v>21.9587888888889</v>
      </c>
      <c r="BN81">
        <v>500.019222222222</v>
      </c>
      <c r="BO81">
        <v>73.808237037037</v>
      </c>
      <c r="BP81">
        <v>0.0382278703703704</v>
      </c>
      <c r="BQ81">
        <v>25.5403185185185</v>
      </c>
      <c r="BR81">
        <v>25.0196111111111</v>
      </c>
      <c r="BS81">
        <v>999.9</v>
      </c>
      <c r="BT81">
        <v>0</v>
      </c>
      <c r="BU81">
        <v>0</v>
      </c>
      <c r="BV81">
        <v>10000.9259259259</v>
      </c>
      <c r="BW81">
        <v>0</v>
      </c>
      <c r="BX81">
        <v>1083.39</v>
      </c>
      <c r="BY81">
        <v>-52.5018777777778</v>
      </c>
      <c r="BZ81">
        <v>1052.5862962963</v>
      </c>
      <c r="CA81">
        <v>1101.19185185185</v>
      </c>
      <c r="CB81">
        <v>4.51552296296296</v>
      </c>
      <c r="CC81">
        <v>1081.78740740741</v>
      </c>
      <c r="CD81">
        <v>17.6219111111111</v>
      </c>
      <c r="CE81">
        <v>1.63392296296296</v>
      </c>
      <c r="CF81">
        <v>1.30064222222222</v>
      </c>
      <c r="CG81">
        <v>14.2825222222222</v>
      </c>
      <c r="CH81">
        <v>10.8062703703704</v>
      </c>
      <c r="CI81">
        <v>1999.88962962963</v>
      </c>
      <c r="CJ81">
        <v>0.979997148148148</v>
      </c>
      <c r="CK81">
        <v>0.0200027962962963</v>
      </c>
      <c r="CL81">
        <v>0</v>
      </c>
      <c r="CM81">
        <v>2.14844074074074</v>
      </c>
      <c r="CN81">
        <v>0</v>
      </c>
      <c r="CO81">
        <v>20618.6</v>
      </c>
      <c r="CP81">
        <v>17299.1925925926</v>
      </c>
      <c r="CQ81">
        <v>38.009</v>
      </c>
      <c r="CR81">
        <v>37.7498518518519</v>
      </c>
      <c r="CS81">
        <v>37.8515185185185</v>
      </c>
      <c r="CT81">
        <v>35.7497037037037</v>
      </c>
      <c r="CU81">
        <v>37.2335185185185</v>
      </c>
      <c r="CV81">
        <v>1959.88592592593</v>
      </c>
      <c r="CW81">
        <v>40.0048148148148</v>
      </c>
      <c r="CX81">
        <v>0</v>
      </c>
      <c r="CY81">
        <v>1657292133.9</v>
      </c>
      <c r="CZ81">
        <v>0</v>
      </c>
      <c r="DA81">
        <v>1657291692.5</v>
      </c>
      <c r="DB81" t="s">
        <v>356</v>
      </c>
      <c r="DC81">
        <v>1657291684</v>
      </c>
      <c r="DD81">
        <v>1657291692.5</v>
      </c>
      <c r="DE81">
        <v>1</v>
      </c>
      <c r="DF81">
        <v>0.051</v>
      </c>
      <c r="DG81">
        <v>-0.009</v>
      </c>
      <c r="DH81">
        <v>7.953</v>
      </c>
      <c r="DI81">
        <v>0.086</v>
      </c>
      <c r="DJ81">
        <v>418</v>
      </c>
      <c r="DK81">
        <v>18</v>
      </c>
      <c r="DL81">
        <v>0.63</v>
      </c>
      <c r="DM81">
        <v>0.07</v>
      </c>
      <c r="DN81">
        <v>-52.5259756097561</v>
      </c>
      <c r="DO81">
        <v>0.102618815331141</v>
      </c>
      <c r="DP81">
        <v>0.352297604777475</v>
      </c>
      <c r="DQ81">
        <v>0</v>
      </c>
      <c r="DR81">
        <v>4.50666731707317</v>
      </c>
      <c r="DS81">
        <v>0.136096306620219</v>
      </c>
      <c r="DT81">
        <v>0.0137346201390093</v>
      </c>
      <c r="DU81">
        <v>0</v>
      </c>
      <c r="DV81">
        <v>0</v>
      </c>
      <c r="DW81">
        <v>2</v>
      </c>
      <c r="DX81" t="s">
        <v>357</v>
      </c>
      <c r="DY81">
        <v>2.97785</v>
      </c>
      <c r="DZ81">
        <v>2.69219</v>
      </c>
      <c r="EA81">
        <v>0.143312</v>
      </c>
      <c r="EB81">
        <v>0.14886</v>
      </c>
      <c r="EC81">
        <v>0.0818901</v>
      </c>
      <c r="ED81">
        <v>0.0698953</v>
      </c>
      <c r="EE81">
        <v>33738.4</v>
      </c>
      <c r="EF81">
        <v>36830.3</v>
      </c>
      <c r="EG81">
        <v>35662.2</v>
      </c>
      <c r="EH81">
        <v>39215</v>
      </c>
      <c r="EI81">
        <v>46350</v>
      </c>
      <c r="EJ81">
        <v>52586.9</v>
      </c>
      <c r="EK81">
        <v>55639.8</v>
      </c>
      <c r="EL81">
        <v>62780.4</v>
      </c>
      <c r="EM81">
        <v>1.9872</v>
      </c>
      <c r="EN81">
        <v>2.3364</v>
      </c>
      <c r="EO81">
        <v>0.156909</v>
      </c>
      <c r="EP81">
        <v>0</v>
      </c>
      <c r="EQ81">
        <v>22.4646</v>
      </c>
      <c r="ER81">
        <v>999.9</v>
      </c>
      <c r="ES81">
        <v>65.749</v>
      </c>
      <c r="ET81">
        <v>20.513</v>
      </c>
      <c r="EU81">
        <v>21.5786</v>
      </c>
      <c r="EV81">
        <v>53.8546</v>
      </c>
      <c r="EW81">
        <v>34.2188</v>
      </c>
      <c r="EX81">
        <v>2</v>
      </c>
      <c r="EY81">
        <v>-0.404085</v>
      </c>
      <c r="EZ81">
        <v>-1.41547</v>
      </c>
      <c r="FA81">
        <v>20.1462</v>
      </c>
      <c r="FB81">
        <v>5.20411</v>
      </c>
      <c r="FC81">
        <v>12.004</v>
      </c>
      <c r="FD81">
        <v>4.9756</v>
      </c>
      <c r="FE81">
        <v>3.293</v>
      </c>
      <c r="FF81">
        <v>9999</v>
      </c>
      <c r="FG81">
        <v>563.6</v>
      </c>
      <c r="FH81">
        <v>9999</v>
      </c>
      <c r="FI81">
        <v>9999</v>
      </c>
      <c r="FJ81">
        <v>1.86249</v>
      </c>
      <c r="FK81">
        <v>1.86768</v>
      </c>
      <c r="FL81">
        <v>1.86737</v>
      </c>
      <c r="FM81">
        <v>1.86847</v>
      </c>
      <c r="FN81">
        <v>1.86948</v>
      </c>
      <c r="FO81">
        <v>1.86554</v>
      </c>
      <c r="FP81">
        <v>1.86661</v>
      </c>
      <c r="FQ81">
        <v>1.86798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12.62</v>
      </c>
      <c r="GF81">
        <v>0.1787</v>
      </c>
      <c r="GG81">
        <v>4.5284714050127</v>
      </c>
      <c r="GH81">
        <v>0.00877152046367285</v>
      </c>
      <c r="GI81">
        <v>-1.12287425622125e-06</v>
      </c>
      <c r="GJ81">
        <v>1.49974470624018e-10</v>
      </c>
      <c r="GK81">
        <v>0.178652107835601</v>
      </c>
      <c r="GL81">
        <v>0</v>
      </c>
      <c r="GM81">
        <v>0</v>
      </c>
      <c r="GN81">
        <v>0</v>
      </c>
      <c r="GO81">
        <v>-2</v>
      </c>
      <c r="GP81">
        <v>2006</v>
      </c>
      <c r="GQ81">
        <v>1</v>
      </c>
      <c r="GR81">
        <v>20</v>
      </c>
      <c r="GS81">
        <v>7.9</v>
      </c>
      <c r="GT81">
        <v>7.7</v>
      </c>
      <c r="GU81">
        <v>2.80518</v>
      </c>
      <c r="GV81">
        <v>2.53296</v>
      </c>
      <c r="GW81">
        <v>2.24854</v>
      </c>
      <c r="GX81">
        <v>2.76733</v>
      </c>
      <c r="GY81">
        <v>1.99585</v>
      </c>
      <c r="GZ81">
        <v>2.30103</v>
      </c>
      <c r="HA81">
        <v>24.3071</v>
      </c>
      <c r="HB81">
        <v>15.9445</v>
      </c>
      <c r="HC81">
        <v>18</v>
      </c>
      <c r="HD81">
        <v>457.32</v>
      </c>
      <c r="HE81">
        <v>701.351</v>
      </c>
      <c r="HF81">
        <v>24.9631</v>
      </c>
      <c r="HG81">
        <v>22.0133</v>
      </c>
      <c r="HH81">
        <v>30.0001</v>
      </c>
      <c r="HI81">
        <v>21.7487</v>
      </c>
      <c r="HJ81">
        <v>21.6478</v>
      </c>
      <c r="HK81">
        <v>56.1902</v>
      </c>
      <c r="HL81">
        <v>22.0057</v>
      </c>
      <c r="HM81">
        <v>0</v>
      </c>
      <c r="HN81">
        <v>24.9227</v>
      </c>
      <c r="HO81">
        <v>1126.69</v>
      </c>
      <c r="HP81">
        <v>17.717</v>
      </c>
      <c r="HQ81">
        <v>103.29</v>
      </c>
      <c r="HR81">
        <v>104.575</v>
      </c>
    </row>
    <row r="82" spans="1:226">
      <c r="A82">
        <v>66</v>
      </c>
      <c r="B82">
        <v>1657292161.1</v>
      </c>
      <c r="C82">
        <v>417.099999904633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1657292153.31429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1134.54449334944</v>
      </c>
      <c r="AK82">
        <v>1093.11351515151</v>
      </c>
      <c r="AL82">
        <v>3.40829146116896</v>
      </c>
      <c r="AM82">
        <v>65.7104043417054</v>
      </c>
      <c r="AN82">
        <f>(AP82 - AO82 + BO82*1E3/(8.314*(BQ82+273.15)) * AR82/BN82 * AQ82) * BN82/(100*BB82) * 1000/(1000 - AP82)</f>
        <v>0</v>
      </c>
      <c r="AO82">
        <v>17.6205631075304</v>
      </c>
      <c r="AP82">
        <v>22.14402</v>
      </c>
      <c r="AQ82">
        <v>-0.0012422121755933</v>
      </c>
      <c r="AR82">
        <v>77.419237249955</v>
      </c>
      <c r="AS82">
        <v>7</v>
      </c>
      <c r="AT82">
        <v>1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1657292153.31429</v>
      </c>
      <c r="BH82">
        <v>1044.80178571429</v>
      </c>
      <c r="BI82">
        <v>1097.49535714286</v>
      </c>
      <c r="BJ82">
        <v>22.1444</v>
      </c>
      <c r="BK82">
        <v>17.6239535714286</v>
      </c>
      <c r="BL82">
        <v>1032.25071428571</v>
      </c>
      <c r="BM82">
        <v>21.9657642857143</v>
      </c>
      <c r="BN82">
        <v>500.039821428571</v>
      </c>
      <c r="BO82">
        <v>73.8082642857143</v>
      </c>
      <c r="BP82">
        <v>0.0382665785714286</v>
      </c>
      <c r="BQ82">
        <v>25.5531392857143</v>
      </c>
      <c r="BR82">
        <v>25.0349928571429</v>
      </c>
      <c r="BS82">
        <v>999.9</v>
      </c>
      <c r="BT82">
        <v>0</v>
      </c>
      <c r="BU82">
        <v>0</v>
      </c>
      <c r="BV82">
        <v>9985.17857142857</v>
      </c>
      <c r="BW82">
        <v>0</v>
      </c>
      <c r="BX82">
        <v>1079.35928571429</v>
      </c>
      <c r="BY82">
        <v>-52.69195</v>
      </c>
      <c r="BZ82">
        <v>1068.46214285714</v>
      </c>
      <c r="CA82">
        <v>1117.18285714286</v>
      </c>
      <c r="CB82">
        <v>4.52045428571429</v>
      </c>
      <c r="CC82">
        <v>1097.49535714286</v>
      </c>
      <c r="CD82">
        <v>17.6239535714286</v>
      </c>
      <c r="CE82">
        <v>1.63443892857143</v>
      </c>
      <c r="CF82">
        <v>1.30079321428571</v>
      </c>
      <c r="CG82">
        <v>14.2874035714286</v>
      </c>
      <c r="CH82">
        <v>10.8080178571429</v>
      </c>
      <c r="CI82">
        <v>1999.86321428571</v>
      </c>
      <c r="CJ82">
        <v>0.979998178571429</v>
      </c>
      <c r="CK82">
        <v>0.020001875</v>
      </c>
      <c r="CL82">
        <v>0</v>
      </c>
      <c r="CM82">
        <v>2.13727857142857</v>
      </c>
      <c r="CN82">
        <v>0</v>
      </c>
      <c r="CO82">
        <v>20590.325</v>
      </c>
      <c r="CP82">
        <v>17298.9678571429</v>
      </c>
      <c r="CQ82">
        <v>38.0823214285714</v>
      </c>
      <c r="CR82">
        <v>37.8725357142857</v>
      </c>
      <c r="CS82">
        <v>37.8992857142857</v>
      </c>
      <c r="CT82">
        <v>35.7854285714286</v>
      </c>
      <c r="CU82">
        <v>37.2832857142857</v>
      </c>
      <c r="CV82">
        <v>1959.86285714286</v>
      </c>
      <c r="CW82">
        <v>40.0014285714286</v>
      </c>
      <c r="CX82">
        <v>0</v>
      </c>
      <c r="CY82">
        <v>1657292138.7</v>
      </c>
      <c r="CZ82">
        <v>0</v>
      </c>
      <c r="DA82">
        <v>1657291692.5</v>
      </c>
      <c r="DB82" t="s">
        <v>356</v>
      </c>
      <c r="DC82">
        <v>1657291684</v>
      </c>
      <c r="DD82">
        <v>1657291692.5</v>
      </c>
      <c r="DE82">
        <v>1</v>
      </c>
      <c r="DF82">
        <v>0.051</v>
      </c>
      <c r="DG82">
        <v>-0.009</v>
      </c>
      <c r="DH82">
        <v>7.953</v>
      </c>
      <c r="DI82">
        <v>0.086</v>
      </c>
      <c r="DJ82">
        <v>418</v>
      </c>
      <c r="DK82">
        <v>18</v>
      </c>
      <c r="DL82">
        <v>0.63</v>
      </c>
      <c r="DM82">
        <v>0.07</v>
      </c>
      <c r="DN82">
        <v>-52.6288634146342</v>
      </c>
      <c r="DO82">
        <v>-1.57625017421588</v>
      </c>
      <c r="DP82">
        <v>0.389429134262873</v>
      </c>
      <c r="DQ82">
        <v>0</v>
      </c>
      <c r="DR82">
        <v>4.51584365853659</v>
      </c>
      <c r="DS82">
        <v>0.10299365853659</v>
      </c>
      <c r="DT82">
        <v>0.011880116152035</v>
      </c>
      <c r="DU82">
        <v>0</v>
      </c>
      <c r="DV82">
        <v>0</v>
      </c>
      <c r="DW82">
        <v>2</v>
      </c>
      <c r="DX82" t="s">
        <v>357</v>
      </c>
      <c r="DY82">
        <v>2.97776</v>
      </c>
      <c r="DZ82">
        <v>2.69172</v>
      </c>
      <c r="EA82">
        <v>0.144751</v>
      </c>
      <c r="EB82">
        <v>0.150262</v>
      </c>
      <c r="EC82">
        <v>0.0818675</v>
      </c>
      <c r="ED82">
        <v>0.0699665</v>
      </c>
      <c r="EE82">
        <v>33681.4</v>
      </c>
      <c r="EF82">
        <v>36769.3</v>
      </c>
      <c r="EG82">
        <v>35661.8</v>
      </c>
      <c r="EH82">
        <v>39214.6</v>
      </c>
      <c r="EI82">
        <v>46350.6</v>
      </c>
      <c r="EJ82">
        <v>52582.3</v>
      </c>
      <c r="EK82">
        <v>55639.1</v>
      </c>
      <c r="EL82">
        <v>62779.7</v>
      </c>
      <c r="EM82">
        <v>1.987</v>
      </c>
      <c r="EN82">
        <v>2.3362</v>
      </c>
      <c r="EO82">
        <v>0.155419</v>
      </c>
      <c r="EP82">
        <v>0</v>
      </c>
      <c r="EQ82">
        <v>22.4881</v>
      </c>
      <c r="ER82">
        <v>999.9</v>
      </c>
      <c r="ES82">
        <v>65.749</v>
      </c>
      <c r="ET82">
        <v>20.513</v>
      </c>
      <c r="EU82">
        <v>21.5787</v>
      </c>
      <c r="EV82">
        <v>54.1646</v>
      </c>
      <c r="EW82">
        <v>34.3229</v>
      </c>
      <c r="EX82">
        <v>2</v>
      </c>
      <c r="EY82">
        <v>-0.404024</v>
      </c>
      <c r="EZ82">
        <v>-1.28871</v>
      </c>
      <c r="FA82">
        <v>20.1472</v>
      </c>
      <c r="FB82">
        <v>5.20411</v>
      </c>
      <c r="FC82">
        <v>12.004</v>
      </c>
      <c r="FD82">
        <v>4.9756</v>
      </c>
      <c r="FE82">
        <v>3.293</v>
      </c>
      <c r="FF82">
        <v>9999</v>
      </c>
      <c r="FG82">
        <v>563.6</v>
      </c>
      <c r="FH82">
        <v>9999</v>
      </c>
      <c r="FI82">
        <v>9999</v>
      </c>
      <c r="FJ82">
        <v>1.86249</v>
      </c>
      <c r="FK82">
        <v>1.86768</v>
      </c>
      <c r="FL82">
        <v>1.8674</v>
      </c>
      <c r="FM82">
        <v>1.86844</v>
      </c>
      <c r="FN82">
        <v>1.86948</v>
      </c>
      <c r="FO82">
        <v>1.86554</v>
      </c>
      <c r="FP82">
        <v>1.86661</v>
      </c>
      <c r="FQ82">
        <v>1.86798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12.73</v>
      </c>
      <c r="GF82">
        <v>0.1786</v>
      </c>
      <c r="GG82">
        <v>4.5284714050127</v>
      </c>
      <c r="GH82">
        <v>0.00877152046367285</v>
      </c>
      <c r="GI82">
        <v>-1.12287425622125e-06</v>
      </c>
      <c r="GJ82">
        <v>1.49974470624018e-10</v>
      </c>
      <c r="GK82">
        <v>0.178652107835601</v>
      </c>
      <c r="GL82">
        <v>0</v>
      </c>
      <c r="GM82">
        <v>0</v>
      </c>
      <c r="GN82">
        <v>0</v>
      </c>
      <c r="GO82">
        <v>-2</v>
      </c>
      <c r="GP82">
        <v>2006</v>
      </c>
      <c r="GQ82">
        <v>1</v>
      </c>
      <c r="GR82">
        <v>20</v>
      </c>
      <c r="GS82">
        <v>8</v>
      </c>
      <c r="GT82">
        <v>7.8</v>
      </c>
      <c r="GU82">
        <v>2.84058</v>
      </c>
      <c r="GV82">
        <v>2.53418</v>
      </c>
      <c r="GW82">
        <v>2.24854</v>
      </c>
      <c r="GX82">
        <v>2.76855</v>
      </c>
      <c r="GY82">
        <v>1.99585</v>
      </c>
      <c r="GZ82">
        <v>2.32056</v>
      </c>
      <c r="HA82">
        <v>24.3071</v>
      </c>
      <c r="HB82">
        <v>15.9358</v>
      </c>
      <c r="HC82">
        <v>18</v>
      </c>
      <c r="HD82">
        <v>457.25</v>
      </c>
      <c r="HE82">
        <v>701.269</v>
      </c>
      <c r="HF82">
        <v>24.9196</v>
      </c>
      <c r="HG82">
        <v>22.017</v>
      </c>
      <c r="HH82">
        <v>30.0002</v>
      </c>
      <c r="HI82">
        <v>21.7542</v>
      </c>
      <c r="HJ82">
        <v>21.6536</v>
      </c>
      <c r="HK82">
        <v>56.891</v>
      </c>
      <c r="HL82">
        <v>21.7165</v>
      </c>
      <c r="HM82">
        <v>0</v>
      </c>
      <c r="HN82">
        <v>24.8757</v>
      </c>
      <c r="HO82">
        <v>1140.18</v>
      </c>
      <c r="HP82">
        <v>17.7437</v>
      </c>
      <c r="HQ82">
        <v>103.289</v>
      </c>
      <c r="HR82">
        <v>104.574</v>
      </c>
    </row>
    <row r="83" spans="1:226">
      <c r="A83">
        <v>67</v>
      </c>
      <c r="B83">
        <v>1657292166.1</v>
      </c>
      <c r="C83">
        <v>422.099999904633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1657292158.6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1151.82123062815</v>
      </c>
      <c r="AK83">
        <v>1110.21915151515</v>
      </c>
      <c r="AL83">
        <v>3.46041280331327</v>
      </c>
      <c r="AM83">
        <v>65.7104043417054</v>
      </c>
      <c r="AN83">
        <f>(AP83 - AO83 + BO83*1E3/(8.314*(BQ83+273.15)) * AR83/BN83 * AQ83) * BN83/(100*BB83) * 1000/(1000 - AP83)</f>
        <v>0</v>
      </c>
      <c r="AO83">
        <v>17.6530747285408</v>
      </c>
      <c r="AP83">
        <v>22.1472593939394</v>
      </c>
      <c r="AQ83">
        <v>0.000356375274974614</v>
      </c>
      <c r="AR83">
        <v>77.419237249955</v>
      </c>
      <c r="AS83">
        <v>7</v>
      </c>
      <c r="AT83">
        <v>1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1657292158.6</v>
      </c>
      <c r="BH83">
        <v>1062.2662962963</v>
      </c>
      <c r="BI83">
        <v>1115.24481481481</v>
      </c>
      <c r="BJ83">
        <v>22.1474444444444</v>
      </c>
      <c r="BK83">
        <v>17.6359555555556</v>
      </c>
      <c r="BL83">
        <v>1049.59518518519</v>
      </c>
      <c r="BM83">
        <v>21.9687925925926</v>
      </c>
      <c r="BN83">
        <v>500.039925925926</v>
      </c>
      <c r="BO83">
        <v>73.8085037037037</v>
      </c>
      <c r="BP83">
        <v>0.0381989888888889</v>
      </c>
      <c r="BQ83">
        <v>25.5525592592593</v>
      </c>
      <c r="BR83">
        <v>25.0382148148148</v>
      </c>
      <c r="BS83">
        <v>999.9</v>
      </c>
      <c r="BT83">
        <v>0</v>
      </c>
      <c r="BU83">
        <v>0</v>
      </c>
      <c r="BV83">
        <v>9990.74074074074</v>
      </c>
      <c r="BW83">
        <v>0</v>
      </c>
      <c r="BX83">
        <v>1074.65111111111</v>
      </c>
      <c r="BY83">
        <v>-52.9768777777778</v>
      </c>
      <c r="BZ83">
        <v>1086.32555555556</v>
      </c>
      <c r="CA83">
        <v>1135.26555555556</v>
      </c>
      <c r="CB83">
        <v>4.51148518518519</v>
      </c>
      <c r="CC83">
        <v>1115.24481481481</v>
      </c>
      <c r="CD83">
        <v>17.6359555555556</v>
      </c>
      <c r="CE83">
        <v>1.63466851851852</v>
      </c>
      <c r="CF83">
        <v>1.30168333333333</v>
      </c>
      <c r="CG83">
        <v>14.289562962963</v>
      </c>
      <c r="CH83">
        <v>10.8183</v>
      </c>
      <c r="CI83">
        <v>1999.89259259259</v>
      </c>
      <c r="CJ83">
        <v>0.980000888888889</v>
      </c>
      <c r="CK83">
        <v>0.0199992518518519</v>
      </c>
      <c r="CL83">
        <v>0</v>
      </c>
      <c r="CM83">
        <v>2.13759259259259</v>
      </c>
      <c r="CN83">
        <v>0</v>
      </c>
      <c r="CO83">
        <v>20557.1518518518</v>
      </c>
      <c r="CP83">
        <v>17299.2333333333</v>
      </c>
      <c r="CQ83">
        <v>38.2127037037037</v>
      </c>
      <c r="CR83">
        <v>38.0182962962963</v>
      </c>
      <c r="CS83">
        <v>37.9742222222222</v>
      </c>
      <c r="CT83">
        <v>35.8007407407407</v>
      </c>
      <c r="CU83">
        <v>37.3608518518518</v>
      </c>
      <c r="CV83">
        <v>1959.89777777778</v>
      </c>
      <c r="CW83">
        <v>39.9955555555556</v>
      </c>
      <c r="CX83">
        <v>0</v>
      </c>
      <c r="CY83">
        <v>1657292144.1</v>
      </c>
      <c r="CZ83">
        <v>0</v>
      </c>
      <c r="DA83">
        <v>1657291692.5</v>
      </c>
      <c r="DB83" t="s">
        <v>356</v>
      </c>
      <c r="DC83">
        <v>1657291684</v>
      </c>
      <c r="DD83">
        <v>1657291692.5</v>
      </c>
      <c r="DE83">
        <v>1</v>
      </c>
      <c r="DF83">
        <v>0.051</v>
      </c>
      <c r="DG83">
        <v>-0.009</v>
      </c>
      <c r="DH83">
        <v>7.953</v>
      </c>
      <c r="DI83">
        <v>0.086</v>
      </c>
      <c r="DJ83">
        <v>418</v>
      </c>
      <c r="DK83">
        <v>18</v>
      </c>
      <c r="DL83">
        <v>0.63</v>
      </c>
      <c r="DM83">
        <v>0.07</v>
      </c>
      <c r="DN83">
        <v>-52.8233902439024</v>
      </c>
      <c r="DO83">
        <v>-3.36556933797907</v>
      </c>
      <c r="DP83">
        <v>0.430633290775726</v>
      </c>
      <c r="DQ83">
        <v>0</v>
      </c>
      <c r="DR83">
        <v>4.51318853658537</v>
      </c>
      <c r="DS83">
        <v>-0.092728222996508</v>
      </c>
      <c r="DT83">
        <v>0.0156507433877796</v>
      </c>
      <c r="DU83">
        <v>1</v>
      </c>
      <c r="DV83">
        <v>1</v>
      </c>
      <c r="DW83">
        <v>2</v>
      </c>
      <c r="DX83" t="s">
        <v>373</v>
      </c>
      <c r="DY83">
        <v>2.9774</v>
      </c>
      <c r="DZ83">
        <v>2.69275</v>
      </c>
      <c r="EA83">
        <v>0.146191</v>
      </c>
      <c r="EB83">
        <v>0.151696</v>
      </c>
      <c r="EC83">
        <v>0.0818748</v>
      </c>
      <c r="ED83">
        <v>0.0700873</v>
      </c>
      <c r="EE83">
        <v>33624.6</v>
      </c>
      <c r="EF83">
        <v>36706.6</v>
      </c>
      <c r="EG83">
        <v>35661.6</v>
      </c>
      <c r="EH83">
        <v>39213.9</v>
      </c>
      <c r="EI83">
        <v>46349.8</v>
      </c>
      <c r="EJ83">
        <v>52574.8</v>
      </c>
      <c r="EK83">
        <v>55638.5</v>
      </c>
      <c r="EL83">
        <v>62779</v>
      </c>
      <c r="EM83">
        <v>1.9868</v>
      </c>
      <c r="EN83">
        <v>2.3368</v>
      </c>
      <c r="EO83">
        <v>0.153482</v>
      </c>
      <c r="EP83">
        <v>0</v>
      </c>
      <c r="EQ83">
        <v>22.5044</v>
      </c>
      <c r="ER83">
        <v>999.9</v>
      </c>
      <c r="ES83">
        <v>65.749</v>
      </c>
      <c r="ET83">
        <v>20.513</v>
      </c>
      <c r="EU83">
        <v>21.5757</v>
      </c>
      <c r="EV83">
        <v>53.8146</v>
      </c>
      <c r="EW83">
        <v>34.3269</v>
      </c>
      <c r="EX83">
        <v>2</v>
      </c>
      <c r="EY83">
        <v>-0.403537</v>
      </c>
      <c r="EZ83">
        <v>-1.33296</v>
      </c>
      <c r="FA83">
        <v>20.147</v>
      </c>
      <c r="FB83">
        <v>5.20531</v>
      </c>
      <c r="FC83">
        <v>12.004</v>
      </c>
      <c r="FD83">
        <v>4.976</v>
      </c>
      <c r="FE83">
        <v>3.293</v>
      </c>
      <c r="FF83">
        <v>9999</v>
      </c>
      <c r="FG83">
        <v>563.6</v>
      </c>
      <c r="FH83">
        <v>9999</v>
      </c>
      <c r="FI83">
        <v>9999</v>
      </c>
      <c r="FJ83">
        <v>1.86249</v>
      </c>
      <c r="FK83">
        <v>1.86768</v>
      </c>
      <c r="FL83">
        <v>1.86737</v>
      </c>
      <c r="FM83">
        <v>1.86844</v>
      </c>
      <c r="FN83">
        <v>1.86951</v>
      </c>
      <c r="FO83">
        <v>1.86551</v>
      </c>
      <c r="FP83">
        <v>1.86664</v>
      </c>
      <c r="FQ83">
        <v>1.86801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12.84</v>
      </c>
      <c r="GF83">
        <v>0.1786</v>
      </c>
      <c r="GG83">
        <v>4.5284714050127</v>
      </c>
      <c r="GH83">
        <v>0.00877152046367285</v>
      </c>
      <c r="GI83">
        <v>-1.12287425622125e-06</v>
      </c>
      <c r="GJ83">
        <v>1.49974470624018e-10</v>
      </c>
      <c r="GK83">
        <v>0.178652107835601</v>
      </c>
      <c r="GL83">
        <v>0</v>
      </c>
      <c r="GM83">
        <v>0</v>
      </c>
      <c r="GN83">
        <v>0</v>
      </c>
      <c r="GO83">
        <v>-2</v>
      </c>
      <c r="GP83">
        <v>2006</v>
      </c>
      <c r="GQ83">
        <v>1</v>
      </c>
      <c r="GR83">
        <v>20</v>
      </c>
      <c r="GS83">
        <v>8</v>
      </c>
      <c r="GT83">
        <v>7.9</v>
      </c>
      <c r="GU83">
        <v>2.87476</v>
      </c>
      <c r="GV83">
        <v>2.53418</v>
      </c>
      <c r="GW83">
        <v>2.24854</v>
      </c>
      <c r="GX83">
        <v>2.76978</v>
      </c>
      <c r="GY83">
        <v>1.99585</v>
      </c>
      <c r="GZ83">
        <v>2.32666</v>
      </c>
      <c r="HA83">
        <v>24.3071</v>
      </c>
      <c r="HB83">
        <v>15.9445</v>
      </c>
      <c r="HC83">
        <v>18</v>
      </c>
      <c r="HD83">
        <v>457.18</v>
      </c>
      <c r="HE83">
        <v>701.845</v>
      </c>
      <c r="HF83">
        <v>24.8652</v>
      </c>
      <c r="HG83">
        <v>22.0226</v>
      </c>
      <c r="HH83">
        <v>30.0005</v>
      </c>
      <c r="HI83">
        <v>21.7597</v>
      </c>
      <c r="HJ83">
        <v>21.6587</v>
      </c>
      <c r="HK83">
        <v>57.5215</v>
      </c>
      <c r="HL83">
        <v>21.445</v>
      </c>
      <c r="HM83">
        <v>0</v>
      </c>
      <c r="HN83">
        <v>24.8458</v>
      </c>
      <c r="HO83">
        <v>1160.36</v>
      </c>
      <c r="HP83">
        <v>17.7661</v>
      </c>
      <c r="HQ83">
        <v>103.288</v>
      </c>
      <c r="HR83">
        <v>104.572</v>
      </c>
    </row>
    <row r="84" spans="1:226">
      <c r="A84">
        <v>68</v>
      </c>
      <c r="B84">
        <v>1657292171.1</v>
      </c>
      <c r="C84">
        <v>427.099999904633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1657292163.31429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1168.88104332733</v>
      </c>
      <c r="AK84">
        <v>1127.21921212121</v>
      </c>
      <c r="AL84">
        <v>3.44840535060272</v>
      </c>
      <c r="AM84">
        <v>65.7104043417054</v>
      </c>
      <c r="AN84">
        <f>(AP84 - AO84 + BO84*1E3/(8.314*(BQ84+273.15)) * AR84/BN84 * AQ84) * BN84/(100*BB84) * 1000/(1000 - AP84)</f>
        <v>0</v>
      </c>
      <c r="AO84">
        <v>17.7137191290148</v>
      </c>
      <c r="AP84">
        <v>22.1735866666666</v>
      </c>
      <c r="AQ84">
        <v>0.00384054538927719</v>
      </c>
      <c r="AR84">
        <v>77.419237249955</v>
      </c>
      <c r="AS84">
        <v>7</v>
      </c>
      <c r="AT84">
        <v>1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1657292163.31429</v>
      </c>
      <c r="BH84">
        <v>1077.90535714286</v>
      </c>
      <c r="BI84">
        <v>1131.15071428571</v>
      </c>
      <c r="BJ84">
        <v>22.1523642857143</v>
      </c>
      <c r="BK84">
        <v>17.6682428571429</v>
      </c>
      <c r="BL84">
        <v>1065.1275</v>
      </c>
      <c r="BM84">
        <v>21.9737071428571</v>
      </c>
      <c r="BN84">
        <v>500.032714285714</v>
      </c>
      <c r="BO84">
        <v>73.8086178571428</v>
      </c>
      <c r="BP84">
        <v>0.0380879285714286</v>
      </c>
      <c r="BQ84">
        <v>25.5428392857143</v>
      </c>
      <c r="BR84">
        <v>25.0319392857143</v>
      </c>
      <c r="BS84">
        <v>999.9</v>
      </c>
      <c r="BT84">
        <v>0</v>
      </c>
      <c r="BU84">
        <v>0</v>
      </c>
      <c r="BV84">
        <v>10003.0357142857</v>
      </c>
      <c r="BW84">
        <v>0</v>
      </c>
      <c r="BX84">
        <v>1072.65535714286</v>
      </c>
      <c r="BY84">
        <v>-53.2443857142857</v>
      </c>
      <c r="BZ84">
        <v>1102.32464285714</v>
      </c>
      <c r="CA84">
        <v>1151.49607142857</v>
      </c>
      <c r="CB84">
        <v>4.48411857142857</v>
      </c>
      <c r="CC84">
        <v>1131.15071428571</v>
      </c>
      <c r="CD84">
        <v>17.6682428571429</v>
      </c>
      <c r="CE84">
        <v>1.63503464285714</v>
      </c>
      <c r="CF84">
        <v>1.30406821428571</v>
      </c>
      <c r="CG84">
        <v>14.2930178571429</v>
      </c>
      <c r="CH84">
        <v>10.8457928571429</v>
      </c>
      <c r="CI84">
        <v>1999.95071428571</v>
      </c>
      <c r="CJ84">
        <v>0.980003</v>
      </c>
      <c r="CK84">
        <v>0.019997</v>
      </c>
      <c r="CL84">
        <v>0</v>
      </c>
      <c r="CM84">
        <v>2.15848571428571</v>
      </c>
      <c r="CN84">
        <v>0</v>
      </c>
      <c r="CO84">
        <v>20531.8</v>
      </c>
      <c r="CP84">
        <v>17299.7571428571</v>
      </c>
      <c r="CQ84">
        <v>38.3188928571428</v>
      </c>
      <c r="CR84">
        <v>38.1426071428571</v>
      </c>
      <c r="CS84">
        <v>38.0488214285714</v>
      </c>
      <c r="CT84">
        <v>35.8681428571429</v>
      </c>
      <c r="CU84">
        <v>37.4394642857143</v>
      </c>
      <c r="CV84">
        <v>1959.95857142857</v>
      </c>
      <c r="CW84">
        <v>39.9921428571429</v>
      </c>
      <c r="CX84">
        <v>0</v>
      </c>
      <c r="CY84">
        <v>1657292148.9</v>
      </c>
      <c r="CZ84">
        <v>0</v>
      </c>
      <c r="DA84">
        <v>1657291692.5</v>
      </c>
      <c r="DB84" t="s">
        <v>356</v>
      </c>
      <c r="DC84">
        <v>1657291684</v>
      </c>
      <c r="DD84">
        <v>1657291692.5</v>
      </c>
      <c r="DE84">
        <v>1</v>
      </c>
      <c r="DF84">
        <v>0.051</v>
      </c>
      <c r="DG84">
        <v>-0.009</v>
      </c>
      <c r="DH84">
        <v>7.953</v>
      </c>
      <c r="DI84">
        <v>0.086</v>
      </c>
      <c r="DJ84">
        <v>418</v>
      </c>
      <c r="DK84">
        <v>18</v>
      </c>
      <c r="DL84">
        <v>0.63</v>
      </c>
      <c r="DM84">
        <v>0.07</v>
      </c>
      <c r="DN84">
        <v>-53.1218097560976</v>
      </c>
      <c r="DO84">
        <v>-2.83494564459942</v>
      </c>
      <c r="DP84">
        <v>0.383879973495832</v>
      </c>
      <c r="DQ84">
        <v>0</v>
      </c>
      <c r="DR84">
        <v>4.49504292682927</v>
      </c>
      <c r="DS84">
        <v>-0.318926968641117</v>
      </c>
      <c r="DT84">
        <v>0.0344932340657081</v>
      </c>
      <c r="DU84">
        <v>0</v>
      </c>
      <c r="DV84">
        <v>0</v>
      </c>
      <c r="DW84">
        <v>2</v>
      </c>
      <c r="DX84" t="s">
        <v>357</v>
      </c>
      <c r="DY84">
        <v>2.97808</v>
      </c>
      <c r="DZ84">
        <v>2.69227</v>
      </c>
      <c r="EA84">
        <v>0.14762</v>
      </c>
      <c r="EB84">
        <v>0.153076</v>
      </c>
      <c r="EC84">
        <v>0.0819556</v>
      </c>
      <c r="ED84">
        <v>0.0702005</v>
      </c>
      <c r="EE84">
        <v>33567.9</v>
      </c>
      <c r="EF84">
        <v>36646.4</v>
      </c>
      <c r="EG84">
        <v>35661.1</v>
      </c>
      <c r="EH84">
        <v>39213.3</v>
      </c>
      <c r="EI84">
        <v>46345.4</v>
      </c>
      <c r="EJ84">
        <v>52568</v>
      </c>
      <c r="EK84">
        <v>55638.2</v>
      </c>
      <c r="EL84">
        <v>62778.5</v>
      </c>
      <c r="EM84">
        <v>1.9876</v>
      </c>
      <c r="EN84">
        <v>2.3366</v>
      </c>
      <c r="EO84">
        <v>0.151098</v>
      </c>
      <c r="EP84">
        <v>0</v>
      </c>
      <c r="EQ84">
        <v>22.5165</v>
      </c>
      <c r="ER84">
        <v>999.9</v>
      </c>
      <c r="ES84">
        <v>65.749</v>
      </c>
      <c r="ET84">
        <v>20.513</v>
      </c>
      <c r="EU84">
        <v>21.5786</v>
      </c>
      <c r="EV84">
        <v>54.1846</v>
      </c>
      <c r="EW84">
        <v>34.2668</v>
      </c>
      <c r="EX84">
        <v>2</v>
      </c>
      <c r="EY84">
        <v>-0.403374</v>
      </c>
      <c r="EZ84">
        <v>-1.38094</v>
      </c>
      <c r="FA84">
        <v>20.1466</v>
      </c>
      <c r="FB84">
        <v>5.20531</v>
      </c>
      <c r="FC84">
        <v>12.004</v>
      </c>
      <c r="FD84">
        <v>4.976</v>
      </c>
      <c r="FE84">
        <v>3.293</v>
      </c>
      <c r="FF84">
        <v>9999</v>
      </c>
      <c r="FG84">
        <v>563.6</v>
      </c>
      <c r="FH84">
        <v>9999</v>
      </c>
      <c r="FI84">
        <v>9999</v>
      </c>
      <c r="FJ84">
        <v>1.86249</v>
      </c>
      <c r="FK84">
        <v>1.86768</v>
      </c>
      <c r="FL84">
        <v>1.86737</v>
      </c>
      <c r="FM84">
        <v>1.86844</v>
      </c>
      <c r="FN84">
        <v>1.86951</v>
      </c>
      <c r="FO84">
        <v>1.86551</v>
      </c>
      <c r="FP84">
        <v>1.86661</v>
      </c>
      <c r="FQ84">
        <v>1.86798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12.96</v>
      </c>
      <c r="GF84">
        <v>0.1787</v>
      </c>
      <c r="GG84">
        <v>4.5284714050127</v>
      </c>
      <c r="GH84">
        <v>0.00877152046367285</v>
      </c>
      <c r="GI84">
        <v>-1.12287425622125e-06</v>
      </c>
      <c r="GJ84">
        <v>1.49974470624018e-10</v>
      </c>
      <c r="GK84">
        <v>0.178652107835601</v>
      </c>
      <c r="GL84">
        <v>0</v>
      </c>
      <c r="GM84">
        <v>0</v>
      </c>
      <c r="GN84">
        <v>0</v>
      </c>
      <c r="GO84">
        <v>-2</v>
      </c>
      <c r="GP84">
        <v>2006</v>
      </c>
      <c r="GQ84">
        <v>1</v>
      </c>
      <c r="GR84">
        <v>20</v>
      </c>
      <c r="GS84">
        <v>8.1</v>
      </c>
      <c r="GT84">
        <v>8</v>
      </c>
      <c r="GU84">
        <v>2.90649</v>
      </c>
      <c r="GV84">
        <v>2.53296</v>
      </c>
      <c r="GW84">
        <v>2.24854</v>
      </c>
      <c r="GX84">
        <v>2.76855</v>
      </c>
      <c r="GY84">
        <v>1.99585</v>
      </c>
      <c r="GZ84">
        <v>2.29492</v>
      </c>
      <c r="HA84">
        <v>24.3071</v>
      </c>
      <c r="HB84">
        <v>15.9358</v>
      </c>
      <c r="HC84">
        <v>18</v>
      </c>
      <c r="HD84">
        <v>457.708</v>
      </c>
      <c r="HE84">
        <v>701.763</v>
      </c>
      <c r="HF84">
        <v>24.8306</v>
      </c>
      <c r="HG84">
        <v>22.0263</v>
      </c>
      <c r="HH84">
        <v>30.0002</v>
      </c>
      <c r="HI84">
        <v>21.7652</v>
      </c>
      <c r="HJ84">
        <v>21.6645</v>
      </c>
      <c r="HK84">
        <v>58.221</v>
      </c>
      <c r="HL84">
        <v>21.445</v>
      </c>
      <c r="HM84">
        <v>0</v>
      </c>
      <c r="HN84">
        <v>24.8228</v>
      </c>
      <c r="HO84">
        <v>1173.8</v>
      </c>
      <c r="HP84">
        <v>17.7655</v>
      </c>
      <c r="HQ84">
        <v>103.287</v>
      </c>
      <c r="HR84">
        <v>104.571</v>
      </c>
    </row>
    <row r="85" spans="1:226">
      <c r="A85">
        <v>69</v>
      </c>
      <c r="B85">
        <v>1657292176.1</v>
      </c>
      <c r="C85">
        <v>432.099999904633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1657292168.6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1186.07931621379</v>
      </c>
      <c r="AK85">
        <v>1144.262</v>
      </c>
      <c r="AL85">
        <v>3.38797686921019</v>
      </c>
      <c r="AM85">
        <v>65.7104043417054</v>
      </c>
      <c r="AN85">
        <f>(AP85 - AO85 + BO85*1E3/(8.314*(BQ85+273.15)) * AR85/BN85 * AQ85) * BN85/(100*BB85) * 1000/(1000 - AP85)</f>
        <v>0</v>
      </c>
      <c r="AO85">
        <v>17.7322333246759</v>
      </c>
      <c r="AP85">
        <v>22.1962945454545</v>
      </c>
      <c r="AQ85">
        <v>0.00659891044728449</v>
      </c>
      <c r="AR85">
        <v>77.419237249955</v>
      </c>
      <c r="AS85">
        <v>7</v>
      </c>
      <c r="AT85">
        <v>1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1657292168.6</v>
      </c>
      <c r="BH85">
        <v>1095.53481481481</v>
      </c>
      <c r="BI85">
        <v>1148.94555555556</v>
      </c>
      <c r="BJ85">
        <v>22.1668074074074</v>
      </c>
      <c r="BK85">
        <v>17.7050814814815</v>
      </c>
      <c r="BL85">
        <v>1082.63703703704</v>
      </c>
      <c r="BM85">
        <v>21.9881444444444</v>
      </c>
      <c r="BN85">
        <v>500.024185185185</v>
      </c>
      <c r="BO85">
        <v>73.8089666666667</v>
      </c>
      <c r="BP85">
        <v>0.0379888074074074</v>
      </c>
      <c r="BQ85">
        <v>25.5323481481482</v>
      </c>
      <c r="BR85">
        <v>25.0164296296296</v>
      </c>
      <c r="BS85">
        <v>999.9</v>
      </c>
      <c r="BT85">
        <v>0</v>
      </c>
      <c r="BU85">
        <v>0</v>
      </c>
      <c r="BV85">
        <v>10022.5925925926</v>
      </c>
      <c r="BW85">
        <v>0</v>
      </c>
      <c r="BX85">
        <v>1074.80666666667</v>
      </c>
      <c r="BY85">
        <v>-53.4100777777778</v>
      </c>
      <c r="BZ85">
        <v>1120.37037037037</v>
      </c>
      <c r="CA85">
        <v>1169.65555555556</v>
      </c>
      <c r="CB85">
        <v>4.46172481481481</v>
      </c>
      <c r="CC85">
        <v>1148.94555555556</v>
      </c>
      <c r="CD85">
        <v>17.7050814814815</v>
      </c>
      <c r="CE85">
        <v>1.63610851851852</v>
      </c>
      <c r="CF85">
        <v>1.30679407407407</v>
      </c>
      <c r="CG85">
        <v>14.3031481481481</v>
      </c>
      <c r="CH85">
        <v>10.8772</v>
      </c>
      <c r="CI85">
        <v>1999.98777777778</v>
      </c>
      <c r="CJ85">
        <v>0.980004444444444</v>
      </c>
      <c r="CK85">
        <v>0.0199954592592593</v>
      </c>
      <c r="CL85">
        <v>0</v>
      </c>
      <c r="CM85">
        <v>2.2061037037037</v>
      </c>
      <c r="CN85">
        <v>0</v>
      </c>
      <c r="CO85">
        <v>20512.3740740741</v>
      </c>
      <c r="CP85">
        <v>17300.0740740741</v>
      </c>
      <c r="CQ85">
        <v>38.4325555555556</v>
      </c>
      <c r="CR85">
        <v>38.266037037037</v>
      </c>
      <c r="CS85">
        <v>38.1362962962963</v>
      </c>
      <c r="CT85">
        <v>36.0253333333333</v>
      </c>
      <c r="CU85">
        <v>37.5321851851852</v>
      </c>
      <c r="CV85">
        <v>1959.99740740741</v>
      </c>
      <c r="CW85">
        <v>39.9903703703704</v>
      </c>
      <c r="CX85">
        <v>0</v>
      </c>
      <c r="CY85">
        <v>1657292154.3</v>
      </c>
      <c r="CZ85">
        <v>0</v>
      </c>
      <c r="DA85">
        <v>1657291692.5</v>
      </c>
      <c r="DB85" t="s">
        <v>356</v>
      </c>
      <c r="DC85">
        <v>1657291684</v>
      </c>
      <c r="DD85">
        <v>1657291692.5</v>
      </c>
      <c r="DE85">
        <v>1</v>
      </c>
      <c r="DF85">
        <v>0.051</v>
      </c>
      <c r="DG85">
        <v>-0.009</v>
      </c>
      <c r="DH85">
        <v>7.953</v>
      </c>
      <c r="DI85">
        <v>0.086</v>
      </c>
      <c r="DJ85">
        <v>418</v>
      </c>
      <c r="DK85">
        <v>18</v>
      </c>
      <c r="DL85">
        <v>0.63</v>
      </c>
      <c r="DM85">
        <v>0.07</v>
      </c>
      <c r="DN85">
        <v>-53.3378878048781</v>
      </c>
      <c r="DO85">
        <v>-1.94957351916365</v>
      </c>
      <c r="DP85">
        <v>0.327932560880169</v>
      </c>
      <c r="DQ85">
        <v>0</v>
      </c>
      <c r="DR85">
        <v>4.47838536585366</v>
      </c>
      <c r="DS85">
        <v>-0.283973728223006</v>
      </c>
      <c r="DT85">
        <v>0.0325145154149809</v>
      </c>
      <c r="DU85">
        <v>0</v>
      </c>
      <c r="DV85">
        <v>0</v>
      </c>
      <c r="DW85">
        <v>2</v>
      </c>
      <c r="DX85" t="s">
        <v>357</v>
      </c>
      <c r="DY85">
        <v>2.97743</v>
      </c>
      <c r="DZ85">
        <v>2.69231</v>
      </c>
      <c r="EA85">
        <v>0.149066</v>
      </c>
      <c r="EB85">
        <v>0.154513</v>
      </c>
      <c r="EC85">
        <v>0.0820131</v>
      </c>
      <c r="ED85">
        <v>0.0702278</v>
      </c>
      <c r="EE85">
        <v>33511.3</v>
      </c>
      <c r="EF85">
        <v>36583.6</v>
      </c>
      <c r="EG85">
        <v>35661.4</v>
      </c>
      <c r="EH85">
        <v>39212.5</v>
      </c>
      <c r="EI85">
        <v>46341.9</v>
      </c>
      <c r="EJ85">
        <v>52565.9</v>
      </c>
      <c r="EK85">
        <v>55637.6</v>
      </c>
      <c r="EL85">
        <v>62777.8</v>
      </c>
      <c r="EM85">
        <v>1.9864</v>
      </c>
      <c r="EN85">
        <v>2.3366</v>
      </c>
      <c r="EO85">
        <v>0.15229</v>
      </c>
      <c r="EP85">
        <v>0</v>
      </c>
      <c r="EQ85">
        <v>22.5317</v>
      </c>
      <c r="ER85">
        <v>999.9</v>
      </c>
      <c r="ES85">
        <v>65.749</v>
      </c>
      <c r="ET85">
        <v>20.513</v>
      </c>
      <c r="EU85">
        <v>21.5793</v>
      </c>
      <c r="EV85">
        <v>53.2046</v>
      </c>
      <c r="EW85">
        <v>34.2588</v>
      </c>
      <c r="EX85">
        <v>2</v>
      </c>
      <c r="EY85">
        <v>-0.402988</v>
      </c>
      <c r="EZ85">
        <v>-1.49763</v>
      </c>
      <c r="FA85">
        <v>20.146</v>
      </c>
      <c r="FB85">
        <v>5.20411</v>
      </c>
      <c r="FC85">
        <v>12.004</v>
      </c>
      <c r="FD85">
        <v>4.976</v>
      </c>
      <c r="FE85">
        <v>3.293</v>
      </c>
      <c r="FF85">
        <v>9999</v>
      </c>
      <c r="FG85">
        <v>563.6</v>
      </c>
      <c r="FH85">
        <v>9999</v>
      </c>
      <c r="FI85">
        <v>9999</v>
      </c>
      <c r="FJ85">
        <v>1.86249</v>
      </c>
      <c r="FK85">
        <v>1.86768</v>
      </c>
      <c r="FL85">
        <v>1.86737</v>
      </c>
      <c r="FM85">
        <v>1.86844</v>
      </c>
      <c r="FN85">
        <v>1.86941</v>
      </c>
      <c r="FO85">
        <v>1.86551</v>
      </c>
      <c r="FP85">
        <v>1.86661</v>
      </c>
      <c r="FQ85">
        <v>1.86798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13.07</v>
      </c>
      <c r="GF85">
        <v>0.1786</v>
      </c>
      <c r="GG85">
        <v>4.5284714050127</v>
      </c>
      <c r="GH85">
        <v>0.00877152046367285</v>
      </c>
      <c r="GI85">
        <v>-1.12287425622125e-06</v>
      </c>
      <c r="GJ85">
        <v>1.49974470624018e-10</v>
      </c>
      <c r="GK85">
        <v>0.178652107835601</v>
      </c>
      <c r="GL85">
        <v>0</v>
      </c>
      <c r="GM85">
        <v>0</v>
      </c>
      <c r="GN85">
        <v>0</v>
      </c>
      <c r="GO85">
        <v>-2</v>
      </c>
      <c r="GP85">
        <v>2006</v>
      </c>
      <c r="GQ85">
        <v>1</v>
      </c>
      <c r="GR85">
        <v>20</v>
      </c>
      <c r="GS85">
        <v>8.2</v>
      </c>
      <c r="GT85">
        <v>8.1</v>
      </c>
      <c r="GU85">
        <v>2.94067</v>
      </c>
      <c r="GV85">
        <v>2.53418</v>
      </c>
      <c r="GW85">
        <v>2.24854</v>
      </c>
      <c r="GX85">
        <v>2.76978</v>
      </c>
      <c r="GY85">
        <v>1.99585</v>
      </c>
      <c r="GZ85">
        <v>2.34009</v>
      </c>
      <c r="HA85">
        <v>24.3071</v>
      </c>
      <c r="HB85">
        <v>15.9358</v>
      </c>
      <c r="HC85">
        <v>18</v>
      </c>
      <c r="HD85">
        <v>457.042</v>
      </c>
      <c r="HE85">
        <v>701.836</v>
      </c>
      <c r="HF85">
        <v>24.8094</v>
      </c>
      <c r="HG85">
        <v>22.03</v>
      </c>
      <c r="HH85">
        <v>30.0004</v>
      </c>
      <c r="HI85">
        <v>21.7707</v>
      </c>
      <c r="HJ85">
        <v>21.67</v>
      </c>
      <c r="HK85">
        <v>58.8416</v>
      </c>
      <c r="HL85">
        <v>21.445</v>
      </c>
      <c r="HM85">
        <v>0</v>
      </c>
      <c r="HN85">
        <v>24.8215</v>
      </c>
      <c r="HO85">
        <v>1193.92</v>
      </c>
      <c r="HP85">
        <v>17.7572</v>
      </c>
      <c r="HQ85">
        <v>103.287</v>
      </c>
      <c r="HR85">
        <v>104.57</v>
      </c>
    </row>
    <row r="86" spans="1:226">
      <c r="A86">
        <v>70</v>
      </c>
      <c r="B86">
        <v>1657292181.1</v>
      </c>
      <c r="C86">
        <v>437.099999904633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1657292173.31429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1203.29680761573</v>
      </c>
      <c r="AK86">
        <v>1161.77078787879</v>
      </c>
      <c r="AL86">
        <v>3.51179469433011</v>
      </c>
      <c r="AM86">
        <v>65.7104043417054</v>
      </c>
      <c r="AN86">
        <f>(AP86 - AO86 + BO86*1E3/(8.314*(BQ86+273.15)) * AR86/BN86 * AQ86) * BN86/(100*BB86) * 1000/(1000 - AP86)</f>
        <v>0</v>
      </c>
      <c r="AO86">
        <v>17.7325112669763</v>
      </c>
      <c r="AP86">
        <v>22.2136915151515</v>
      </c>
      <c r="AQ86">
        <v>0.00329461874521934</v>
      </c>
      <c r="AR86">
        <v>77.419237249955</v>
      </c>
      <c r="AS86">
        <v>7</v>
      </c>
      <c r="AT86">
        <v>1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1657292173.31429</v>
      </c>
      <c r="BH86">
        <v>1111.33035714286</v>
      </c>
      <c r="BI86">
        <v>1164.87785714286</v>
      </c>
      <c r="BJ86">
        <v>22.1865785714286</v>
      </c>
      <c r="BK86">
        <v>17.7286892857143</v>
      </c>
      <c r="BL86">
        <v>1098.32392857143</v>
      </c>
      <c r="BM86">
        <v>22.0079214285714</v>
      </c>
      <c r="BN86">
        <v>500.005321428571</v>
      </c>
      <c r="BO86">
        <v>73.8090321428571</v>
      </c>
      <c r="BP86">
        <v>0.0381670285714286</v>
      </c>
      <c r="BQ86">
        <v>25.5309892857143</v>
      </c>
      <c r="BR86">
        <v>25.0154892857143</v>
      </c>
      <c r="BS86">
        <v>999.9</v>
      </c>
      <c r="BT86">
        <v>0</v>
      </c>
      <c r="BU86">
        <v>0</v>
      </c>
      <c r="BV86">
        <v>9998.21428571429</v>
      </c>
      <c r="BW86">
        <v>0</v>
      </c>
      <c r="BX86">
        <v>1078.85035714286</v>
      </c>
      <c r="BY86">
        <v>-53.5470678571429</v>
      </c>
      <c r="BZ86">
        <v>1136.54714285714</v>
      </c>
      <c r="CA86">
        <v>1185.9025</v>
      </c>
      <c r="CB86">
        <v>4.45788071428572</v>
      </c>
      <c r="CC86">
        <v>1164.87785714286</v>
      </c>
      <c r="CD86">
        <v>17.7286892857143</v>
      </c>
      <c r="CE86">
        <v>1.63756928571429</v>
      </c>
      <c r="CF86">
        <v>1.30853785714286</v>
      </c>
      <c r="CG86">
        <v>14.3169464285714</v>
      </c>
      <c r="CH86">
        <v>10.8972785714286</v>
      </c>
      <c r="CI86">
        <v>1999.98214285714</v>
      </c>
      <c r="CJ86">
        <v>0.980004714285714</v>
      </c>
      <c r="CK86">
        <v>0.0199951285714286</v>
      </c>
      <c r="CL86">
        <v>0</v>
      </c>
      <c r="CM86">
        <v>2.20812857142857</v>
      </c>
      <c r="CN86">
        <v>0</v>
      </c>
      <c r="CO86">
        <v>20499.8857142857</v>
      </c>
      <c r="CP86">
        <v>17300.0214285714</v>
      </c>
      <c r="CQ86">
        <v>38.5265357142857</v>
      </c>
      <c r="CR86">
        <v>38.3636428571428</v>
      </c>
      <c r="CS86">
        <v>38.2095714285714</v>
      </c>
      <c r="CT86">
        <v>36.2230357142857</v>
      </c>
      <c r="CU86">
        <v>37.6113928571429</v>
      </c>
      <c r="CV86">
        <v>1959.99071428571</v>
      </c>
      <c r="CW86">
        <v>39.9914285714286</v>
      </c>
      <c r="CX86">
        <v>0</v>
      </c>
      <c r="CY86">
        <v>1657292159.1</v>
      </c>
      <c r="CZ86">
        <v>0</v>
      </c>
      <c r="DA86">
        <v>1657291692.5</v>
      </c>
      <c r="DB86" t="s">
        <v>356</v>
      </c>
      <c r="DC86">
        <v>1657291684</v>
      </c>
      <c r="DD86">
        <v>1657291692.5</v>
      </c>
      <c r="DE86">
        <v>1</v>
      </c>
      <c r="DF86">
        <v>0.051</v>
      </c>
      <c r="DG86">
        <v>-0.009</v>
      </c>
      <c r="DH86">
        <v>7.953</v>
      </c>
      <c r="DI86">
        <v>0.086</v>
      </c>
      <c r="DJ86">
        <v>418</v>
      </c>
      <c r="DK86">
        <v>18</v>
      </c>
      <c r="DL86">
        <v>0.63</v>
      </c>
      <c r="DM86">
        <v>0.07</v>
      </c>
      <c r="DN86">
        <v>-53.4604</v>
      </c>
      <c r="DO86">
        <v>-1.78237839721253</v>
      </c>
      <c r="DP86">
        <v>0.32645692279231</v>
      </c>
      <c r="DQ86">
        <v>0</v>
      </c>
      <c r="DR86">
        <v>4.46750073170732</v>
      </c>
      <c r="DS86">
        <v>-0.0875435540069609</v>
      </c>
      <c r="DT86">
        <v>0.0210269051096208</v>
      </c>
      <c r="DU86">
        <v>1</v>
      </c>
      <c r="DV86">
        <v>1</v>
      </c>
      <c r="DW86">
        <v>2</v>
      </c>
      <c r="DX86" t="s">
        <v>373</v>
      </c>
      <c r="DY86">
        <v>2.97787</v>
      </c>
      <c r="DZ86">
        <v>2.69195</v>
      </c>
      <c r="EA86">
        <v>0.150468</v>
      </c>
      <c r="EB86">
        <v>0.155832</v>
      </c>
      <c r="EC86">
        <v>0.0820553</v>
      </c>
      <c r="ED86">
        <v>0.0702129</v>
      </c>
      <c r="EE86">
        <v>33456</v>
      </c>
      <c r="EF86">
        <v>36526.3</v>
      </c>
      <c r="EG86">
        <v>35661.3</v>
      </c>
      <c r="EH86">
        <v>39212.2</v>
      </c>
      <c r="EI86">
        <v>46340</v>
      </c>
      <c r="EJ86">
        <v>52566.5</v>
      </c>
      <c r="EK86">
        <v>55637.8</v>
      </c>
      <c r="EL86">
        <v>62777.5</v>
      </c>
      <c r="EM86">
        <v>1.9872</v>
      </c>
      <c r="EN86">
        <v>2.3366</v>
      </c>
      <c r="EO86">
        <v>0.151098</v>
      </c>
      <c r="EP86">
        <v>0</v>
      </c>
      <c r="EQ86">
        <v>22.5469</v>
      </c>
      <c r="ER86">
        <v>999.9</v>
      </c>
      <c r="ES86">
        <v>65.749</v>
      </c>
      <c r="ET86">
        <v>20.513</v>
      </c>
      <c r="EU86">
        <v>21.5759</v>
      </c>
      <c r="EV86">
        <v>54.4146</v>
      </c>
      <c r="EW86">
        <v>34.2268</v>
      </c>
      <c r="EX86">
        <v>2</v>
      </c>
      <c r="EY86">
        <v>-0.402256</v>
      </c>
      <c r="EZ86">
        <v>-1.43355</v>
      </c>
      <c r="FA86">
        <v>20.1466</v>
      </c>
      <c r="FB86">
        <v>5.20411</v>
      </c>
      <c r="FC86">
        <v>12.004</v>
      </c>
      <c r="FD86">
        <v>4.976</v>
      </c>
      <c r="FE86">
        <v>3.293</v>
      </c>
      <c r="FF86">
        <v>9999</v>
      </c>
      <c r="FG86">
        <v>563.6</v>
      </c>
      <c r="FH86">
        <v>9999</v>
      </c>
      <c r="FI86">
        <v>9999</v>
      </c>
      <c r="FJ86">
        <v>1.86249</v>
      </c>
      <c r="FK86">
        <v>1.86768</v>
      </c>
      <c r="FL86">
        <v>1.86737</v>
      </c>
      <c r="FM86">
        <v>1.86844</v>
      </c>
      <c r="FN86">
        <v>1.86951</v>
      </c>
      <c r="FO86">
        <v>1.86542</v>
      </c>
      <c r="FP86">
        <v>1.86661</v>
      </c>
      <c r="FQ86">
        <v>1.86798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13.18</v>
      </c>
      <c r="GF86">
        <v>0.1787</v>
      </c>
      <c r="GG86">
        <v>4.5284714050127</v>
      </c>
      <c r="GH86">
        <v>0.00877152046367285</v>
      </c>
      <c r="GI86">
        <v>-1.12287425622125e-06</v>
      </c>
      <c r="GJ86">
        <v>1.49974470624018e-10</v>
      </c>
      <c r="GK86">
        <v>0.178652107835601</v>
      </c>
      <c r="GL86">
        <v>0</v>
      </c>
      <c r="GM86">
        <v>0</v>
      </c>
      <c r="GN86">
        <v>0</v>
      </c>
      <c r="GO86">
        <v>-2</v>
      </c>
      <c r="GP86">
        <v>2006</v>
      </c>
      <c r="GQ86">
        <v>1</v>
      </c>
      <c r="GR86">
        <v>20</v>
      </c>
      <c r="GS86">
        <v>8.3</v>
      </c>
      <c r="GT86">
        <v>8.1</v>
      </c>
      <c r="GU86">
        <v>2.97241</v>
      </c>
      <c r="GV86">
        <v>2.53174</v>
      </c>
      <c r="GW86">
        <v>2.24854</v>
      </c>
      <c r="GX86">
        <v>2.76978</v>
      </c>
      <c r="GY86">
        <v>1.99585</v>
      </c>
      <c r="GZ86">
        <v>2.27783</v>
      </c>
      <c r="HA86">
        <v>24.3274</v>
      </c>
      <c r="HB86">
        <v>15.9358</v>
      </c>
      <c r="HC86">
        <v>18</v>
      </c>
      <c r="HD86">
        <v>457.553</v>
      </c>
      <c r="HE86">
        <v>701.918</v>
      </c>
      <c r="HF86">
        <v>24.8106</v>
      </c>
      <c r="HG86">
        <v>22.0337</v>
      </c>
      <c r="HH86">
        <v>30.0005</v>
      </c>
      <c r="HI86">
        <v>21.7744</v>
      </c>
      <c r="HJ86">
        <v>21.6754</v>
      </c>
      <c r="HK86">
        <v>59.5354</v>
      </c>
      <c r="HL86">
        <v>21.445</v>
      </c>
      <c r="HM86">
        <v>0</v>
      </c>
      <c r="HN86">
        <v>24.7993</v>
      </c>
      <c r="HO86">
        <v>1207.31</v>
      </c>
      <c r="HP86">
        <v>17.7531</v>
      </c>
      <c r="HQ86">
        <v>103.287</v>
      </c>
      <c r="HR86">
        <v>104.569</v>
      </c>
    </row>
    <row r="87" spans="1:226">
      <c r="A87">
        <v>71</v>
      </c>
      <c r="B87">
        <v>1657292186.1</v>
      </c>
      <c r="C87">
        <v>442.099999904633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1657292178.6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1220.17987442407</v>
      </c>
      <c r="AK87">
        <v>1178.49436363636</v>
      </c>
      <c r="AL87">
        <v>3.35206039434129</v>
      </c>
      <c r="AM87">
        <v>65.7104043417054</v>
      </c>
      <c r="AN87">
        <f>(AP87 - AO87 + BO87*1E3/(8.314*(BQ87+273.15)) * AR87/BN87 * AQ87) * BN87/(100*BB87) * 1000/(1000 - AP87)</f>
        <v>0</v>
      </c>
      <c r="AO87">
        <v>17.7333835468</v>
      </c>
      <c r="AP87">
        <v>22.2287503030303</v>
      </c>
      <c r="AQ87">
        <v>0.000248869040704885</v>
      </c>
      <c r="AR87">
        <v>77.419237249955</v>
      </c>
      <c r="AS87">
        <v>7</v>
      </c>
      <c r="AT87">
        <v>1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1657292178.6</v>
      </c>
      <c r="BH87">
        <v>1129.04851851852</v>
      </c>
      <c r="BI87">
        <v>1182.56851851852</v>
      </c>
      <c r="BJ87">
        <v>22.2076851851852</v>
      </c>
      <c r="BK87">
        <v>17.735062962963</v>
      </c>
      <c r="BL87">
        <v>1115.92148148148</v>
      </c>
      <c r="BM87">
        <v>22.0290296296296</v>
      </c>
      <c r="BN87">
        <v>500.004444444444</v>
      </c>
      <c r="BO87">
        <v>73.8092407407407</v>
      </c>
      <c r="BP87">
        <v>0.0383207740740741</v>
      </c>
      <c r="BQ87">
        <v>25.535762962963</v>
      </c>
      <c r="BR87">
        <v>25.0180666666667</v>
      </c>
      <c r="BS87">
        <v>999.9</v>
      </c>
      <c r="BT87">
        <v>0</v>
      </c>
      <c r="BU87">
        <v>0</v>
      </c>
      <c r="BV87">
        <v>9971.11111111111</v>
      </c>
      <c r="BW87">
        <v>0</v>
      </c>
      <c r="BX87">
        <v>1083.43814814815</v>
      </c>
      <c r="BY87">
        <v>-53.5188962962963</v>
      </c>
      <c r="BZ87">
        <v>1154.69185185185</v>
      </c>
      <c r="CA87">
        <v>1203.91851851852</v>
      </c>
      <c r="CB87">
        <v>4.47260962962963</v>
      </c>
      <c r="CC87">
        <v>1182.56851851852</v>
      </c>
      <c r="CD87">
        <v>17.735062962963</v>
      </c>
      <c r="CE87">
        <v>1.63913185185185</v>
      </c>
      <c r="CF87">
        <v>1.30901259259259</v>
      </c>
      <c r="CG87">
        <v>14.3316888888889</v>
      </c>
      <c r="CH87">
        <v>10.9027296296296</v>
      </c>
      <c r="CI87">
        <v>1999.98259259259</v>
      </c>
      <c r="CJ87">
        <v>0.980001666666667</v>
      </c>
      <c r="CK87">
        <v>0.0199980851851852</v>
      </c>
      <c r="CL87">
        <v>0</v>
      </c>
      <c r="CM87">
        <v>2.22476296296296</v>
      </c>
      <c r="CN87">
        <v>0</v>
      </c>
      <c r="CO87">
        <v>20490.5296296296</v>
      </c>
      <c r="CP87">
        <v>17300.0037037037</v>
      </c>
      <c r="CQ87">
        <v>38.641037037037</v>
      </c>
      <c r="CR87">
        <v>38.472037037037</v>
      </c>
      <c r="CS87">
        <v>38.2867777777778</v>
      </c>
      <c r="CT87">
        <v>36.4072222222222</v>
      </c>
      <c r="CU87">
        <v>37.7034444444444</v>
      </c>
      <c r="CV87">
        <v>1959.98407407407</v>
      </c>
      <c r="CW87">
        <v>39.9966666666667</v>
      </c>
      <c r="CX87">
        <v>0</v>
      </c>
      <c r="CY87">
        <v>1657292163.9</v>
      </c>
      <c r="CZ87">
        <v>0</v>
      </c>
      <c r="DA87">
        <v>1657291692.5</v>
      </c>
      <c r="DB87" t="s">
        <v>356</v>
      </c>
      <c r="DC87">
        <v>1657291684</v>
      </c>
      <c r="DD87">
        <v>1657291692.5</v>
      </c>
      <c r="DE87">
        <v>1</v>
      </c>
      <c r="DF87">
        <v>0.051</v>
      </c>
      <c r="DG87">
        <v>-0.009</v>
      </c>
      <c r="DH87">
        <v>7.953</v>
      </c>
      <c r="DI87">
        <v>0.086</v>
      </c>
      <c r="DJ87">
        <v>418</v>
      </c>
      <c r="DK87">
        <v>18</v>
      </c>
      <c r="DL87">
        <v>0.63</v>
      </c>
      <c r="DM87">
        <v>0.07</v>
      </c>
      <c r="DN87">
        <v>-53.5224390243902</v>
      </c>
      <c r="DO87">
        <v>0.265020209059391</v>
      </c>
      <c r="DP87">
        <v>0.335724242153854</v>
      </c>
      <c r="DQ87">
        <v>0</v>
      </c>
      <c r="DR87">
        <v>4.46454756097561</v>
      </c>
      <c r="DS87">
        <v>0.153819094076657</v>
      </c>
      <c r="DT87">
        <v>0.0175009564589479</v>
      </c>
      <c r="DU87">
        <v>0</v>
      </c>
      <c r="DV87">
        <v>0</v>
      </c>
      <c r="DW87">
        <v>2</v>
      </c>
      <c r="DX87" t="s">
        <v>357</v>
      </c>
      <c r="DY87">
        <v>2.97754</v>
      </c>
      <c r="DZ87">
        <v>2.69199</v>
      </c>
      <c r="EA87">
        <v>0.151848</v>
      </c>
      <c r="EB87">
        <v>0.157189</v>
      </c>
      <c r="EC87">
        <v>0.0820881</v>
      </c>
      <c r="ED87">
        <v>0.0702254</v>
      </c>
      <c r="EE87">
        <v>33401.7</v>
      </c>
      <c r="EF87">
        <v>36467.5</v>
      </c>
      <c r="EG87">
        <v>35661.2</v>
      </c>
      <c r="EH87">
        <v>39212</v>
      </c>
      <c r="EI87">
        <v>46339.1</v>
      </c>
      <c r="EJ87">
        <v>52565.7</v>
      </c>
      <c r="EK87">
        <v>55638.7</v>
      </c>
      <c r="EL87">
        <v>62777.2</v>
      </c>
      <c r="EM87">
        <v>1.9862</v>
      </c>
      <c r="EN87">
        <v>2.3368</v>
      </c>
      <c r="EO87">
        <v>0.150502</v>
      </c>
      <c r="EP87">
        <v>0</v>
      </c>
      <c r="EQ87">
        <v>22.5641</v>
      </c>
      <c r="ER87">
        <v>999.9</v>
      </c>
      <c r="ES87">
        <v>65.749</v>
      </c>
      <c r="ET87">
        <v>20.533</v>
      </c>
      <c r="EU87">
        <v>21.6044</v>
      </c>
      <c r="EV87">
        <v>54.3346</v>
      </c>
      <c r="EW87">
        <v>34.1907</v>
      </c>
      <c r="EX87">
        <v>2</v>
      </c>
      <c r="EY87">
        <v>-0.401789</v>
      </c>
      <c r="EZ87">
        <v>-1.36105</v>
      </c>
      <c r="FA87">
        <v>20.1464</v>
      </c>
      <c r="FB87">
        <v>5.20411</v>
      </c>
      <c r="FC87">
        <v>12.004</v>
      </c>
      <c r="FD87">
        <v>4.9756</v>
      </c>
      <c r="FE87">
        <v>3.293</v>
      </c>
      <c r="FF87">
        <v>9999</v>
      </c>
      <c r="FG87">
        <v>563.6</v>
      </c>
      <c r="FH87">
        <v>9999</v>
      </c>
      <c r="FI87">
        <v>9999</v>
      </c>
      <c r="FJ87">
        <v>1.86249</v>
      </c>
      <c r="FK87">
        <v>1.86768</v>
      </c>
      <c r="FL87">
        <v>1.86737</v>
      </c>
      <c r="FM87">
        <v>1.86844</v>
      </c>
      <c r="FN87">
        <v>1.86945</v>
      </c>
      <c r="FO87">
        <v>1.86548</v>
      </c>
      <c r="FP87">
        <v>1.86661</v>
      </c>
      <c r="FQ87">
        <v>1.86798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13.29</v>
      </c>
      <c r="GF87">
        <v>0.1787</v>
      </c>
      <c r="GG87">
        <v>4.5284714050127</v>
      </c>
      <c r="GH87">
        <v>0.00877152046367285</v>
      </c>
      <c r="GI87">
        <v>-1.12287425622125e-06</v>
      </c>
      <c r="GJ87">
        <v>1.49974470624018e-10</v>
      </c>
      <c r="GK87">
        <v>0.178652107835601</v>
      </c>
      <c r="GL87">
        <v>0</v>
      </c>
      <c r="GM87">
        <v>0</v>
      </c>
      <c r="GN87">
        <v>0</v>
      </c>
      <c r="GO87">
        <v>-2</v>
      </c>
      <c r="GP87">
        <v>2006</v>
      </c>
      <c r="GQ87">
        <v>1</v>
      </c>
      <c r="GR87">
        <v>20</v>
      </c>
      <c r="GS87">
        <v>8.4</v>
      </c>
      <c r="GT87">
        <v>8.2</v>
      </c>
      <c r="GU87">
        <v>3.00537</v>
      </c>
      <c r="GV87">
        <v>2.53052</v>
      </c>
      <c r="GW87">
        <v>2.24854</v>
      </c>
      <c r="GX87">
        <v>2.76855</v>
      </c>
      <c r="GY87">
        <v>1.99585</v>
      </c>
      <c r="GZ87">
        <v>2.31079</v>
      </c>
      <c r="HA87">
        <v>24.3274</v>
      </c>
      <c r="HB87">
        <v>15.9445</v>
      </c>
      <c r="HC87">
        <v>18</v>
      </c>
      <c r="HD87">
        <v>457.006</v>
      </c>
      <c r="HE87">
        <v>702.166</v>
      </c>
      <c r="HF87">
        <v>24.79</v>
      </c>
      <c r="HG87">
        <v>22.0393</v>
      </c>
      <c r="HH87">
        <v>30.0007</v>
      </c>
      <c r="HI87">
        <v>21.7799</v>
      </c>
      <c r="HJ87">
        <v>21.6809</v>
      </c>
      <c r="HK87">
        <v>60.1427</v>
      </c>
      <c r="HL87">
        <v>21.445</v>
      </c>
      <c r="HM87">
        <v>0</v>
      </c>
      <c r="HN87">
        <v>24.7691</v>
      </c>
      <c r="HO87">
        <v>1227.45</v>
      </c>
      <c r="HP87">
        <v>17.7465</v>
      </c>
      <c r="HQ87">
        <v>103.288</v>
      </c>
      <c r="HR87">
        <v>104.569</v>
      </c>
    </row>
    <row r="88" spans="1:226">
      <c r="A88">
        <v>72</v>
      </c>
      <c r="B88">
        <v>1657292191.1</v>
      </c>
      <c r="C88">
        <v>447.099999904633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1657292183.31429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1237.42130003086</v>
      </c>
      <c r="AK88">
        <v>1195.66690909091</v>
      </c>
      <c r="AL88">
        <v>3.47619193463053</v>
      </c>
      <c r="AM88">
        <v>65.7104043417054</v>
      </c>
      <c r="AN88">
        <f>(AP88 - AO88 + BO88*1E3/(8.314*(BQ88+273.15)) * AR88/BN88 * AQ88) * BN88/(100*BB88) * 1000/(1000 - AP88)</f>
        <v>0</v>
      </c>
      <c r="AO88">
        <v>17.7387138257465</v>
      </c>
      <c r="AP88">
        <v>22.2326193939394</v>
      </c>
      <c r="AQ88">
        <v>0.000452938833806938</v>
      </c>
      <c r="AR88">
        <v>77.419237249955</v>
      </c>
      <c r="AS88">
        <v>7</v>
      </c>
      <c r="AT88">
        <v>1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1657292183.31429</v>
      </c>
      <c r="BH88">
        <v>1144.75607142857</v>
      </c>
      <c r="BI88">
        <v>1198.42714285714</v>
      </c>
      <c r="BJ88">
        <v>22.22</v>
      </c>
      <c r="BK88">
        <v>17.7362678571429</v>
      </c>
      <c r="BL88">
        <v>1131.52178571429</v>
      </c>
      <c r="BM88">
        <v>22.0413535714286</v>
      </c>
      <c r="BN88">
        <v>499.9965</v>
      </c>
      <c r="BO88">
        <v>73.80915</v>
      </c>
      <c r="BP88">
        <v>0.0382014857142857</v>
      </c>
      <c r="BQ88">
        <v>25.5429642857143</v>
      </c>
      <c r="BR88">
        <v>25.0316285714286</v>
      </c>
      <c r="BS88">
        <v>999.9</v>
      </c>
      <c r="BT88">
        <v>0</v>
      </c>
      <c r="BU88">
        <v>0</v>
      </c>
      <c r="BV88">
        <v>9988.03571428571</v>
      </c>
      <c r="BW88">
        <v>0</v>
      </c>
      <c r="BX88">
        <v>1087.4375</v>
      </c>
      <c r="BY88">
        <v>-53.6706</v>
      </c>
      <c r="BZ88">
        <v>1170.76964285714</v>
      </c>
      <c r="CA88">
        <v>1220.06535714286</v>
      </c>
      <c r="CB88">
        <v>4.48371928571428</v>
      </c>
      <c r="CC88">
        <v>1198.42714285714</v>
      </c>
      <c r="CD88">
        <v>17.7362678571429</v>
      </c>
      <c r="CE88">
        <v>1.64003928571429</v>
      </c>
      <c r="CF88">
        <v>1.30909964285714</v>
      </c>
      <c r="CG88">
        <v>14.3402428571429</v>
      </c>
      <c r="CH88">
        <v>10.9037321428571</v>
      </c>
      <c r="CI88">
        <v>1999.96035714286</v>
      </c>
      <c r="CJ88">
        <v>0.97999925</v>
      </c>
      <c r="CK88">
        <v>0.0200004464285714</v>
      </c>
      <c r="CL88">
        <v>0</v>
      </c>
      <c r="CM88">
        <v>2.209525</v>
      </c>
      <c r="CN88">
        <v>0</v>
      </c>
      <c r="CO88">
        <v>20488.2642857143</v>
      </c>
      <c r="CP88">
        <v>17299.8107142857</v>
      </c>
      <c r="CQ88">
        <v>38.7431428571429</v>
      </c>
      <c r="CR88">
        <v>38.5689642857143</v>
      </c>
      <c r="CS88">
        <v>38.3546071428571</v>
      </c>
      <c r="CT88">
        <v>36.5511071428571</v>
      </c>
      <c r="CU88">
        <v>37.7831785714286</v>
      </c>
      <c r="CV88">
        <v>1959.95892857143</v>
      </c>
      <c r="CW88">
        <v>39.9996428571429</v>
      </c>
      <c r="CX88">
        <v>0</v>
      </c>
      <c r="CY88">
        <v>1657292168.7</v>
      </c>
      <c r="CZ88">
        <v>0</v>
      </c>
      <c r="DA88">
        <v>1657291692.5</v>
      </c>
      <c r="DB88" t="s">
        <v>356</v>
      </c>
      <c r="DC88">
        <v>1657291684</v>
      </c>
      <c r="DD88">
        <v>1657291692.5</v>
      </c>
      <c r="DE88">
        <v>1</v>
      </c>
      <c r="DF88">
        <v>0.051</v>
      </c>
      <c r="DG88">
        <v>-0.009</v>
      </c>
      <c r="DH88">
        <v>7.953</v>
      </c>
      <c r="DI88">
        <v>0.086</v>
      </c>
      <c r="DJ88">
        <v>418</v>
      </c>
      <c r="DK88">
        <v>18</v>
      </c>
      <c r="DL88">
        <v>0.63</v>
      </c>
      <c r="DM88">
        <v>0.07</v>
      </c>
      <c r="DN88">
        <v>-53.63585</v>
      </c>
      <c r="DO88">
        <v>-0.411755347091627</v>
      </c>
      <c r="DP88">
        <v>0.354457767583107</v>
      </c>
      <c r="DQ88">
        <v>0</v>
      </c>
      <c r="DR88">
        <v>4.47585825</v>
      </c>
      <c r="DS88">
        <v>0.151030581613499</v>
      </c>
      <c r="DT88">
        <v>0.0150956942350294</v>
      </c>
      <c r="DU88">
        <v>0</v>
      </c>
      <c r="DV88">
        <v>0</v>
      </c>
      <c r="DW88">
        <v>2</v>
      </c>
      <c r="DX88" t="s">
        <v>357</v>
      </c>
      <c r="DY88">
        <v>2.97765</v>
      </c>
      <c r="DZ88">
        <v>2.69216</v>
      </c>
      <c r="EA88">
        <v>0.153233</v>
      </c>
      <c r="EB88">
        <v>0.158564</v>
      </c>
      <c r="EC88">
        <v>0.0820972</v>
      </c>
      <c r="ED88">
        <v>0.0702252</v>
      </c>
      <c r="EE88">
        <v>33347.1</v>
      </c>
      <c r="EF88">
        <v>36408.5</v>
      </c>
      <c r="EG88">
        <v>35661.1</v>
      </c>
      <c r="EH88">
        <v>39212.4</v>
      </c>
      <c r="EI88">
        <v>46337.5</v>
      </c>
      <c r="EJ88">
        <v>52566.3</v>
      </c>
      <c r="EK88">
        <v>55637.4</v>
      </c>
      <c r="EL88">
        <v>62777.9</v>
      </c>
      <c r="EM88">
        <v>1.9866</v>
      </c>
      <c r="EN88">
        <v>2.3372</v>
      </c>
      <c r="EO88">
        <v>0.150502</v>
      </c>
      <c r="EP88">
        <v>0</v>
      </c>
      <c r="EQ88">
        <v>22.5831</v>
      </c>
      <c r="ER88">
        <v>999.9</v>
      </c>
      <c r="ES88">
        <v>65.749</v>
      </c>
      <c r="ET88">
        <v>20.533</v>
      </c>
      <c r="EU88">
        <v>21.6045</v>
      </c>
      <c r="EV88">
        <v>54.1646</v>
      </c>
      <c r="EW88">
        <v>34.2348</v>
      </c>
      <c r="EX88">
        <v>2</v>
      </c>
      <c r="EY88">
        <v>-0.402358</v>
      </c>
      <c r="EZ88">
        <v>-1.26216</v>
      </c>
      <c r="FA88">
        <v>20.1477</v>
      </c>
      <c r="FB88">
        <v>5.20172</v>
      </c>
      <c r="FC88">
        <v>12.004</v>
      </c>
      <c r="FD88">
        <v>4.976</v>
      </c>
      <c r="FE88">
        <v>3.293</v>
      </c>
      <c r="FF88">
        <v>9999</v>
      </c>
      <c r="FG88">
        <v>563.6</v>
      </c>
      <c r="FH88">
        <v>9999</v>
      </c>
      <c r="FI88">
        <v>9999</v>
      </c>
      <c r="FJ88">
        <v>1.86249</v>
      </c>
      <c r="FK88">
        <v>1.86768</v>
      </c>
      <c r="FL88">
        <v>1.86743</v>
      </c>
      <c r="FM88">
        <v>1.86844</v>
      </c>
      <c r="FN88">
        <v>1.86941</v>
      </c>
      <c r="FO88">
        <v>1.86548</v>
      </c>
      <c r="FP88">
        <v>1.86661</v>
      </c>
      <c r="FQ88">
        <v>1.86804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13.41</v>
      </c>
      <c r="GF88">
        <v>0.1787</v>
      </c>
      <c r="GG88">
        <v>4.5284714050127</v>
      </c>
      <c r="GH88">
        <v>0.00877152046367285</v>
      </c>
      <c r="GI88">
        <v>-1.12287425622125e-06</v>
      </c>
      <c r="GJ88">
        <v>1.49974470624018e-10</v>
      </c>
      <c r="GK88">
        <v>0.178652107835601</v>
      </c>
      <c r="GL88">
        <v>0</v>
      </c>
      <c r="GM88">
        <v>0</v>
      </c>
      <c r="GN88">
        <v>0</v>
      </c>
      <c r="GO88">
        <v>-2</v>
      </c>
      <c r="GP88">
        <v>2006</v>
      </c>
      <c r="GQ88">
        <v>1</v>
      </c>
      <c r="GR88">
        <v>20</v>
      </c>
      <c r="GS88">
        <v>8.5</v>
      </c>
      <c r="GT88">
        <v>8.3</v>
      </c>
      <c r="GU88">
        <v>3.03711</v>
      </c>
      <c r="GV88">
        <v>2.53784</v>
      </c>
      <c r="GW88">
        <v>2.24854</v>
      </c>
      <c r="GX88">
        <v>2.76855</v>
      </c>
      <c r="GY88">
        <v>1.99585</v>
      </c>
      <c r="GZ88">
        <v>2.27295</v>
      </c>
      <c r="HA88">
        <v>24.3274</v>
      </c>
      <c r="HB88">
        <v>15.927</v>
      </c>
      <c r="HC88">
        <v>18</v>
      </c>
      <c r="HD88">
        <v>457.294</v>
      </c>
      <c r="HE88">
        <v>702.557</v>
      </c>
      <c r="HF88">
        <v>24.7603</v>
      </c>
      <c r="HG88">
        <v>22.043</v>
      </c>
      <c r="HH88">
        <v>30</v>
      </c>
      <c r="HI88">
        <v>21.7854</v>
      </c>
      <c r="HJ88">
        <v>21.6845</v>
      </c>
      <c r="HK88">
        <v>60.8325</v>
      </c>
      <c r="HL88">
        <v>21.445</v>
      </c>
      <c r="HM88">
        <v>0</v>
      </c>
      <c r="HN88">
        <v>24.7274</v>
      </c>
      <c r="HO88">
        <v>1240.9</v>
      </c>
      <c r="HP88">
        <v>17.7465</v>
      </c>
      <c r="HQ88">
        <v>103.286</v>
      </c>
      <c r="HR88">
        <v>104.57</v>
      </c>
    </row>
    <row r="89" spans="1:226">
      <c r="A89">
        <v>73</v>
      </c>
      <c r="B89">
        <v>1657292196.1</v>
      </c>
      <c r="C89">
        <v>452.099999904633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1657292188.6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1254.88376878236</v>
      </c>
      <c r="AK89">
        <v>1212.97448484848</v>
      </c>
      <c r="AL89">
        <v>3.52377167860692</v>
      </c>
      <c r="AM89">
        <v>65.7104043417054</v>
      </c>
      <c r="AN89">
        <f>(AP89 - AO89 + BO89*1E3/(8.314*(BQ89+273.15)) * AR89/BN89 * AQ89) * BN89/(100*BB89) * 1000/(1000 - AP89)</f>
        <v>0</v>
      </c>
      <c r="AO89">
        <v>17.738386353225</v>
      </c>
      <c r="AP89">
        <v>22.238063030303</v>
      </c>
      <c r="AQ89">
        <v>0.0011498340551489</v>
      </c>
      <c r="AR89">
        <v>77.419237249955</v>
      </c>
      <c r="AS89">
        <v>7</v>
      </c>
      <c r="AT89">
        <v>1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1657292188.6</v>
      </c>
      <c r="BH89">
        <v>1162.37592592593</v>
      </c>
      <c r="BI89">
        <v>1216.19592592593</v>
      </c>
      <c r="BJ89">
        <v>22.2305777777778</v>
      </c>
      <c r="BK89">
        <v>17.7372851851852</v>
      </c>
      <c r="BL89">
        <v>1149.0237037037</v>
      </c>
      <c r="BM89">
        <v>22.051937037037</v>
      </c>
      <c r="BN89">
        <v>500.001111111111</v>
      </c>
      <c r="BO89">
        <v>73.8090074074074</v>
      </c>
      <c r="BP89">
        <v>0.0379743851851852</v>
      </c>
      <c r="BQ89">
        <v>25.5560777777778</v>
      </c>
      <c r="BR89">
        <v>25.0463740740741</v>
      </c>
      <c r="BS89">
        <v>999.9</v>
      </c>
      <c r="BT89">
        <v>0</v>
      </c>
      <c r="BU89">
        <v>0</v>
      </c>
      <c r="BV89">
        <v>10018.8888888889</v>
      </c>
      <c r="BW89">
        <v>0</v>
      </c>
      <c r="BX89">
        <v>1094.35925925926</v>
      </c>
      <c r="BY89">
        <v>-53.8187814814815</v>
      </c>
      <c r="BZ89">
        <v>1188.80296296296</v>
      </c>
      <c r="CA89">
        <v>1238.15555555556</v>
      </c>
      <c r="CB89">
        <v>4.49329185185185</v>
      </c>
      <c r="CC89">
        <v>1216.19592592593</v>
      </c>
      <c r="CD89">
        <v>17.7372851851852</v>
      </c>
      <c r="CE89">
        <v>1.64081777777778</v>
      </c>
      <c r="CF89">
        <v>1.30917148148148</v>
      </c>
      <c r="CG89">
        <v>14.3475740740741</v>
      </c>
      <c r="CH89">
        <v>10.9045666666667</v>
      </c>
      <c r="CI89">
        <v>1999.98777777778</v>
      </c>
      <c r="CJ89">
        <v>0.979995555555556</v>
      </c>
      <c r="CK89">
        <v>0.0200040444444444</v>
      </c>
      <c r="CL89">
        <v>0</v>
      </c>
      <c r="CM89">
        <v>2.23311481481481</v>
      </c>
      <c r="CN89">
        <v>0</v>
      </c>
      <c r="CO89">
        <v>20487.7444444444</v>
      </c>
      <c r="CP89">
        <v>17300.037037037</v>
      </c>
      <c r="CQ89">
        <v>38.8516296296296</v>
      </c>
      <c r="CR89">
        <v>38.6757407407407</v>
      </c>
      <c r="CS89">
        <v>38.428037037037</v>
      </c>
      <c r="CT89">
        <v>36.7058148148148</v>
      </c>
      <c r="CU89">
        <v>37.8817037037037</v>
      </c>
      <c r="CV89">
        <v>1959.98037037037</v>
      </c>
      <c r="CW89">
        <v>40.0055555555556</v>
      </c>
      <c r="CX89">
        <v>0</v>
      </c>
      <c r="CY89">
        <v>1657292174.1</v>
      </c>
      <c r="CZ89">
        <v>0</v>
      </c>
      <c r="DA89">
        <v>1657291692.5</v>
      </c>
      <c r="DB89" t="s">
        <v>356</v>
      </c>
      <c r="DC89">
        <v>1657291684</v>
      </c>
      <c r="DD89">
        <v>1657291692.5</v>
      </c>
      <c r="DE89">
        <v>1</v>
      </c>
      <c r="DF89">
        <v>0.051</v>
      </c>
      <c r="DG89">
        <v>-0.009</v>
      </c>
      <c r="DH89">
        <v>7.953</v>
      </c>
      <c r="DI89">
        <v>0.086</v>
      </c>
      <c r="DJ89">
        <v>418</v>
      </c>
      <c r="DK89">
        <v>18</v>
      </c>
      <c r="DL89">
        <v>0.63</v>
      </c>
      <c r="DM89">
        <v>0.07</v>
      </c>
      <c r="DN89">
        <v>-53.7653585365854</v>
      </c>
      <c r="DO89">
        <v>-1.92259651567941</v>
      </c>
      <c r="DP89">
        <v>0.406993883801117</v>
      </c>
      <c r="DQ89">
        <v>0</v>
      </c>
      <c r="DR89">
        <v>4.48555219512195</v>
      </c>
      <c r="DS89">
        <v>0.119906132404182</v>
      </c>
      <c r="DT89">
        <v>0.0124880865202615</v>
      </c>
      <c r="DU89">
        <v>0</v>
      </c>
      <c r="DV89">
        <v>0</v>
      </c>
      <c r="DW89">
        <v>2</v>
      </c>
      <c r="DX89" t="s">
        <v>357</v>
      </c>
      <c r="DY89">
        <v>2.97819</v>
      </c>
      <c r="DZ89">
        <v>2.69207</v>
      </c>
      <c r="EA89">
        <v>0.15462</v>
      </c>
      <c r="EB89">
        <v>0.159894</v>
      </c>
      <c r="EC89">
        <v>0.0821043</v>
      </c>
      <c r="ED89">
        <v>0.0702162</v>
      </c>
      <c r="EE89">
        <v>33292.1</v>
      </c>
      <c r="EF89">
        <v>36350.4</v>
      </c>
      <c r="EG89">
        <v>35660.6</v>
      </c>
      <c r="EH89">
        <v>39211.8</v>
      </c>
      <c r="EI89">
        <v>46336.7</v>
      </c>
      <c r="EJ89">
        <v>52565.8</v>
      </c>
      <c r="EK89">
        <v>55636.8</v>
      </c>
      <c r="EL89">
        <v>62776.6</v>
      </c>
      <c r="EM89">
        <v>1.9874</v>
      </c>
      <c r="EN89">
        <v>2.3362</v>
      </c>
      <c r="EO89">
        <v>0.150353</v>
      </c>
      <c r="EP89">
        <v>0</v>
      </c>
      <c r="EQ89">
        <v>22.6059</v>
      </c>
      <c r="ER89">
        <v>999.9</v>
      </c>
      <c r="ES89">
        <v>65.725</v>
      </c>
      <c r="ET89">
        <v>20.533</v>
      </c>
      <c r="EU89">
        <v>21.596</v>
      </c>
      <c r="EV89">
        <v>54.1146</v>
      </c>
      <c r="EW89">
        <v>34.1827</v>
      </c>
      <c r="EX89">
        <v>2</v>
      </c>
      <c r="EY89">
        <v>-0.402134</v>
      </c>
      <c r="EZ89">
        <v>-1.11401</v>
      </c>
      <c r="FA89">
        <v>20.1492</v>
      </c>
      <c r="FB89">
        <v>5.20172</v>
      </c>
      <c r="FC89">
        <v>12.004</v>
      </c>
      <c r="FD89">
        <v>4.9752</v>
      </c>
      <c r="FE89">
        <v>3.293</v>
      </c>
      <c r="FF89">
        <v>9999</v>
      </c>
      <c r="FG89">
        <v>563.6</v>
      </c>
      <c r="FH89">
        <v>9999</v>
      </c>
      <c r="FI89">
        <v>9999</v>
      </c>
      <c r="FJ89">
        <v>1.86249</v>
      </c>
      <c r="FK89">
        <v>1.86768</v>
      </c>
      <c r="FL89">
        <v>1.8674</v>
      </c>
      <c r="FM89">
        <v>1.86844</v>
      </c>
      <c r="FN89">
        <v>1.86948</v>
      </c>
      <c r="FO89">
        <v>1.86551</v>
      </c>
      <c r="FP89">
        <v>1.86661</v>
      </c>
      <c r="FQ89">
        <v>1.86798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13.52</v>
      </c>
      <c r="GF89">
        <v>0.1786</v>
      </c>
      <c r="GG89">
        <v>4.5284714050127</v>
      </c>
      <c r="GH89">
        <v>0.00877152046367285</v>
      </c>
      <c r="GI89">
        <v>-1.12287425622125e-06</v>
      </c>
      <c r="GJ89">
        <v>1.49974470624018e-10</v>
      </c>
      <c r="GK89">
        <v>0.178652107835601</v>
      </c>
      <c r="GL89">
        <v>0</v>
      </c>
      <c r="GM89">
        <v>0</v>
      </c>
      <c r="GN89">
        <v>0</v>
      </c>
      <c r="GO89">
        <v>-2</v>
      </c>
      <c r="GP89">
        <v>2006</v>
      </c>
      <c r="GQ89">
        <v>1</v>
      </c>
      <c r="GR89">
        <v>20</v>
      </c>
      <c r="GS89">
        <v>8.5</v>
      </c>
      <c r="GT89">
        <v>8.4</v>
      </c>
      <c r="GU89">
        <v>3.06885</v>
      </c>
      <c r="GV89">
        <v>2.5293</v>
      </c>
      <c r="GW89">
        <v>2.24854</v>
      </c>
      <c r="GX89">
        <v>2.76855</v>
      </c>
      <c r="GY89">
        <v>1.99585</v>
      </c>
      <c r="GZ89">
        <v>2.34619</v>
      </c>
      <c r="HA89">
        <v>24.3274</v>
      </c>
      <c r="HB89">
        <v>15.9445</v>
      </c>
      <c r="HC89">
        <v>18</v>
      </c>
      <c r="HD89">
        <v>457.823</v>
      </c>
      <c r="HE89">
        <v>701.786</v>
      </c>
      <c r="HF89">
        <v>24.7153</v>
      </c>
      <c r="HG89">
        <v>22.0468</v>
      </c>
      <c r="HH89">
        <v>30.0001</v>
      </c>
      <c r="HI89">
        <v>21.7909</v>
      </c>
      <c r="HJ89">
        <v>21.69</v>
      </c>
      <c r="HK89">
        <v>61.4442</v>
      </c>
      <c r="HL89">
        <v>21.445</v>
      </c>
      <c r="HM89">
        <v>0</v>
      </c>
      <c r="HN89">
        <v>24.6661</v>
      </c>
      <c r="HO89">
        <v>1254.32</v>
      </c>
      <c r="HP89">
        <v>17.7465</v>
      </c>
      <c r="HQ89">
        <v>103.285</v>
      </c>
      <c r="HR89">
        <v>104.568</v>
      </c>
    </row>
    <row r="90" spans="1:226">
      <c r="A90">
        <v>74</v>
      </c>
      <c r="B90">
        <v>1657292201.1</v>
      </c>
      <c r="C90">
        <v>457.099999904633</v>
      </c>
      <c r="D90" t="s">
        <v>506</v>
      </c>
      <c r="E90" t="s">
        <v>507</v>
      </c>
      <c r="F90">
        <v>5</v>
      </c>
      <c r="G90" t="s">
        <v>353</v>
      </c>
      <c r="H90" t="s">
        <v>354</v>
      </c>
      <c r="I90">
        <v>1657292193.31429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1270.79579569117</v>
      </c>
      <c r="AK90">
        <v>1229.53793939394</v>
      </c>
      <c r="AL90">
        <v>3.29056132593006</v>
      </c>
      <c r="AM90">
        <v>65.7104043417054</v>
      </c>
      <c r="AN90">
        <f>(AP90 - AO90 + BO90*1E3/(8.314*(BQ90+273.15)) * AR90/BN90 * AQ90) * BN90/(100*BB90) * 1000/(1000 - AP90)</f>
        <v>0</v>
      </c>
      <c r="AO90">
        <v>17.7358209351336</v>
      </c>
      <c r="AP90">
        <v>22.2523024242424</v>
      </c>
      <c r="AQ90">
        <v>0.000958513545102866</v>
      </c>
      <c r="AR90">
        <v>77.419237249955</v>
      </c>
      <c r="AS90">
        <v>6</v>
      </c>
      <c r="AT90">
        <v>1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1657292193.31429</v>
      </c>
      <c r="BH90">
        <v>1178.0875</v>
      </c>
      <c r="BI90">
        <v>1231.91428571429</v>
      </c>
      <c r="BJ90">
        <v>22.2388892857143</v>
      </c>
      <c r="BK90">
        <v>17.7375642857143</v>
      </c>
      <c r="BL90">
        <v>1164.62928571429</v>
      </c>
      <c r="BM90">
        <v>22.0602535714286</v>
      </c>
      <c r="BN90">
        <v>500.016464285714</v>
      </c>
      <c r="BO90">
        <v>73.8089</v>
      </c>
      <c r="BP90">
        <v>0.0379569142857143</v>
      </c>
      <c r="BQ90">
        <v>25.5689464285714</v>
      </c>
      <c r="BR90">
        <v>25.0604678571429</v>
      </c>
      <c r="BS90">
        <v>999.9</v>
      </c>
      <c r="BT90">
        <v>0</v>
      </c>
      <c r="BU90">
        <v>0</v>
      </c>
      <c r="BV90">
        <v>10025.5357142857</v>
      </c>
      <c r="BW90">
        <v>0</v>
      </c>
      <c r="BX90">
        <v>1102.75357142857</v>
      </c>
      <c r="BY90">
        <v>-53.8266571428571</v>
      </c>
      <c r="BZ90">
        <v>1204.8825</v>
      </c>
      <c r="CA90">
        <v>1254.16</v>
      </c>
      <c r="CB90">
        <v>4.50133428571429</v>
      </c>
      <c r="CC90">
        <v>1231.91428571429</v>
      </c>
      <c r="CD90">
        <v>17.7375642857143</v>
      </c>
      <c r="CE90">
        <v>1.64143</v>
      </c>
      <c r="CF90">
        <v>1.30918928571429</v>
      </c>
      <c r="CG90">
        <v>14.3533321428571</v>
      </c>
      <c r="CH90">
        <v>10.9047892857143</v>
      </c>
      <c r="CI90">
        <v>1999.97428571429</v>
      </c>
      <c r="CJ90">
        <v>0.979994964285715</v>
      </c>
      <c r="CK90">
        <v>0.0200045928571429</v>
      </c>
      <c r="CL90">
        <v>0</v>
      </c>
      <c r="CM90">
        <v>2.21530714285714</v>
      </c>
      <c r="CN90">
        <v>0</v>
      </c>
      <c r="CO90">
        <v>20485.5</v>
      </c>
      <c r="CP90">
        <v>17299.9071428571</v>
      </c>
      <c r="CQ90">
        <v>38.93725</v>
      </c>
      <c r="CR90">
        <v>38.7655</v>
      </c>
      <c r="CS90">
        <v>38.4907857142857</v>
      </c>
      <c r="CT90">
        <v>36.8524642857143</v>
      </c>
      <c r="CU90">
        <v>37.964</v>
      </c>
      <c r="CV90">
        <v>1959.96714285714</v>
      </c>
      <c r="CW90">
        <v>40.0071428571429</v>
      </c>
      <c r="CX90">
        <v>0</v>
      </c>
      <c r="CY90">
        <v>1657292178.9</v>
      </c>
      <c r="CZ90">
        <v>0</v>
      </c>
      <c r="DA90">
        <v>1657291692.5</v>
      </c>
      <c r="DB90" t="s">
        <v>356</v>
      </c>
      <c r="DC90">
        <v>1657291684</v>
      </c>
      <c r="DD90">
        <v>1657291692.5</v>
      </c>
      <c r="DE90">
        <v>1</v>
      </c>
      <c r="DF90">
        <v>0.051</v>
      </c>
      <c r="DG90">
        <v>-0.009</v>
      </c>
      <c r="DH90">
        <v>7.953</v>
      </c>
      <c r="DI90">
        <v>0.086</v>
      </c>
      <c r="DJ90">
        <v>418</v>
      </c>
      <c r="DK90">
        <v>18</v>
      </c>
      <c r="DL90">
        <v>0.63</v>
      </c>
      <c r="DM90">
        <v>0.07</v>
      </c>
      <c r="DN90">
        <v>-53.7424609756098</v>
      </c>
      <c r="DO90">
        <v>-0.788563066202067</v>
      </c>
      <c r="DP90">
        <v>0.526321942132171</v>
      </c>
      <c r="DQ90">
        <v>0</v>
      </c>
      <c r="DR90">
        <v>4.49476341463415</v>
      </c>
      <c r="DS90">
        <v>0.0972769337979168</v>
      </c>
      <c r="DT90">
        <v>0.010215618985999</v>
      </c>
      <c r="DU90">
        <v>1</v>
      </c>
      <c r="DV90">
        <v>1</v>
      </c>
      <c r="DW90">
        <v>2</v>
      </c>
      <c r="DX90" t="s">
        <v>373</v>
      </c>
      <c r="DY90">
        <v>2.97781</v>
      </c>
      <c r="DZ90">
        <v>2.69173</v>
      </c>
      <c r="EA90">
        <v>0.155944</v>
      </c>
      <c r="EB90">
        <v>0.161171</v>
      </c>
      <c r="EC90">
        <v>0.0821439</v>
      </c>
      <c r="ED90">
        <v>0.0702291</v>
      </c>
      <c r="EE90">
        <v>33240.1</v>
      </c>
      <c r="EF90">
        <v>36294.3</v>
      </c>
      <c r="EG90">
        <v>35660.7</v>
      </c>
      <c r="EH90">
        <v>39210.7</v>
      </c>
      <c r="EI90">
        <v>46335.1</v>
      </c>
      <c r="EJ90">
        <v>52565.5</v>
      </c>
      <c r="EK90">
        <v>55637.2</v>
      </c>
      <c r="EL90">
        <v>62777.1</v>
      </c>
      <c r="EM90">
        <v>1.9878</v>
      </c>
      <c r="EN90">
        <v>2.3362</v>
      </c>
      <c r="EO90">
        <v>0.149459</v>
      </c>
      <c r="EP90">
        <v>0</v>
      </c>
      <c r="EQ90">
        <v>22.6307</v>
      </c>
      <c r="ER90">
        <v>999.9</v>
      </c>
      <c r="ES90">
        <v>65.725</v>
      </c>
      <c r="ET90">
        <v>20.513</v>
      </c>
      <c r="EU90">
        <v>21.569</v>
      </c>
      <c r="EV90">
        <v>54.4546</v>
      </c>
      <c r="EW90">
        <v>34.2468</v>
      </c>
      <c r="EX90">
        <v>2</v>
      </c>
      <c r="EY90">
        <v>-0.401585</v>
      </c>
      <c r="EZ90">
        <v>-0.975163</v>
      </c>
      <c r="FA90">
        <v>20.1495</v>
      </c>
      <c r="FB90">
        <v>5.20172</v>
      </c>
      <c r="FC90">
        <v>12.004</v>
      </c>
      <c r="FD90">
        <v>4.9756</v>
      </c>
      <c r="FE90">
        <v>3.293</v>
      </c>
      <c r="FF90">
        <v>9999</v>
      </c>
      <c r="FG90">
        <v>563.6</v>
      </c>
      <c r="FH90">
        <v>9999</v>
      </c>
      <c r="FI90">
        <v>9999</v>
      </c>
      <c r="FJ90">
        <v>1.86249</v>
      </c>
      <c r="FK90">
        <v>1.86768</v>
      </c>
      <c r="FL90">
        <v>1.8674</v>
      </c>
      <c r="FM90">
        <v>1.86844</v>
      </c>
      <c r="FN90">
        <v>1.86945</v>
      </c>
      <c r="FO90">
        <v>1.86554</v>
      </c>
      <c r="FP90">
        <v>1.86661</v>
      </c>
      <c r="FQ90">
        <v>1.86801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13.63</v>
      </c>
      <c r="GF90">
        <v>0.1787</v>
      </c>
      <c r="GG90">
        <v>4.5284714050127</v>
      </c>
      <c r="GH90">
        <v>0.00877152046367285</v>
      </c>
      <c r="GI90">
        <v>-1.12287425622125e-06</v>
      </c>
      <c r="GJ90">
        <v>1.49974470624018e-10</v>
      </c>
      <c r="GK90">
        <v>0.178652107835601</v>
      </c>
      <c r="GL90">
        <v>0</v>
      </c>
      <c r="GM90">
        <v>0</v>
      </c>
      <c r="GN90">
        <v>0</v>
      </c>
      <c r="GO90">
        <v>-2</v>
      </c>
      <c r="GP90">
        <v>2006</v>
      </c>
      <c r="GQ90">
        <v>1</v>
      </c>
      <c r="GR90">
        <v>20</v>
      </c>
      <c r="GS90">
        <v>8.6</v>
      </c>
      <c r="GT90">
        <v>8.5</v>
      </c>
      <c r="GU90">
        <v>3.09692</v>
      </c>
      <c r="GV90">
        <v>2.53662</v>
      </c>
      <c r="GW90">
        <v>2.24854</v>
      </c>
      <c r="GX90">
        <v>2.76855</v>
      </c>
      <c r="GY90">
        <v>1.99585</v>
      </c>
      <c r="GZ90">
        <v>2.29858</v>
      </c>
      <c r="HA90">
        <v>24.3274</v>
      </c>
      <c r="HB90">
        <v>15.927</v>
      </c>
      <c r="HC90">
        <v>18</v>
      </c>
      <c r="HD90">
        <v>458.112</v>
      </c>
      <c r="HE90">
        <v>701.864</v>
      </c>
      <c r="HF90">
        <v>24.6489</v>
      </c>
      <c r="HG90">
        <v>22.0504</v>
      </c>
      <c r="HH90">
        <v>30.0002</v>
      </c>
      <c r="HI90">
        <v>21.7964</v>
      </c>
      <c r="HJ90">
        <v>21.6954</v>
      </c>
      <c r="HK90">
        <v>62.0663</v>
      </c>
      <c r="HL90">
        <v>21.445</v>
      </c>
      <c r="HM90">
        <v>0</v>
      </c>
      <c r="HN90">
        <v>24.5911</v>
      </c>
      <c r="HO90">
        <v>1274.61</v>
      </c>
      <c r="HP90">
        <v>17.7465</v>
      </c>
      <c r="HQ90">
        <v>103.286</v>
      </c>
      <c r="HR90">
        <v>104.567</v>
      </c>
    </row>
    <row r="91" spans="1:226">
      <c r="A91">
        <v>75</v>
      </c>
      <c r="B91">
        <v>1657292206.1</v>
      </c>
      <c r="C91">
        <v>462.099999904633</v>
      </c>
      <c r="D91" t="s">
        <v>508</v>
      </c>
      <c r="E91" t="s">
        <v>509</v>
      </c>
      <c r="F91">
        <v>5</v>
      </c>
      <c r="G91" t="s">
        <v>353</v>
      </c>
      <c r="H91" t="s">
        <v>354</v>
      </c>
      <c r="I91">
        <v>1657292198.6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1287.70321928004</v>
      </c>
      <c r="AK91">
        <v>1246.09812121212</v>
      </c>
      <c r="AL91">
        <v>3.3213377172805</v>
      </c>
      <c r="AM91">
        <v>65.7104043417054</v>
      </c>
      <c r="AN91">
        <f>(AP91 - AO91 + BO91*1E3/(8.314*(BQ91+273.15)) * AR91/BN91 * AQ91) * BN91/(100*BB91) * 1000/(1000 - AP91)</f>
        <v>0</v>
      </c>
      <c r="AO91">
        <v>17.7380195433725</v>
      </c>
      <c r="AP91">
        <v>22.2559236363636</v>
      </c>
      <c r="AQ91">
        <v>0.00502852810352009</v>
      </c>
      <c r="AR91">
        <v>77.419237249955</v>
      </c>
      <c r="AS91">
        <v>6</v>
      </c>
      <c r="AT91">
        <v>1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1657292198.6</v>
      </c>
      <c r="BH91">
        <v>1195.57592592593</v>
      </c>
      <c r="BI91">
        <v>1249.3362962963</v>
      </c>
      <c r="BJ91">
        <v>22.2480333333333</v>
      </c>
      <c r="BK91">
        <v>17.7380222222222</v>
      </c>
      <c r="BL91">
        <v>1182.00148148148</v>
      </c>
      <c r="BM91">
        <v>22.0693888888889</v>
      </c>
      <c r="BN91">
        <v>500.020851851852</v>
      </c>
      <c r="BO91">
        <v>73.8089111111111</v>
      </c>
      <c r="BP91">
        <v>0.0380612444444444</v>
      </c>
      <c r="BQ91">
        <v>25.5854777777778</v>
      </c>
      <c r="BR91">
        <v>25.0776333333333</v>
      </c>
      <c r="BS91">
        <v>999.9</v>
      </c>
      <c r="BT91">
        <v>0</v>
      </c>
      <c r="BU91">
        <v>0</v>
      </c>
      <c r="BV91">
        <v>10019.8148148148</v>
      </c>
      <c r="BW91">
        <v>0</v>
      </c>
      <c r="BX91">
        <v>1111.88111111111</v>
      </c>
      <c r="BY91">
        <v>-53.7598518518519</v>
      </c>
      <c r="BZ91">
        <v>1222.78148148148</v>
      </c>
      <c r="CA91">
        <v>1271.89703703704</v>
      </c>
      <c r="CB91">
        <v>4.51002407407407</v>
      </c>
      <c r="CC91">
        <v>1249.3362962963</v>
      </c>
      <c r="CD91">
        <v>17.7380222222222</v>
      </c>
      <c r="CE91">
        <v>1.64210444444444</v>
      </c>
      <c r="CF91">
        <v>1.30922259259259</v>
      </c>
      <c r="CG91">
        <v>14.3596925925926</v>
      </c>
      <c r="CH91">
        <v>10.9051851851852</v>
      </c>
      <c r="CI91">
        <v>1999.96074074074</v>
      </c>
      <c r="CJ91">
        <v>0.979994148148148</v>
      </c>
      <c r="CK91">
        <v>0.0200053814814815</v>
      </c>
      <c r="CL91">
        <v>0</v>
      </c>
      <c r="CM91">
        <v>2.16734814814815</v>
      </c>
      <c r="CN91">
        <v>0</v>
      </c>
      <c r="CO91">
        <v>20476.9703703704</v>
      </c>
      <c r="CP91">
        <v>17299.7814814815</v>
      </c>
      <c r="CQ91">
        <v>39.0344814814815</v>
      </c>
      <c r="CR91">
        <v>38.8655925925926</v>
      </c>
      <c r="CS91">
        <v>38.5577037037037</v>
      </c>
      <c r="CT91">
        <v>37.0136296296296</v>
      </c>
      <c r="CU91">
        <v>38.0622222222222</v>
      </c>
      <c r="CV91">
        <v>1959.95074074074</v>
      </c>
      <c r="CW91">
        <v>40.01</v>
      </c>
      <c r="CX91">
        <v>0</v>
      </c>
      <c r="CY91">
        <v>1657292183.7</v>
      </c>
      <c r="CZ91">
        <v>0</v>
      </c>
      <c r="DA91">
        <v>1657291692.5</v>
      </c>
      <c r="DB91" t="s">
        <v>356</v>
      </c>
      <c r="DC91">
        <v>1657291684</v>
      </c>
      <c r="DD91">
        <v>1657291692.5</v>
      </c>
      <c r="DE91">
        <v>1</v>
      </c>
      <c r="DF91">
        <v>0.051</v>
      </c>
      <c r="DG91">
        <v>-0.009</v>
      </c>
      <c r="DH91">
        <v>7.953</v>
      </c>
      <c r="DI91">
        <v>0.086</v>
      </c>
      <c r="DJ91">
        <v>418</v>
      </c>
      <c r="DK91">
        <v>18</v>
      </c>
      <c r="DL91">
        <v>0.63</v>
      </c>
      <c r="DM91">
        <v>0.07</v>
      </c>
      <c r="DN91">
        <v>-53.7702487804878</v>
      </c>
      <c r="DO91">
        <v>0.97631498257836</v>
      </c>
      <c r="DP91">
        <v>0.494197451465605</v>
      </c>
      <c r="DQ91">
        <v>0</v>
      </c>
      <c r="DR91">
        <v>4.50317926829268</v>
      </c>
      <c r="DS91">
        <v>0.0994360975609719</v>
      </c>
      <c r="DT91">
        <v>0.0103705849001838</v>
      </c>
      <c r="DU91">
        <v>1</v>
      </c>
      <c r="DV91">
        <v>1</v>
      </c>
      <c r="DW91">
        <v>2</v>
      </c>
      <c r="DX91" t="s">
        <v>373</v>
      </c>
      <c r="DY91">
        <v>2.97809</v>
      </c>
      <c r="DZ91">
        <v>2.69245</v>
      </c>
      <c r="EA91">
        <v>0.15726</v>
      </c>
      <c r="EB91">
        <v>0.162498</v>
      </c>
      <c r="EC91">
        <v>0.0821527</v>
      </c>
      <c r="ED91">
        <v>0.070223</v>
      </c>
      <c r="EE91">
        <v>33188.2</v>
      </c>
      <c r="EF91">
        <v>36237.2</v>
      </c>
      <c r="EG91">
        <v>35660.6</v>
      </c>
      <c r="EH91">
        <v>39211.1</v>
      </c>
      <c r="EI91">
        <v>46334.4</v>
      </c>
      <c r="EJ91">
        <v>52564.1</v>
      </c>
      <c r="EK91">
        <v>55637</v>
      </c>
      <c r="EL91">
        <v>62775.1</v>
      </c>
      <c r="EM91">
        <v>1.9878</v>
      </c>
      <c r="EN91">
        <v>2.3362</v>
      </c>
      <c r="EO91">
        <v>0.149012</v>
      </c>
      <c r="EP91">
        <v>0</v>
      </c>
      <c r="EQ91">
        <v>22.6517</v>
      </c>
      <c r="ER91">
        <v>999.9</v>
      </c>
      <c r="ES91">
        <v>65.749</v>
      </c>
      <c r="ET91">
        <v>20.533</v>
      </c>
      <c r="EU91">
        <v>21.6057</v>
      </c>
      <c r="EV91">
        <v>54.1646</v>
      </c>
      <c r="EW91">
        <v>34.1386</v>
      </c>
      <c r="EX91">
        <v>2</v>
      </c>
      <c r="EY91">
        <v>-0.401463</v>
      </c>
      <c r="EZ91">
        <v>-0.819259</v>
      </c>
      <c r="FA91">
        <v>20.1506</v>
      </c>
      <c r="FB91">
        <v>5.20172</v>
      </c>
      <c r="FC91">
        <v>12.0052</v>
      </c>
      <c r="FD91">
        <v>4.976</v>
      </c>
      <c r="FE91">
        <v>3.293</v>
      </c>
      <c r="FF91">
        <v>9999</v>
      </c>
      <c r="FG91">
        <v>563.6</v>
      </c>
      <c r="FH91">
        <v>9999</v>
      </c>
      <c r="FI91">
        <v>9999</v>
      </c>
      <c r="FJ91">
        <v>1.86249</v>
      </c>
      <c r="FK91">
        <v>1.86768</v>
      </c>
      <c r="FL91">
        <v>1.86737</v>
      </c>
      <c r="FM91">
        <v>1.86844</v>
      </c>
      <c r="FN91">
        <v>1.86951</v>
      </c>
      <c r="FO91">
        <v>1.86551</v>
      </c>
      <c r="FP91">
        <v>1.86661</v>
      </c>
      <c r="FQ91">
        <v>1.86801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13.74</v>
      </c>
      <c r="GF91">
        <v>0.1786</v>
      </c>
      <c r="GG91">
        <v>4.5284714050127</v>
      </c>
      <c r="GH91">
        <v>0.00877152046367285</v>
      </c>
      <c r="GI91">
        <v>-1.12287425622125e-06</v>
      </c>
      <c r="GJ91">
        <v>1.49974470624018e-10</v>
      </c>
      <c r="GK91">
        <v>0.178652107835601</v>
      </c>
      <c r="GL91">
        <v>0</v>
      </c>
      <c r="GM91">
        <v>0</v>
      </c>
      <c r="GN91">
        <v>0</v>
      </c>
      <c r="GO91">
        <v>-2</v>
      </c>
      <c r="GP91">
        <v>2006</v>
      </c>
      <c r="GQ91">
        <v>1</v>
      </c>
      <c r="GR91">
        <v>20</v>
      </c>
      <c r="GS91">
        <v>8.7</v>
      </c>
      <c r="GT91">
        <v>8.6</v>
      </c>
      <c r="GU91">
        <v>3.1311</v>
      </c>
      <c r="GV91">
        <v>2.52319</v>
      </c>
      <c r="GW91">
        <v>2.24854</v>
      </c>
      <c r="GX91">
        <v>2.76855</v>
      </c>
      <c r="GY91">
        <v>1.99585</v>
      </c>
      <c r="GZ91">
        <v>2.34009</v>
      </c>
      <c r="HA91">
        <v>24.3274</v>
      </c>
      <c r="HB91">
        <v>15.9445</v>
      </c>
      <c r="HC91">
        <v>18</v>
      </c>
      <c r="HD91">
        <v>458.146</v>
      </c>
      <c r="HE91">
        <v>701.967</v>
      </c>
      <c r="HF91">
        <v>24.5683</v>
      </c>
      <c r="HG91">
        <v>22.056</v>
      </c>
      <c r="HH91">
        <v>30.0002</v>
      </c>
      <c r="HI91">
        <v>21.8001</v>
      </c>
      <c r="HJ91">
        <v>21.7027</v>
      </c>
      <c r="HK91">
        <v>62.7094</v>
      </c>
      <c r="HL91">
        <v>21.445</v>
      </c>
      <c r="HM91">
        <v>0</v>
      </c>
      <c r="HN91">
        <v>24.5005</v>
      </c>
      <c r="HO91">
        <v>1288.13</v>
      </c>
      <c r="HP91">
        <v>17.7465</v>
      </c>
      <c r="HQ91">
        <v>103.285</v>
      </c>
      <c r="HR91">
        <v>104.566</v>
      </c>
    </row>
    <row r="92" spans="1:226">
      <c r="A92">
        <v>76</v>
      </c>
      <c r="B92">
        <v>1657292211.1</v>
      </c>
      <c r="C92">
        <v>467.099999904633</v>
      </c>
      <c r="D92" t="s">
        <v>510</v>
      </c>
      <c r="E92" t="s">
        <v>511</v>
      </c>
      <c r="F92">
        <v>5</v>
      </c>
      <c r="G92" t="s">
        <v>353</v>
      </c>
      <c r="H92" t="s">
        <v>354</v>
      </c>
      <c r="I92">
        <v>1657292203.31429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1304.78358250626</v>
      </c>
      <c r="AK92">
        <v>1263.07060606061</v>
      </c>
      <c r="AL92">
        <v>3.38775293176471</v>
      </c>
      <c r="AM92">
        <v>65.7104043417054</v>
      </c>
      <c r="AN92">
        <f>(AP92 - AO92 + BO92*1E3/(8.314*(BQ92+273.15)) * AR92/BN92 * AQ92) * BN92/(100*BB92) * 1000/(1000 - AP92)</f>
        <v>0</v>
      </c>
      <c r="AO92">
        <v>17.7374555523964</v>
      </c>
      <c r="AP92">
        <v>22.2569806060606</v>
      </c>
      <c r="AQ92">
        <v>-0.000880013183206825</v>
      </c>
      <c r="AR92">
        <v>77.419237249955</v>
      </c>
      <c r="AS92">
        <v>7</v>
      </c>
      <c r="AT92">
        <v>1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1657292203.31429</v>
      </c>
      <c r="BH92">
        <v>1211.06892857143</v>
      </c>
      <c r="BI92">
        <v>1264.86607142857</v>
      </c>
      <c r="BJ92">
        <v>22.2530892857143</v>
      </c>
      <c r="BK92">
        <v>17.7379821428571</v>
      </c>
      <c r="BL92">
        <v>1197.39107142857</v>
      </c>
      <c r="BM92">
        <v>22.0744357142857</v>
      </c>
      <c r="BN92">
        <v>500.020392857143</v>
      </c>
      <c r="BO92">
        <v>73.808725</v>
      </c>
      <c r="BP92">
        <v>0.0382125821428571</v>
      </c>
      <c r="BQ92">
        <v>25.5963357142857</v>
      </c>
      <c r="BR92">
        <v>25.09305</v>
      </c>
      <c r="BS92">
        <v>999.9</v>
      </c>
      <c r="BT92">
        <v>0</v>
      </c>
      <c r="BU92">
        <v>0</v>
      </c>
      <c r="BV92">
        <v>10006.9642857143</v>
      </c>
      <c r="BW92">
        <v>0</v>
      </c>
      <c r="BX92">
        <v>1116.93464285714</v>
      </c>
      <c r="BY92">
        <v>-53.7974535714286</v>
      </c>
      <c r="BZ92">
        <v>1238.63285714286</v>
      </c>
      <c r="CA92">
        <v>1287.70857142857</v>
      </c>
      <c r="CB92">
        <v>4.51510535714286</v>
      </c>
      <c r="CC92">
        <v>1264.86607142857</v>
      </c>
      <c r="CD92">
        <v>17.7379821428571</v>
      </c>
      <c r="CE92">
        <v>1.6424725</v>
      </c>
      <c r="CF92">
        <v>1.30921678571429</v>
      </c>
      <c r="CG92">
        <v>14.3631571428571</v>
      </c>
      <c r="CH92">
        <v>10.9051071428571</v>
      </c>
      <c r="CI92">
        <v>1999.95392857143</v>
      </c>
      <c r="CJ92">
        <v>0.979994857142857</v>
      </c>
      <c r="CK92">
        <v>0.0200048142857143</v>
      </c>
      <c r="CL92">
        <v>0</v>
      </c>
      <c r="CM92">
        <v>2.16264285714286</v>
      </c>
      <c r="CN92">
        <v>0</v>
      </c>
      <c r="CO92">
        <v>20464.9</v>
      </c>
      <c r="CP92">
        <v>17299.7285714286</v>
      </c>
      <c r="CQ92">
        <v>39.1248214285714</v>
      </c>
      <c r="CR92">
        <v>38.9484642857143</v>
      </c>
      <c r="CS92">
        <v>38.62025</v>
      </c>
      <c r="CT92">
        <v>37.1425714285714</v>
      </c>
      <c r="CU92">
        <v>38.1403571428571</v>
      </c>
      <c r="CV92">
        <v>1959.94392857143</v>
      </c>
      <c r="CW92">
        <v>40.01</v>
      </c>
      <c r="CX92">
        <v>0</v>
      </c>
      <c r="CY92">
        <v>1657292189.1</v>
      </c>
      <c r="CZ92">
        <v>0</v>
      </c>
      <c r="DA92">
        <v>1657291692.5</v>
      </c>
      <c r="DB92" t="s">
        <v>356</v>
      </c>
      <c r="DC92">
        <v>1657291684</v>
      </c>
      <c r="DD92">
        <v>1657291692.5</v>
      </c>
      <c r="DE92">
        <v>1</v>
      </c>
      <c r="DF92">
        <v>0.051</v>
      </c>
      <c r="DG92">
        <v>-0.009</v>
      </c>
      <c r="DH92">
        <v>7.953</v>
      </c>
      <c r="DI92">
        <v>0.086</v>
      </c>
      <c r="DJ92">
        <v>418</v>
      </c>
      <c r="DK92">
        <v>18</v>
      </c>
      <c r="DL92">
        <v>0.63</v>
      </c>
      <c r="DM92">
        <v>0.07</v>
      </c>
      <c r="DN92">
        <v>-53.8946658536585</v>
      </c>
      <c r="DO92">
        <v>-0.0363282229965985</v>
      </c>
      <c r="DP92">
        <v>0.561890363670038</v>
      </c>
      <c r="DQ92">
        <v>1</v>
      </c>
      <c r="DR92">
        <v>4.51104658536585</v>
      </c>
      <c r="DS92">
        <v>0.0744781881533182</v>
      </c>
      <c r="DT92">
        <v>0.00831632734657524</v>
      </c>
      <c r="DU92">
        <v>1</v>
      </c>
      <c r="DV92">
        <v>2</v>
      </c>
      <c r="DW92">
        <v>2</v>
      </c>
      <c r="DX92" t="s">
        <v>512</v>
      </c>
      <c r="DY92">
        <v>2.97721</v>
      </c>
      <c r="DZ92">
        <v>2.69246</v>
      </c>
      <c r="EA92">
        <v>0.158571</v>
      </c>
      <c r="EB92">
        <v>0.16381</v>
      </c>
      <c r="EC92">
        <v>0.082148</v>
      </c>
      <c r="ED92">
        <v>0.0702213</v>
      </c>
      <c r="EE92">
        <v>33136.4</v>
      </c>
      <c r="EF92">
        <v>36179.9</v>
      </c>
      <c r="EG92">
        <v>35660.3</v>
      </c>
      <c r="EH92">
        <v>39210.3</v>
      </c>
      <c r="EI92">
        <v>46334.7</v>
      </c>
      <c r="EJ92">
        <v>52564.3</v>
      </c>
      <c r="EK92">
        <v>55636.9</v>
      </c>
      <c r="EL92">
        <v>62775.1</v>
      </c>
      <c r="EM92">
        <v>1.9868</v>
      </c>
      <c r="EN92">
        <v>2.337</v>
      </c>
      <c r="EO92">
        <v>0.149459</v>
      </c>
      <c r="EP92">
        <v>0</v>
      </c>
      <c r="EQ92">
        <v>22.6727</v>
      </c>
      <c r="ER92">
        <v>999.9</v>
      </c>
      <c r="ES92">
        <v>65.725</v>
      </c>
      <c r="ET92">
        <v>20.513</v>
      </c>
      <c r="EU92">
        <v>21.5678</v>
      </c>
      <c r="EV92">
        <v>53.9046</v>
      </c>
      <c r="EW92">
        <v>34.2588</v>
      </c>
      <c r="EX92">
        <v>2</v>
      </c>
      <c r="EY92">
        <v>-0.400772</v>
      </c>
      <c r="EZ92">
        <v>-0.643834</v>
      </c>
      <c r="FA92">
        <v>20.1511</v>
      </c>
      <c r="FB92">
        <v>5.20052</v>
      </c>
      <c r="FC92">
        <v>12.004</v>
      </c>
      <c r="FD92">
        <v>4.9756</v>
      </c>
      <c r="FE92">
        <v>3.293</v>
      </c>
      <c r="FF92">
        <v>9999</v>
      </c>
      <c r="FG92">
        <v>563.6</v>
      </c>
      <c r="FH92">
        <v>9999</v>
      </c>
      <c r="FI92">
        <v>9999</v>
      </c>
      <c r="FJ92">
        <v>1.86249</v>
      </c>
      <c r="FK92">
        <v>1.86765</v>
      </c>
      <c r="FL92">
        <v>1.86737</v>
      </c>
      <c r="FM92">
        <v>1.86844</v>
      </c>
      <c r="FN92">
        <v>1.86941</v>
      </c>
      <c r="FO92">
        <v>1.86554</v>
      </c>
      <c r="FP92">
        <v>1.86661</v>
      </c>
      <c r="FQ92">
        <v>1.86801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13.85</v>
      </c>
      <c r="GF92">
        <v>0.1786</v>
      </c>
      <c r="GG92">
        <v>4.5284714050127</v>
      </c>
      <c r="GH92">
        <v>0.00877152046367285</v>
      </c>
      <c r="GI92">
        <v>-1.12287425622125e-06</v>
      </c>
      <c r="GJ92">
        <v>1.49974470624018e-10</v>
      </c>
      <c r="GK92">
        <v>0.178652107835601</v>
      </c>
      <c r="GL92">
        <v>0</v>
      </c>
      <c r="GM92">
        <v>0</v>
      </c>
      <c r="GN92">
        <v>0</v>
      </c>
      <c r="GO92">
        <v>-2</v>
      </c>
      <c r="GP92">
        <v>2006</v>
      </c>
      <c r="GQ92">
        <v>1</v>
      </c>
      <c r="GR92">
        <v>20</v>
      </c>
      <c r="GS92">
        <v>8.8</v>
      </c>
      <c r="GT92">
        <v>8.6</v>
      </c>
      <c r="GU92">
        <v>3.15918</v>
      </c>
      <c r="GV92">
        <v>2.53418</v>
      </c>
      <c r="GW92">
        <v>2.24854</v>
      </c>
      <c r="GX92">
        <v>2.76855</v>
      </c>
      <c r="GY92">
        <v>1.99585</v>
      </c>
      <c r="GZ92">
        <v>2.30835</v>
      </c>
      <c r="HA92">
        <v>24.3274</v>
      </c>
      <c r="HB92">
        <v>15.9358</v>
      </c>
      <c r="HC92">
        <v>18</v>
      </c>
      <c r="HD92">
        <v>457.598</v>
      </c>
      <c r="HE92">
        <v>702.724</v>
      </c>
      <c r="HF92">
        <v>24.4705</v>
      </c>
      <c r="HG92">
        <v>22.0598</v>
      </c>
      <c r="HH92">
        <v>30.0004</v>
      </c>
      <c r="HI92">
        <v>21.8056</v>
      </c>
      <c r="HJ92">
        <v>21.7081</v>
      </c>
      <c r="HK92">
        <v>63.3368</v>
      </c>
      <c r="HL92">
        <v>21.445</v>
      </c>
      <c r="HM92">
        <v>0</v>
      </c>
      <c r="HN92">
        <v>24.3916</v>
      </c>
      <c r="HO92">
        <v>1308.32</v>
      </c>
      <c r="HP92">
        <v>17.7465</v>
      </c>
      <c r="HQ92">
        <v>103.285</v>
      </c>
      <c r="HR92">
        <v>104.565</v>
      </c>
    </row>
    <row r="93" spans="1:226">
      <c r="A93">
        <v>77</v>
      </c>
      <c r="B93">
        <v>1657292216.1</v>
      </c>
      <c r="C93">
        <v>472.099999904633</v>
      </c>
      <c r="D93" t="s">
        <v>513</v>
      </c>
      <c r="E93" t="s">
        <v>514</v>
      </c>
      <c r="F93">
        <v>5</v>
      </c>
      <c r="G93" t="s">
        <v>353</v>
      </c>
      <c r="H93" t="s">
        <v>354</v>
      </c>
      <c r="I93">
        <v>1657292208.6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1322.29199626217</v>
      </c>
      <c r="AK93">
        <v>1280.12121212121</v>
      </c>
      <c r="AL93">
        <v>3.46262468490358</v>
      </c>
      <c r="AM93">
        <v>65.7104043417054</v>
      </c>
      <c r="AN93">
        <f>(AP93 - AO93 + BO93*1E3/(8.314*(BQ93+273.15)) * AR93/BN93 * AQ93) * BN93/(100*BB93) * 1000/(1000 - AP93)</f>
        <v>0</v>
      </c>
      <c r="AO93">
        <v>17.7397419098563</v>
      </c>
      <c r="AP93">
        <v>22.2565636363636</v>
      </c>
      <c r="AQ93">
        <v>-9.96267697126774e-05</v>
      </c>
      <c r="AR93">
        <v>77.419237249955</v>
      </c>
      <c r="AS93">
        <v>7</v>
      </c>
      <c r="AT93">
        <v>1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1657292208.6</v>
      </c>
      <c r="BH93">
        <v>1228.35851851852</v>
      </c>
      <c r="BI93">
        <v>1282.52888888889</v>
      </c>
      <c r="BJ93">
        <v>22.2560518518519</v>
      </c>
      <c r="BK93">
        <v>17.7388518518519</v>
      </c>
      <c r="BL93">
        <v>1214.56407407407</v>
      </c>
      <c r="BM93">
        <v>22.0773851851852</v>
      </c>
      <c r="BN93">
        <v>500.023518518518</v>
      </c>
      <c r="BO93">
        <v>73.8083037037037</v>
      </c>
      <c r="BP93">
        <v>0.0382283</v>
      </c>
      <c r="BQ93">
        <v>25.6058148148148</v>
      </c>
      <c r="BR93">
        <v>25.1045444444444</v>
      </c>
      <c r="BS93">
        <v>999.9</v>
      </c>
      <c r="BT93">
        <v>0</v>
      </c>
      <c r="BU93">
        <v>0</v>
      </c>
      <c r="BV93">
        <v>10007.4074074074</v>
      </c>
      <c r="BW93">
        <v>0</v>
      </c>
      <c r="BX93">
        <v>1119.1762962963</v>
      </c>
      <c r="BY93">
        <v>-54.1714777777778</v>
      </c>
      <c r="BZ93">
        <v>1256.31851851852</v>
      </c>
      <c r="CA93">
        <v>1305.69074074074</v>
      </c>
      <c r="CB93">
        <v>4.51719259259259</v>
      </c>
      <c r="CC93">
        <v>1282.52888888889</v>
      </c>
      <c r="CD93">
        <v>17.7388518518519</v>
      </c>
      <c r="CE93">
        <v>1.64268111111111</v>
      </c>
      <c r="CF93">
        <v>1.3092737037037</v>
      </c>
      <c r="CG93">
        <v>14.3651259259259</v>
      </c>
      <c r="CH93">
        <v>10.9057518518519</v>
      </c>
      <c r="CI93">
        <v>1999.94703703704</v>
      </c>
      <c r="CJ93">
        <v>0.979995777777778</v>
      </c>
      <c r="CK93">
        <v>0.0200040777777778</v>
      </c>
      <c r="CL93">
        <v>0</v>
      </c>
      <c r="CM93">
        <v>2.16508518518518</v>
      </c>
      <c r="CN93">
        <v>0</v>
      </c>
      <c r="CO93">
        <v>20457.3444444444</v>
      </c>
      <c r="CP93">
        <v>17299.6740740741</v>
      </c>
      <c r="CQ93">
        <v>39.2335925925926</v>
      </c>
      <c r="CR93">
        <v>39.0368518518518</v>
      </c>
      <c r="CS93">
        <v>38.7034444444444</v>
      </c>
      <c r="CT93">
        <v>37.2844074074074</v>
      </c>
      <c r="CU93">
        <v>38.2311851851852</v>
      </c>
      <c r="CV93">
        <v>1959.93814814815</v>
      </c>
      <c r="CW93">
        <v>40.0092592592593</v>
      </c>
      <c r="CX93">
        <v>0</v>
      </c>
      <c r="CY93">
        <v>1657292193.9</v>
      </c>
      <c r="CZ93">
        <v>0</v>
      </c>
      <c r="DA93">
        <v>1657291692.5</v>
      </c>
      <c r="DB93" t="s">
        <v>356</v>
      </c>
      <c r="DC93">
        <v>1657291684</v>
      </c>
      <c r="DD93">
        <v>1657291692.5</v>
      </c>
      <c r="DE93">
        <v>1</v>
      </c>
      <c r="DF93">
        <v>0.051</v>
      </c>
      <c r="DG93">
        <v>-0.009</v>
      </c>
      <c r="DH93">
        <v>7.953</v>
      </c>
      <c r="DI93">
        <v>0.086</v>
      </c>
      <c r="DJ93">
        <v>418</v>
      </c>
      <c r="DK93">
        <v>18</v>
      </c>
      <c r="DL93">
        <v>0.63</v>
      </c>
      <c r="DM93">
        <v>0.07</v>
      </c>
      <c r="DN93">
        <v>-53.9889780487805</v>
      </c>
      <c r="DO93">
        <v>-3.00111219512203</v>
      </c>
      <c r="DP93">
        <v>0.633072987551139</v>
      </c>
      <c r="DQ93">
        <v>0</v>
      </c>
      <c r="DR93">
        <v>4.51393195121951</v>
      </c>
      <c r="DS93">
        <v>0.037337560975617</v>
      </c>
      <c r="DT93">
        <v>0.00585585269853072</v>
      </c>
      <c r="DU93">
        <v>1</v>
      </c>
      <c r="DV93">
        <v>1</v>
      </c>
      <c r="DW93">
        <v>2</v>
      </c>
      <c r="DX93" t="s">
        <v>373</v>
      </c>
      <c r="DY93">
        <v>2.97675</v>
      </c>
      <c r="DZ93">
        <v>2.69227</v>
      </c>
      <c r="EA93">
        <v>0.159908</v>
      </c>
      <c r="EB93">
        <v>0.165087</v>
      </c>
      <c r="EC93">
        <v>0.082146</v>
      </c>
      <c r="ED93">
        <v>0.0702152</v>
      </c>
      <c r="EE93">
        <v>33083.7</v>
      </c>
      <c r="EF93">
        <v>36124.2</v>
      </c>
      <c r="EG93">
        <v>35660.2</v>
      </c>
      <c r="EH93">
        <v>39209.9</v>
      </c>
      <c r="EI93">
        <v>46334.7</v>
      </c>
      <c r="EJ93">
        <v>52563.7</v>
      </c>
      <c r="EK93">
        <v>55636.8</v>
      </c>
      <c r="EL93">
        <v>62774</v>
      </c>
      <c r="EM93">
        <v>1.986</v>
      </c>
      <c r="EN93">
        <v>2.3372</v>
      </c>
      <c r="EO93">
        <v>0.146776</v>
      </c>
      <c r="EP93">
        <v>0</v>
      </c>
      <c r="EQ93">
        <v>22.6937</v>
      </c>
      <c r="ER93">
        <v>999.9</v>
      </c>
      <c r="ES93">
        <v>65.725</v>
      </c>
      <c r="ET93">
        <v>20.513</v>
      </c>
      <c r="EU93">
        <v>21.5677</v>
      </c>
      <c r="EV93">
        <v>53.5846</v>
      </c>
      <c r="EW93">
        <v>34.1987</v>
      </c>
      <c r="EX93">
        <v>2</v>
      </c>
      <c r="EY93">
        <v>-0.400976</v>
      </c>
      <c r="EZ93">
        <v>-0.532353</v>
      </c>
      <c r="FA93">
        <v>20.151</v>
      </c>
      <c r="FB93">
        <v>5.19932</v>
      </c>
      <c r="FC93">
        <v>12.004</v>
      </c>
      <c r="FD93">
        <v>4.9752</v>
      </c>
      <c r="FE93">
        <v>3.293</v>
      </c>
      <c r="FF93">
        <v>9999</v>
      </c>
      <c r="FG93">
        <v>563.6</v>
      </c>
      <c r="FH93">
        <v>9999</v>
      </c>
      <c r="FI93">
        <v>9999</v>
      </c>
      <c r="FJ93">
        <v>1.86249</v>
      </c>
      <c r="FK93">
        <v>1.86768</v>
      </c>
      <c r="FL93">
        <v>1.86737</v>
      </c>
      <c r="FM93">
        <v>1.86844</v>
      </c>
      <c r="FN93">
        <v>1.86945</v>
      </c>
      <c r="FO93">
        <v>1.86551</v>
      </c>
      <c r="FP93">
        <v>1.86661</v>
      </c>
      <c r="FQ93">
        <v>1.86798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13.96</v>
      </c>
      <c r="GF93">
        <v>0.1786</v>
      </c>
      <c r="GG93">
        <v>4.5284714050127</v>
      </c>
      <c r="GH93">
        <v>0.00877152046367285</v>
      </c>
      <c r="GI93">
        <v>-1.12287425622125e-06</v>
      </c>
      <c r="GJ93">
        <v>1.49974470624018e-10</v>
      </c>
      <c r="GK93">
        <v>0.178652107835601</v>
      </c>
      <c r="GL93">
        <v>0</v>
      </c>
      <c r="GM93">
        <v>0</v>
      </c>
      <c r="GN93">
        <v>0</v>
      </c>
      <c r="GO93">
        <v>-2</v>
      </c>
      <c r="GP93">
        <v>2006</v>
      </c>
      <c r="GQ93">
        <v>1</v>
      </c>
      <c r="GR93">
        <v>20</v>
      </c>
      <c r="GS93">
        <v>8.9</v>
      </c>
      <c r="GT93">
        <v>8.7</v>
      </c>
      <c r="GU93">
        <v>3.19336</v>
      </c>
      <c r="GV93">
        <v>2.52686</v>
      </c>
      <c r="GW93">
        <v>2.24854</v>
      </c>
      <c r="GX93">
        <v>2.76978</v>
      </c>
      <c r="GY93">
        <v>1.99585</v>
      </c>
      <c r="GZ93">
        <v>2.29736</v>
      </c>
      <c r="HA93">
        <v>24.3274</v>
      </c>
      <c r="HB93">
        <v>15.9445</v>
      </c>
      <c r="HC93">
        <v>18</v>
      </c>
      <c r="HD93">
        <v>457.17</v>
      </c>
      <c r="HE93">
        <v>702.971</v>
      </c>
      <c r="HF93">
        <v>24.3554</v>
      </c>
      <c r="HG93">
        <v>22.0653</v>
      </c>
      <c r="HH93">
        <v>30.0002</v>
      </c>
      <c r="HI93">
        <v>21.8111</v>
      </c>
      <c r="HJ93">
        <v>21.7136</v>
      </c>
      <c r="HK93">
        <v>63.9455</v>
      </c>
      <c r="HL93">
        <v>21.445</v>
      </c>
      <c r="HM93">
        <v>0</v>
      </c>
      <c r="HN93">
        <v>24.2797</v>
      </c>
      <c r="HO93">
        <v>1321.7</v>
      </c>
      <c r="HP93">
        <v>17.7465</v>
      </c>
      <c r="HQ93">
        <v>103.285</v>
      </c>
      <c r="HR93">
        <v>104.563</v>
      </c>
    </row>
    <row r="94" spans="1:226">
      <c r="A94">
        <v>78</v>
      </c>
      <c r="B94">
        <v>1657292221.1</v>
      </c>
      <c r="C94">
        <v>477.099999904633</v>
      </c>
      <c r="D94" t="s">
        <v>515</v>
      </c>
      <c r="E94" t="s">
        <v>516</v>
      </c>
      <c r="F94">
        <v>5</v>
      </c>
      <c r="G94" t="s">
        <v>353</v>
      </c>
      <c r="H94" t="s">
        <v>354</v>
      </c>
      <c r="I94">
        <v>1657292213.31429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1338.56508530765</v>
      </c>
      <c r="AK94">
        <v>1296.85284848485</v>
      </c>
      <c r="AL94">
        <v>3.39321023761024</v>
      </c>
      <c r="AM94">
        <v>65.7104043417054</v>
      </c>
      <c r="AN94">
        <f>(AP94 - AO94 + BO94*1E3/(8.314*(BQ94+273.15)) * AR94/BN94 * AQ94) * BN94/(100*BB94) * 1000/(1000 - AP94)</f>
        <v>0</v>
      </c>
      <c r="AO94">
        <v>17.7381517658519</v>
      </c>
      <c r="AP94">
        <v>22.2530303030303</v>
      </c>
      <c r="AQ94">
        <v>-0.000435198412077602</v>
      </c>
      <c r="AR94">
        <v>77.419237249955</v>
      </c>
      <c r="AS94">
        <v>6</v>
      </c>
      <c r="AT94">
        <v>1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1657292213.31429</v>
      </c>
      <c r="BH94">
        <v>1243.90714285714</v>
      </c>
      <c r="BI94">
        <v>1298.28035714286</v>
      </c>
      <c r="BJ94">
        <v>22.2547035714286</v>
      </c>
      <c r="BK94">
        <v>17.7384071428571</v>
      </c>
      <c r="BL94">
        <v>1230.00821428571</v>
      </c>
      <c r="BM94">
        <v>22.076025</v>
      </c>
      <c r="BN94">
        <v>500.01225</v>
      </c>
      <c r="BO94">
        <v>73.808375</v>
      </c>
      <c r="BP94">
        <v>0.038463575</v>
      </c>
      <c r="BQ94">
        <v>25.6062285714286</v>
      </c>
      <c r="BR94">
        <v>25.1050285714286</v>
      </c>
      <c r="BS94">
        <v>999.9</v>
      </c>
      <c r="BT94">
        <v>0</v>
      </c>
      <c r="BU94">
        <v>0</v>
      </c>
      <c r="BV94">
        <v>9986.78571428571</v>
      </c>
      <c r="BW94">
        <v>0</v>
      </c>
      <c r="BX94">
        <v>1118.77714285714</v>
      </c>
      <c r="BY94">
        <v>-54.3747357142857</v>
      </c>
      <c r="BZ94">
        <v>1272.21928571429</v>
      </c>
      <c r="CA94">
        <v>1321.72642857143</v>
      </c>
      <c r="CB94">
        <v>4.51628571428571</v>
      </c>
      <c r="CC94">
        <v>1298.28035714286</v>
      </c>
      <c r="CD94">
        <v>17.7384071428571</v>
      </c>
      <c r="CE94">
        <v>1.64258285714286</v>
      </c>
      <c r="CF94">
        <v>1.30924178571429</v>
      </c>
      <c r="CG94">
        <v>14.3641964285714</v>
      </c>
      <c r="CH94">
        <v>10.9053821428571</v>
      </c>
      <c r="CI94">
        <v>1999.96571428571</v>
      </c>
      <c r="CJ94">
        <v>0.979996857142857</v>
      </c>
      <c r="CK94">
        <v>0.0200032142857143</v>
      </c>
      <c r="CL94">
        <v>0</v>
      </c>
      <c r="CM94">
        <v>2.20392857142857</v>
      </c>
      <c r="CN94">
        <v>0</v>
      </c>
      <c r="CO94">
        <v>20447.9321428571</v>
      </c>
      <c r="CP94">
        <v>17299.8464285714</v>
      </c>
      <c r="CQ94">
        <v>39.3189642857143</v>
      </c>
      <c r="CR94">
        <v>39.1158928571429</v>
      </c>
      <c r="CS94">
        <v>38.7765</v>
      </c>
      <c r="CT94">
        <v>37.3902857142857</v>
      </c>
      <c r="CU94">
        <v>38.3099642857143</v>
      </c>
      <c r="CV94">
        <v>1959.96</v>
      </c>
      <c r="CW94">
        <v>40.0060714285714</v>
      </c>
      <c r="CX94">
        <v>0</v>
      </c>
      <c r="CY94">
        <v>1657292198.7</v>
      </c>
      <c r="CZ94">
        <v>0</v>
      </c>
      <c r="DA94">
        <v>1657291692.5</v>
      </c>
      <c r="DB94" t="s">
        <v>356</v>
      </c>
      <c r="DC94">
        <v>1657291684</v>
      </c>
      <c r="DD94">
        <v>1657291692.5</v>
      </c>
      <c r="DE94">
        <v>1</v>
      </c>
      <c r="DF94">
        <v>0.051</v>
      </c>
      <c r="DG94">
        <v>-0.009</v>
      </c>
      <c r="DH94">
        <v>7.953</v>
      </c>
      <c r="DI94">
        <v>0.086</v>
      </c>
      <c r="DJ94">
        <v>418</v>
      </c>
      <c r="DK94">
        <v>18</v>
      </c>
      <c r="DL94">
        <v>0.63</v>
      </c>
      <c r="DM94">
        <v>0.07</v>
      </c>
      <c r="DN94">
        <v>-54.2113804878049</v>
      </c>
      <c r="DO94">
        <v>-2.47311846689895</v>
      </c>
      <c r="DP94">
        <v>0.499368828070538</v>
      </c>
      <c r="DQ94">
        <v>0</v>
      </c>
      <c r="DR94">
        <v>4.5164356097561</v>
      </c>
      <c r="DS94">
        <v>-0.00877609756097007</v>
      </c>
      <c r="DT94">
        <v>0.00281752360457618</v>
      </c>
      <c r="DU94">
        <v>1</v>
      </c>
      <c r="DV94">
        <v>1</v>
      </c>
      <c r="DW94">
        <v>2</v>
      </c>
      <c r="DX94" t="s">
        <v>373</v>
      </c>
      <c r="DY94">
        <v>2.97808</v>
      </c>
      <c r="DZ94">
        <v>2.69225</v>
      </c>
      <c r="EA94">
        <v>0.161206</v>
      </c>
      <c r="EB94">
        <v>0.166397</v>
      </c>
      <c r="EC94">
        <v>0.0821315</v>
      </c>
      <c r="ED94">
        <v>0.07021</v>
      </c>
      <c r="EE94">
        <v>33032.3</v>
      </c>
      <c r="EF94">
        <v>36067.2</v>
      </c>
      <c r="EG94">
        <v>35659.9</v>
      </c>
      <c r="EH94">
        <v>39209.4</v>
      </c>
      <c r="EI94">
        <v>46335</v>
      </c>
      <c r="EJ94">
        <v>52563.6</v>
      </c>
      <c r="EK94">
        <v>55636.3</v>
      </c>
      <c r="EL94">
        <v>62773.4</v>
      </c>
      <c r="EM94">
        <v>1.9878</v>
      </c>
      <c r="EN94">
        <v>2.336</v>
      </c>
      <c r="EO94">
        <v>0.144243</v>
      </c>
      <c r="EP94">
        <v>0</v>
      </c>
      <c r="EQ94">
        <v>22.7148</v>
      </c>
      <c r="ER94">
        <v>999.9</v>
      </c>
      <c r="ES94">
        <v>65.725</v>
      </c>
      <c r="ET94">
        <v>20.513</v>
      </c>
      <c r="EU94">
        <v>21.57</v>
      </c>
      <c r="EV94">
        <v>54.1346</v>
      </c>
      <c r="EW94">
        <v>34.2228</v>
      </c>
      <c r="EX94">
        <v>2</v>
      </c>
      <c r="EY94">
        <v>-0.400793</v>
      </c>
      <c r="EZ94">
        <v>-0.538126</v>
      </c>
      <c r="FA94">
        <v>20.1514</v>
      </c>
      <c r="FB94">
        <v>5.19932</v>
      </c>
      <c r="FC94">
        <v>12.004</v>
      </c>
      <c r="FD94">
        <v>4.976</v>
      </c>
      <c r="FE94">
        <v>3.293</v>
      </c>
      <c r="FF94">
        <v>9999</v>
      </c>
      <c r="FG94">
        <v>563.6</v>
      </c>
      <c r="FH94">
        <v>9999</v>
      </c>
      <c r="FI94">
        <v>9999</v>
      </c>
      <c r="FJ94">
        <v>1.86249</v>
      </c>
      <c r="FK94">
        <v>1.86768</v>
      </c>
      <c r="FL94">
        <v>1.86737</v>
      </c>
      <c r="FM94">
        <v>1.86844</v>
      </c>
      <c r="FN94">
        <v>1.86951</v>
      </c>
      <c r="FO94">
        <v>1.86554</v>
      </c>
      <c r="FP94">
        <v>1.86661</v>
      </c>
      <c r="FQ94">
        <v>1.86798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14.07</v>
      </c>
      <c r="GF94">
        <v>0.1786</v>
      </c>
      <c r="GG94">
        <v>4.5284714050127</v>
      </c>
      <c r="GH94">
        <v>0.00877152046367285</v>
      </c>
      <c r="GI94">
        <v>-1.12287425622125e-06</v>
      </c>
      <c r="GJ94">
        <v>1.49974470624018e-10</v>
      </c>
      <c r="GK94">
        <v>0.178652107835601</v>
      </c>
      <c r="GL94">
        <v>0</v>
      </c>
      <c r="GM94">
        <v>0</v>
      </c>
      <c r="GN94">
        <v>0</v>
      </c>
      <c r="GO94">
        <v>-2</v>
      </c>
      <c r="GP94">
        <v>2006</v>
      </c>
      <c r="GQ94">
        <v>1</v>
      </c>
      <c r="GR94">
        <v>20</v>
      </c>
      <c r="GS94">
        <v>9</v>
      </c>
      <c r="GT94">
        <v>8.8</v>
      </c>
      <c r="GU94">
        <v>3.22144</v>
      </c>
      <c r="GV94">
        <v>2.52686</v>
      </c>
      <c r="GW94">
        <v>2.24854</v>
      </c>
      <c r="GX94">
        <v>2.76978</v>
      </c>
      <c r="GY94">
        <v>1.99585</v>
      </c>
      <c r="GZ94">
        <v>2.32666</v>
      </c>
      <c r="HA94">
        <v>24.3274</v>
      </c>
      <c r="HB94">
        <v>15.9445</v>
      </c>
      <c r="HC94">
        <v>18</v>
      </c>
      <c r="HD94">
        <v>458.297</v>
      </c>
      <c r="HE94">
        <v>702.03</v>
      </c>
      <c r="HF94">
        <v>24.2372</v>
      </c>
      <c r="HG94">
        <v>22.0709</v>
      </c>
      <c r="HH94">
        <v>30.0002</v>
      </c>
      <c r="HI94">
        <v>21.8166</v>
      </c>
      <c r="HJ94">
        <v>21.7191</v>
      </c>
      <c r="HK94">
        <v>64.5898</v>
      </c>
      <c r="HL94">
        <v>21.445</v>
      </c>
      <c r="HM94">
        <v>0</v>
      </c>
      <c r="HN94">
        <v>24.1811</v>
      </c>
      <c r="HO94">
        <v>1341.85</v>
      </c>
      <c r="HP94">
        <v>17.7465</v>
      </c>
      <c r="HQ94">
        <v>103.284</v>
      </c>
      <c r="HR94">
        <v>104.562</v>
      </c>
    </row>
    <row r="95" spans="1:226">
      <c r="A95">
        <v>79</v>
      </c>
      <c r="B95">
        <v>1657292226.1</v>
      </c>
      <c r="C95">
        <v>482.099999904633</v>
      </c>
      <c r="D95" t="s">
        <v>517</v>
      </c>
      <c r="E95" t="s">
        <v>518</v>
      </c>
      <c r="F95">
        <v>5</v>
      </c>
      <c r="G95" t="s">
        <v>353</v>
      </c>
      <c r="H95" t="s">
        <v>354</v>
      </c>
      <c r="I95">
        <v>1657292218.6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1356.38202492929</v>
      </c>
      <c r="AK95">
        <v>1314.04987878788</v>
      </c>
      <c r="AL95">
        <v>3.5264877797469</v>
      </c>
      <c r="AM95">
        <v>65.7104043417054</v>
      </c>
      <c r="AN95">
        <f>(AP95 - AO95 + BO95*1E3/(8.314*(BQ95+273.15)) * AR95/BN95 * AQ95) * BN95/(100*BB95) * 1000/(1000 - AP95)</f>
        <v>0</v>
      </c>
      <c r="AO95">
        <v>17.7385862051592</v>
      </c>
      <c r="AP95">
        <v>22.2440496969697</v>
      </c>
      <c r="AQ95">
        <v>-0.00040030505485019</v>
      </c>
      <c r="AR95">
        <v>77.419237249955</v>
      </c>
      <c r="AS95">
        <v>7</v>
      </c>
      <c r="AT95">
        <v>1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1657292218.6</v>
      </c>
      <c r="BH95">
        <v>1261.37592592593</v>
      </c>
      <c r="BI95">
        <v>1316.05037037037</v>
      </c>
      <c r="BJ95">
        <v>22.2516592592593</v>
      </c>
      <c r="BK95">
        <v>17.7392222222222</v>
      </c>
      <c r="BL95">
        <v>1247.36111111111</v>
      </c>
      <c r="BM95">
        <v>22.0729814814815</v>
      </c>
      <c r="BN95">
        <v>500.011074074074</v>
      </c>
      <c r="BO95">
        <v>73.8084259259259</v>
      </c>
      <c r="BP95">
        <v>0.0385189814814815</v>
      </c>
      <c r="BQ95">
        <v>25.6035814814815</v>
      </c>
      <c r="BR95">
        <v>25.0981481481481</v>
      </c>
      <c r="BS95">
        <v>999.9</v>
      </c>
      <c r="BT95">
        <v>0</v>
      </c>
      <c r="BU95">
        <v>0</v>
      </c>
      <c r="BV95">
        <v>9992.59259259259</v>
      </c>
      <c r="BW95">
        <v>0</v>
      </c>
      <c r="BX95">
        <v>1117.50592592593</v>
      </c>
      <c r="BY95">
        <v>-54.6756037037037</v>
      </c>
      <c r="BZ95">
        <v>1290.08185185185</v>
      </c>
      <c r="CA95">
        <v>1339.81740740741</v>
      </c>
      <c r="CB95">
        <v>4.51242444444444</v>
      </c>
      <c r="CC95">
        <v>1316.05037037037</v>
      </c>
      <c r="CD95">
        <v>17.7392222222222</v>
      </c>
      <c r="CE95">
        <v>1.64235925925926</v>
      </c>
      <c r="CF95">
        <v>1.3093037037037</v>
      </c>
      <c r="CG95">
        <v>14.3620888888889</v>
      </c>
      <c r="CH95">
        <v>10.9060851851852</v>
      </c>
      <c r="CI95">
        <v>1999.9637037037</v>
      </c>
      <c r="CJ95">
        <v>0.979997666666667</v>
      </c>
      <c r="CK95">
        <v>0.020002537037037</v>
      </c>
      <c r="CL95">
        <v>0</v>
      </c>
      <c r="CM95">
        <v>2.22605185185185</v>
      </c>
      <c r="CN95">
        <v>0</v>
      </c>
      <c r="CO95">
        <v>20436.7333333333</v>
      </c>
      <c r="CP95">
        <v>17299.8333333333</v>
      </c>
      <c r="CQ95">
        <v>39.4118518518518</v>
      </c>
      <c r="CR95">
        <v>39.2035185185185</v>
      </c>
      <c r="CS95">
        <v>38.8492962962963</v>
      </c>
      <c r="CT95">
        <v>37.4996296296296</v>
      </c>
      <c r="CU95">
        <v>38.4025185185185</v>
      </c>
      <c r="CV95">
        <v>1959.96111111111</v>
      </c>
      <c r="CW95">
        <v>40.002962962963</v>
      </c>
      <c r="CX95">
        <v>0</v>
      </c>
      <c r="CY95">
        <v>1657292204.1</v>
      </c>
      <c r="CZ95">
        <v>0</v>
      </c>
      <c r="DA95">
        <v>1657291692.5</v>
      </c>
      <c r="DB95" t="s">
        <v>356</v>
      </c>
      <c r="DC95">
        <v>1657291684</v>
      </c>
      <c r="DD95">
        <v>1657291692.5</v>
      </c>
      <c r="DE95">
        <v>1</v>
      </c>
      <c r="DF95">
        <v>0.051</v>
      </c>
      <c r="DG95">
        <v>-0.009</v>
      </c>
      <c r="DH95">
        <v>7.953</v>
      </c>
      <c r="DI95">
        <v>0.086</v>
      </c>
      <c r="DJ95">
        <v>418</v>
      </c>
      <c r="DK95">
        <v>18</v>
      </c>
      <c r="DL95">
        <v>0.63</v>
      </c>
      <c r="DM95">
        <v>0.07</v>
      </c>
      <c r="DN95">
        <v>-54.4955536585366</v>
      </c>
      <c r="DO95">
        <v>-2.41969337979095</v>
      </c>
      <c r="DP95">
        <v>0.496424178425708</v>
      </c>
      <c r="DQ95">
        <v>0</v>
      </c>
      <c r="DR95">
        <v>4.51499756097561</v>
      </c>
      <c r="DS95">
        <v>-0.0315706620209003</v>
      </c>
      <c r="DT95">
        <v>0.00419041984070861</v>
      </c>
      <c r="DU95">
        <v>1</v>
      </c>
      <c r="DV95">
        <v>1</v>
      </c>
      <c r="DW95">
        <v>2</v>
      </c>
      <c r="DX95" t="s">
        <v>373</v>
      </c>
      <c r="DY95">
        <v>2.9777</v>
      </c>
      <c r="DZ95">
        <v>2.69264</v>
      </c>
      <c r="EA95">
        <v>0.162514</v>
      </c>
      <c r="EB95">
        <v>0.167667</v>
      </c>
      <c r="EC95">
        <v>0.0821227</v>
      </c>
      <c r="ED95">
        <v>0.0702243</v>
      </c>
      <c r="EE95">
        <v>32980.4</v>
      </c>
      <c r="EF95">
        <v>36011.9</v>
      </c>
      <c r="EG95">
        <v>35659.3</v>
      </c>
      <c r="EH95">
        <v>39209</v>
      </c>
      <c r="EI95">
        <v>46335.5</v>
      </c>
      <c r="EJ95">
        <v>52562.9</v>
      </c>
      <c r="EK95">
        <v>55636.3</v>
      </c>
      <c r="EL95">
        <v>62773.6</v>
      </c>
      <c r="EM95">
        <v>1.9864</v>
      </c>
      <c r="EN95">
        <v>2.3362</v>
      </c>
      <c r="EO95">
        <v>0.143498</v>
      </c>
      <c r="EP95">
        <v>0</v>
      </c>
      <c r="EQ95">
        <v>22.7301</v>
      </c>
      <c r="ER95">
        <v>999.9</v>
      </c>
      <c r="ES95">
        <v>65.749</v>
      </c>
      <c r="ET95">
        <v>20.533</v>
      </c>
      <c r="EU95">
        <v>21.6042</v>
      </c>
      <c r="EV95">
        <v>53.9946</v>
      </c>
      <c r="EW95">
        <v>34.1987</v>
      </c>
      <c r="EX95">
        <v>2</v>
      </c>
      <c r="EY95">
        <v>-0.400325</v>
      </c>
      <c r="EZ95">
        <v>-0.545556</v>
      </c>
      <c r="FA95">
        <v>20.1513</v>
      </c>
      <c r="FB95">
        <v>5.19932</v>
      </c>
      <c r="FC95">
        <v>12.004</v>
      </c>
      <c r="FD95">
        <v>4.976</v>
      </c>
      <c r="FE95">
        <v>3.293</v>
      </c>
      <c r="FF95">
        <v>9999</v>
      </c>
      <c r="FG95">
        <v>563.6</v>
      </c>
      <c r="FH95">
        <v>9999</v>
      </c>
      <c r="FI95">
        <v>9999</v>
      </c>
      <c r="FJ95">
        <v>1.86249</v>
      </c>
      <c r="FK95">
        <v>1.86768</v>
      </c>
      <c r="FL95">
        <v>1.86737</v>
      </c>
      <c r="FM95">
        <v>1.86844</v>
      </c>
      <c r="FN95">
        <v>1.86945</v>
      </c>
      <c r="FO95">
        <v>1.86551</v>
      </c>
      <c r="FP95">
        <v>1.86661</v>
      </c>
      <c r="FQ95">
        <v>1.86801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14.17</v>
      </c>
      <c r="GF95">
        <v>0.1786</v>
      </c>
      <c r="GG95">
        <v>4.5284714050127</v>
      </c>
      <c r="GH95">
        <v>0.00877152046367285</v>
      </c>
      <c r="GI95">
        <v>-1.12287425622125e-06</v>
      </c>
      <c r="GJ95">
        <v>1.49974470624018e-10</v>
      </c>
      <c r="GK95">
        <v>0.178652107835601</v>
      </c>
      <c r="GL95">
        <v>0</v>
      </c>
      <c r="GM95">
        <v>0</v>
      </c>
      <c r="GN95">
        <v>0</v>
      </c>
      <c r="GO95">
        <v>-2</v>
      </c>
      <c r="GP95">
        <v>2006</v>
      </c>
      <c r="GQ95">
        <v>1</v>
      </c>
      <c r="GR95">
        <v>20</v>
      </c>
      <c r="GS95">
        <v>9</v>
      </c>
      <c r="GT95">
        <v>8.9</v>
      </c>
      <c r="GU95">
        <v>3.25562</v>
      </c>
      <c r="GV95">
        <v>2.53052</v>
      </c>
      <c r="GW95">
        <v>2.24854</v>
      </c>
      <c r="GX95">
        <v>2.76855</v>
      </c>
      <c r="GY95">
        <v>1.99585</v>
      </c>
      <c r="GZ95">
        <v>2.29248</v>
      </c>
      <c r="HA95">
        <v>24.3274</v>
      </c>
      <c r="HB95">
        <v>15.9358</v>
      </c>
      <c r="HC95">
        <v>18</v>
      </c>
      <c r="HD95">
        <v>457.509</v>
      </c>
      <c r="HE95">
        <v>702.278</v>
      </c>
      <c r="HF95">
        <v>24.1369</v>
      </c>
      <c r="HG95">
        <v>22.0747</v>
      </c>
      <c r="HH95">
        <v>30.0002</v>
      </c>
      <c r="HI95">
        <v>21.8221</v>
      </c>
      <c r="HJ95">
        <v>21.7245</v>
      </c>
      <c r="HK95">
        <v>65.1935</v>
      </c>
      <c r="HL95">
        <v>21.445</v>
      </c>
      <c r="HM95">
        <v>0</v>
      </c>
      <c r="HN95">
        <v>24.0909</v>
      </c>
      <c r="HO95">
        <v>1355.25</v>
      </c>
      <c r="HP95">
        <v>17.7465</v>
      </c>
      <c r="HQ95">
        <v>103.283</v>
      </c>
      <c r="HR95">
        <v>104.562</v>
      </c>
    </row>
    <row r="96" spans="1:226">
      <c r="A96">
        <v>80</v>
      </c>
      <c r="B96">
        <v>1657292230.6</v>
      </c>
      <c r="C96">
        <v>486.599999904633</v>
      </c>
      <c r="D96" t="s">
        <v>519</v>
      </c>
      <c r="E96" t="s">
        <v>520</v>
      </c>
      <c r="F96">
        <v>5</v>
      </c>
      <c r="G96" t="s">
        <v>353</v>
      </c>
      <c r="H96" t="s">
        <v>354</v>
      </c>
      <c r="I96">
        <v>1657292223.04444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1371.29643015013</v>
      </c>
      <c r="AK96">
        <v>1329.33290909091</v>
      </c>
      <c r="AL96">
        <v>3.43084270402032</v>
      </c>
      <c r="AM96">
        <v>65.7104043417054</v>
      </c>
      <c r="AN96">
        <f>(AP96 - AO96 + BO96*1E3/(8.314*(BQ96+273.15)) * AR96/BN96 * AQ96) * BN96/(100*BB96) * 1000/(1000 - AP96)</f>
        <v>0</v>
      </c>
      <c r="AO96">
        <v>17.7394481944958</v>
      </c>
      <c r="AP96">
        <v>22.2320836363636</v>
      </c>
      <c r="AQ96">
        <v>-4.32510754895455e-05</v>
      </c>
      <c r="AR96">
        <v>77.419237249955</v>
      </c>
      <c r="AS96">
        <v>7</v>
      </c>
      <c r="AT96">
        <v>1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1657292223.04444</v>
      </c>
      <c r="BH96">
        <v>1276.16333333333</v>
      </c>
      <c r="BI96">
        <v>1330.82222222222</v>
      </c>
      <c r="BJ96">
        <v>22.2477185185185</v>
      </c>
      <c r="BK96">
        <v>17.7394666666667</v>
      </c>
      <c r="BL96">
        <v>1262.05148148148</v>
      </c>
      <c r="BM96">
        <v>22.0690555555556</v>
      </c>
      <c r="BN96">
        <v>499.995148148148</v>
      </c>
      <c r="BO96">
        <v>73.8088777777778</v>
      </c>
      <c r="BP96">
        <v>0.0384867518518519</v>
      </c>
      <c r="BQ96">
        <v>25.5955074074074</v>
      </c>
      <c r="BR96">
        <v>25.0902555555556</v>
      </c>
      <c r="BS96">
        <v>999.9</v>
      </c>
      <c r="BT96">
        <v>0</v>
      </c>
      <c r="BU96">
        <v>0</v>
      </c>
      <c r="BV96">
        <v>10002.2222222222</v>
      </c>
      <c r="BW96">
        <v>0</v>
      </c>
      <c r="BX96">
        <v>1116.70407407407</v>
      </c>
      <c r="BY96">
        <v>-54.659962962963</v>
      </c>
      <c r="BZ96">
        <v>1305.20148148148</v>
      </c>
      <c r="CA96">
        <v>1354.85703703704</v>
      </c>
      <c r="CB96">
        <v>4.50824481481482</v>
      </c>
      <c r="CC96">
        <v>1330.82222222222</v>
      </c>
      <c r="CD96">
        <v>17.7394666666667</v>
      </c>
      <c r="CE96">
        <v>1.64207888888889</v>
      </c>
      <c r="CF96">
        <v>1.30932925925926</v>
      </c>
      <c r="CG96">
        <v>14.3594444444444</v>
      </c>
      <c r="CH96">
        <v>10.9063851851852</v>
      </c>
      <c r="CI96">
        <v>1999.99037037037</v>
      </c>
      <c r="CJ96">
        <v>0.979998333333334</v>
      </c>
      <c r="CK96">
        <v>0.0200019444444445</v>
      </c>
      <c r="CL96">
        <v>0</v>
      </c>
      <c r="CM96">
        <v>2.24994444444444</v>
      </c>
      <c r="CN96">
        <v>0</v>
      </c>
      <c r="CO96">
        <v>20422.3481481482</v>
      </c>
      <c r="CP96">
        <v>17300.0592592593</v>
      </c>
      <c r="CQ96">
        <v>39.4859259259259</v>
      </c>
      <c r="CR96">
        <v>39.2729259259259</v>
      </c>
      <c r="CS96">
        <v>38.9048888888889</v>
      </c>
      <c r="CT96">
        <v>37.5737037037037</v>
      </c>
      <c r="CU96">
        <v>38.4742962962963</v>
      </c>
      <c r="CV96">
        <v>1959.98925925926</v>
      </c>
      <c r="CW96">
        <v>40.0014814814815</v>
      </c>
      <c r="CX96">
        <v>0</v>
      </c>
      <c r="CY96">
        <v>1657292208.3</v>
      </c>
      <c r="CZ96">
        <v>0</v>
      </c>
      <c r="DA96">
        <v>1657291692.5</v>
      </c>
      <c r="DB96" t="s">
        <v>356</v>
      </c>
      <c r="DC96">
        <v>1657291684</v>
      </c>
      <c r="DD96">
        <v>1657291692.5</v>
      </c>
      <c r="DE96">
        <v>1</v>
      </c>
      <c r="DF96">
        <v>0.051</v>
      </c>
      <c r="DG96">
        <v>-0.009</v>
      </c>
      <c r="DH96">
        <v>7.953</v>
      </c>
      <c r="DI96">
        <v>0.086</v>
      </c>
      <c r="DJ96">
        <v>418</v>
      </c>
      <c r="DK96">
        <v>18</v>
      </c>
      <c r="DL96">
        <v>0.63</v>
      </c>
      <c r="DM96">
        <v>0.07</v>
      </c>
      <c r="DN96">
        <v>-54.6125512195122</v>
      </c>
      <c r="DO96">
        <v>-1.45057839721251</v>
      </c>
      <c r="DP96">
        <v>0.453473923805639</v>
      </c>
      <c r="DQ96">
        <v>0</v>
      </c>
      <c r="DR96">
        <v>4.51107609756098</v>
      </c>
      <c r="DS96">
        <v>-0.0556455052264795</v>
      </c>
      <c r="DT96">
        <v>0.00674499954909652</v>
      </c>
      <c r="DU96">
        <v>1</v>
      </c>
      <c r="DV96">
        <v>1</v>
      </c>
      <c r="DW96">
        <v>2</v>
      </c>
      <c r="DX96" t="s">
        <v>373</v>
      </c>
      <c r="DY96">
        <v>2.97792</v>
      </c>
      <c r="DZ96">
        <v>2.69212</v>
      </c>
      <c r="EA96">
        <v>0.16368</v>
      </c>
      <c r="EB96">
        <v>0.168839</v>
      </c>
      <c r="EC96">
        <v>0.082094</v>
      </c>
      <c r="ED96">
        <v>0.0702166</v>
      </c>
      <c r="EE96">
        <v>32934.3</v>
      </c>
      <c r="EF96">
        <v>35961.1</v>
      </c>
      <c r="EG96">
        <v>35659.1</v>
      </c>
      <c r="EH96">
        <v>39208.7</v>
      </c>
      <c r="EI96">
        <v>46336.7</v>
      </c>
      <c r="EJ96">
        <v>52562.4</v>
      </c>
      <c r="EK96">
        <v>55635.9</v>
      </c>
      <c r="EL96">
        <v>62772.4</v>
      </c>
      <c r="EM96">
        <v>1.9868</v>
      </c>
      <c r="EN96">
        <v>2.3368</v>
      </c>
      <c r="EO96">
        <v>0.14171</v>
      </c>
      <c r="EP96">
        <v>0</v>
      </c>
      <c r="EQ96">
        <v>22.7416</v>
      </c>
      <c r="ER96">
        <v>999.9</v>
      </c>
      <c r="ES96">
        <v>65.725</v>
      </c>
      <c r="ET96">
        <v>20.533</v>
      </c>
      <c r="EU96">
        <v>21.5955</v>
      </c>
      <c r="EV96">
        <v>54.1946</v>
      </c>
      <c r="EW96">
        <v>34.2228</v>
      </c>
      <c r="EX96">
        <v>2</v>
      </c>
      <c r="EY96">
        <v>-0.399878</v>
      </c>
      <c r="EZ96">
        <v>-0.665076</v>
      </c>
      <c r="FA96">
        <v>20.1509</v>
      </c>
      <c r="FB96">
        <v>5.19932</v>
      </c>
      <c r="FC96">
        <v>12.004</v>
      </c>
      <c r="FD96">
        <v>4.9756</v>
      </c>
      <c r="FE96">
        <v>3.293</v>
      </c>
      <c r="FF96">
        <v>9999</v>
      </c>
      <c r="FG96">
        <v>563.6</v>
      </c>
      <c r="FH96">
        <v>9999</v>
      </c>
      <c r="FI96">
        <v>9999</v>
      </c>
      <c r="FJ96">
        <v>1.86249</v>
      </c>
      <c r="FK96">
        <v>1.86768</v>
      </c>
      <c r="FL96">
        <v>1.86737</v>
      </c>
      <c r="FM96">
        <v>1.86847</v>
      </c>
      <c r="FN96">
        <v>1.86948</v>
      </c>
      <c r="FO96">
        <v>1.86551</v>
      </c>
      <c r="FP96">
        <v>1.86661</v>
      </c>
      <c r="FQ96">
        <v>1.86801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14.27</v>
      </c>
      <c r="GF96">
        <v>0.1786</v>
      </c>
      <c r="GG96">
        <v>4.5284714050127</v>
      </c>
      <c r="GH96">
        <v>0.00877152046367285</v>
      </c>
      <c r="GI96">
        <v>-1.12287425622125e-06</v>
      </c>
      <c r="GJ96">
        <v>1.49974470624018e-10</v>
      </c>
      <c r="GK96">
        <v>0.178652107835601</v>
      </c>
      <c r="GL96">
        <v>0</v>
      </c>
      <c r="GM96">
        <v>0</v>
      </c>
      <c r="GN96">
        <v>0</v>
      </c>
      <c r="GO96">
        <v>-2</v>
      </c>
      <c r="GP96">
        <v>2006</v>
      </c>
      <c r="GQ96">
        <v>1</v>
      </c>
      <c r="GR96">
        <v>20</v>
      </c>
      <c r="GS96">
        <v>9.1</v>
      </c>
      <c r="GT96">
        <v>9</v>
      </c>
      <c r="GU96">
        <v>3.28491</v>
      </c>
      <c r="GV96">
        <v>2.52197</v>
      </c>
      <c r="GW96">
        <v>2.24854</v>
      </c>
      <c r="GX96">
        <v>2.76855</v>
      </c>
      <c r="GY96">
        <v>1.99585</v>
      </c>
      <c r="GZ96">
        <v>2.31323</v>
      </c>
      <c r="HA96">
        <v>24.3274</v>
      </c>
      <c r="HB96">
        <v>15.9445</v>
      </c>
      <c r="HC96">
        <v>18</v>
      </c>
      <c r="HD96">
        <v>457.785</v>
      </c>
      <c r="HE96">
        <v>702.839</v>
      </c>
      <c r="HF96">
        <v>24.0524</v>
      </c>
      <c r="HG96">
        <v>22.0791</v>
      </c>
      <c r="HH96">
        <v>30.0005</v>
      </c>
      <c r="HI96">
        <v>21.8265</v>
      </c>
      <c r="HJ96">
        <v>21.7282</v>
      </c>
      <c r="HK96">
        <v>65.7265</v>
      </c>
      <c r="HL96">
        <v>21.445</v>
      </c>
      <c r="HM96">
        <v>0</v>
      </c>
      <c r="HN96">
        <v>24.0079</v>
      </c>
      <c r="HO96">
        <v>1375.42</v>
      </c>
      <c r="HP96">
        <v>17.7465</v>
      </c>
      <c r="HQ96">
        <v>103.282</v>
      </c>
      <c r="HR96">
        <v>104.56</v>
      </c>
    </row>
    <row r="97" spans="1:226">
      <c r="A97">
        <v>81</v>
      </c>
      <c r="B97">
        <v>1657292236.1</v>
      </c>
      <c r="C97">
        <v>492.099999904633</v>
      </c>
      <c r="D97" t="s">
        <v>521</v>
      </c>
      <c r="E97" t="s">
        <v>522</v>
      </c>
      <c r="F97">
        <v>5</v>
      </c>
      <c r="G97" t="s">
        <v>353</v>
      </c>
      <c r="H97" t="s">
        <v>354</v>
      </c>
      <c r="I97">
        <v>1657292228.33214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1390.67264821474</v>
      </c>
      <c r="AK97">
        <v>1348.18224242424</v>
      </c>
      <c r="AL97">
        <v>3.51257612721989</v>
      </c>
      <c r="AM97">
        <v>65.7104043417054</v>
      </c>
      <c r="AN97">
        <f>(AP97 - AO97 + BO97*1E3/(8.314*(BQ97+273.15)) * AR97/BN97 * AQ97) * BN97/(100*BB97) * 1000/(1000 - AP97)</f>
        <v>0</v>
      </c>
      <c r="AO97">
        <v>17.7399934380461</v>
      </c>
      <c r="AP97">
        <v>22.2268878787879</v>
      </c>
      <c r="AQ97">
        <v>-0.000739259140649089</v>
      </c>
      <c r="AR97">
        <v>77.419237249955</v>
      </c>
      <c r="AS97">
        <v>7</v>
      </c>
      <c r="AT97">
        <v>1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1657292228.33214</v>
      </c>
      <c r="BH97">
        <v>1293.76535714286</v>
      </c>
      <c r="BI97">
        <v>1348.74392857143</v>
      </c>
      <c r="BJ97">
        <v>22.2398964285714</v>
      </c>
      <c r="BK97">
        <v>17.7401035714286</v>
      </c>
      <c r="BL97">
        <v>1279.53678571429</v>
      </c>
      <c r="BM97">
        <v>22.0612464285714</v>
      </c>
      <c r="BN97">
        <v>500.004178571429</v>
      </c>
      <c r="BO97">
        <v>73.80905</v>
      </c>
      <c r="BP97">
        <v>0.0386145178571429</v>
      </c>
      <c r="BQ97">
        <v>25.5790142857143</v>
      </c>
      <c r="BR97">
        <v>25.078125</v>
      </c>
      <c r="BS97">
        <v>999.9</v>
      </c>
      <c r="BT97">
        <v>0</v>
      </c>
      <c r="BU97">
        <v>0</v>
      </c>
      <c r="BV97">
        <v>9993.03571428571</v>
      </c>
      <c r="BW97">
        <v>0</v>
      </c>
      <c r="BX97">
        <v>1117.32964285714</v>
      </c>
      <c r="BY97">
        <v>-54.9801178571429</v>
      </c>
      <c r="BZ97">
        <v>1323.1925</v>
      </c>
      <c r="CA97">
        <v>1373.1025</v>
      </c>
      <c r="CB97">
        <v>4.49979107142857</v>
      </c>
      <c r="CC97">
        <v>1348.74392857143</v>
      </c>
      <c r="CD97">
        <v>17.7401035714286</v>
      </c>
      <c r="CE97">
        <v>1.64150607142857</v>
      </c>
      <c r="CF97">
        <v>1.30937928571429</v>
      </c>
      <c r="CG97">
        <v>14.35405</v>
      </c>
      <c r="CH97">
        <v>10.9069607142857</v>
      </c>
      <c r="CI97">
        <v>1999.99142857143</v>
      </c>
      <c r="CJ97">
        <v>0.979998964285714</v>
      </c>
      <c r="CK97">
        <v>0.0200012714285714</v>
      </c>
      <c r="CL97">
        <v>0</v>
      </c>
      <c r="CM97">
        <v>2.20833928571429</v>
      </c>
      <c r="CN97">
        <v>0</v>
      </c>
      <c r="CO97">
        <v>20401.8821428571</v>
      </c>
      <c r="CP97">
        <v>17300.0678571429</v>
      </c>
      <c r="CQ97">
        <v>39.5801071428571</v>
      </c>
      <c r="CR97">
        <v>39.3501785714286</v>
      </c>
      <c r="CS97">
        <v>38.9751785714286</v>
      </c>
      <c r="CT97">
        <v>37.6603928571429</v>
      </c>
      <c r="CU97">
        <v>38.5645</v>
      </c>
      <c r="CV97">
        <v>1959.99035714286</v>
      </c>
      <c r="CW97">
        <v>40.0010714285714</v>
      </c>
      <c r="CX97">
        <v>0</v>
      </c>
      <c r="CY97">
        <v>1657292213.7</v>
      </c>
      <c r="CZ97">
        <v>0</v>
      </c>
      <c r="DA97">
        <v>1657291692.5</v>
      </c>
      <c r="DB97" t="s">
        <v>356</v>
      </c>
      <c r="DC97">
        <v>1657291684</v>
      </c>
      <c r="DD97">
        <v>1657291692.5</v>
      </c>
      <c r="DE97">
        <v>1</v>
      </c>
      <c r="DF97">
        <v>0.051</v>
      </c>
      <c r="DG97">
        <v>-0.009</v>
      </c>
      <c r="DH97">
        <v>7.953</v>
      </c>
      <c r="DI97">
        <v>0.086</v>
      </c>
      <c r="DJ97">
        <v>418</v>
      </c>
      <c r="DK97">
        <v>18</v>
      </c>
      <c r="DL97">
        <v>0.63</v>
      </c>
      <c r="DM97">
        <v>0.07</v>
      </c>
      <c r="DN97">
        <v>-54.8329365853659</v>
      </c>
      <c r="DO97">
        <v>-2.43714982578395</v>
      </c>
      <c r="DP97">
        <v>0.476561175535066</v>
      </c>
      <c r="DQ97">
        <v>0</v>
      </c>
      <c r="DR97">
        <v>4.50401487804878</v>
      </c>
      <c r="DS97">
        <v>-0.0990643902439</v>
      </c>
      <c r="DT97">
        <v>0.0103744103851152</v>
      </c>
      <c r="DU97">
        <v>1</v>
      </c>
      <c r="DV97">
        <v>1</v>
      </c>
      <c r="DW97">
        <v>2</v>
      </c>
      <c r="DX97" t="s">
        <v>373</v>
      </c>
      <c r="DY97">
        <v>2.97737</v>
      </c>
      <c r="DZ97">
        <v>2.69311</v>
      </c>
      <c r="EA97">
        <v>0.165135</v>
      </c>
      <c r="EB97">
        <v>0.170247</v>
      </c>
      <c r="EC97">
        <v>0.0820715</v>
      </c>
      <c r="ED97">
        <v>0.0702201</v>
      </c>
      <c r="EE97">
        <v>32876.9</v>
      </c>
      <c r="EF97">
        <v>35900.1</v>
      </c>
      <c r="EG97">
        <v>35659</v>
      </c>
      <c r="EH97">
        <v>39208.6</v>
      </c>
      <c r="EI97">
        <v>46337.7</v>
      </c>
      <c r="EJ97">
        <v>52561.8</v>
      </c>
      <c r="EK97">
        <v>55635.6</v>
      </c>
      <c r="EL97">
        <v>62771.9</v>
      </c>
      <c r="EM97">
        <v>1.986</v>
      </c>
      <c r="EN97">
        <v>2.3366</v>
      </c>
      <c r="EO97">
        <v>0.139624</v>
      </c>
      <c r="EP97">
        <v>0</v>
      </c>
      <c r="EQ97">
        <v>22.7531</v>
      </c>
      <c r="ER97">
        <v>999.9</v>
      </c>
      <c r="ES97">
        <v>65.725</v>
      </c>
      <c r="ET97">
        <v>20.533</v>
      </c>
      <c r="EU97">
        <v>21.5957</v>
      </c>
      <c r="EV97">
        <v>53.8046</v>
      </c>
      <c r="EW97">
        <v>34.2548</v>
      </c>
      <c r="EX97">
        <v>2</v>
      </c>
      <c r="EY97">
        <v>-0.399594</v>
      </c>
      <c r="EZ97">
        <v>-0.629717</v>
      </c>
      <c r="FA97">
        <v>20.1512</v>
      </c>
      <c r="FB97">
        <v>5.19932</v>
      </c>
      <c r="FC97">
        <v>12.004</v>
      </c>
      <c r="FD97">
        <v>4.9756</v>
      </c>
      <c r="FE97">
        <v>3.293</v>
      </c>
      <c r="FF97">
        <v>9999</v>
      </c>
      <c r="FG97">
        <v>563.6</v>
      </c>
      <c r="FH97">
        <v>9999</v>
      </c>
      <c r="FI97">
        <v>9999</v>
      </c>
      <c r="FJ97">
        <v>1.86249</v>
      </c>
      <c r="FK97">
        <v>1.86768</v>
      </c>
      <c r="FL97">
        <v>1.8674</v>
      </c>
      <c r="FM97">
        <v>1.86847</v>
      </c>
      <c r="FN97">
        <v>1.86951</v>
      </c>
      <c r="FO97">
        <v>1.86554</v>
      </c>
      <c r="FP97">
        <v>1.86661</v>
      </c>
      <c r="FQ97">
        <v>1.86804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14.4</v>
      </c>
      <c r="GF97">
        <v>0.1786</v>
      </c>
      <c r="GG97">
        <v>4.5284714050127</v>
      </c>
      <c r="GH97">
        <v>0.00877152046367285</v>
      </c>
      <c r="GI97">
        <v>-1.12287425622125e-06</v>
      </c>
      <c r="GJ97">
        <v>1.49974470624018e-10</v>
      </c>
      <c r="GK97">
        <v>0.178652107835601</v>
      </c>
      <c r="GL97">
        <v>0</v>
      </c>
      <c r="GM97">
        <v>0</v>
      </c>
      <c r="GN97">
        <v>0</v>
      </c>
      <c r="GO97">
        <v>-2</v>
      </c>
      <c r="GP97">
        <v>2006</v>
      </c>
      <c r="GQ97">
        <v>1</v>
      </c>
      <c r="GR97">
        <v>20</v>
      </c>
      <c r="GS97">
        <v>9.2</v>
      </c>
      <c r="GT97">
        <v>9.1</v>
      </c>
      <c r="GU97">
        <v>3.31787</v>
      </c>
      <c r="GV97">
        <v>2.53052</v>
      </c>
      <c r="GW97">
        <v>2.24854</v>
      </c>
      <c r="GX97">
        <v>2.76855</v>
      </c>
      <c r="GY97">
        <v>1.99585</v>
      </c>
      <c r="GZ97">
        <v>2.33765</v>
      </c>
      <c r="HA97">
        <v>24.3274</v>
      </c>
      <c r="HB97">
        <v>15.9358</v>
      </c>
      <c r="HC97">
        <v>18</v>
      </c>
      <c r="HD97">
        <v>457.371</v>
      </c>
      <c r="HE97">
        <v>702.772</v>
      </c>
      <c r="HF97">
        <v>23.9682</v>
      </c>
      <c r="HG97">
        <v>22.0858</v>
      </c>
      <c r="HH97">
        <v>30.0004</v>
      </c>
      <c r="HI97">
        <v>21.8331</v>
      </c>
      <c r="HJ97">
        <v>21.7355</v>
      </c>
      <c r="HK97">
        <v>66.4433</v>
      </c>
      <c r="HL97">
        <v>21.445</v>
      </c>
      <c r="HM97">
        <v>0</v>
      </c>
      <c r="HN97">
        <v>23.9431</v>
      </c>
      <c r="HO97">
        <v>1388.94</v>
      </c>
      <c r="HP97">
        <v>17.7465</v>
      </c>
      <c r="HQ97">
        <v>103.282</v>
      </c>
      <c r="HR97">
        <v>104.56</v>
      </c>
    </row>
    <row r="98" spans="1:226">
      <c r="A98">
        <v>82</v>
      </c>
      <c r="B98">
        <v>1657292240.6</v>
      </c>
      <c r="C98">
        <v>496.599999904633</v>
      </c>
      <c r="D98" t="s">
        <v>523</v>
      </c>
      <c r="E98" t="s">
        <v>524</v>
      </c>
      <c r="F98">
        <v>5</v>
      </c>
      <c r="G98" t="s">
        <v>353</v>
      </c>
      <c r="H98" t="s">
        <v>354</v>
      </c>
      <c r="I98">
        <v>1657292232.77857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1405.58495355133</v>
      </c>
      <c r="AK98">
        <v>1363.47872727273</v>
      </c>
      <c r="AL98">
        <v>3.42478888559987</v>
      </c>
      <c r="AM98">
        <v>65.7104043417054</v>
      </c>
      <c r="AN98">
        <f>(AP98 - AO98 + BO98*1E3/(8.314*(BQ98+273.15)) * AR98/BN98 * AQ98) * BN98/(100*BB98) * 1000/(1000 - AP98)</f>
        <v>0</v>
      </c>
      <c r="AO98">
        <v>17.7391254790955</v>
      </c>
      <c r="AP98">
        <v>22.2206448484848</v>
      </c>
      <c r="AQ98">
        <v>0.000221406211216436</v>
      </c>
      <c r="AR98">
        <v>77.419237249955</v>
      </c>
      <c r="AS98">
        <v>7</v>
      </c>
      <c r="AT98">
        <v>1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1657292232.77857</v>
      </c>
      <c r="BH98">
        <v>1308.66857142857</v>
      </c>
      <c r="BI98">
        <v>1363.60821428571</v>
      </c>
      <c r="BJ98">
        <v>22.2327392857143</v>
      </c>
      <c r="BK98">
        <v>17.7401321428571</v>
      </c>
      <c r="BL98">
        <v>1294.34142857143</v>
      </c>
      <c r="BM98">
        <v>22.0540964285714</v>
      </c>
      <c r="BN98">
        <v>500.023285714286</v>
      </c>
      <c r="BO98">
        <v>73.8095285714286</v>
      </c>
      <c r="BP98">
        <v>0.0386095178571429</v>
      </c>
      <c r="BQ98">
        <v>25.5612464285714</v>
      </c>
      <c r="BR98">
        <v>25.0617392857143</v>
      </c>
      <c r="BS98">
        <v>999.9</v>
      </c>
      <c r="BT98">
        <v>0</v>
      </c>
      <c r="BU98">
        <v>0</v>
      </c>
      <c r="BV98">
        <v>9990.35714285714</v>
      </c>
      <c r="BW98">
        <v>0</v>
      </c>
      <c r="BX98">
        <v>1119.14428571429</v>
      </c>
      <c r="BY98">
        <v>-54.9406357142857</v>
      </c>
      <c r="BZ98">
        <v>1338.42464285714</v>
      </c>
      <c r="CA98">
        <v>1388.23464285714</v>
      </c>
      <c r="CB98">
        <v>4.4926125</v>
      </c>
      <c r="CC98">
        <v>1363.60821428571</v>
      </c>
      <c r="CD98">
        <v>17.7401321428571</v>
      </c>
      <c r="CE98">
        <v>1.64098857142857</v>
      </c>
      <c r="CF98">
        <v>1.30938928571429</v>
      </c>
      <c r="CG98">
        <v>14.3491785714286</v>
      </c>
      <c r="CH98">
        <v>10.9070785714286</v>
      </c>
      <c r="CI98">
        <v>1999.98535714286</v>
      </c>
      <c r="CJ98">
        <v>0.9799995</v>
      </c>
      <c r="CK98">
        <v>0.0200007</v>
      </c>
      <c r="CL98">
        <v>0</v>
      </c>
      <c r="CM98">
        <v>2.23307142857143</v>
      </c>
      <c r="CN98">
        <v>0</v>
      </c>
      <c r="CO98">
        <v>20387.275</v>
      </c>
      <c r="CP98">
        <v>17300.0178571429</v>
      </c>
      <c r="CQ98">
        <v>39.6626785714286</v>
      </c>
      <c r="CR98">
        <v>39.4171785714286</v>
      </c>
      <c r="CS98">
        <v>39.0354285714286</v>
      </c>
      <c r="CT98">
        <v>37.7340714285714</v>
      </c>
      <c r="CU98">
        <v>38.6291785714286</v>
      </c>
      <c r="CV98">
        <v>1959.98464285714</v>
      </c>
      <c r="CW98">
        <v>40.0007142857143</v>
      </c>
      <c r="CX98">
        <v>0</v>
      </c>
      <c r="CY98">
        <v>1657292218.5</v>
      </c>
      <c r="CZ98">
        <v>0</v>
      </c>
      <c r="DA98">
        <v>1657291692.5</v>
      </c>
      <c r="DB98" t="s">
        <v>356</v>
      </c>
      <c r="DC98">
        <v>1657291684</v>
      </c>
      <c r="DD98">
        <v>1657291692.5</v>
      </c>
      <c r="DE98">
        <v>1</v>
      </c>
      <c r="DF98">
        <v>0.051</v>
      </c>
      <c r="DG98">
        <v>-0.009</v>
      </c>
      <c r="DH98">
        <v>7.953</v>
      </c>
      <c r="DI98">
        <v>0.086</v>
      </c>
      <c r="DJ98">
        <v>418</v>
      </c>
      <c r="DK98">
        <v>18</v>
      </c>
      <c r="DL98">
        <v>0.63</v>
      </c>
      <c r="DM98">
        <v>0.07</v>
      </c>
      <c r="DN98">
        <v>-54.9400024390244</v>
      </c>
      <c r="DO98">
        <v>-0.916406968641048</v>
      </c>
      <c r="DP98">
        <v>0.438701166409078</v>
      </c>
      <c r="DQ98">
        <v>0</v>
      </c>
      <c r="DR98">
        <v>4.49795951219512</v>
      </c>
      <c r="DS98">
        <v>-0.100966829268286</v>
      </c>
      <c r="DT98">
        <v>0.0106192942099814</v>
      </c>
      <c r="DU98">
        <v>0</v>
      </c>
      <c r="DV98">
        <v>0</v>
      </c>
      <c r="DW98">
        <v>2</v>
      </c>
      <c r="DX98" t="s">
        <v>357</v>
      </c>
      <c r="DY98">
        <v>2.9784</v>
      </c>
      <c r="DZ98">
        <v>2.69231</v>
      </c>
      <c r="EA98">
        <v>0.166284</v>
      </c>
      <c r="EB98">
        <v>0.171385</v>
      </c>
      <c r="EC98">
        <v>0.0820575</v>
      </c>
      <c r="ED98">
        <v>0.0702257</v>
      </c>
      <c r="EE98">
        <v>32831.6</v>
      </c>
      <c r="EF98">
        <v>35850.8</v>
      </c>
      <c r="EG98">
        <v>35658.8</v>
      </c>
      <c r="EH98">
        <v>39208.4</v>
      </c>
      <c r="EI98">
        <v>46338.2</v>
      </c>
      <c r="EJ98">
        <v>52562.1</v>
      </c>
      <c r="EK98">
        <v>55635.3</v>
      </c>
      <c r="EL98">
        <v>62772.6</v>
      </c>
      <c r="EM98">
        <v>1.9872</v>
      </c>
      <c r="EN98">
        <v>2.336</v>
      </c>
      <c r="EO98">
        <v>0.138581</v>
      </c>
      <c r="EP98">
        <v>0</v>
      </c>
      <c r="EQ98">
        <v>22.7589</v>
      </c>
      <c r="ER98">
        <v>999.9</v>
      </c>
      <c r="ES98">
        <v>65.725</v>
      </c>
      <c r="ET98">
        <v>20.513</v>
      </c>
      <c r="EU98">
        <v>21.569</v>
      </c>
      <c r="EV98">
        <v>54.1846</v>
      </c>
      <c r="EW98">
        <v>34.1827</v>
      </c>
      <c r="EX98">
        <v>2</v>
      </c>
      <c r="EY98">
        <v>-0.399024</v>
      </c>
      <c r="EZ98">
        <v>-0.806601</v>
      </c>
      <c r="FA98">
        <v>20.1507</v>
      </c>
      <c r="FB98">
        <v>5.19932</v>
      </c>
      <c r="FC98">
        <v>12.004</v>
      </c>
      <c r="FD98">
        <v>4.9756</v>
      </c>
      <c r="FE98">
        <v>3.293</v>
      </c>
      <c r="FF98">
        <v>9999</v>
      </c>
      <c r="FG98">
        <v>563.6</v>
      </c>
      <c r="FH98">
        <v>9999</v>
      </c>
      <c r="FI98">
        <v>9999</v>
      </c>
      <c r="FJ98">
        <v>1.86249</v>
      </c>
      <c r="FK98">
        <v>1.86768</v>
      </c>
      <c r="FL98">
        <v>1.86737</v>
      </c>
      <c r="FM98">
        <v>1.86844</v>
      </c>
      <c r="FN98">
        <v>1.86948</v>
      </c>
      <c r="FO98">
        <v>1.86554</v>
      </c>
      <c r="FP98">
        <v>1.8667</v>
      </c>
      <c r="FQ98">
        <v>1.86801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14.49</v>
      </c>
      <c r="GF98">
        <v>0.1786</v>
      </c>
      <c r="GG98">
        <v>4.5284714050127</v>
      </c>
      <c r="GH98">
        <v>0.00877152046367285</v>
      </c>
      <c r="GI98">
        <v>-1.12287425622125e-06</v>
      </c>
      <c r="GJ98">
        <v>1.49974470624018e-10</v>
      </c>
      <c r="GK98">
        <v>0.178652107835601</v>
      </c>
      <c r="GL98">
        <v>0</v>
      </c>
      <c r="GM98">
        <v>0</v>
      </c>
      <c r="GN98">
        <v>0</v>
      </c>
      <c r="GO98">
        <v>-2</v>
      </c>
      <c r="GP98">
        <v>2006</v>
      </c>
      <c r="GQ98">
        <v>1</v>
      </c>
      <c r="GR98">
        <v>20</v>
      </c>
      <c r="GS98">
        <v>9.3</v>
      </c>
      <c r="GT98">
        <v>9.1</v>
      </c>
      <c r="GU98">
        <v>3.34717</v>
      </c>
      <c r="GV98">
        <v>2.5293</v>
      </c>
      <c r="GW98">
        <v>2.24854</v>
      </c>
      <c r="GX98">
        <v>2.76855</v>
      </c>
      <c r="GY98">
        <v>1.99585</v>
      </c>
      <c r="GZ98">
        <v>2.29858</v>
      </c>
      <c r="HA98">
        <v>24.3274</v>
      </c>
      <c r="HB98">
        <v>15.9358</v>
      </c>
      <c r="HC98">
        <v>18</v>
      </c>
      <c r="HD98">
        <v>458.125</v>
      </c>
      <c r="HE98">
        <v>702.315</v>
      </c>
      <c r="HF98">
        <v>23.9081</v>
      </c>
      <c r="HG98">
        <v>22.0896</v>
      </c>
      <c r="HH98">
        <v>30.0007</v>
      </c>
      <c r="HI98">
        <v>21.8375</v>
      </c>
      <c r="HJ98">
        <v>21.7391</v>
      </c>
      <c r="HK98">
        <v>66.97</v>
      </c>
      <c r="HL98">
        <v>21.445</v>
      </c>
      <c r="HM98">
        <v>0</v>
      </c>
      <c r="HN98">
        <v>23.9069</v>
      </c>
      <c r="HO98">
        <v>1409.01</v>
      </c>
      <c r="HP98">
        <v>17.7495</v>
      </c>
      <c r="HQ98">
        <v>103.281</v>
      </c>
      <c r="HR98">
        <v>104.56</v>
      </c>
    </row>
    <row r="99" spans="1:226">
      <c r="A99">
        <v>83</v>
      </c>
      <c r="B99">
        <v>1657292246.1</v>
      </c>
      <c r="C99">
        <v>502.099999904633</v>
      </c>
      <c r="D99" t="s">
        <v>525</v>
      </c>
      <c r="E99" t="s">
        <v>526</v>
      </c>
      <c r="F99">
        <v>5</v>
      </c>
      <c r="G99" t="s">
        <v>353</v>
      </c>
      <c r="H99" t="s">
        <v>354</v>
      </c>
      <c r="I99">
        <v>1657292238.35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1425.03552885016</v>
      </c>
      <c r="AK99">
        <v>1382.43775757576</v>
      </c>
      <c r="AL99">
        <v>3.42318623003123</v>
      </c>
      <c r="AM99">
        <v>65.7104043417054</v>
      </c>
      <c r="AN99">
        <f>(AP99 - AO99 + BO99*1E3/(8.314*(BQ99+273.15)) * AR99/BN99 * AQ99) * BN99/(100*BB99) * 1000/(1000 - AP99)</f>
        <v>0</v>
      </c>
      <c r="AO99">
        <v>17.7398880269179</v>
      </c>
      <c r="AP99">
        <v>22.2234109090909</v>
      </c>
      <c r="AQ99">
        <v>-0.000198902813752803</v>
      </c>
      <c r="AR99">
        <v>77.419237249955</v>
      </c>
      <c r="AS99">
        <v>7</v>
      </c>
      <c r="AT99">
        <v>1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1657292238.35</v>
      </c>
      <c r="BH99">
        <v>1327.32642857143</v>
      </c>
      <c r="BI99">
        <v>1382.55428571429</v>
      </c>
      <c r="BJ99">
        <v>22.2250714285714</v>
      </c>
      <c r="BK99">
        <v>17.7399392857143</v>
      </c>
      <c r="BL99">
        <v>1312.87714285714</v>
      </c>
      <c r="BM99">
        <v>22.0464321428571</v>
      </c>
      <c r="BN99">
        <v>500.012</v>
      </c>
      <c r="BO99">
        <v>73.8099285714286</v>
      </c>
      <c r="BP99">
        <v>0.0386084928571429</v>
      </c>
      <c r="BQ99">
        <v>25.541325</v>
      </c>
      <c r="BR99">
        <v>25.0393392857143</v>
      </c>
      <c r="BS99">
        <v>999.9</v>
      </c>
      <c r="BT99">
        <v>0</v>
      </c>
      <c r="BU99">
        <v>0</v>
      </c>
      <c r="BV99">
        <v>9985.89285714286</v>
      </c>
      <c r="BW99">
        <v>0</v>
      </c>
      <c r="BX99">
        <v>1123.03464285714</v>
      </c>
      <c r="BY99">
        <v>-55.2278964285714</v>
      </c>
      <c r="BZ99">
        <v>1357.49571428571</v>
      </c>
      <c r="CA99">
        <v>1407.5225</v>
      </c>
      <c r="CB99">
        <v>4.48513178571429</v>
      </c>
      <c r="CC99">
        <v>1382.55428571429</v>
      </c>
      <c r="CD99">
        <v>17.7399392857143</v>
      </c>
      <c r="CE99">
        <v>1.64043107142857</v>
      </c>
      <c r="CF99">
        <v>1.30938321428571</v>
      </c>
      <c r="CG99">
        <v>14.3439321428571</v>
      </c>
      <c r="CH99">
        <v>10.9069964285714</v>
      </c>
      <c r="CI99">
        <v>1999.99321428571</v>
      </c>
      <c r="CJ99">
        <v>0.980000357142857</v>
      </c>
      <c r="CK99">
        <v>0.0199997857142857</v>
      </c>
      <c r="CL99">
        <v>0</v>
      </c>
      <c r="CM99">
        <v>2.17388928571429</v>
      </c>
      <c r="CN99">
        <v>0</v>
      </c>
      <c r="CO99">
        <v>20378.6464285714</v>
      </c>
      <c r="CP99">
        <v>17300.0964285714</v>
      </c>
      <c r="CQ99">
        <v>39.7653928571429</v>
      </c>
      <c r="CR99">
        <v>39.5019642857143</v>
      </c>
      <c r="CS99">
        <v>39.1134642857143</v>
      </c>
      <c r="CT99">
        <v>37.8568214285714</v>
      </c>
      <c r="CU99">
        <v>38.7206785714286</v>
      </c>
      <c r="CV99">
        <v>1959.99321428571</v>
      </c>
      <c r="CW99">
        <v>40</v>
      </c>
      <c r="CX99">
        <v>0</v>
      </c>
      <c r="CY99">
        <v>1657292223.9</v>
      </c>
      <c r="CZ99">
        <v>0</v>
      </c>
      <c r="DA99">
        <v>1657291692.5</v>
      </c>
      <c r="DB99" t="s">
        <v>356</v>
      </c>
      <c r="DC99">
        <v>1657291684</v>
      </c>
      <c r="DD99">
        <v>1657291692.5</v>
      </c>
      <c r="DE99">
        <v>1</v>
      </c>
      <c r="DF99">
        <v>0.051</v>
      </c>
      <c r="DG99">
        <v>-0.009</v>
      </c>
      <c r="DH99">
        <v>7.953</v>
      </c>
      <c r="DI99">
        <v>0.086</v>
      </c>
      <c r="DJ99">
        <v>418</v>
      </c>
      <c r="DK99">
        <v>18</v>
      </c>
      <c r="DL99">
        <v>0.63</v>
      </c>
      <c r="DM99">
        <v>0.07</v>
      </c>
      <c r="DN99">
        <v>-55.1005414634146</v>
      </c>
      <c r="DO99">
        <v>-1.93041742160278</v>
      </c>
      <c r="DP99">
        <v>0.462738337785401</v>
      </c>
      <c r="DQ99">
        <v>0</v>
      </c>
      <c r="DR99">
        <v>4.48916951219512</v>
      </c>
      <c r="DS99">
        <v>-0.0813353310104502</v>
      </c>
      <c r="DT99">
        <v>0.00897229256703035</v>
      </c>
      <c r="DU99">
        <v>1</v>
      </c>
      <c r="DV99">
        <v>1</v>
      </c>
      <c r="DW99">
        <v>2</v>
      </c>
      <c r="DX99" t="s">
        <v>373</v>
      </c>
      <c r="DY99">
        <v>2.97851</v>
      </c>
      <c r="DZ99">
        <v>2.69269</v>
      </c>
      <c r="EA99">
        <v>0.167716</v>
      </c>
      <c r="EB99">
        <v>0.172726</v>
      </c>
      <c r="EC99">
        <v>0.0820515</v>
      </c>
      <c r="ED99">
        <v>0.0702177</v>
      </c>
      <c r="EE99">
        <v>32775.2</v>
      </c>
      <c r="EF99">
        <v>35791.7</v>
      </c>
      <c r="EG99">
        <v>35658.7</v>
      </c>
      <c r="EH99">
        <v>39207.2</v>
      </c>
      <c r="EI99">
        <v>46338.8</v>
      </c>
      <c r="EJ99">
        <v>52561.6</v>
      </c>
      <c r="EK99">
        <v>55635.6</v>
      </c>
      <c r="EL99">
        <v>62771.4</v>
      </c>
      <c r="EM99">
        <v>1.9862</v>
      </c>
      <c r="EN99">
        <v>2.3358</v>
      </c>
      <c r="EO99">
        <v>0.137687</v>
      </c>
      <c r="EP99">
        <v>0</v>
      </c>
      <c r="EQ99">
        <v>22.7646</v>
      </c>
      <c r="ER99">
        <v>999.9</v>
      </c>
      <c r="ES99">
        <v>65.749</v>
      </c>
      <c r="ET99">
        <v>20.533</v>
      </c>
      <c r="EU99">
        <v>21.6042</v>
      </c>
      <c r="EV99">
        <v>53.7646</v>
      </c>
      <c r="EW99">
        <v>34.0745</v>
      </c>
      <c r="EX99">
        <v>2</v>
      </c>
      <c r="EY99">
        <v>-0.39878</v>
      </c>
      <c r="EZ99">
        <v>-0.894662</v>
      </c>
      <c r="FA99">
        <v>20.15</v>
      </c>
      <c r="FB99">
        <v>5.19932</v>
      </c>
      <c r="FC99">
        <v>12.004</v>
      </c>
      <c r="FD99">
        <v>4.976</v>
      </c>
      <c r="FE99">
        <v>3.293</v>
      </c>
      <c r="FF99">
        <v>9999</v>
      </c>
      <c r="FG99">
        <v>563.6</v>
      </c>
      <c r="FH99">
        <v>9999</v>
      </c>
      <c r="FI99">
        <v>9999</v>
      </c>
      <c r="FJ99">
        <v>1.86249</v>
      </c>
      <c r="FK99">
        <v>1.86768</v>
      </c>
      <c r="FL99">
        <v>1.86737</v>
      </c>
      <c r="FM99">
        <v>1.86847</v>
      </c>
      <c r="FN99">
        <v>1.86951</v>
      </c>
      <c r="FO99">
        <v>1.86554</v>
      </c>
      <c r="FP99">
        <v>1.86661</v>
      </c>
      <c r="FQ99">
        <v>1.8681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14.62</v>
      </c>
      <c r="GF99">
        <v>0.1787</v>
      </c>
      <c r="GG99">
        <v>4.5284714050127</v>
      </c>
      <c r="GH99">
        <v>0.00877152046367285</v>
      </c>
      <c r="GI99">
        <v>-1.12287425622125e-06</v>
      </c>
      <c r="GJ99">
        <v>1.49974470624018e-10</v>
      </c>
      <c r="GK99">
        <v>0.178652107835601</v>
      </c>
      <c r="GL99">
        <v>0</v>
      </c>
      <c r="GM99">
        <v>0</v>
      </c>
      <c r="GN99">
        <v>0</v>
      </c>
      <c r="GO99">
        <v>-2</v>
      </c>
      <c r="GP99">
        <v>2006</v>
      </c>
      <c r="GQ99">
        <v>1</v>
      </c>
      <c r="GR99">
        <v>20</v>
      </c>
      <c r="GS99">
        <v>9.4</v>
      </c>
      <c r="GT99">
        <v>9.2</v>
      </c>
      <c r="GU99">
        <v>3.37891</v>
      </c>
      <c r="GV99">
        <v>2.52563</v>
      </c>
      <c r="GW99">
        <v>2.24854</v>
      </c>
      <c r="GX99">
        <v>2.76855</v>
      </c>
      <c r="GY99">
        <v>1.99585</v>
      </c>
      <c r="GZ99">
        <v>2.32056</v>
      </c>
      <c r="HA99">
        <v>24.3274</v>
      </c>
      <c r="HB99">
        <v>15.9445</v>
      </c>
      <c r="HC99">
        <v>18</v>
      </c>
      <c r="HD99">
        <v>457.574</v>
      </c>
      <c r="HE99">
        <v>702.249</v>
      </c>
      <c r="HF99">
        <v>23.8782</v>
      </c>
      <c r="HG99">
        <v>22.0951</v>
      </c>
      <c r="HH99">
        <v>30.0004</v>
      </c>
      <c r="HI99">
        <v>21.8423</v>
      </c>
      <c r="HJ99">
        <v>21.7464</v>
      </c>
      <c r="HK99">
        <v>67.6696</v>
      </c>
      <c r="HL99">
        <v>21.445</v>
      </c>
      <c r="HM99">
        <v>0</v>
      </c>
      <c r="HN99">
        <v>23.8848</v>
      </c>
      <c r="HO99">
        <v>1422.5</v>
      </c>
      <c r="HP99">
        <v>17.7515</v>
      </c>
      <c r="HQ99">
        <v>103.282</v>
      </c>
      <c r="HR99">
        <v>104.558</v>
      </c>
    </row>
    <row r="100" spans="1:226">
      <c r="A100">
        <v>84</v>
      </c>
      <c r="B100">
        <v>1657292251.1</v>
      </c>
      <c r="C100">
        <v>507.099999904633</v>
      </c>
      <c r="D100" t="s">
        <v>527</v>
      </c>
      <c r="E100" t="s">
        <v>528</v>
      </c>
      <c r="F100">
        <v>5</v>
      </c>
      <c r="G100" t="s">
        <v>353</v>
      </c>
      <c r="H100" t="s">
        <v>354</v>
      </c>
      <c r="I100">
        <v>1657292243.61852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1441.74431732262</v>
      </c>
      <c r="AK100">
        <v>1399.37915151515</v>
      </c>
      <c r="AL100">
        <v>3.3032380756755</v>
      </c>
      <c r="AM100">
        <v>65.7104043417054</v>
      </c>
      <c r="AN100">
        <f>(AP100 - AO100 + BO100*1E3/(8.314*(BQ100+273.15)) * AR100/BN100 * AQ100) * BN100/(100*BB100) * 1000/(1000 - AP100)</f>
        <v>0</v>
      </c>
      <c r="AO100">
        <v>17.7395037978761</v>
      </c>
      <c r="AP100">
        <v>22.2150345454545</v>
      </c>
      <c r="AQ100">
        <v>2.07082177908892e-05</v>
      </c>
      <c r="AR100">
        <v>77.419237249955</v>
      </c>
      <c r="AS100">
        <v>7</v>
      </c>
      <c r="AT100">
        <v>1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1657292243.61852</v>
      </c>
      <c r="BH100">
        <v>1345.07592592593</v>
      </c>
      <c r="BI100">
        <v>1400.22703703704</v>
      </c>
      <c r="BJ100">
        <v>22.2201851851852</v>
      </c>
      <c r="BK100">
        <v>17.7397481481481</v>
      </c>
      <c r="BL100">
        <v>1330.51111111111</v>
      </c>
      <c r="BM100">
        <v>22.0415481481481</v>
      </c>
      <c r="BN100">
        <v>499.972814814815</v>
      </c>
      <c r="BO100">
        <v>73.8104814814815</v>
      </c>
      <c r="BP100">
        <v>0.038709662962963</v>
      </c>
      <c r="BQ100">
        <v>25.5292666666667</v>
      </c>
      <c r="BR100">
        <v>25.0240333333333</v>
      </c>
      <c r="BS100">
        <v>999.9</v>
      </c>
      <c r="BT100">
        <v>0</v>
      </c>
      <c r="BU100">
        <v>0</v>
      </c>
      <c r="BV100">
        <v>9980.74074074074</v>
      </c>
      <c r="BW100">
        <v>0</v>
      </c>
      <c r="BX100">
        <v>1127.95444444444</v>
      </c>
      <c r="BY100">
        <v>-55.1506592592593</v>
      </c>
      <c r="BZ100">
        <v>1375.64222222222</v>
      </c>
      <c r="CA100">
        <v>1425.51407407407</v>
      </c>
      <c r="CB100">
        <v>4.48044074074074</v>
      </c>
      <c r="CC100">
        <v>1400.22703703704</v>
      </c>
      <c r="CD100">
        <v>17.7397481481481</v>
      </c>
      <c r="CE100">
        <v>1.64008259259259</v>
      </c>
      <c r="CF100">
        <v>1.30937962962963</v>
      </c>
      <c r="CG100">
        <v>14.3406481481481</v>
      </c>
      <c r="CH100">
        <v>10.9069444444444</v>
      </c>
      <c r="CI100">
        <v>1999.9762962963</v>
      </c>
      <c r="CJ100">
        <v>0.980000777777778</v>
      </c>
      <c r="CK100">
        <v>0.019999337037037</v>
      </c>
      <c r="CL100">
        <v>0</v>
      </c>
      <c r="CM100">
        <v>2.22474814814815</v>
      </c>
      <c r="CN100">
        <v>0</v>
      </c>
      <c r="CO100">
        <v>20377.4259259259</v>
      </c>
      <c r="CP100">
        <v>17299.9444444444</v>
      </c>
      <c r="CQ100">
        <v>39.8608888888889</v>
      </c>
      <c r="CR100">
        <v>39.5762222222222</v>
      </c>
      <c r="CS100">
        <v>39.1872222222222</v>
      </c>
      <c r="CT100">
        <v>38.001962962963</v>
      </c>
      <c r="CU100">
        <v>38.802962962963</v>
      </c>
      <c r="CV100">
        <v>1959.9762962963</v>
      </c>
      <c r="CW100">
        <v>40</v>
      </c>
      <c r="CX100">
        <v>0</v>
      </c>
      <c r="CY100">
        <v>1657292228.7</v>
      </c>
      <c r="CZ100">
        <v>0</v>
      </c>
      <c r="DA100">
        <v>1657291692.5</v>
      </c>
      <c r="DB100" t="s">
        <v>356</v>
      </c>
      <c r="DC100">
        <v>1657291684</v>
      </c>
      <c r="DD100">
        <v>1657291692.5</v>
      </c>
      <c r="DE100">
        <v>1</v>
      </c>
      <c r="DF100">
        <v>0.051</v>
      </c>
      <c r="DG100">
        <v>-0.009</v>
      </c>
      <c r="DH100">
        <v>7.953</v>
      </c>
      <c r="DI100">
        <v>0.086</v>
      </c>
      <c r="DJ100">
        <v>418</v>
      </c>
      <c r="DK100">
        <v>18</v>
      </c>
      <c r="DL100">
        <v>0.63</v>
      </c>
      <c r="DM100">
        <v>0.07</v>
      </c>
      <c r="DN100">
        <v>-55.1683707317073</v>
      </c>
      <c r="DO100">
        <v>-0.382965156794519</v>
      </c>
      <c r="DP100">
        <v>0.442140058509167</v>
      </c>
      <c r="DQ100">
        <v>0</v>
      </c>
      <c r="DR100">
        <v>4.48430195121951</v>
      </c>
      <c r="DS100">
        <v>-0.0537478745644611</v>
      </c>
      <c r="DT100">
        <v>0.00626726968970335</v>
      </c>
      <c r="DU100">
        <v>1</v>
      </c>
      <c r="DV100">
        <v>1</v>
      </c>
      <c r="DW100">
        <v>2</v>
      </c>
      <c r="DX100" t="s">
        <v>373</v>
      </c>
      <c r="DY100">
        <v>2.97722</v>
      </c>
      <c r="DZ100">
        <v>2.69279</v>
      </c>
      <c r="EA100">
        <v>0.168965</v>
      </c>
      <c r="EB100">
        <v>0.174009</v>
      </c>
      <c r="EC100">
        <v>0.0820497</v>
      </c>
      <c r="ED100">
        <v>0.0702057</v>
      </c>
      <c r="EE100">
        <v>32725.6</v>
      </c>
      <c r="EF100">
        <v>35736.7</v>
      </c>
      <c r="EG100">
        <v>35658.2</v>
      </c>
      <c r="EH100">
        <v>39207.6</v>
      </c>
      <c r="EI100">
        <v>46338</v>
      </c>
      <c r="EJ100">
        <v>52561.6</v>
      </c>
      <c r="EK100">
        <v>55634.6</v>
      </c>
      <c r="EL100">
        <v>62770.6</v>
      </c>
      <c r="EM100">
        <v>1.9858</v>
      </c>
      <c r="EN100">
        <v>2.3366</v>
      </c>
      <c r="EO100">
        <v>0.137091</v>
      </c>
      <c r="EP100">
        <v>0</v>
      </c>
      <c r="EQ100">
        <v>22.77</v>
      </c>
      <c r="ER100">
        <v>999.9</v>
      </c>
      <c r="ES100">
        <v>65.749</v>
      </c>
      <c r="ET100">
        <v>20.513</v>
      </c>
      <c r="EU100">
        <v>21.5782</v>
      </c>
      <c r="EV100">
        <v>53.3846</v>
      </c>
      <c r="EW100">
        <v>34.2748</v>
      </c>
      <c r="EX100">
        <v>2</v>
      </c>
      <c r="EY100">
        <v>-0.398374</v>
      </c>
      <c r="EZ100">
        <v>-0.925054</v>
      </c>
      <c r="FA100">
        <v>20.1499</v>
      </c>
      <c r="FB100">
        <v>5.19932</v>
      </c>
      <c r="FC100">
        <v>12.004</v>
      </c>
      <c r="FD100">
        <v>4.9756</v>
      </c>
      <c r="FE100">
        <v>3.293</v>
      </c>
      <c r="FF100">
        <v>9999</v>
      </c>
      <c r="FG100">
        <v>563.6</v>
      </c>
      <c r="FH100">
        <v>9999</v>
      </c>
      <c r="FI100">
        <v>9999</v>
      </c>
      <c r="FJ100">
        <v>1.86249</v>
      </c>
      <c r="FK100">
        <v>1.86768</v>
      </c>
      <c r="FL100">
        <v>1.8674</v>
      </c>
      <c r="FM100">
        <v>1.86844</v>
      </c>
      <c r="FN100">
        <v>1.86948</v>
      </c>
      <c r="FO100">
        <v>1.86551</v>
      </c>
      <c r="FP100">
        <v>1.86661</v>
      </c>
      <c r="FQ100">
        <v>1.86801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14.72</v>
      </c>
      <c r="GF100">
        <v>0.1786</v>
      </c>
      <c r="GG100">
        <v>4.5284714050127</v>
      </c>
      <c r="GH100">
        <v>0.00877152046367285</v>
      </c>
      <c r="GI100">
        <v>-1.12287425622125e-06</v>
      </c>
      <c r="GJ100">
        <v>1.49974470624018e-10</v>
      </c>
      <c r="GK100">
        <v>0.178652107835601</v>
      </c>
      <c r="GL100">
        <v>0</v>
      </c>
      <c r="GM100">
        <v>0</v>
      </c>
      <c r="GN100">
        <v>0</v>
      </c>
      <c r="GO100">
        <v>-2</v>
      </c>
      <c r="GP100">
        <v>2006</v>
      </c>
      <c r="GQ100">
        <v>1</v>
      </c>
      <c r="GR100">
        <v>20</v>
      </c>
      <c r="GS100">
        <v>9.5</v>
      </c>
      <c r="GT100">
        <v>9.3</v>
      </c>
      <c r="GU100">
        <v>3.4082</v>
      </c>
      <c r="GV100">
        <v>2.53174</v>
      </c>
      <c r="GW100">
        <v>2.24854</v>
      </c>
      <c r="GX100">
        <v>2.76855</v>
      </c>
      <c r="GY100">
        <v>1.99585</v>
      </c>
      <c r="GZ100">
        <v>2.30103</v>
      </c>
      <c r="HA100">
        <v>24.3274</v>
      </c>
      <c r="HB100">
        <v>15.9358</v>
      </c>
      <c r="HC100">
        <v>18</v>
      </c>
      <c r="HD100">
        <v>457.385</v>
      </c>
      <c r="HE100">
        <v>702.996</v>
      </c>
      <c r="HF100">
        <v>23.8638</v>
      </c>
      <c r="HG100">
        <v>22.0988</v>
      </c>
      <c r="HH100">
        <v>30.0004</v>
      </c>
      <c r="HI100">
        <v>21.8478</v>
      </c>
      <c r="HJ100">
        <v>21.7515</v>
      </c>
      <c r="HK100">
        <v>68.2249</v>
      </c>
      <c r="HL100">
        <v>21.445</v>
      </c>
      <c r="HM100">
        <v>0</v>
      </c>
      <c r="HN100">
        <v>23.8635</v>
      </c>
      <c r="HO100">
        <v>1442.62</v>
      </c>
      <c r="HP100">
        <v>17.7536</v>
      </c>
      <c r="HQ100">
        <v>103.28</v>
      </c>
      <c r="HR100">
        <v>104.557</v>
      </c>
    </row>
    <row r="101" spans="1:226">
      <c r="A101">
        <v>85</v>
      </c>
      <c r="B101">
        <v>1657292256.1</v>
      </c>
      <c r="C101">
        <v>512.099999904633</v>
      </c>
      <c r="D101" t="s">
        <v>529</v>
      </c>
      <c r="E101" t="s">
        <v>530</v>
      </c>
      <c r="F101">
        <v>5</v>
      </c>
      <c r="G101" t="s">
        <v>353</v>
      </c>
      <c r="H101" t="s">
        <v>354</v>
      </c>
      <c r="I101">
        <v>1657292248.33214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1458.32727426849</v>
      </c>
      <c r="AK101">
        <v>1416.12339393939</v>
      </c>
      <c r="AL101">
        <v>3.24740446834536</v>
      </c>
      <c r="AM101">
        <v>65.7104043417054</v>
      </c>
      <c r="AN101">
        <f>(AP101 - AO101 + BO101*1E3/(8.314*(BQ101+273.15)) * AR101/BN101 * AQ101) * BN101/(100*BB101) * 1000/(1000 - AP101)</f>
        <v>0</v>
      </c>
      <c r="AO101">
        <v>17.7384051926631</v>
      </c>
      <c r="AP101">
        <v>22.2141648484848</v>
      </c>
      <c r="AQ101">
        <v>-0.00102349549907368</v>
      </c>
      <c r="AR101">
        <v>77.419237249955</v>
      </c>
      <c r="AS101">
        <v>7</v>
      </c>
      <c r="AT101">
        <v>1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1657292248.33214</v>
      </c>
      <c r="BH101">
        <v>1360.84607142857</v>
      </c>
      <c r="BI101">
        <v>1416.00035714286</v>
      </c>
      <c r="BJ101">
        <v>22.2186142857143</v>
      </c>
      <c r="BK101">
        <v>17.7396571428571</v>
      </c>
      <c r="BL101">
        <v>1346.17964285714</v>
      </c>
      <c r="BM101">
        <v>22.039975</v>
      </c>
      <c r="BN101">
        <v>499.959642857143</v>
      </c>
      <c r="BO101">
        <v>73.8106607142857</v>
      </c>
      <c r="BP101">
        <v>0.038715075</v>
      </c>
      <c r="BQ101">
        <v>25.524875</v>
      </c>
      <c r="BR101">
        <v>25.0167107142857</v>
      </c>
      <c r="BS101">
        <v>999.9</v>
      </c>
      <c r="BT101">
        <v>0</v>
      </c>
      <c r="BU101">
        <v>0</v>
      </c>
      <c r="BV101">
        <v>9980.89285714286</v>
      </c>
      <c r="BW101">
        <v>0</v>
      </c>
      <c r="BX101">
        <v>1133.02357142857</v>
      </c>
      <c r="BY101">
        <v>-55.1540535714286</v>
      </c>
      <c r="BZ101">
        <v>1391.76928571429</v>
      </c>
      <c r="CA101">
        <v>1441.57285714286</v>
      </c>
      <c r="CB101">
        <v>4.47896107142857</v>
      </c>
      <c r="CC101">
        <v>1416.00035714286</v>
      </c>
      <c r="CD101">
        <v>17.7396571428571</v>
      </c>
      <c r="CE101">
        <v>1.63997142857143</v>
      </c>
      <c r="CF101">
        <v>1.30937642857143</v>
      </c>
      <c r="CG101">
        <v>14.3395892857143</v>
      </c>
      <c r="CH101">
        <v>10.9069071428571</v>
      </c>
      <c r="CI101">
        <v>1999.96357142857</v>
      </c>
      <c r="CJ101">
        <v>0.980001214285714</v>
      </c>
      <c r="CK101">
        <v>0.0199988714285714</v>
      </c>
      <c r="CL101">
        <v>0</v>
      </c>
      <c r="CM101">
        <v>2.193025</v>
      </c>
      <c r="CN101">
        <v>0</v>
      </c>
      <c r="CO101">
        <v>20381.5285714286</v>
      </c>
      <c r="CP101">
        <v>17299.8357142857</v>
      </c>
      <c r="CQ101">
        <v>39.9350714285714</v>
      </c>
      <c r="CR101">
        <v>39.6426071428571</v>
      </c>
      <c r="CS101">
        <v>39.2518571428571</v>
      </c>
      <c r="CT101">
        <v>38.1314642857143</v>
      </c>
      <c r="CU101">
        <v>38.8814285714286</v>
      </c>
      <c r="CV101">
        <v>1959.96357142857</v>
      </c>
      <c r="CW101">
        <v>40</v>
      </c>
      <c r="CX101">
        <v>0</v>
      </c>
      <c r="CY101">
        <v>1657292234.1</v>
      </c>
      <c r="CZ101">
        <v>0</v>
      </c>
      <c r="DA101">
        <v>1657291692.5</v>
      </c>
      <c r="DB101" t="s">
        <v>356</v>
      </c>
      <c r="DC101">
        <v>1657291684</v>
      </c>
      <c r="DD101">
        <v>1657291692.5</v>
      </c>
      <c r="DE101">
        <v>1</v>
      </c>
      <c r="DF101">
        <v>0.051</v>
      </c>
      <c r="DG101">
        <v>-0.009</v>
      </c>
      <c r="DH101">
        <v>7.953</v>
      </c>
      <c r="DI101">
        <v>0.086</v>
      </c>
      <c r="DJ101">
        <v>418</v>
      </c>
      <c r="DK101">
        <v>18</v>
      </c>
      <c r="DL101">
        <v>0.63</v>
      </c>
      <c r="DM101">
        <v>0.07</v>
      </c>
      <c r="DN101">
        <v>-55.1295585365854</v>
      </c>
      <c r="DO101">
        <v>0.999622996515625</v>
      </c>
      <c r="DP101">
        <v>0.454461080989829</v>
      </c>
      <c r="DQ101">
        <v>0</v>
      </c>
      <c r="DR101">
        <v>4.48110707317073</v>
      </c>
      <c r="DS101">
        <v>-0.0231451567944336</v>
      </c>
      <c r="DT101">
        <v>0.003994178839812</v>
      </c>
      <c r="DU101">
        <v>1</v>
      </c>
      <c r="DV101">
        <v>1</v>
      </c>
      <c r="DW101">
        <v>2</v>
      </c>
      <c r="DX101" t="s">
        <v>373</v>
      </c>
      <c r="DY101">
        <v>2.97801</v>
      </c>
      <c r="DZ101">
        <v>2.69209</v>
      </c>
      <c r="EA101">
        <v>0.170209</v>
      </c>
      <c r="EB101">
        <v>0.175161</v>
      </c>
      <c r="EC101">
        <v>0.0820338</v>
      </c>
      <c r="ED101">
        <v>0.0702158</v>
      </c>
      <c r="EE101">
        <v>32676.3</v>
      </c>
      <c r="EF101">
        <v>35686.4</v>
      </c>
      <c r="EG101">
        <v>35657.8</v>
      </c>
      <c r="EH101">
        <v>39207.1</v>
      </c>
      <c r="EI101">
        <v>46338.1</v>
      </c>
      <c r="EJ101">
        <v>52560.8</v>
      </c>
      <c r="EK101">
        <v>55633.6</v>
      </c>
      <c r="EL101">
        <v>62770.2</v>
      </c>
      <c r="EM101">
        <v>1.9864</v>
      </c>
      <c r="EN101">
        <v>2.336</v>
      </c>
      <c r="EO101">
        <v>0.135303</v>
      </c>
      <c r="EP101">
        <v>0</v>
      </c>
      <c r="EQ101">
        <v>22.7761</v>
      </c>
      <c r="ER101">
        <v>999.9</v>
      </c>
      <c r="ES101">
        <v>65.749</v>
      </c>
      <c r="ET101">
        <v>20.513</v>
      </c>
      <c r="EU101">
        <v>21.5778</v>
      </c>
      <c r="EV101">
        <v>54.0246</v>
      </c>
      <c r="EW101">
        <v>34.1627</v>
      </c>
      <c r="EX101">
        <v>2</v>
      </c>
      <c r="EY101">
        <v>-0.398232</v>
      </c>
      <c r="EZ101">
        <v>-0.97427</v>
      </c>
      <c r="FA101">
        <v>20.1497</v>
      </c>
      <c r="FB101">
        <v>5.20052</v>
      </c>
      <c r="FC101">
        <v>12.004</v>
      </c>
      <c r="FD101">
        <v>4.9756</v>
      </c>
      <c r="FE101">
        <v>3.293</v>
      </c>
      <c r="FF101">
        <v>9999</v>
      </c>
      <c r="FG101">
        <v>563.6</v>
      </c>
      <c r="FH101">
        <v>9999</v>
      </c>
      <c r="FI101">
        <v>9999</v>
      </c>
      <c r="FJ101">
        <v>1.86249</v>
      </c>
      <c r="FK101">
        <v>1.86765</v>
      </c>
      <c r="FL101">
        <v>1.86737</v>
      </c>
      <c r="FM101">
        <v>1.86847</v>
      </c>
      <c r="FN101">
        <v>1.86951</v>
      </c>
      <c r="FO101">
        <v>1.86551</v>
      </c>
      <c r="FP101">
        <v>1.86664</v>
      </c>
      <c r="FQ101">
        <v>1.86801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14.83</v>
      </c>
      <c r="GF101">
        <v>0.1787</v>
      </c>
      <c r="GG101">
        <v>4.5284714050127</v>
      </c>
      <c r="GH101">
        <v>0.00877152046367285</v>
      </c>
      <c r="GI101">
        <v>-1.12287425622125e-06</v>
      </c>
      <c r="GJ101">
        <v>1.49974470624018e-10</v>
      </c>
      <c r="GK101">
        <v>0.178652107835601</v>
      </c>
      <c r="GL101">
        <v>0</v>
      </c>
      <c r="GM101">
        <v>0</v>
      </c>
      <c r="GN101">
        <v>0</v>
      </c>
      <c r="GO101">
        <v>-2</v>
      </c>
      <c r="GP101">
        <v>2006</v>
      </c>
      <c r="GQ101">
        <v>1</v>
      </c>
      <c r="GR101">
        <v>20</v>
      </c>
      <c r="GS101">
        <v>9.5</v>
      </c>
      <c r="GT101">
        <v>9.4</v>
      </c>
      <c r="GU101">
        <v>3.43872</v>
      </c>
      <c r="GV101">
        <v>2.52808</v>
      </c>
      <c r="GW101">
        <v>2.24854</v>
      </c>
      <c r="GX101">
        <v>2.76855</v>
      </c>
      <c r="GY101">
        <v>1.99585</v>
      </c>
      <c r="GZ101">
        <v>2.31689</v>
      </c>
      <c r="HA101">
        <v>24.3274</v>
      </c>
      <c r="HB101">
        <v>15.9445</v>
      </c>
      <c r="HC101">
        <v>18</v>
      </c>
      <c r="HD101">
        <v>457.794</v>
      </c>
      <c r="HE101">
        <v>702.574</v>
      </c>
      <c r="HF101">
        <v>23.849</v>
      </c>
      <c r="HG101">
        <v>22.1044</v>
      </c>
      <c r="HH101">
        <v>30.0003</v>
      </c>
      <c r="HI101">
        <v>21.8534</v>
      </c>
      <c r="HJ101">
        <v>21.7573</v>
      </c>
      <c r="HK101">
        <v>68.8544</v>
      </c>
      <c r="HL101">
        <v>21.445</v>
      </c>
      <c r="HM101">
        <v>0</v>
      </c>
      <c r="HN101">
        <v>23.8516</v>
      </c>
      <c r="HO101">
        <v>1456.21</v>
      </c>
      <c r="HP101">
        <v>17.762</v>
      </c>
      <c r="HQ101">
        <v>103.278</v>
      </c>
      <c r="HR101">
        <v>104.557</v>
      </c>
    </row>
    <row r="102" spans="1:226">
      <c r="A102">
        <v>86</v>
      </c>
      <c r="B102">
        <v>1657292261.1</v>
      </c>
      <c r="C102">
        <v>517.099999904633</v>
      </c>
      <c r="D102" t="s">
        <v>531</v>
      </c>
      <c r="E102" t="s">
        <v>532</v>
      </c>
      <c r="F102">
        <v>5</v>
      </c>
      <c r="G102" t="s">
        <v>353</v>
      </c>
      <c r="H102" t="s">
        <v>354</v>
      </c>
      <c r="I102">
        <v>1657292253.6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1475.38426704988</v>
      </c>
      <c r="AK102">
        <v>1433.11236363636</v>
      </c>
      <c r="AL102">
        <v>3.37016595427505</v>
      </c>
      <c r="AM102">
        <v>65.7104043417054</v>
      </c>
      <c r="AN102">
        <f>(AP102 - AO102 + BO102*1E3/(8.314*(BQ102+273.15)) * AR102/BN102 * AQ102) * BN102/(100*BB102) * 1000/(1000 - AP102)</f>
        <v>0</v>
      </c>
      <c r="AO102">
        <v>17.741284234325</v>
      </c>
      <c r="AP102">
        <v>22.210303030303</v>
      </c>
      <c r="AQ102">
        <v>-0.000433446867145222</v>
      </c>
      <c r="AR102">
        <v>77.419237249955</v>
      </c>
      <c r="AS102">
        <v>7</v>
      </c>
      <c r="AT102">
        <v>1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1657292253.6</v>
      </c>
      <c r="BH102">
        <v>1378.29925925926</v>
      </c>
      <c r="BI102">
        <v>1433.29333333333</v>
      </c>
      <c r="BJ102">
        <v>22.2164037037037</v>
      </c>
      <c r="BK102">
        <v>17.7395481481481</v>
      </c>
      <c r="BL102">
        <v>1363.51814814815</v>
      </c>
      <c r="BM102">
        <v>22.0377592592593</v>
      </c>
      <c r="BN102">
        <v>499.973592592593</v>
      </c>
      <c r="BO102">
        <v>73.811</v>
      </c>
      <c r="BP102">
        <v>0.0386250111111111</v>
      </c>
      <c r="BQ102">
        <v>25.5213740740741</v>
      </c>
      <c r="BR102">
        <v>25.0107962962963</v>
      </c>
      <c r="BS102">
        <v>999.9</v>
      </c>
      <c r="BT102">
        <v>0</v>
      </c>
      <c r="BU102">
        <v>0</v>
      </c>
      <c r="BV102">
        <v>9976.66666666667</v>
      </c>
      <c r="BW102">
        <v>0</v>
      </c>
      <c r="BX102">
        <v>1138.83777777778</v>
      </c>
      <c r="BY102">
        <v>-54.9951481481481</v>
      </c>
      <c r="BZ102">
        <v>1409.6162962963</v>
      </c>
      <c r="CA102">
        <v>1459.17814814815</v>
      </c>
      <c r="CB102">
        <v>4.47686111111111</v>
      </c>
      <c r="CC102">
        <v>1433.29333333333</v>
      </c>
      <c r="CD102">
        <v>17.7395481481481</v>
      </c>
      <c r="CE102">
        <v>1.6398162962963</v>
      </c>
      <c r="CF102">
        <v>1.30937407407407</v>
      </c>
      <c r="CG102">
        <v>14.3381259259259</v>
      </c>
      <c r="CH102">
        <v>10.9068851851852</v>
      </c>
      <c r="CI102">
        <v>1999.96740740741</v>
      </c>
      <c r="CJ102">
        <v>0.980001666666667</v>
      </c>
      <c r="CK102">
        <v>0.0199983888888889</v>
      </c>
      <c r="CL102">
        <v>0</v>
      </c>
      <c r="CM102">
        <v>2.23684074074074</v>
      </c>
      <c r="CN102">
        <v>0</v>
      </c>
      <c r="CO102">
        <v>20383.7296296296</v>
      </c>
      <c r="CP102">
        <v>17299.8703703704</v>
      </c>
      <c r="CQ102">
        <v>40.0298888888889</v>
      </c>
      <c r="CR102">
        <v>39.715037037037</v>
      </c>
      <c r="CS102">
        <v>39.3215185185185</v>
      </c>
      <c r="CT102">
        <v>38.2381481481481</v>
      </c>
      <c r="CU102">
        <v>38.965037037037</v>
      </c>
      <c r="CV102">
        <v>1959.96962962963</v>
      </c>
      <c r="CW102">
        <v>39.9974074074074</v>
      </c>
      <c r="CX102">
        <v>0</v>
      </c>
      <c r="CY102">
        <v>1657292238.9</v>
      </c>
      <c r="CZ102">
        <v>0</v>
      </c>
      <c r="DA102">
        <v>1657291692.5</v>
      </c>
      <c r="DB102" t="s">
        <v>356</v>
      </c>
      <c r="DC102">
        <v>1657291684</v>
      </c>
      <c r="DD102">
        <v>1657291692.5</v>
      </c>
      <c r="DE102">
        <v>1</v>
      </c>
      <c r="DF102">
        <v>0.051</v>
      </c>
      <c r="DG102">
        <v>-0.009</v>
      </c>
      <c r="DH102">
        <v>7.953</v>
      </c>
      <c r="DI102">
        <v>0.086</v>
      </c>
      <c r="DJ102">
        <v>418</v>
      </c>
      <c r="DK102">
        <v>18</v>
      </c>
      <c r="DL102">
        <v>0.63</v>
      </c>
      <c r="DM102">
        <v>0.07</v>
      </c>
      <c r="DN102">
        <v>-55.1336926829268</v>
      </c>
      <c r="DO102">
        <v>1.36759024390226</v>
      </c>
      <c r="DP102">
        <v>0.418265862113889</v>
      </c>
      <c r="DQ102">
        <v>0</v>
      </c>
      <c r="DR102">
        <v>4.47853341463415</v>
      </c>
      <c r="DS102">
        <v>-0.0202559581881453</v>
      </c>
      <c r="DT102">
        <v>0.0035117674028177</v>
      </c>
      <c r="DU102">
        <v>1</v>
      </c>
      <c r="DV102">
        <v>1</v>
      </c>
      <c r="DW102">
        <v>2</v>
      </c>
      <c r="DX102" t="s">
        <v>373</v>
      </c>
      <c r="DY102">
        <v>2.97748</v>
      </c>
      <c r="DZ102">
        <v>2.6924</v>
      </c>
      <c r="EA102">
        <v>0.171441</v>
      </c>
      <c r="EB102">
        <v>0.17641</v>
      </c>
      <c r="EC102">
        <v>0.0820247</v>
      </c>
      <c r="ED102">
        <v>0.0702219</v>
      </c>
      <c r="EE102">
        <v>32627.5</v>
      </c>
      <c r="EF102">
        <v>35631.9</v>
      </c>
      <c r="EG102">
        <v>35657.4</v>
      </c>
      <c r="EH102">
        <v>39206.5</v>
      </c>
      <c r="EI102">
        <v>46338.6</v>
      </c>
      <c r="EJ102">
        <v>52559.9</v>
      </c>
      <c r="EK102">
        <v>55633.6</v>
      </c>
      <c r="EL102">
        <v>62769.6</v>
      </c>
      <c r="EM102">
        <v>1.986</v>
      </c>
      <c r="EN102">
        <v>2.3364</v>
      </c>
      <c r="EO102">
        <v>0.133663</v>
      </c>
      <c r="EP102">
        <v>0</v>
      </c>
      <c r="EQ102">
        <v>22.7815</v>
      </c>
      <c r="ER102">
        <v>999.9</v>
      </c>
      <c r="ES102">
        <v>65.749</v>
      </c>
      <c r="ET102">
        <v>20.513</v>
      </c>
      <c r="EU102">
        <v>21.5771</v>
      </c>
      <c r="EV102">
        <v>54.1846</v>
      </c>
      <c r="EW102">
        <v>34.1827</v>
      </c>
      <c r="EX102">
        <v>2</v>
      </c>
      <c r="EY102">
        <v>-0.397459</v>
      </c>
      <c r="EZ102">
        <v>-1.01664</v>
      </c>
      <c r="FA102">
        <v>20.1496</v>
      </c>
      <c r="FB102">
        <v>5.20052</v>
      </c>
      <c r="FC102">
        <v>12.004</v>
      </c>
      <c r="FD102">
        <v>4.9752</v>
      </c>
      <c r="FE102">
        <v>3.293</v>
      </c>
      <c r="FF102">
        <v>9999</v>
      </c>
      <c r="FG102">
        <v>563.6</v>
      </c>
      <c r="FH102">
        <v>9999</v>
      </c>
      <c r="FI102">
        <v>9999</v>
      </c>
      <c r="FJ102">
        <v>1.86249</v>
      </c>
      <c r="FK102">
        <v>1.86765</v>
      </c>
      <c r="FL102">
        <v>1.86737</v>
      </c>
      <c r="FM102">
        <v>1.86844</v>
      </c>
      <c r="FN102">
        <v>1.86948</v>
      </c>
      <c r="FO102">
        <v>1.86551</v>
      </c>
      <c r="FP102">
        <v>1.86661</v>
      </c>
      <c r="FQ102">
        <v>1.86801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14.94</v>
      </c>
      <c r="GF102">
        <v>0.1786</v>
      </c>
      <c r="GG102">
        <v>4.5284714050127</v>
      </c>
      <c r="GH102">
        <v>0.00877152046367285</v>
      </c>
      <c r="GI102">
        <v>-1.12287425622125e-06</v>
      </c>
      <c r="GJ102">
        <v>1.49974470624018e-10</v>
      </c>
      <c r="GK102">
        <v>0.178652107835601</v>
      </c>
      <c r="GL102">
        <v>0</v>
      </c>
      <c r="GM102">
        <v>0</v>
      </c>
      <c r="GN102">
        <v>0</v>
      </c>
      <c r="GO102">
        <v>-2</v>
      </c>
      <c r="GP102">
        <v>2006</v>
      </c>
      <c r="GQ102">
        <v>1</v>
      </c>
      <c r="GR102">
        <v>20</v>
      </c>
      <c r="GS102">
        <v>9.6</v>
      </c>
      <c r="GT102">
        <v>9.5</v>
      </c>
      <c r="GU102">
        <v>3.46802</v>
      </c>
      <c r="GV102">
        <v>2.53052</v>
      </c>
      <c r="GW102">
        <v>2.24854</v>
      </c>
      <c r="GX102">
        <v>2.76855</v>
      </c>
      <c r="GY102">
        <v>1.99585</v>
      </c>
      <c r="GZ102">
        <v>2.32788</v>
      </c>
      <c r="HA102">
        <v>24.3274</v>
      </c>
      <c r="HB102">
        <v>15.9358</v>
      </c>
      <c r="HC102">
        <v>18</v>
      </c>
      <c r="HD102">
        <v>457.606</v>
      </c>
      <c r="HE102">
        <v>702.965</v>
      </c>
      <c r="HF102">
        <v>23.8415</v>
      </c>
      <c r="HG102">
        <v>22.11</v>
      </c>
      <c r="HH102">
        <v>30.0006</v>
      </c>
      <c r="HI102">
        <v>21.8589</v>
      </c>
      <c r="HJ102">
        <v>21.761</v>
      </c>
      <c r="HK102">
        <v>69.4204</v>
      </c>
      <c r="HL102">
        <v>21.445</v>
      </c>
      <c r="HM102">
        <v>0</v>
      </c>
      <c r="HN102">
        <v>23.8465</v>
      </c>
      <c r="HO102">
        <v>1476.53</v>
      </c>
      <c r="HP102">
        <v>17.7677</v>
      </c>
      <c r="HQ102">
        <v>103.278</v>
      </c>
      <c r="HR102">
        <v>104.555</v>
      </c>
    </row>
    <row r="103" spans="1:226">
      <c r="A103">
        <v>87</v>
      </c>
      <c r="B103">
        <v>1657292266.1</v>
      </c>
      <c r="C103">
        <v>522.099999904633</v>
      </c>
      <c r="D103" t="s">
        <v>533</v>
      </c>
      <c r="E103" t="s">
        <v>534</v>
      </c>
      <c r="F103">
        <v>5</v>
      </c>
      <c r="G103" t="s">
        <v>353</v>
      </c>
      <c r="H103" t="s">
        <v>354</v>
      </c>
      <c r="I103">
        <v>1657292258.31429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1492.47840009731</v>
      </c>
      <c r="AK103">
        <v>1449.97242424242</v>
      </c>
      <c r="AL103">
        <v>3.40279239275771</v>
      </c>
      <c r="AM103">
        <v>65.7104043417054</v>
      </c>
      <c r="AN103">
        <f>(AP103 - AO103 + BO103*1E3/(8.314*(BQ103+273.15)) * AR103/BN103 * AQ103) * BN103/(100*BB103) * 1000/(1000 - AP103)</f>
        <v>0</v>
      </c>
      <c r="AO103">
        <v>17.7376529046749</v>
      </c>
      <c r="AP103">
        <v>22.2121757575758</v>
      </c>
      <c r="AQ103">
        <v>0.000386163442005854</v>
      </c>
      <c r="AR103">
        <v>77.419237249955</v>
      </c>
      <c r="AS103">
        <v>6</v>
      </c>
      <c r="AT103">
        <v>1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1657292258.31429</v>
      </c>
      <c r="BH103">
        <v>1393.77</v>
      </c>
      <c r="BI103">
        <v>1448.95714285714</v>
      </c>
      <c r="BJ103">
        <v>22.2156035714286</v>
      </c>
      <c r="BK103">
        <v>17.7393178571429</v>
      </c>
      <c r="BL103">
        <v>1378.8875</v>
      </c>
      <c r="BM103">
        <v>22.0369571428571</v>
      </c>
      <c r="BN103">
        <v>500.000035714286</v>
      </c>
      <c r="BO103">
        <v>73.8110071428572</v>
      </c>
      <c r="BP103">
        <v>0.0383670285714286</v>
      </c>
      <c r="BQ103">
        <v>25.5164</v>
      </c>
      <c r="BR103">
        <v>25.0052392857143</v>
      </c>
      <c r="BS103">
        <v>999.9</v>
      </c>
      <c r="BT103">
        <v>0</v>
      </c>
      <c r="BU103">
        <v>0</v>
      </c>
      <c r="BV103">
        <v>9994.64285714286</v>
      </c>
      <c r="BW103">
        <v>0</v>
      </c>
      <c r="BX103">
        <v>1142.94035714286</v>
      </c>
      <c r="BY103">
        <v>-55.1877607142857</v>
      </c>
      <c r="BZ103">
        <v>1425.43714285714</v>
      </c>
      <c r="CA103">
        <v>1475.12428571429</v>
      </c>
      <c r="CB103">
        <v>4.47628928571429</v>
      </c>
      <c r="CC103">
        <v>1448.95714285714</v>
      </c>
      <c r="CD103">
        <v>17.7393178571429</v>
      </c>
      <c r="CE103">
        <v>1.63975714285714</v>
      </c>
      <c r="CF103">
        <v>1.30935642857143</v>
      </c>
      <c r="CG103">
        <v>14.3375678571429</v>
      </c>
      <c r="CH103">
        <v>10.9066928571429</v>
      </c>
      <c r="CI103">
        <v>1999.97714285714</v>
      </c>
      <c r="CJ103">
        <v>0.980002285714286</v>
      </c>
      <c r="CK103">
        <v>0.0199977285714286</v>
      </c>
      <c r="CL103">
        <v>0</v>
      </c>
      <c r="CM103">
        <v>2.26743571428571</v>
      </c>
      <c r="CN103">
        <v>0</v>
      </c>
      <c r="CO103">
        <v>20376.3071428571</v>
      </c>
      <c r="CP103">
        <v>17299.9607142857</v>
      </c>
      <c r="CQ103">
        <v>40.1158928571429</v>
      </c>
      <c r="CR103">
        <v>39.7832142857143</v>
      </c>
      <c r="CS103">
        <v>39.3813571428571</v>
      </c>
      <c r="CT103">
        <v>38.3166785714286</v>
      </c>
      <c r="CU103">
        <v>39.0377142857143</v>
      </c>
      <c r="CV103">
        <v>1959.9825</v>
      </c>
      <c r="CW103">
        <v>39.9942857142857</v>
      </c>
      <c r="CX103">
        <v>0</v>
      </c>
      <c r="CY103">
        <v>1657292243.7</v>
      </c>
      <c r="CZ103">
        <v>0</v>
      </c>
      <c r="DA103">
        <v>1657291692.5</v>
      </c>
      <c r="DB103" t="s">
        <v>356</v>
      </c>
      <c r="DC103">
        <v>1657291684</v>
      </c>
      <c r="DD103">
        <v>1657291692.5</v>
      </c>
      <c r="DE103">
        <v>1</v>
      </c>
      <c r="DF103">
        <v>0.051</v>
      </c>
      <c r="DG103">
        <v>-0.009</v>
      </c>
      <c r="DH103">
        <v>7.953</v>
      </c>
      <c r="DI103">
        <v>0.086</v>
      </c>
      <c r="DJ103">
        <v>418</v>
      </c>
      <c r="DK103">
        <v>18</v>
      </c>
      <c r="DL103">
        <v>0.63</v>
      </c>
      <c r="DM103">
        <v>0.07</v>
      </c>
      <c r="DN103">
        <v>-55.1443073170732</v>
      </c>
      <c r="DO103">
        <v>-0.675888501742339</v>
      </c>
      <c r="DP103">
        <v>0.422173100199227</v>
      </c>
      <c r="DQ103">
        <v>0</v>
      </c>
      <c r="DR103">
        <v>4.47741731707317</v>
      </c>
      <c r="DS103">
        <v>-0.0195844599303065</v>
      </c>
      <c r="DT103">
        <v>0.00366873808595913</v>
      </c>
      <c r="DU103">
        <v>1</v>
      </c>
      <c r="DV103">
        <v>1</v>
      </c>
      <c r="DW103">
        <v>2</v>
      </c>
      <c r="DX103" t="s">
        <v>373</v>
      </c>
      <c r="DY103">
        <v>2.97795</v>
      </c>
      <c r="DZ103">
        <v>2.69214</v>
      </c>
      <c r="EA103">
        <v>0.172688</v>
      </c>
      <c r="EB103">
        <v>0.177618</v>
      </c>
      <c r="EC103">
        <v>0.0820321</v>
      </c>
      <c r="ED103">
        <v>0.0702158</v>
      </c>
      <c r="EE103">
        <v>32579</v>
      </c>
      <c r="EF103">
        <v>35579.9</v>
      </c>
      <c r="EG103">
        <v>35658.1</v>
      </c>
      <c r="EH103">
        <v>39206.7</v>
      </c>
      <c r="EI103">
        <v>46338.6</v>
      </c>
      <c r="EJ103">
        <v>52560.9</v>
      </c>
      <c r="EK103">
        <v>55634</v>
      </c>
      <c r="EL103">
        <v>62770.3</v>
      </c>
      <c r="EM103">
        <v>1.9872</v>
      </c>
      <c r="EN103">
        <v>2.3362</v>
      </c>
      <c r="EO103">
        <v>0.135601</v>
      </c>
      <c r="EP103">
        <v>0</v>
      </c>
      <c r="EQ103">
        <v>22.7876</v>
      </c>
      <c r="ER103">
        <v>999.9</v>
      </c>
      <c r="ES103">
        <v>65.725</v>
      </c>
      <c r="ET103">
        <v>20.533</v>
      </c>
      <c r="EU103">
        <v>21.5941</v>
      </c>
      <c r="EV103">
        <v>54.2846</v>
      </c>
      <c r="EW103">
        <v>34.1827</v>
      </c>
      <c r="EX103">
        <v>2</v>
      </c>
      <c r="EY103">
        <v>-0.396748</v>
      </c>
      <c r="EZ103">
        <v>-3.96985</v>
      </c>
      <c r="FA103">
        <v>20.1038</v>
      </c>
      <c r="FB103">
        <v>5.19932</v>
      </c>
      <c r="FC103">
        <v>12.004</v>
      </c>
      <c r="FD103">
        <v>4.9756</v>
      </c>
      <c r="FE103">
        <v>3.293</v>
      </c>
      <c r="FF103">
        <v>9999</v>
      </c>
      <c r="FG103">
        <v>563.6</v>
      </c>
      <c r="FH103">
        <v>9999</v>
      </c>
      <c r="FI103">
        <v>9999</v>
      </c>
      <c r="FJ103">
        <v>1.86249</v>
      </c>
      <c r="FK103">
        <v>1.86762</v>
      </c>
      <c r="FL103">
        <v>1.86737</v>
      </c>
      <c r="FM103">
        <v>1.86844</v>
      </c>
      <c r="FN103">
        <v>1.86945</v>
      </c>
      <c r="FO103">
        <v>1.86545</v>
      </c>
      <c r="FP103">
        <v>1.86661</v>
      </c>
      <c r="FQ103">
        <v>1.86798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15.05</v>
      </c>
      <c r="GF103">
        <v>0.1787</v>
      </c>
      <c r="GG103">
        <v>4.5284714050127</v>
      </c>
      <c r="GH103">
        <v>0.00877152046367285</v>
      </c>
      <c r="GI103">
        <v>-1.12287425622125e-06</v>
      </c>
      <c r="GJ103">
        <v>1.49974470624018e-10</v>
      </c>
      <c r="GK103">
        <v>0.178652107835601</v>
      </c>
      <c r="GL103">
        <v>0</v>
      </c>
      <c r="GM103">
        <v>0</v>
      </c>
      <c r="GN103">
        <v>0</v>
      </c>
      <c r="GO103">
        <v>-2</v>
      </c>
      <c r="GP103">
        <v>2006</v>
      </c>
      <c r="GQ103">
        <v>1</v>
      </c>
      <c r="GR103">
        <v>20</v>
      </c>
      <c r="GS103">
        <v>9.7</v>
      </c>
      <c r="GT103">
        <v>9.6</v>
      </c>
      <c r="GU103">
        <v>3.49854</v>
      </c>
      <c r="GV103">
        <v>2.52441</v>
      </c>
      <c r="GW103">
        <v>2.24854</v>
      </c>
      <c r="GX103">
        <v>2.76855</v>
      </c>
      <c r="GY103">
        <v>1.99585</v>
      </c>
      <c r="GZ103">
        <v>2.3291</v>
      </c>
      <c r="HA103">
        <v>24.3478</v>
      </c>
      <c r="HB103">
        <v>15.9007</v>
      </c>
      <c r="HC103">
        <v>18</v>
      </c>
      <c r="HD103">
        <v>458.373</v>
      </c>
      <c r="HE103">
        <v>702.9</v>
      </c>
      <c r="HF103">
        <v>23.8571</v>
      </c>
      <c r="HG103">
        <v>22.1137</v>
      </c>
      <c r="HH103">
        <v>30.0009</v>
      </c>
      <c r="HI103">
        <v>21.8644</v>
      </c>
      <c r="HJ103">
        <v>21.7683</v>
      </c>
      <c r="HK103">
        <v>70.0604</v>
      </c>
      <c r="HL103">
        <v>21.445</v>
      </c>
      <c r="HM103">
        <v>0</v>
      </c>
      <c r="HN103">
        <v>24.3996</v>
      </c>
      <c r="HO103">
        <v>1490.05</v>
      </c>
      <c r="HP103">
        <v>17.767</v>
      </c>
      <c r="HQ103">
        <v>103.279</v>
      </c>
      <c r="HR103">
        <v>104.556</v>
      </c>
    </row>
    <row r="104" spans="1:226">
      <c r="A104">
        <v>88</v>
      </c>
      <c r="B104">
        <v>1657292271.1</v>
      </c>
      <c r="C104">
        <v>527.099999904633</v>
      </c>
      <c r="D104" t="s">
        <v>535</v>
      </c>
      <c r="E104" t="s">
        <v>536</v>
      </c>
      <c r="F104">
        <v>5</v>
      </c>
      <c r="G104" t="s">
        <v>353</v>
      </c>
      <c r="H104" t="s">
        <v>354</v>
      </c>
      <c r="I104">
        <v>1657292263.6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1509.83323346992</v>
      </c>
      <c r="AK104">
        <v>1467.27515151515</v>
      </c>
      <c r="AL104">
        <v>3.45749643804268</v>
      </c>
      <c r="AM104">
        <v>65.7104043417054</v>
      </c>
      <c r="AN104">
        <f>(AP104 - AO104 + BO104*1E3/(8.314*(BQ104+273.15)) * AR104/BN104 * AQ104) * BN104/(100*BB104) * 1000/(1000 - AP104)</f>
        <v>0</v>
      </c>
      <c r="AO104">
        <v>17.7382482578939</v>
      </c>
      <c r="AP104">
        <v>22.2278212121212</v>
      </c>
      <c r="AQ104">
        <v>0.00278229886028536</v>
      </c>
      <c r="AR104">
        <v>77.419237249955</v>
      </c>
      <c r="AS104">
        <v>7</v>
      </c>
      <c r="AT104">
        <v>1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1657292263.6</v>
      </c>
      <c r="BH104">
        <v>1411.23592592593</v>
      </c>
      <c r="BI104">
        <v>1466.69925925926</v>
      </c>
      <c r="BJ104">
        <v>22.2147</v>
      </c>
      <c r="BK104">
        <v>17.7391481481481</v>
      </c>
      <c r="BL104">
        <v>1396.24</v>
      </c>
      <c r="BM104">
        <v>22.0360481481481</v>
      </c>
      <c r="BN104">
        <v>499.987222222222</v>
      </c>
      <c r="BO104">
        <v>73.8108037037037</v>
      </c>
      <c r="BP104">
        <v>0.0384209111111111</v>
      </c>
      <c r="BQ104">
        <v>25.5107592592593</v>
      </c>
      <c r="BR104">
        <v>25.0053740740741</v>
      </c>
      <c r="BS104">
        <v>999.9</v>
      </c>
      <c r="BT104">
        <v>0</v>
      </c>
      <c r="BU104">
        <v>0</v>
      </c>
      <c r="BV104">
        <v>10007.2222222222</v>
      </c>
      <c r="BW104">
        <v>0</v>
      </c>
      <c r="BX104">
        <v>1146.32925925926</v>
      </c>
      <c r="BY104">
        <v>-55.4636407407407</v>
      </c>
      <c r="BZ104">
        <v>1443.29814814815</v>
      </c>
      <c r="CA104">
        <v>1493.18592592593</v>
      </c>
      <c r="CB104">
        <v>4.47555037037037</v>
      </c>
      <c r="CC104">
        <v>1466.69925925926</v>
      </c>
      <c r="CD104">
        <v>17.7391481481481</v>
      </c>
      <c r="CE104">
        <v>1.63968481481481</v>
      </c>
      <c r="CF104">
        <v>1.30934037037037</v>
      </c>
      <c r="CG104">
        <v>14.3368962962963</v>
      </c>
      <c r="CH104">
        <v>10.9065111111111</v>
      </c>
      <c r="CI104">
        <v>1999.97777777778</v>
      </c>
      <c r="CJ104">
        <v>0.980002888888889</v>
      </c>
      <c r="CK104">
        <v>0.0199970851851852</v>
      </c>
      <c r="CL104">
        <v>0</v>
      </c>
      <c r="CM104">
        <v>2.29915925925926</v>
      </c>
      <c r="CN104">
        <v>0</v>
      </c>
      <c r="CO104">
        <v>20362.3962962963</v>
      </c>
      <c r="CP104">
        <v>17299.9703703704</v>
      </c>
      <c r="CQ104">
        <v>40.2081111111111</v>
      </c>
      <c r="CR104">
        <v>39.8492962962963</v>
      </c>
      <c r="CS104">
        <v>39.4557777777778</v>
      </c>
      <c r="CT104">
        <v>38.3861481481481</v>
      </c>
      <c r="CU104">
        <v>39.1201111111111</v>
      </c>
      <c r="CV104">
        <v>1959.98666666667</v>
      </c>
      <c r="CW104">
        <v>39.9907407407407</v>
      </c>
      <c r="CX104">
        <v>0</v>
      </c>
      <c r="CY104">
        <v>1657292249.1</v>
      </c>
      <c r="CZ104">
        <v>0</v>
      </c>
      <c r="DA104">
        <v>1657291692.5</v>
      </c>
      <c r="DB104" t="s">
        <v>356</v>
      </c>
      <c r="DC104">
        <v>1657291684</v>
      </c>
      <c r="DD104">
        <v>1657291692.5</v>
      </c>
      <c r="DE104">
        <v>1</v>
      </c>
      <c r="DF104">
        <v>0.051</v>
      </c>
      <c r="DG104">
        <v>-0.009</v>
      </c>
      <c r="DH104">
        <v>7.953</v>
      </c>
      <c r="DI104">
        <v>0.086</v>
      </c>
      <c r="DJ104">
        <v>418</v>
      </c>
      <c r="DK104">
        <v>18</v>
      </c>
      <c r="DL104">
        <v>0.63</v>
      </c>
      <c r="DM104">
        <v>0.07</v>
      </c>
      <c r="DN104">
        <v>-55.3319243902439</v>
      </c>
      <c r="DO104">
        <v>-2.88955818815341</v>
      </c>
      <c r="DP104">
        <v>0.449917026377785</v>
      </c>
      <c r="DQ104">
        <v>0</v>
      </c>
      <c r="DR104">
        <v>4.47645390243903</v>
      </c>
      <c r="DS104">
        <v>-0.0069683623693325</v>
      </c>
      <c r="DT104">
        <v>0.00503423202564624</v>
      </c>
      <c r="DU104">
        <v>1</v>
      </c>
      <c r="DV104">
        <v>1</v>
      </c>
      <c r="DW104">
        <v>2</v>
      </c>
      <c r="DX104" t="s">
        <v>373</v>
      </c>
      <c r="DY104">
        <v>2.97813</v>
      </c>
      <c r="DZ104">
        <v>2.69306</v>
      </c>
      <c r="EA104">
        <v>0.173901</v>
      </c>
      <c r="EB104">
        <v>0.178853</v>
      </c>
      <c r="EC104">
        <v>0.0820489</v>
      </c>
      <c r="ED104">
        <v>0.0702028</v>
      </c>
      <c r="EE104">
        <v>32530.1</v>
      </c>
      <c r="EF104">
        <v>35525.6</v>
      </c>
      <c r="EG104">
        <v>35656.8</v>
      </c>
      <c r="EH104">
        <v>39205.7</v>
      </c>
      <c r="EI104">
        <v>46336.3</v>
      </c>
      <c r="EJ104">
        <v>52559.9</v>
      </c>
      <c r="EK104">
        <v>55632.3</v>
      </c>
      <c r="EL104">
        <v>62768.2</v>
      </c>
      <c r="EM104">
        <v>1.9866</v>
      </c>
      <c r="EN104">
        <v>2.336</v>
      </c>
      <c r="EO104">
        <v>0.134408</v>
      </c>
      <c r="EP104">
        <v>0</v>
      </c>
      <c r="EQ104">
        <v>22.793</v>
      </c>
      <c r="ER104">
        <v>999.9</v>
      </c>
      <c r="ES104">
        <v>65.749</v>
      </c>
      <c r="ET104">
        <v>20.533</v>
      </c>
      <c r="EU104">
        <v>21.6019</v>
      </c>
      <c r="EV104">
        <v>54.0246</v>
      </c>
      <c r="EW104">
        <v>34.2107</v>
      </c>
      <c r="EX104">
        <v>2</v>
      </c>
      <c r="EY104">
        <v>-0.393943</v>
      </c>
      <c r="EZ104">
        <v>-2.07586</v>
      </c>
      <c r="FA104">
        <v>20.1378</v>
      </c>
      <c r="FB104">
        <v>5.20052</v>
      </c>
      <c r="FC104">
        <v>12.004</v>
      </c>
      <c r="FD104">
        <v>4.9756</v>
      </c>
      <c r="FE104">
        <v>3.293</v>
      </c>
      <c r="FF104">
        <v>9999</v>
      </c>
      <c r="FG104">
        <v>563.6</v>
      </c>
      <c r="FH104">
        <v>9999</v>
      </c>
      <c r="FI104">
        <v>9999</v>
      </c>
      <c r="FJ104">
        <v>1.86249</v>
      </c>
      <c r="FK104">
        <v>1.86768</v>
      </c>
      <c r="FL104">
        <v>1.8674</v>
      </c>
      <c r="FM104">
        <v>1.86844</v>
      </c>
      <c r="FN104">
        <v>1.86948</v>
      </c>
      <c r="FO104">
        <v>1.86554</v>
      </c>
      <c r="FP104">
        <v>1.86661</v>
      </c>
      <c r="FQ104">
        <v>1.86801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15.16</v>
      </c>
      <c r="GF104">
        <v>0.1786</v>
      </c>
      <c r="GG104">
        <v>4.5284714050127</v>
      </c>
      <c r="GH104">
        <v>0.00877152046367285</v>
      </c>
      <c r="GI104">
        <v>-1.12287425622125e-06</v>
      </c>
      <c r="GJ104">
        <v>1.49974470624018e-10</v>
      </c>
      <c r="GK104">
        <v>0.178652107835601</v>
      </c>
      <c r="GL104">
        <v>0</v>
      </c>
      <c r="GM104">
        <v>0</v>
      </c>
      <c r="GN104">
        <v>0</v>
      </c>
      <c r="GO104">
        <v>-2</v>
      </c>
      <c r="GP104">
        <v>2006</v>
      </c>
      <c r="GQ104">
        <v>1</v>
      </c>
      <c r="GR104">
        <v>20</v>
      </c>
      <c r="GS104">
        <v>9.8</v>
      </c>
      <c r="GT104">
        <v>9.6</v>
      </c>
      <c r="GU104">
        <v>3.52783</v>
      </c>
      <c r="GV104">
        <v>2.52686</v>
      </c>
      <c r="GW104">
        <v>2.24854</v>
      </c>
      <c r="GX104">
        <v>2.76855</v>
      </c>
      <c r="GY104">
        <v>1.99585</v>
      </c>
      <c r="GZ104">
        <v>2.32422</v>
      </c>
      <c r="HA104">
        <v>24.3478</v>
      </c>
      <c r="HB104">
        <v>15.927</v>
      </c>
      <c r="HC104">
        <v>18</v>
      </c>
      <c r="HD104">
        <v>458.064</v>
      </c>
      <c r="HE104">
        <v>702.797</v>
      </c>
      <c r="HF104">
        <v>24.4436</v>
      </c>
      <c r="HG104">
        <v>22.1193</v>
      </c>
      <c r="HH104">
        <v>30.0013</v>
      </c>
      <c r="HI104">
        <v>21.8699</v>
      </c>
      <c r="HJ104">
        <v>21.7734</v>
      </c>
      <c r="HK104">
        <v>70.6171</v>
      </c>
      <c r="HL104">
        <v>21.445</v>
      </c>
      <c r="HM104">
        <v>0</v>
      </c>
      <c r="HN104">
        <v>24.4082</v>
      </c>
      <c r="HO104">
        <v>1510.15</v>
      </c>
      <c r="HP104">
        <v>17.7646</v>
      </c>
      <c r="HQ104">
        <v>103.276</v>
      </c>
      <c r="HR104">
        <v>104.553</v>
      </c>
    </row>
    <row r="105" spans="1:226">
      <c r="A105">
        <v>89</v>
      </c>
      <c r="B105">
        <v>1657292276.1</v>
      </c>
      <c r="C105">
        <v>532.099999904633</v>
      </c>
      <c r="D105" t="s">
        <v>537</v>
      </c>
      <c r="E105" t="s">
        <v>538</v>
      </c>
      <c r="F105">
        <v>5</v>
      </c>
      <c r="G105" t="s">
        <v>353</v>
      </c>
      <c r="H105" t="s">
        <v>354</v>
      </c>
      <c r="I105">
        <v>1657292268.31429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1526.74876403127</v>
      </c>
      <c r="AK105">
        <v>1484.24321212121</v>
      </c>
      <c r="AL105">
        <v>3.4335386390029</v>
      </c>
      <c r="AM105">
        <v>65.7104043417054</v>
      </c>
      <c r="AN105">
        <f>(AP105 - AO105 + BO105*1E3/(8.314*(BQ105+273.15)) * AR105/BN105 * AQ105) * BN105/(100*BB105) * 1000/(1000 - AP105)</f>
        <v>0</v>
      </c>
      <c r="AO105">
        <v>17.7340026568329</v>
      </c>
      <c r="AP105">
        <v>22.23166</v>
      </c>
      <c r="AQ105">
        <v>0.00518783116441403</v>
      </c>
      <c r="AR105">
        <v>77.419237249955</v>
      </c>
      <c r="AS105">
        <v>6</v>
      </c>
      <c r="AT105">
        <v>1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1657292268.31429</v>
      </c>
      <c r="BH105">
        <v>1426.905</v>
      </c>
      <c r="BI105">
        <v>1482.66428571429</v>
      </c>
      <c r="BJ105">
        <v>22.2200821428571</v>
      </c>
      <c r="BK105">
        <v>17.737575</v>
      </c>
      <c r="BL105">
        <v>1411.80857142857</v>
      </c>
      <c r="BM105">
        <v>22.0414285714286</v>
      </c>
      <c r="BN105">
        <v>500.001071428571</v>
      </c>
      <c r="BO105">
        <v>73.8114428571429</v>
      </c>
      <c r="BP105">
        <v>0.0385925857142857</v>
      </c>
      <c r="BQ105">
        <v>25.5117928571429</v>
      </c>
      <c r="BR105">
        <v>25.0019035714286</v>
      </c>
      <c r="BS105">
        <v>999.9</v>
      </c>
      <c r="BT105">
        <v>0</v>
      </c>
      <c r="BU105">
        <v>0</v>
      </c>
      <c r="BV105">
        <v>10014.8214285714</v>
      </c>
      <c r="BW105">
        <v>0</v>
      </c>
      <c r="BX105">
        <v>1147.79464285714</v>
      </c>
      <c r="BY105">
        <v>-55.7588571428571</v>
      </c>
      <c r="BZ105">
        <v>1459.33107142857</v>
      </c>
      <c r="CA105">
        <v>1509.43714285714</v>
      </c>
      <c r="CB105">
        <v>4.48250607142857</v>
      </c>
      <c r="CC105">
        <v>1482.66428571429</v>
      </c>
      <c r="CD105">
        <v>17.737575</v>
      </c>
      <c r="CE105">
        <v>1.64009607142857</v>
      </c>
      <c r="CF105">
        <v>1.30923571428571</v>
      </c>
      <c r="CG105">
        <v>14.340775</v>
      </c>
      <c r="CH105">
        <v>10.9053071428571</v>
      </c>
      <c r="CI105">
        <v>1999.95</v>
      </c>
      <c r="CJ105">
        <v>0.980003357142857</v>
      </c>
      <c r="CK105">
        <v>0.0199965857142857</v>
      </c>
      <c r="CL105">
        <v>0</v>
      </c>
      <c r="CM105">
        <v>2.28551785714286</v>
      </c>
      <c r="CN105">
        <v>0</v>
      </c>
      <c r="CO105">
        <v>20344.45</v>
      </c>
      <c r="CP105">
        <v>17299.7321428571</v>
      </c>
      <c r="CQ105">
        <v>40.2787857142857</v>
      </c>
      <c r="CR105">
        <v>39.9127857142857</v>
      </c>
      <c r="CS105">
        <v>39.5197857142857</v>
      </c>
      <c r="CT105">
        <v>38.45275</v>
      </c>
      <c r="CU105">
        <v>39.1939642857143</v>
      </c>
      <c r="CV105">
        <v>1959.96</v>
      </c>
      <c r="CW105">
        <v>39.99</v>
      </c>
      <c r="CX105">
        <v>0</v>
      </c>
      <c r="CY105">
        <v>1657292253.9</v>
      </c>
      <c r="CZ105">
        <v>0</v>
      </c>
      <c r="DA105">
        <v>1657291692.5</v>
      </c>
      <c r="DB105" t="s">
        <v>356</v>
      </c>
      <c r="DC105">
        <v>1657291684</v>
      </c>
      <c r="DD105">
        <v>1657291692.5</v>
      </c>
      <c r="DE105">
        <v>1</v>
      </c>
      <c r="DF105">
        <v>0.051</v>
      </c>
      <c r="DG105">
        <v>-0.009</v>
      </c>
      <c r="DH105">
        <v>7.953</v>
      </c>
      <c r="DI105">
        <v>0.086</v>
      </c>
      <c r="DJ105">
        <v>418</v>
      </c>
      <c r="DK105">
        <v>18</v>
      </c>
      <c r="DL105">
        <v>0.63</v>
      </c>
      <c r="DM105">
        <v>0.07</v>
      </c>
      <c r="DN105">
        <v>-55.5176170731707</v>
      </c>
      <c r="DO105">
        <v>-3.53728432055741</v>
      </c>
      <c r="DP105">
        <v>0.462059809190848</v>
      </c>
      <c r="DQ105">
        <v>0</v>
      </c>
      <c r="DR105">
        <v>4.47922317073171</v>
      </c>
      <c r="DS105">
        <v>0.0623508710801378</v>
      </c>
      <c r="DT105">
        <v>0.00903864128549879</v>
      </c>
      <c r="DU105">
        <v>1</v>
      </c>
      <c r="DV105">
        <v>1</v>
      </c>
      <c r="DW105">
        <v>2</v>
      </c>
      <c r="DX105" t="s">
        <v>373</v>
      </c>
      <c r="DY105">
        <v>2.97705</v>
      </c>
      <c r="DZ105">
        <v>2.6931</v>
      </c>
      <c r="EA105">
        <v>0.175129</v>
      </c>
      <c r="EB105">
        <v>0.180058</v>
      </c>
      <c r="EC105">
        <v>0.0820863</v>
      </c>
      <c r="ED105">
        <v>0.0702016</v>
      </c>
      <c r="EE105">
        <v>32481.7</v>
      </c>
      <c r="EF105">
        <v>35473.6</v>
      </c>
      <c r="EG105">
        <v>35656.6</v>
      </c>
      <c r="EH105">
        <v>39205.7</v>
      </c>
      <c r="EI105">
        <v>46334.3</v>
      </c>
      <c r="EJ105">
        <v>52560.2</v>
      </c>
      <c r="EK105">
        <v>55632.1</v>
      </c>
      <c r="EL105">
        <v>62768.4</v>
      </c>
      <c r="EM105">
        <v>1.9866</v>
      </c>
      <c r="EN105">
        <v>2.3356</v>
      </c>
      <c r="EO105">
        <v>0.134408</v>
      </c>
      <c r="EP105">
        <v>0</v>
      </c>
      <c r="EQ105">
        <v>22.7915</v>
      </c>
      <c r="ER105">
        <v>999.9</v>
      </c>
      <c r="ES105">
        <v>65.725</v>
      </c>
      <c r="ET105">
        <v>20.533</v>
      </c>
      <c r="EU105">
        <v>21.5952</v>
      </c>
      <c r="EV105">
        <v>54.1246</v>
      </c>
      <c r="EW105">
        <v>34.2268</v>
      </c>
      <c r="EX105">
        <v>2</v>
      </c>
      <c r="EY105">
        <v>-0.395894</v>
      </c>
      <c r="EZ105">
        <v>-1.80906</v>
      </c>
      <c r="FA105">
        <v>20.1428</v>
      </c>
      <c r="FB105">
        <v>5.19932</v>
      </c>
      <c r="FC105">
        <v>12.004</v>
      </c>
      <c r="FD105">
        <v>4.976</v>
      </c>
      <c r="FE105">
        <v>3.293</v>
      </c>
      <c r="FF105">
        <v>9999</v>
      </c>
      <c r="FG105">
        <v>563.6</v>
      </c>
      <c r="FH105">
        <v>9999</v>
      </c>
      <c r="FI105">
        <v>9999</v>
      </c>
      <c r="FJ105">
        <v>1.86249</v>
      </c>
      <c r="FK105">
        <v>1.86768</v>
      </c>
      <c r="FL105">
        <v>1.86737</v>
      </c>
      <c r="FM105">
        <v>1.86844</v>
      </c>
      <c r="FN105">
        <v>1.86948</v>
      </c>
      <c r="FO105">
        <v>1.86554</v>
      </c>
      <c r="FP105">
        <v>1.86664</v>
      </c>
      <c r="FQ105">
        <v>1.86798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15.27</v>
      </c>
      <c r="GF105">
        <v>0.1787</v>
      </c>
      <c r="GG105">
        <v>4.5284714050127</v>
      </c>
      <c r="GH105">
        <v>0.00877152046367285</v>
      </c>
      <c r="GI105">
        <v>-1.12287425622125e-06</v>
      </c>
      <c r="GJ105">
        <v>1.49974470624018e-10</v>
      </c>
      <c r="GK105">
        <v>0.178652107835601</v>
      </c>
      <c r="GL105">
        <v>0</v>
      </c>
      <c r="GM105">
        <v>0</v>
      </c>
      <c r="GN105">
        <v>0</v>
      </c>
      <c r="GO105">
        <v>-2</v>
      </c>
      <c r="GP105">
        <v>2006</v>
      </c>
      <c r="GQ105">
        <v>1</v>
      </c>
      <c r="GR105">
        <v>20</v>
      </c>
      <c r="GS105">
        <v>9.9</v>
      </c>
      <c r="GT105">
        <v>9.7</v>
      </c>
      <c r="GU105">
        <v>3.55835</v>
      </c>
      <c r="GV105">
        <v>2.52197</v>
      </c>
      <c r="GW105">
        <v>2.24854</v>
      </c>
      <c r="GX105">
        <v>2.76855</v>
      </c>
      <c r="GY105">
        <v>1.99585</v>
      </c>
      <c r="GZ105">
        <v>2.30347</v>
      </c>
      <c r="HA105">
        <v>24.3478</v>
      </c>
      <c r="HB105">
        <v>15.927</v>
      </c>
      <c r="HC105">
        <v>18</v>
      </c>
      <c r="HD105">
        <v>458.115</v>
      </c>
      <c r="HE105">
        <v>702.546</v>
      </c>
      <c r="HF105">
        <v>24.4776</v>
      </c>
      <c r="HG105">
        <v>22.1249</v>
      </c>
      <c r="HH105">
        <v>29.9997</v>
      </c>
      <c r="HI105">
        <v>21.8754</v>
      </c>
      <c r="HJ105">
        <v>21.7793</v>
      </c>
      <c r="HK105">
        <v>71.2477</v>
      </c>
      <c r="HL105">
        <v>21.445</v>
      </c>
      <c r="HM105">
        <v>0</v>
      </c>
      <c r="HN105">
        <v>24.4411</v>
      </c>
      <c r="HO105">
        <v>1523.62</v>
      </c>
      <c r="HP105">
        <v>17.762</v>
      </c>
      <c r="HQ105">
        <v>103.275</v>
      </c>
      <c r="HR105">
        <v>104.553</v>
      </c>
    </row>
    <row r="106" spans="1:226">
      <c r="A106">
        <v>90</v>
      </c>
      <c r="B106">
        <v>1657292281.1</v>
      </c>
      <c r="C106">
        <v>537.099999904633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1657292273.6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1543.92806320938</v>
      </c>
      <c r="AK106">
        <v>1501.2663030303</v>
      </c>
      <c r="AL106">
        <v>3.39979162556695</v>
      </c>
      <c r="AM106">
        <v>65.7104043417054</v>
      </c>
      <c r="AN106">
        <f>(AP106 - AO106 + BO106*1E3/(8.314*(BQ106+273.15)) * AR106/BN106 * AQ106) * BN106/(100*BB106) * 1000/(1000 - AP106)</f>
        <v>0</v>
      </c>
      <c r="AO106">
        <v>17.7360956093176</v>
      </c>
      <c r="AP106">
        <v>22.2287993939394</v>
      </c>
      <c r="AQ106">
        <v>-0.00525099473076602</v>
      </c>
      <c r="AR106">
        <v>77.419237249955</v>
      </c>
      <c r="AS106">
        <v>6</v>
      </c>
      <c r="AT106">
        <v>1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1657292273.6</v>
      </c>
      <c r="BH106">
        <v>1444.56185185185</v>
      </c>
      <c r="BI106">
        <v>1500.48333333333</v>
      </c>
      <c r="BJ106">
        <v>22.2258407407407</v>
      </c>
      <c r="BK106">
        <v>17.7367148148148</v>
      </c>
      <c r="BL106">
        <v>1429.35222222222</v>
      </c>
      <c r="BM106">
        <v>22.0471851851852</v>
      </c>
      <c r="BN106">
        <v>500.045444444444</v>
      </c>
      <c r="BO106">
        <v>73.8121814814815</v>
      </c>
      <c r="BP106">
        <v>0.0386093666666667</v>
      </c>
      <c r="BQ106">
        <v>25.5198740740741</v>
      </c>
      <c r="BR106">
        <v>25.0017037037037</v>
      </c>
      <c r="BS106">
        <v>999.9</v>
      </c>
      <c r="BT106">
        <v>0</v>
      </c>
      <c r="BU106">
        <v>0</v>
      </c>
      <c r="BV106">
        <v>10018.3333333333</v>
      </c>
      <c r="BW106">
        <v>0</v>
      </c>
      <c r="BX106">
        <v>1148.69814814815</v>
      </c>
      <c r="BY106">
        <v>-55.9215888888889</v>
      </c>
      <c r="BZ106">
        <v>1477.39814814815</v>
      </c>
      <c r="CA106">
        <v>1527.57814814815</v>
      </c>
      <c r="CB106">
        <v>4.48912185185185</v>
      </c>
      <c r="CC106">
        <v>1500.48333333333</v>
      </c>
      <c r="CD106">
        <v>17.7367148148148</v>
      </c>
      <c r="CE106">
        <v>1.64053814814815</v>
      </c>
      <c r="CF106">
        <v>1.30918592592593</v>
      </c>
      <c r="CG106">
        <v>14.3449407407407</v>
      </c>
      <c r="CH106">
        <v>10.9047296296296</v>
      </c>
      <c r="CI106">
        <v>1999.95</v>
      </c>
      <c r="CJ106">
        <v>0.980003888888889</v>
      </c>
      <c r="CK106">
        <v>0.0199960185185185</v>
      </c>
      <c r="CL106">
        <v>0</v>
      </c>
      <c r="CM106">
        <v>2.27054444444444</v>
      </c>
      <c r="CN106">
        <v>0</v>
      </c>
      <c r="CO106">
        <v>20329.0407407407</v>
      </c>
      <c r="CP106">
        <v>17299.7444444444</v>
      </c>
      <c r="CQ106">
        <v>40.3655185185185</v>
      </c>
      <c r="CR106">
        <v>39.9743703703704</v>
      </c>
      <c r="CS106">
        <v>39.590037037037</v>
      </c>
      <c r="CT106">
        <v>38.4904444444444</v>
      </c>
      <c r="CU106">
        <v>39.2681851851852</v>
      </c>
      <c r="CV106">
        <v>1959.96</v>
      </c>
      <c r="CW106">
        <v>39.99</v>
      </c>
      <c r="CX106">
        <v>0</v>
      </c>
      <c r="CY106">
        <v>1657292259.3</v>
      </c>
      <c r="CZ106">
        <v>0</v>
      </c>
      <c r="DA106">
        <v>1657291692.5</v>
      </c>
      <c r="DB106" t="s">
        <v>356</v>
      </c>
      <c r="DC106">
        <v>1657291684</v>
      </c>
      <c r="DD106">
        <v>1657291692.5</v>
      </c>
      <c r="DE106">
        <v>1</v>
      </c>
      <c r="DF106">
        <v>0.051</v>
      </c>
      <c r="DG106">
        <v>-0.009</v>
      </c>
      <c r="DH106">
        <v>7.953</v>
      </c>
      <c r="DI106">
        <v>0.086</v>
      </c>
      <c r="DJ106">
        <v>418</v>
      </c>
      <c r="DK106">
        <v>18</v>
      </c>
      <c r="DL106">
        <v>0.63</v>
      </c>
      <c r="DM106">
        <v>0.07</v>
      </c>
      <c r="DN106">
        <v>-55.8180341463415</v>
      </c>
      <c r="DO106">
        <v>-2.18233797909408</v>
      </c>
      <c r="DP106">
        <v>0.374341904895587</v>
      </c>
      <c r="DQ106">
        <v>0</v>
      </c>
      <c r="DR106">
        <v>4.48508780487805</v>
      </c>
      <c r="DS106">
        <v>0.0900721254355478</v>
      </c>
      <c r="DT106">
        <v>0.0109102318305375</v>
      </c>
      <c r="DU106">
        <v>1</v>
      </c>
      <c r="DV106">
        <v>1</v>
      </c>
      <c r="DW106">
        <v>2</v>
      </c>
      <c r="DX106" t="s">
        <v>373</v>
      </c>
      <c r="DY106">
        <v>2.97746</v>
      </c>
      <c r="DZ106">
        <v>2.69207</v>
      </c>
      <c r="EA106">
        <v>0.176355</v>
      </c>
      <c r="EB106">
        <v>0.181266</v>
      </c>
      <c r="EC106">
        <v>0.0820748</v>
      </c>
      <c r="ED106">
        <v>0.0702082</v>
      </c>
      <c r="EE106">
        <v>32433.6</v>
      </c>
      <c r="EF106">
        <v>35421.3</v>
      </c>
      <c r="EG106">
        <v>35656.8</v>
      </c>
      <c r="EH106">
        <v>39205.6</v>
      </c>
      <c r="EI106">
        <v>46335.7</v>
      </c>
      <c r="EJ106">
        <v>52559.7</v>
      </c>
      <c r="EK106">
        <v>55633.1</v>
      </c>
      <c r="EL106">
        <v>62768.2</v>
      </c>
      <c r="EM106">
        <v>1.9872</v>
      </c>
      <c r="EN106">
        <v>2.336</v>
      </c>
      <c r="EO106">
        <v>0.134259</v>
      </c>
      <c r="EP106">
        <v>0</v>
      </c>
      <c r="EQ106">
        <v>22.788</v>
      </c>
      <c r="ER106">
        <v>999.9</v>
      </c>
      <c r="ES106">
        <v>65.749</v>
      </c>
      <c r="ET106">
        <v>20.533</v>
      </c>
      <c r="EU106">
        <v>21.6029</v>
      </c>
      <c r="EV106">
        <v>54.1646</v>
      </c>
      <c r="EW106">
        <v>34.1226</v>
      </c>
      <c r="EX106">
        <v>2</v>
      </c>
      <c r="EY106">
        <v>-0.395732</v>
      </c>
      <c r="EZ106">
        <v>-1.62704</v>
      </c>
      <c r="FA106">
        <v>20.1445</v>
      </c>
      <c r="FB106">
        <v>5.20052</v>
      </c>
      <c r="FC106">
        <v>12.004</v>
      </c>
      <c r="FD106">
        <v>4.9756</v>
      </c>
      <c r="FE106">
        <v>3.293</v>
      </c>
      <c r="FF106">
        <v>9999</v>
      </c>
      <c r="FG106">
        <v>563.6</v>
      </c>
      <c r="FH106">
        <v>9999</v>
      </c>
      <c r="FI106">
        <v>9999</v>
      </c>
      <c r="FJ106">
        <v>1.86249</v>
      </c>
      <c r="FK106">
        <v>1.86768</v>
      </c>
      <c r="FL106">
        <v>1.86737</v>
      </c>
      <c r="FM106">
        <v>1.86844</v>
      </c>
      <c r="FN106">
        <v>1.86948</v>
      </c>
      <c r="FO106">
        <v>1.86554</v>
      </c>
      <c r="FP106">
        <v>1.86667</v>
      </c>
      <c r="FQ106">
        <v>1.86801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15.37</v>
      </c>
      <c r="GF106">
        <v>0.1786</v>
      </c>
      <c r="GG106">
        <v>4.5284714050127</v>
      </c>
      <c r="GH106">
        <v>0.00877152046367285</v>
      </c>
      <c r="GI106">
        <v>-1.12287425622125e-06</v>
      </c>
      <c r="GJ106">
        <v>1.49974470624018e-10</v>
      </c>
      <c r="GK106">
        <v>0.178652107835601</v>
      </c>
      <c r="GL106">
        <v>0</v>
      </c>
      <c r="GM106">
        <v>0</v>
      </c>
      <c r="GN106">
        <v>0</v>
      </c>
      <c r="GO106">
        <v>-2</v>
      </c>
      <c r="GP106">
        <v>2006</v>
      </c>
      <c r="GQ106">
        <v>1</v>
      </c>
      <c r="GR106">
        <v>20</v>
      </c>
      <c r="GS106">
        <v>10</v>
      </c>
      <c r="GT106">
        <v>9.8</v>
      </c>
      <c r="GU106">
        <v>3.58887</v>
      </c>
      <c r="GV106">
        <v>2.52441</v>
      </c>
      <c r="GW106">
        <v>2.24854</v>
      </c>
      <c r="GX106">
        <v>2.76855</v>
      </c>
      <c r="GY106">
        <v>1.99585</v>
      </c>
      <c r="GZ106">
        <v>2.31934</v>
      </c>
      <c r="HA106">
        <v>24.3478</v>
      </c>
      <c r="HB106">
        <v>15.9358</v>
      </c>
      <c r="HC106">
        <v>18</v>
      </c>
      <c r="HD106">
        <v>458.524</v>
      </c>
      <c r="HE106">
        <v>702.953</v>
      </c>
      <c r="HF106">
        <v>24.4981</v>
      </c>
      <c r="HG106">
        <v>22.1287</v>
      </c>
      <c r="HH106">
        <v>29.9999</v>
      </c>
      <c r="HI106">
        <v>21.881</v>
      </c>
      <c r="HJ106">
        <v>21.7843</v>
      </c>
      <c r="HK106">
        <v>71.8036</v>
      </c>
      <c r="HL106">
        <v>21.445</v>
      </c>
      <c r="HM106">
        <v>0</v>
      </c>
      <c r="HN106">
        <v>24.4706</v>
      </c>
      <c r="HO106">
        <v>1543.72</v>
      </c>
      <c r="HP106">
        <v>17.762</v>
      </c>
      <c r="HQ106">
        <v>103.277</v>
      </c>
      <c r="HR106">
        <v>104.553</v>
      </c>
    </row>
    <row r="107" spans="1:226">
      <c r="A107">
        <v>91</v>
      </c>
      <c r="B107">
        <v>1657292286.1</v>
      </c>
      <c r="C107">
        <v>542.099999904633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1657292278.31429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1561.18640133805</v>
      </c>
      <c r="AK107">
        <v>1518.43775757576</v>
      </c>
      <c r="AL107">
        <v>3.45994881194763</v>
      </c>
      <c r="AM107">
        <v>65.7104043417054</v>
      </c>
      <c r="AN107">
        <f>(AP107 - AO107 + BO107*1E3/(8.314*(BQ107+273.15)) * AR107/BN107 * AQ107) * BN107/(100*BB107) * 1000/(1000 - AP107)</f>
        <v>0</v>
      </c>
      <c r="AO107">
        <v>17.7366465776683</v>
      </c>
      <c r="AP107">
        <v>22.2284048484848</v>
      </c>
      <c r="AQ107">
        <v>-0.000648327684352258</v>
      </c>
      <c r="AR107">
        <v>77.419237249955</v>
      </c>
      <c r="AS107">
        <v>6</v>
      </c>
      <c r="AT107">
        <v>1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1657292278.31429</v>
      </c>
      <c r="BH107">
        <v>1460.27821428571</v>
      </c>
      <c r="BI107">
        <v>1516.39285714286</v>
      </c>
      <c r="BJ107">
        <v>22.2300678571429</v>
      </c>
      <c r="BK107">
        <v>17.7364428571429</v>
      </c>
      <c r="BL107">
        <v>1444.96714285714</v>
      </c>
      <c r="BM107">
        <v>22.0514178571429</v>
      </c>
      <c r="BN107">
        <v>500.059357142857</v>
      </c>
      <c r="BO107">
        <v>73.8129285714286</v>
      </c>
      <c r="BP107">
        <v>0.0385566857142857</v>
      </c>
      <c r="BQ107">
        <v>25.5273821428571</v>
      </c>
      <c r="BR107">
        <v>25.0013071428571</v>
      </c>
      <c r="BS107">
        <v>999.9</v>
      </c>
      <c r="BT107">
        <v>0</v>
      </c>
      <c r="BU107">
        <v>0</v>
      </c>
      <c r="BV107">
        <v>10000.1785714286</v>
      </c>
      <c r="BW107">
        <v>0</v>
      </c>
      <c r="BX107">
        <v>1148.84142857143</v>
      </c>
      <c r="BY107">
        <v>-56.1141928571428</v>
      </c>
      <c r="BZ107">
        <v>1493.47857142857</v>
      </c>
      <c r="CA107">
        <v>1543.775</v>
      </c>
      <c r="CB107">
        <v>4.49363035714286</v>
      </c>
      <c r="CC107">
        <v>1516.39285714286</v>
      </c>
      <c r="CD107">
        <v>17.7364428571429</v>
      </c>
      <c r="CE107">
        <v>1.64086714285714</v>
      </c>
      <c r="CF107">
        <v>1.30917892857143</v>
      </c>
      <c r="CG107">
        <v>14.3480392857143</v>
      </c>
      <c r="CH107">
        <v>10.9046464285714</v>
      </c>
      <c r="CI107">
        <v>1999.96357142857</v>
      </c>
      <c r="CJ107">
        <v>0.980004428571429</v>
      </c>
      <c r="CK107">
        <v>0.0199954428571429</v>
      </c>
      <c r="CL107">
        <v>0</v>
      </c>
      <c r="CM107">
        <v>2.20095</v>
      </c>
      <c r="CN107">
        <v>0</v>
      </c>
      <c r="CO107">
        <v>20316.3035714286</v>
      </c>
      <c r="CP107">
        <v>17299.8642857143</v>
      </c>
      <c r="CQ107">
        <v>40.4439642857143</v>
      </c>
      <c r="CR107">
        <v>40.0377857142857</v>
      </c>
      <c r="CS107">
        <v>39.6537857142857</v>
      </c>
      <c r="CT107">
        <v>38.5623214285714</v>
      </c>
      <c r="CU107">
        <v>39.3323214285714</v>
      </c>
      <c r="CV107">
        <v>1959.97357142857</v>
      </c>
      <c r="CW107">
        <v>39.99</v>
      </c>
      <c r="CX107">
        <v>0</v>
      </c>
      <c r="CY107">
        <v>1657292264.1</v>
      </c>
      <c r="CZ107">
        <v>0</v>
      </c>
      <c r="DA107">
        <v>1657291692.5</v>
      </c>
      <c r="DB107" t="s">
        <v>356</v>
      </c>
      <c r="DC107">
        <v>1657291684</v>
      </c>
      <c r="DD107">
        <v>1657291692.5</v>
      </c>
      <c r="DE107">
        <v>1</v>
      </c>
      <c r="DF107">
        <v>0.051</v>
      </c>
      <c r="DG107">
        <v>-0.009</v>
      </c>
      <c r="DH107">
        <v>7.953</v>
      </c>
      <c r="DI107">
        <v>0.086</v>
      </c>
      <c r="DJ107">
        <v>418</v>
      </c>
      <c r="DK107">
        <v>18</v>
      </c>
      <c r="DL107">
        <v>0.63</v>
      </c>
      <c r="DM107">
        <v>0.07</v>
      </c>
      <c r="DN107">
        <v>-55.9926804878049</v>
      </c>
      <c r="DO107">
        <v>-2.12874355400698</v>
      </c>
      <c r="DP107">
        <v>0.354775323762774</v>
      </c>
      <c r="DQ107">
        <v>0</v>
      </c>
      <c r="DR107">
        <v>4.48845536585366</v>
      </c>
      <c r="DS107">
        <v>0.0684827874564539</v>
      </c>
      <c r="DT107">
        <v>0.00987560287695002</v>
      </c>
      <c r="DU107">
        <v>1</v>
      </c>
      <c r="DV107">
        <v>1</v>
      </c>
      <c r="DW107">
        <v>2</v>
      </c>
      <c r="DX107" t="s">
        <v>373</v>
      </c>
      <c r="DY107">
        <v>2.97699</v>
      </c>
      <c r="DZ107">
        <v>2.69251</v>
      </c>
      <c r="EA107">
        <v>0.177541</v>
      </c>
      <c r="EB107">
        <v>0.182415</v>
      </c>
      <c r="EC107">
        <v>0.0820816</v>
      </c>
      <c r="ED107">
        <v>0.0702114</v>
      </c>
      <c r="EE107">
        <v>32386.3</v>
      </c>
      <c r="EF107">
        <v>35370.9</v>
      </c>
      <c r="EG107">
        <v>35656</v>
      </c>
      <c r="EH107">
        <v>39204.7</v>
      </c>
      <c r="EI107">
        <v>46334.7</v>
      </c>
      <c r="EJ107">
        <v>52558.7</v>
      </c>
      <c r="EK107">
        <v>55632.2</v>
      </c>
      <c r="EL107">
        <v>62767.2</v>
      </c>
      <c r="EM107">
        <v>1.9862</v>
      </c>
      <c r="EN107">
        <v>2.3362</v>
      </c>
      <c r="EO107">
        <v>0.135899</v>
      </c>
      <c r="EP107">
        <v>0</v>
      </c>
      <c r="EQ107">
        <v>22.7838</v>
      </c>
      <c r="ER107">
        <v>999.9</v>
      </c>
      <c r="ES107">
        <v>65.749</v>
      </c>
      <c r="ET107">
        <v>20.533</v>
      </c>
      <c r="EU107">
        <v>21.6003</v>
      </c>
      <c r="EV107">
        <v>53.8146</v>
      </c>
      <c r="EW107">
        <v>34.2107</v>
      </c>
      <c r="EX107">
        <v>2</v>
      </c>
      <c r="EY107">
        <v>-0.39565</v>
      </c>
      <c r="EZ107">
        <v>-1.40634</v>
      </c>
      <c r="FA107">
        <v>20.1468</v>
      </c>
      <c r="FB107">
        <v>5.20052</v>
      </c>
      <c r="FC107">
        <v>12.004</v>
      </c>
      <c r="FD107">
        <v>4.976</v>
      </c>
      <c r="FE107">
        <v>3.293</v>
      </c>
      <c r="FF107">
        <v>9999</v>
      </c>
      <c r="FG107">
        <v>563.6</v>
      </c>
      <c r="FH107">
        <v>9999</v>
      </c>
      <c r="FI107">
        <v>9999</v>
      </c>
      <c r="FJ107">
        <v>1.86249</v>
      </c>
      <c r="FK107">
        <v>1.86768</v>
      </c>
      <c r="FL107">
        <v>1.86737</v>
      </c>
      <c r="FM107">
        <v>1.86844</v>
      </c>
      <c r="FN107">
        <v>1.86948</v>
      </c>
      <c r="FO107">
        <v>1.86551</v>
      </c>
      <c r="FP107">
        <v>1.86667</v>
      </c>
      <c r="FQ107">
        <v>1.86801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15.47</v>
      </c>
      <c r="GF107">
        <v>0.1786</v>
      </c>
      <c r="GG107">
        <v>4.5284714050127</v>
      </c>
      <c r="GH107">
        <v>0.00877152046367285</v>
      </c>
      <c r="GI107">
        <v>-1.12287425622125e-06</v>
      </c>
      <c r="GJ107">
        <v>1.49974470624018e-10</v>
      </c>
      <c r="GK107">
        <v>0.178652107835601</v>
      </c>
      <c r="GL107">
        <v>0</v>
      </c>
      <c r="GM107">
        <v>0</v>
      </c>
      <c r="GN107">
        <v>0</v>
      </c>
      <c r="GO107">
        <v>-2</v>
      </c>
      <c r="GP107">
        <v>2006</v>
      </c>
      <c r="GQ107">
        <v>1</v>
      </c>
      <c r="GR107">
        <v>20</v>
      </c>
      <c r="GS107">
        <v>10</v>
      </c>
      <c r="GT107">
        <v>9.9</v>
      </c>
      <c r="GU107">
        <v>3.61816</v>
      </c>
      <c r="GV107">
        <v>2.52319</v>
      </c>
      <c r="GW107">
        <v>2.24854</v>
      </c>
      <c r="GX107">
        <v>2.76855</v>
      </c>
      <c r="GY107">
        <v>1.99585</v>
      </c>
      <c r="GZ107">
        <v>2.30225</v>
      </c>
      <c r="HA107">
        <v>24.3478</v>
      </c>
      <c r="HB107">
        <v>15.927</v>
      </c>
      <c r="HC107">
        <v>18</v>
      </c>
      <c r="HD107">
        <v>457.976</v>
      </c>
      <c r="HE107">
        <v>703.211</v>
      </c>
      <c r="HF107">
        <v>24.5046</v>
      </c>
      <c r="HG107">
        <v>22.1343</v>
      </c>
      <c r="HH107">
        <v>30</v>
      </c>
      <c r="HI107">
        <v>21.8864</v>
      </c>
      <c r="HJ107">
        <v>21.7901</v>
      </c>
      <c r="HK107">
        <v>72.4314</v>
      </c>
      <c r="HL107">
        <v>21.445</v>
      </c>
      <c r="HM107">
        <v>0</v>
      </c>
      <c r="HN107">
        <v>24.4653</v>
      </c>
      <c r="HO107">
        <v>1557.2</v>
      </c>
      <c r="HP107">
        <v>17.762</v>
      </c>
      <c r="HQ107">
        <v>103.275</v>
      </c>
      <c r="HR107">
        <v>104.551</v>
      </c>
    </row>
    <row r="108" spans="1:226">
      <c r="A108">
        <v>92</v>
      </c>
      <c r="B108">
        <v>1657292291.1</v>
      </c>
      <c r="C108">
        <v>547.099999904633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1657292283.6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1578.1535285326</v>
      </c>
      <c r="AK108">
        <v>1535.15024242424</v>
      </c>
      <c r="AL108">
        <v>3.33305480480857</v>
      </c>
      <c r="AM108">
        <v>65.7104043417054</v>
      </c>
      <c r="AN108">
        <f>(AP108 - AO108 + BO108*1E3/(8.314*(BQ108+273.15)) * AR108/BN108 * AQ108) * BN108/(100*BB108) * 1000/(1000 - AP108)</f>
        <v>0</v>
      </c>
      <c r="AO108">
        <v>17.7390533248268</v>
      </c>
      <c r="AP108">
        <v>22.2273387878788</v>
      </c>
      <c r="AQ108">
        <v>7.67990041750042e-05</v>
      </c>
      <c r="AR108">
        <v>77.419237249955</v>
      </c>
      <c r="AS108">
        <v>6</v>
      </c>
      <c r="AT108">
        <v>1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1657292283.6</v>
      </c>
      <c r="BH108">
        <v>1477.89111111111</v>
      </c>
      <c r="BI108">
        <v>1534.13444444444</v>
      </c>
      <c r="BJ108">
        <v>22.2293851851852</v>
      </c>
      <c r="BK108">
        <v>17.7372222222222</v>
      </c>
      <c r="BL108">
        <v>1462.46666666667</v>
      </c>
      <c r="BM108">
        <v>22.0507444444444</v>
      </c>
      <c r="BN108">
        <v>500.045925925926</v>
      </c>
      <c r="BO108">
        <v>73.8132148148148</v>
      </c>
      <c r="BP108">
        <v>0.0384322666666667</v>
      </c>
      <c r="BQ108">
        <v>25.5366555555556</v>
      </c>
      <c r="BR108">
        <v>25.010337037037</v>
      </c>
      <c r="BS108">
        <v>999.9</v>
      </c>
      <c r="BT108">
        <v>0</v>
      </c>
      <c r="BU108">
        <v>0</v>
      </c>
      <c r="BV108">
        <v>9997.96296296296</v>
      </c>
      <c r="BW108">
        <v>0</v>
      </c>
      <c r="BX108">
        <v>1148.97555555556</v>
      </c>
      <c r="BY108">
        <v>-56.2427444444444</v>
      </c>
      <c r="BZ108">
        <v>1511.49111111111</v>
      </c>
      <c r="CA108">
        <v>1561.83740740741</v>
      </c>
      <c r="CB108">
        <v>4.49218259259259</v>
      </c>
      <c r="CC108">
        <v>1534.13444444444</v>
      </c>
      <c r="CD108">
        <v>17.7372222222222</v>
      </c>
      <c r="CE108">
        <v>1.64082296296296</v>
      </c>
      <c r="CF108">
        <v>1.30924111111111</v>
      </c>
      <c r="CG108">
        <v>14.3476222222222</v>
      </c>
      <c r="CH108">
        <v>10.9053592592593</v>
      </c>
      <c r="CI108">
        <v>1999.96814814815</v>
      </c>
      <c r="CJ108">
        <v>0.980004888888889</v>
      </c>
      <c r="CK108">
        <v>0.0199949518518519</v>
      </c>
      <c r="CL108">
        <v>0</v>
      </c>
      <c r="CM108">
        <v>2.21313333333333</v>
      </c>
      <c r="CN108">
        <v>0</v>
      </c>
      <c r="CO108">
        <v>20303.1814814815</v>
      </c>
      <c r="CP108">
        <v>17299.9074074074</v>
      </c>
      <c r="CQ108">
        <v>40.5321851851852</v>
      </c>
      <c r="CR108">
        <v>40.0901111111111</v>
      </c>
      <c r="CS108">
        <v>39.7242962962963</v>
      </c>
      <c r="CT108">
        <v>38.6618888888889</v>
      </c>
      <c r="CU108">
        <v>39.4071851851852</v>
      </c>
      <c r="CV108">
        <v>1959.97814814815</v>
      </c>
      <c r="CW108">
        <v>39.99</v>
      </c>
      <c r="CX108">
        <v>0</v>
      </c>
      <c r="CY108">
        <v>1657292268.9</v>
      </c>
      <c r="CZ108">
        <v>0</v>
      </c>
      <c r="DA108">
        <v>1657291692.5</v>
      </c>
      <c r="DB108" t="s">
        <v>356</v>
      </c>
      <c r="DC108">
        <v>1657291684</v>
      </c>
      <c r="DD108">
        <v>1657291692.5</v>
      </c>
      <c r="DE108">
        <v>1</v>
      </c>
      <c r="DF108">
        <v>0.051</v>
      </c>
      <c r="DG108">
        <v>-0.009</v>
      </c>
      <c r="DH108">
        <v>7.953</v>
      </c>
      <c r="DI108">
        <v>0.086</v>
      </c>
      <c r="DJ108">
        <v>418</v>
      </c>
      <c r="DK108">
        <v>18</v>
      </c>
      <c r="DL108">
        <v>0.63</v>
      </c>
      <c r="DM108">
        <v>0.07</v>
      </c>
      <c r="DN108">
        <v>-56.1920195121951</v>
      </c>
      <c r="DO108">
        <v>-1.66222578397225</v>
      </c>
      <c r="DP108">
        <v>0.330426611326831</v>
      </c>
      <c r="DQ108">
        <v>0</v>
      </c>
      <c r="DR108">
        <v>4.49304682926829</v>
      </c>
      <c r="DS108">
        <v>-0.0139415331010423</v>
      </c>
      <c r="DT108">
        <v>0.003905241280466</v>
      </c>
      <c r="DU108">
        <v>1</v>
      </c>
      <c r="DV108">
        <v>1</v>
      </c>
      <c r="DW108">
        <v>2</v>
      </c>
      <c r="DX108" t="s">
        <v>373</v>
      </c>
      <c r="DY108">
        <v>2.97813</v>
      </c>
      <c r="DZ108">
        <v>2.69252</v>
      </c>
      <c r="EA108">
        <v>0.178764</v>
      </c>
      <c r="EB108">
        <v>0.183636</v>
      </c>
      <c r="EC108">
        <v>0.082088</v>
      </c>
      <c r="ED108">
        <v>0.070212</v>
      </c>
      <c r="EE108">
        <v>32338.5</v>
      </c>
      <c r="EF108">
        <v>35318.2</v>
      </c>
      <c r="EG108">
        <v>35656.3</v>
      </c>
      <c r="EH108">
        <v>39204.8</v>
      </c>
      <c r="EI108">
        <v>46334.1</v>
      </c>
      <c r="EJ108">
        <v>52558.6</v>
      </c>
      <c r="EK108">
        <v>55631.9</v>
      </c>
      <c r="EL108">
        <v>62767.1</v>
      </c>
      <c r="EM108">
        <v>1.9866</v>
      </c>
      <c r="EN108">
        <v>2.3356</v>
      </c>
      <c r="EO108">
        <v>0.136495</v>
      </c>
      <c r="EP108">
        <v>0</v>
      </c>
      <c r="EQ108">
        <v>22.7838</v>
      </c>
      <c r="ER108">
        <v>999.9</v>
      </c>
      <c r="ES108">
        <v>65.749</v>
      </c>
      <c r="ET108">
        <v>20.533</v>
      </c>
      <c r="EU108">
        <v>21.6025</v>
      </c>
      <c r="EV108">
        <v>54.1546</v>
      </c>
      <c r="EW108">
        <v>34.1827</v>
      </c>
      <c r="EX108">
        <v>2</v>
      </c>
      <c r="EY108">
        <v>-0.395</v>
      </c>
      <c r="EZ108">
        <v>-1.27841</v>
      </c>
      <c r="FA108">
        <v>20.1479</v>
      </c>
      <c r="FB108">
        <v>5.20052</v>
      </c>
      <c r="FC108">
        <v>12.004</v>
      </c>
      <c r="FD108">
        <v>4.9756</v>
      </c>
      <c r="FE108">
        <v>3.293</v>
      </c>
      <c r="FF108">
        <v>9999</v>
      </c>
      <c r="FG108">
        <v>563.6</v>
      </c>
      <c r="FH108">
        <v>9999</v>
      </c>
      <c r="FI108">
        <v>9999</v>
      </c>
      <c r="FJ108">
        <v>1.86249</v>
      </c>
      <c r="FK108">
        <v>1.86768</v>
      </c>
      <c r="FL108">
        <v>1.86737</v>
      </c>
      <c r="FM108">
        <v>1.86844</v>
      </c>
      <c r="FN108">
        <v>1.86951</v>
      </c>
      <c r="FO108">
        <v>1.86554</v>
      </c>
      <c r="FP108">
        <v>1.86667</v>
      </c>
      <c r="FQ108">
        <v>1.86801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15.58</v>
      </c>
      <c r="GF108">
        <v>0.1786</v>
      </c>
      <c r="GG108">
        <v>4.5284714050127</v>
      </c>
      <c r="GH108">
        <v>0.00877152046367285</v>
      </c>
      <c r="GI108">
        <v>-1.12287425622125e-06</v>
      </c>
      <c r="GJ108">
        <v>1.49974470624018e-10</v>
      </c>
      <c r="GK108">
        <v>0.178652107835601</v>
      </c>
      <c r="GL108">
        <v>0</v>
      </c>
      <c r="GM108">
        <v>0</v>
      </c>
      <c r="GN108">
        <v>0</v>
      </c>
      <c r="GO108">
        <v>-2</v>
      </c>
      <c r="GP108">
        <v>2006</v>
      </c>
      <c r="GQ108">
        <v>1</v>
      </c>
      <c r="GR108">
        <v>20</v>
      </c>
      <c r="GS108">
        <v>10.1</v>
      </c>
      <c r="GT108">
        <v>10</v>
      </c>
      <c r="GU108">
        <v>3.64868</v>
      </c>
      <c r="GV108">
        <v>2.52563</v>
      </c>
      <c r="GW108">
        <v>2.24854</v>
      </c>
      <c r="GX108">
        <v>2.76855</v>
      </c>
      <c r="GY108">
        <v>1.99585</v>
      </c>
      <c r="GZ108">
        <v>2.30591</v>
      </c>
      <c r="HA108">
        <v>24.3478</v>
      </c>
      <c r="HB108">
        <v>15.9358</v>
      </c>
      <c r="HC108">
        <v>18</v>
      </c>
      <c r="HD108">
        <v>458.266</v>
      </c>
      <c r="HE108">
        <v>702.774</v>
      </c>
      <c r="HF108">
        <v>24.4811</v>
      </c>
      <c r="HG108">
        <v>22.138</v>
      </c>
      <c r="HH108">
        <v>30.0005</v>
      </c>
      <c r="HI108">
        <v>21.892</v>
      </c>
      <c r="HJ108">
        <v>21.7957</v>
      </c>
      <c r="HK108">
        <v>72.9893</v>
      </c>
      <c r="HL108">
        <v>21.445</v>
      </c>
      <c r="HM108">
        <v>0</v>
      </c>
      <c r="HN108">
        <v>24.445</v>
      </c>
      <c r="HO108">
        <v>1577.42</v>
      </c>
      <c r="HP108">
        <v>17.762</v>
      </c>
      <c r="HQ108">
        <v>103.275</v>
      </c>
      <c r="HR108">
        <v>104.551</v>
      </c>
    </row>
    <row r="109" spans="1:226">
      <c r="A109">
        <v>93</v>
      </c>
      <c r="B109">
        <v>1657292296.1</v>
      </c>
      <c r="C109">
        <v>552.099999904633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1657292288.31429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1595.48381956741</v>
      </c>
      <c r="AK109">
        <v>1552.60054545455</v>
      </c>
      <c r="AL109">
        <v>3.46969626377845</v>
      </c>
      <c r="AM109">
        <v>65.7104043417054</v>
      </c>
      <c r="AN109">
        <f>(AP109 - AO109 + BO109*1E3/(8.314*(BQ109+273.15)) * AR109/BN109 * AQ109) * BN109/(100*BB109) * 1000/(1000 - AP109)</f>
        <v>0</v>
      </c>
      <c r="AO109">
        <v>17.7367817919806</v>
      </c>
      <c r="AP109">
        <v>22.2440036363636</v>
      </c>
      <c r="AQ109">
        <v>0.00167830206032539</v>
      </c>
      <c r="AR109">
        <v>77.419237249955</v>
      </c>
      <c r="AS109">
        <v>6</v>
      </c>
      <c r="AT109">
        <v>1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1657292288.31429</v>
      </c>
      <c r="BH109">
        <v>1493.61928571429</v>
      </c>
      <c r="BI109">
        <v>1550.09107142857</v>
      </c>
      <c r="BJ109">
        <v>22.2322428571429</v>
      </c>
      <c r="BK109">
        <v>17.7377071428571</v>
      </c>
      <c r="BL109">
        <v>1478.09392857143</v>
      </c>
      <c r="BM109">
        <v>22.0536</v>
      </c>
      <c r="BN109">
        <v>500.016857142857</v>
      </c>
      <c r="BO109">
        <v>73.8128</v>
      </c>
      <c r="BP109">
        <v>0.0382235535714286</v>
      </c>
      <c r="BQ109">
        <v>25.5484642857143</v>
      </c>
      <c r="BR109">
        <v>25.0221785714286</v>
      </c>
      <c r="BS109">
        <v>999.9</v>
      </c>
      <c r="BT109">
        <v>0</v>
      </c>
      <c r="BU109">
        <v>0</v>
      </c>
      <c r="BV109">
        <v>9998.21428571429</v>
      </c>
      <c r="BW109">
        <v>0</v>
      </c>
      <c r="BX109">
        <v>1149.31214285714</v>
      </c>
      <c r="BY109">
        <v>-56.470725</v>
      </c>
      <c r="BZ109">
        <v>1527.58142857143</v>
      </c>
      <c r="CA109">
        <v>1578.08214285714</v>
      </c>
      <c r="CB109">
        <v>4.494555</v>
      </c>
      <c r="CC109">
        <v>1550.09107142857</v>
      </c>
      <c r="CD109">
        <v>17.7377071428571</v>
      </c>
      <c r="CE109">
        <v>1.64102464285714</v>
      </c>
      <c r="CF109">
        <v>1.30926928571429</v>
      </c>
      <c r="CG109">
        <v>14.3495285714286</v>
      </c>
      <c r="CH109">
        <v>10.9056892857143</v>
      </c>
      <c r="CI109">
        <v>1999.98285714286</v>
      </c>
      <c r="CJ109">
        <v>0.980005607142857</v>
      </c>
      <c r="CK109">
        <v>0.0199941857142857</v>
      </c>
      <c r="CL109">
        <v>0</v>
      </c>
      <c r="CM109">
        <v>2.16716785714286</v>
      </c>
      <c r="CN109">
        <v>0</v>
      </c>
      <c r="CO109">
        <v>20292.6964285714</v>
      </c>
      <c r="CP109">
        <v>17300.0428571429</v>
      </c>
      <c r="CQ109">
        <v>40.59575</v>
      </c>
      <c r="CR109">
        <v>40.1493571428571</v>
      </c>
      <c r="CS109">
        <v>39.7922142857143</v>
      </c>
      <c r="CT109">
        <v>38.8167857142857</v>
      </c>
      <c r="CU109">
        <v>39.4796785714286</v>
      </c>
      <c r="CV109">
        <v>1959.99285714286</v>
      </c>
      <c r="CW109">
        <v>39.99</v>
      </c>
      <c r="CX109">
        <v>0</v>
      </c>
      <c r="CY109">
        <v>1657292273.7</v>
      </c>
      <c r="CZ109">
        <v>0</v>
      </c>
      <c r="DA109">
        <v>1657291692.5</v>
      </c>
      <c r="DB109" t="s">
        <v>356</v>
      </c>
      <c r="DC109">
        <v>1657291684</v>
      </c>
      <c r="DD109">
        <v>1657291692.5</v>
      </c>
      <c r="DE109">
        <v>1</v>
      </c>
      <c r="DF109">
        <v>0.051</v>
      </c>
      <c r="DG109">
        <v>-0.009</v>
      </c>
      <c r="DH109">
        <v>7.953</v>
      </c>
      <c r="DI109">
        <v>0.086</v>
      </c>
      <c r="DJ109">
        <v>418</v>
      </c>
      <c r="DK109">
        <v>18</v>
      </c>
      <c r="DL109">
        <v>0.63</v>
      </c>
      <c r="DM109">
        <v>0.07</v>
      </c>
      <c r="DN109">
        <v>-56.3381</v>
      </c>
      <c r="DO109">
        <v>-2.19618815331024</v>
      </c>
      <c r="DP109">
        <v>0.367057322565263</v>
      </c>
      <c r="DQ109">
        <v>0</v>
      </c>
      <c r="DR109">
        <v>4.49449536585366</v>
      </c>
      <c r="DS109">
        <v>0.00632341463414864</v>
      </c>
      <c r="DT109">
        <v>0.00475331981423455</v>
      </c>
      <c r="DU109">
        <v>1</v>
      </c>
      <c r="DV109">
        <v>1</v>
      </c>
      <c r="DW109">
        <v>2</v>
      </c>
      <c r="DX109" t="s">
        <v>373</v>
      </c>
      <c r="DY109">
        <v>2.97788</v>
      </c>
      <c r="DZ109">
        <v>2.69214</v>
      </c>
      <c r="EA109">
        <v>0.179958</v>
      </c>
      <c r="EB109">
        <v>0.184817</v>
      </c>
      <c r="EC109">
        <v>0.0821055</v>
      </c>
      <c r="ED109">
        <v>0.0702117</v>
      </c>
      <c r="EE109">
        <v>32291.3</v>
      </c>
      <c r="EF109">
        <v>35266.5</v>
      </c>
      <c r="EG109">
        <v>35656.1</v>
      </c>
      <c r="EH109">
        <v>39204.1</v>
      </c>
      <c r="EI109">
        <v>46333.2</v>
      </c>
      <c r="EJ109">
        <v>52557.7</v>
      </c>
      <c r="EK109">
        <v>55631.8</v>
      </c>
      <c r="EL109">
        <v>62765.9</v>
      </c>
      <c r="EM109">
        <v>1.9864</v>
      </c>
      <c r="EN109">
        <v>2.3362</v>
      </c>
      <c r="EO109">
        <v>0.138432</v>
      </c>
      <c r="EP109">
        <v>0</v>
      </c>
      <c r="EQ109">
        <v>22.7915</v>
      </c>
      <c r="ER109">
        <v>999.9</v>
      </c>
      <c r="ES109">
        <v>65.725</v>
      </c>
      <c r="ET109">
        <v>20.533</v>
      </c>
      <c r="EU109">
        <v>21.5934</v>
      </c>
      <c r="EV109">
        <v>53.6846</v>
      </c>
      <c r="EW109">
        <v>34.1787</v>
      </c>
      <c r="EX109">
        <v>2</v>
      </c>
      <c r="EY109">
        <v>-0.394594</v>
      </c>
      <c r="EZ109">
        <v>-1.16455</v>
      </c>
      <c r="FA109">
        <v>20.1483</v>
      </c>
      <c r="FB109">
        <v>5.20172</v>
      </c>
      <c r="FC109">
        <v>12.004</v>
      </c>
      <c r="FD109">
        <v>4.976</v>
      </c>
      <c r="FE109">
        <v>3.293</v>
      </c>
      <c r="FF109">
        <v>9999</v>
      </c>
      <c r="FG109">
        <v>563.6</v>
      </c>
      <c r="FH109">
        <v>9999</v>
      </c>
      <c r="FI109">
        <v>9999</v>
      </c>
      <c r="FJ109">
        <v>1.86249</v>
      </c>
      <c r="FK109">
        <v>1.86768</v>
      </c>
      <c r="FL109">
        <v>1.86737</v>
      </c>
      <c r="FM109">
        <v>1.86844</v>
      </c>
      <c r="FN109">
        <v>1.86951</v>
      </c>
      <c r="FO109">
        <v>1.86554</v>
      </c>
      <c r="FP109">
        <v>1.86661</v>
      </c>
      <c r="FQ109">
        <v>1.86804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15.69</v>
      </c>
      <c r="GF109">
        <v>0.1787</v>
      </c>
      <c r="GG109">
        <v>4.5284714050127</v>
      </c>
      <c r="GH109">
        <v>0.00877152046367285</v>
      </c>
      <c r="GI109">
        <v>-1.12287425622125e-06</v>
      </c>
      <c r="GJ109">
        <v>1.49974470624018e-10</v>
      </c>
      <c r="GK109">
        <v>0.178652107835601</v>
      </c>
      <c r="GL109">
        <v>0</v>
      </c>
      <c r="GM109">
        <v>0</v>
      </c>
      <c r="GN109">
        <v>0</v>
      </c>
      <c r="GO109">
        <v>-2</v>
      </c>
      <c r="GP109">
        <v>2006</v>
      </c>
      <c r="GQ109">
        <v>1</v>
      </c>
      <c r="GR109">
        <v>20</v>
      </c>
      <c r="GS109">
        <v>10.2</v>
      </c>
      <c r="GT109">
        <v>10.1</v>
      </c>
      <c r="GU109">
        <v>3.67676</v>
      </c>
      <c r="GV109">
        <v>2.52197</v>
      </c>
      <c r="GW109">
        <v>2.24854</v>
      </c>
      <c r="GX109">
        <v>2.76855</v>
      </c>
      <c r="GY109">
        <v>1.99585</v>
      </c>
      <c r="GZ109">
        <v>2.32178</v>
      </c>
      <c r="HA109">
        <v>24.3478</v>
      </c>
      <c r="HB109">
        <v>15.9358</v>
      </c>
      <c r="HC109">
        <v>18</v>
      </c>
      <c r="HD109">
        <v>458.179</v>
      </c>
      <c r="HE109">
        <v>703.367</v>
      </c>
      <c r="HF109">
        <v>24.4497</v>
      </c>
      <c r="HG109">
        <v>22.1436</v>
      </c>
      <c r="HH109">
        <v>30.0005</v>
      </c>
      <c r="HI109">
        <v>21.8957</v>
      </c>
      <c r="HJ109">
        <v>21.8011</v>
      </c>
      <c r="HK109">
        <v>73.6092</v>
      </c>
      <c r="HL109">
        <v>21.445</v>
      </c>
      <c r="HM109">
        <v>0</v>
      </c>
      <c r="HN109">
        <v>24.411</v>
      </c>
      <c r="HO109">
        <v>1590.83</v>
      </c>
      <c r="HP109">
        <v>17.762</v>
      </c>
      <c r="HQ109">
        <v>103.274</v>
      </c>
      <c r="HR109">
        <v>104.549</v>
      </c>
    </row>
    <row r="110" spans="1:226">
      <c r="A110">
        <v>94</v>
      </c>
      <c r="B110">
        <v>1657292301.1</v>
      </c>
      <c r="C110">
        <v>557.099999904633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1657292293.6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1612.44982896391</v>
      </c>
      <c r="AK110">
        <v>1569.45872727273</v>
      </c>
      <c r="AL110">
        <v>3.37076334363932</v>
      </c>
      <c r="AM110">
        <v>65.7104043417054</v>
      </c>
      <c r="AN110">
        <f>(AP110 - AO110 + BO110*1E3/(8.314*(BQ110+273.15)) * AR110/BN110 * AQ110) * BN110/(100*BB110) * 1000/(1000 - AP110)</f>
        <v>0</v>
      </c>
      <c r="AO110">
        <v>17.7396571920052</v>
      </c>
      <c r="AP110">
        <v>22.2475860606061</v>
      </c>
      <c r="AQ110">
        <v>-4.73801425688439e-05</v>
      </c>
      <c r="AR110">
        <v>77.419237249955</v>
      </c>
      <c r="AS110">
        <v>6</v>
      </c>
      <c r="AT110">
        <v>1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1657292293.6</v>
      </c>
      <c r="BH110">
        <v>1511.25518518519</v>
      </c>
      <c r="BI110">
        <v>1567.74481481481</v>
      </c>
      <c r="BJ110">
        <v>22.2379185185185</v>
      </c>
      <c r="BK110">
        <v>17.7386555555556</v>
      </c>
      <c r="BL110">
        <v>1495.61740740741</v>
      </c>
      <c r="BM110">
        <v>22.0592777777778</v>
      </c>
      <c r="BN110">
        <v>500.013111111111</v>
      </c>
      <c r="BO110">
        <v>73.8129222222222</v>
      </c>
      <c r="BP110">
        <v>0.0382725259259259</v>
      </c>
      <c r="BQ110">
        <v>25.5692148148148</v>
      </c>
      <c r="BR110">
        <v>25.0449851851852</v>
      </c>
      <c r="BS110">
        <v>999.9</v>
      </c>
      <c r="BT110">
        <v>0</v>
      </c>
      <c r="BU110">
        <v>0</v>
      </c>
      <c r="BV110">
        <v>9998.14814814815</v>
      </c>
      <c r="BW110">
        <v>0</v>
      </c>
      <c r="BX110">
        <v>1150.05555555556</v>
      </c>
      <c r="BY110">
        <v>-56.4897148148148</v>
      </c>
      <c r="BZ110">
        <v>1545.62703703704</v>
      </c>
      <c r="CA110">
        <v>1596.05666666667</v>
      </c>
      <c r="CB110">
        <v>4.49927</v>
      </c>
      <c r="CC110">
        <v>1567.74481481481</v>
      </c>
      <c r="CD110">
        <v>17.7386555555556</v>
      </c>
      <c r="CE110">
        <v>1.64144666666667</v>
      </c>
      <c r="CF110">
        <v>1.30934259259259</v>
      </c>
      <c r="CG110">
        <v>14.3534962962963</v>
      </c>
      <c r="CH110">
        <v>10.9065222222222</v>
      </c>
      <c r="CI110">
        <v>1999.9837037037</v>
      </c>
      <c r="CJ110">
        <v>0.980006333333333</v>
      </c>
      <c r="CK110">
        <v>0.0199934111111111</v>
      </c>
      <c r="CL110">
        <v>0</v>
      </c>
      <c r="CM110">
        <v>2.19599259259259</v>
      </c>
      <c r="CN110">
        <v>0</v>
      </c>
      <c r="CO110">
        <v>20283.1777777778</v>
      </c>
      <c r="CP110">
        <v>17300.0592592593</v>
      </c>
      <c r="CQ110">
        <v>40.6826296296296</v>
      </c>
      <c r="CR110">
        <v>40.2104444444444</v>
      </c>
      <c r="CS110">
        <v>39.8631481481481</v>
      </c>
      <c r="CT110">
        <v>38.9627037037037</v>
      </c>
      <c r="CU110">
        <v>39.5622962962963</v>
      </c>
      <c r="CV110">
        <v>1959.99407407407</v>
      </c>
      <c r="CW110">
        <v>39.9874074074074</v>
      </c>
      <c r="CX110">
        <v>0</v>
      </c>
      <c r="CY110">
        <v>1657292279.1</v>
      </c>
      <c r="CZ110">
        <v>0</v>
      </c>
      <c r="DA110">
        <v>1657291692.5</v>
      </c>
      <c r="DB110" t="s">
        <v>356</v>
      </c>
      <c r="DC110">
        <v>1657291684</v>
      </c>
      <c r="DD110">
        <v>1657291692.5</v>
      </c>
      <c r="DE110">
        <v>1</v>
      </c>
      <c r="DF110">
        <v>0.051</v>
      </c>
      <c r="DG110">
        <v>-0.009</v>
      </c>
      <c r="DH110">
        <v>7.953</v>
      </c>
      <c r="DI110">
        <v>0.086</v>
      </c>
      <c r="DJ110">
        <v>418</v>
      </c>
      <c r="DK110">
        <v>18</v>
      </c>
      <c r="DL110">
        <v>0.63</v>
      </c>
      <c r="DM110">
        <v>0.07</v>
      </c>
      <c r="DN110">
        <v>-56.4756804878049</v>
      </c>
      <c r="DO110">
        <v>-1.27450452961677</v>
      </c>
      <c r="DP110">
        <v>0.360142671742072</v>
      </c>
      <c r="DQ110">
        <v>0</v>
      </c>
      <c r="DR110">
        <v>4.49644756097561</v>
      </c>
      <c r="DS110">
        <v>0.0510173519163787</v>
      </c>
      <c r="DT110">
        <v>0.00611841633442872</v>
      </c>
      <c r="DU110">
        <v>1</v>
      </c>
      <c r="DV110">
        <v>1</v>
      </c>
      <c r="DW110">
        <v>2</v>
      </c>
      <c r="DX110" t="s">
        <v>373</v>
      </c>
      <c r="DY110">
        <v>2.97748</v>
      </c>
      <c r="DZ110">
        <v>2.69235</v>
      </c>
      <c r="EA110">
        <v>0.181136</v>
      </c>
      <c r="EB110">
        <v>0.185924</v>
      </c>
      <c r="EC110">
        <v>0.082123</v>
      </c>
      <c r="ED110">
        <v>0.0702156</v>
      </c>
      <c r="EE110">
        <v>32244.6</v>
      </c>
      <c r="EF110">
        <v>35218.3</v>
      </c>
      <c r="EG110">
        <v>35655.7</v>
      </c>
      <c r="EH110">
        <v>39203.7</v>
      </c>
      <c r="EI110">
        <v>46332.3</v>
      </c>
      <c r="EJ110">
        <v>52557.2</v>
      </c>
      <c r="EK110">
        <v>55631.9</v>
      </c>
      <c r="EL110">
        <v>62765.6</v>
      </c>
      <c r="EM110">
        <v>1.9866</v>
      </c>
      <c r="EN110">
        <v>2.3358</v>
      </c>
      <c r="EO110">
        <v>0.138134</v>
      </c>
      <c r="EP110">
        <v>0</v>
      </c>
      <c r="EQ110">
        <v>22.8011</v>
      </c>
      <c r="ER110">
        <v>999.9</v>
      </c>
      <c r="ES110">
        <v>65.725</v>
      </c>
      <c r="ET110">
        <v>20.533</v>
      </c>
      <c r="EU110">
        <v>21.5954</v>
      </c>
      <c r="EV110">
        <v>53.5146</v>
      </c>
      <c r="EW110">
        <v>34.1306</v>
      </c>
      <c r="EX110">
        <v>2</v>
      </c>
      <c r="EY110">
        <v>-0.394675</v>
      </c>
      <c r="EZ110">
        <v>-0.911438</v>
      </c>
      <c r="FA110">
        <v>20.1498</v>
      </c>
      <c r="FB110">
        <v>5.20172</v>
      </c>
      <c r="FC110">
        <v>12.004</v>
      </c>
      <c r="FD110">
        <v>4.9756</v>
      </c>
      <c r="FE110">
        <v>3.293</v>
      </c>
      <c r="FF110">
        <v>9999</v>
      </c>
      <c r="FG110">
        <v>563.6</v>
      </c>
      <c r="FH110">
        <v>9999</v>
      </c>
      <c r="FI110">
        <v>9999</v>
      </c>
      <c r="FJ110">
        <v>1.86252</v>
      </c>
      <c r="FK110">
        <v>1.86765</v>
      </c>
      <c r="FL110">
        <v>1.86737</v>
      </c>
      <c r="FM110">
        <v>1.86844</v>
      </c>
      <c r="FN110">
        <v>1.86951</v>
      </c>
      <c r="FO110">
        <v>1.86554</v>
      </c>
      <c r="FP110">
        <v>1.86664</v>
      </c>
      <c r="FQ110">
        <v>1.86804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15.8</v>
      </c>
      <c r="GF110">
        <v>0.1786</v>
      </c>
      <c r="GG110">
        <v>4.5284714050127</v>
      </c>
      <c r="GH110">
        <v>0.00877152046367285</v>
      </c>
      <c r="GI110">
        <v>-1.12287425622125e-06</v>
      </c>
      <c r="GJ110">
        <v>1.49974470624018e-10</v>
      </c>
      <c r="GK110">
        <v>0.178652107835601</v>
      </c>
      <c r="GL110">
        <v>0</v>
      </c>
      <c r="GM110">
        <v>0</v>
      </c>
      <c r="GN110">
        <v>0</v>
      </c>
      <c r="GO110">
        <v>-2</v>
      </c>
      <c r="GP110">
        <v>2006</v>
      </c>
      <c r="GQ110">
        <v>1</v>
      </c>
      <c r="GR110">
        <v>20</v>
      </c>
      <c r="GS110">
        <v>10.3</v>
      </c>
      <c r="GT110">
        <v>10.1</v>
      </c>
      <c r="GU110">
        <v>3.70361</v>
      </c>
      <c r="GV110">
        <v>2.52075</v>
      </c>
      <c r="GW110">
        <v>2.24854</v>
      </c>
      <c r="GX110">
        <v>2.76855</v>
      </c>
      <c r="GY110">
        <v>1.99585</v>
      </c>
      <c r="GZ110">
        <v>2.30591</v>
      </c>
      <c r="HA110">
        <v>24.3478</v>
      </c>
      <c r="HB110">
        <v>15.9358</v>
      </c>
      <c r="HC110">
        <v>18</v>
      </c>
      <c r="HD110">
        <v>458.35</v>
      </c>
      <c r="HE110">
        <v>703.105</v>
      </c>
      <c r="HF110">
        <v>24.4058</v>
      </c>
      <c r="HG110">
        <v>22.1473</v>
      </c>
      <c r="HH110">
        <v>30.0004</v>
      </c>
      <c r="HI110">
        <v>21.9012</v>
      </c>
      <c r="HJ110">
        <v>21.8066</v>
      </c>
      <c r="HK110">
        <v>74.1524</v>
      </c>
      <c r="HL110">
        <v>21.445</v>
      </c>
      <c r="HM110">
        <v>0</v>
      </c>
      <c r="HN110">
        <v>24.3386</v>
      </c>
      <c r="HO110">
        <v>1604.26</v>
      </c>
      <c r="HP110">
        <v>17.762</v>
      </c>
      <c r="HQ110">
        <v>103.274</v>
      </c>
      <c r="HR110">
        <v>104.548</v>
      </c>
    </row>
    <row r="111" spans="1:226">
      <c r="A111">
        <v>95</v>
      </c>
      <c r="B111">
        <v>1657292306.1</v>
      </c>
      <c r="C111">
        <v>562.099999904633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1657292298.31429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1629.68902100824</v>
      </c>
      <c r="AK111">
        <v>1586.47521212121</v>
      </c>
      <c r="AL111">
        <v>3.46448054623378</v>
      </c>
      <c r="AM111">
        <v>65.7104043417054</v>
      </c>
      <c r="AN111">
        <f>(AP111 - AO111 + BO111*1E3/(8.314*(BQ111+273.15)) * AR111/BN111 * AQ111) * BN111/(100*BB111) * 1000/(1000 - AP111)</f>
        <v>0</v>
      </c>
      <c r="AO111">
        <v>17.7393577689599</v>
      </c>
      <c r="AP111">
        <v>22.2454842424242</v>
      </c>
      <c r="AQ111">
        <v>-4.83624930924369e-06</v>
      </c>
      <c r="AR111">
        <v>77.419237249955</v>
      </c>
      <c r="AS111">
        <v>6</v>
      </c>
      <c r="AT111">
        <v>1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1657292298.31429</v>
      </c>
      <c r="BH111">
        <v>1526.91678571429</v>
      </c>
      <c r="BI111">
        <v>1583.66857142857</v>
      </c>
      <c r="BJ111">
        <v>22.243025</v>
      </c>
      <c r="BK111">
        <v>17.738825</v>
      </c>
      <c r="BL111">
        <v>1511.17964285714</v>
      </c>
      <c r="BM111">
        <v>22.0643714285714</v>
      </c>
      <c r="BN111">
        <v>500.006928571429</v>
      </c>
      <c r="BO111">
        <v>73.813225</v>
      </c>
      <c r="BP111">
        <v>0.0382146071428571</v>
      </c>
      <c r="BQ111">
        <v>25.585125</v>
      </c>
      <c r="BR111">
        <v>25.06175</v>
      </c>
      <c r="BS111">
        <v>999.9</v>
      </c>
      <c r="BT111">
        <v>0</v>
      </c>
      <c r="BU111">
        <v>0</v>
      </c>
      <c r="BV111">
        <v>10003.5714285714</v>
      </c>
      <c r="BW111">
        <v>0</v>
      </c>
      <c r="BX111">
        <v>1151.06714285714</v>
      </c>
      <c r="BY111">
        <v>-56.7520071428572</v>
      </c>
      <c r="BZ111">
        <v>1561.65321428571</v>
      </c>
      <c r="CA111">
        <v>1612.26928571429</v>
      </c>
      <c r="CB111">
        <v>4.50419642857143</v>
      </c>
      <c r="CC111">
        <v>1583.66857142857</v>
      </c>
      <c r="CD111">
        <v>17.738825</v>
      </c>
      <c r="CE111">
        <v>1.64182928571429</v>
      </c>
      <c r="CF111">
        <v>1.30936035714286</v>
      </c>
      <c r="CG111">
        <v>14.3571035714286</v>
      </c>
      <c r="CH111">
        <v>10.9067321428571</v>
      </c>
      <c r="CI111">
        <v>1999.9725</v>
      </c>
      <c r="CJ111">
        <v>0.980003714285714</v>
      </c>
      <c r="CK111">
        <v>0.0199960035714286</v>
      </c>
      <c r="CL111">
        <v>0</v>
      </c>
      <c r="CM111">
        <v>2.20872142857143</v>
      </c>
      <c r="CN111">
        <v>0</v>
      </c>
      <c r="CO111">
        <v>20275.8142857143</v>
      </c>
      <c r="CP111">
        <v>17299.9535714286</v>
      </c>
      <c r="CQ111">
        <v>40.7609285714286</v>
      </c>
      <c r="CR111">
        <v>40.2697857142857</v>
      </c>
      <c r="CS111">
        <v>39.9261428571429</v>
      </c>
      <c r="CT111">
        <v>39.06675</v>
      </c>
      <c r="CU111">
        <v>39.6314285714286</v>
      </c>
      <c r="CV111">
        <v>1959.97964285714</v>
      </c>
      <c r="CW111">
        <v>39.9907142857143</v>
      </c>
      <c r="CX111">
        <v>0</v>
      </c>
      <c r="CY111">
        <v>1657292283.9</v>
      </c>
      <c r="CZ111">
        <v>0</v>
      </c>
      <c r="DA111">
        <v>1657291692.5</v>
      </c>
      <c r="DB111" t="s">
        <v>356</v>
      </c>
      <c r="DC111">
        <v>1657291684</v>
      </c>
      <c r="DD111">
        <v>1657291692.5</v>
      </c>
      <c r="DE111">
        <v>1</v>
      </c>
      <c r="DF111">
        <v>0.051</v>
      </c>
      <c r="DG111">
        <v>-0.009</v>
      </c>
      <c r="DH111">
        <v>7.953</v>
      </c>
      <c r="DI111">
        <v>0.086</v>
      </c>
      <c r="DJ111">
        <v>418</v>
      </c>
      <c r="DK111">
        <v>18</v>
      </c>
      <c r="DL111">
        <v>0.63</v>
      </c>
      <c r="DM111">
        <v>0.07</v>
      </c>
      <c r="DN111">
        <v>-56.656687804878</v>
      </c>
      <c r="DO111">
        <v>-2.03283135888507</v>
      </c>
      <c r="DP111">
        <v>0.459385908336453</v>
      </c>
      <c r="DQ111">
        <v>0</v>
      </c>
      <c r="DR111">
        <v>4.50086902439024</v>
      </c>
      <c r="DS111">
        <v>0.0615767247386778</v>
      </c>
      <c r="DT111">
        <v>0.00691680484704371</v>
      </c>
      <c r="DU111">
        <v>1</v>
      </c>
      <c r="DV111">
        <v>1</v>
      </c>
      <c r="DW111">
        <v>2</v>
      </c>
      <c r="DX111" t="s">
        <v>373</v>
      </c>
      <c r="DY111">
        <v>2.97823</v>
      </c>
      <c r="DZ111">
        <v>2.69201</v>
      </c>
      <c r="EA111">
        <v>0.182315</v>
      </c>
      <c r="EB111">
        <v>0.187106</v>
      </c>
      <c r="EC111">
        <v>0.082127</v>
      </c>
      <c r="ED111">
        <v>0.070213</v>
      </c>
      <c r="EE111">
        <v>32198</v>
      </c>
      <c r="EF111">
        <v>35167.1</v>
      </c>
      <c r="EG111">
        <v>35655.4</v>
      </c>
      <c r="EH111">
        <v>39203.5</v>
      </c>
      <c r="EI111">
        <v>46331.7</v>
      </c>
      <c r="EJ111">
        <v>52557.6</v>
      </c>
      <c r="EK111">
        <v>55631.3</v>
      </c>
      <c r="EL111">
        <v>62765.8</v>
      </c>
      <c r="EM111">
        <v>1.9868</v>
      </c>
      <c r="EN111">
        <v>2.3356</v>
      </c>
      <c r="EO111">
        <v>0.13724</v>
      </c>
      <c r="EP111">
        <v>0</v>
      </c>
      <c r="EQ111">
        <v>22.8126</v>
      </c>
      <c r="ER111">
        <v>999.9</v>
      </c>
      <c r="ES111">
        <v>65.749</v>
      </c>
      <c r="ET111">
        <v>20.533</v>
      </c>
      <c r="EU111">
        <v>21.6012</v>
      </c>
      <c r="EV111">
        <v>53.7346</v>
      </c>
      <c r="EW111">
        <v>34.0745</v>
      </c>
      <c r="EX111">
        <v>2</v>
      </c>
      <c r="EY111">
        <v>-0.394533</v>
      </c>
      <c r="EZ111">
        <v>-0.798431</v>
      </c>
      <c r="FA111">
        <v>20.1503</v>
      </c>
      <c r="FB111">
        <v>5.20411</v>
      </c>
      <c r="FC111">
        <v>12.004</v>
      </c>
      <c r="FD111">
        <v>4.976</v>
      </c>
      <c r="FE111">
        <v>3.293</v>
      </c>
      <c r="FF111">
        <v>9999</v>
      </c>
      <c r="FG111">
        <v>563.6</v>
      </c>
      <c r="FH111">
        <v>9999</v>
      </c>
      <c r="FI111">
        <v>9999</v>
      </c>
      <c r="FJ111">
        <v>1.86252</v>
      </c>
      <c r="FK111">
        <v>1.86768</v>
      </c>
      <c r="FL111">
        <v>1.86737</v>
      </c>
      <c r="FM111">
        <v>1.86844</v>
      </c>
      <c r="FN111">
        <v>1.86951</v>
      </c>
      <c r="FO111">
        <v>1.86554</v>
      </c>
      <c r="FP111">
        <v>1.86667</v>
      </c>
      <c r="FQ111">
        <v>1.86798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15.9</v>
      </c>
      <c r="GF111">
        <v>0.1787</v>
      </c>
      <c r="GG111">
        <v>4.5284714050127</v>
      </c>
      <c r="GH111">
        <v>0.00877152046367285</v>
      </c>
      <c r="GI111">
        <v>-1.12287425622125e-06</v>
      </c>
      <c r="GJ111">
        <v>1.49974470624018e-10</v>
      </c>
      <c r="GK111">
        <v>0.178652107835601</v>
      </c>
      <c r="GL111">
        <v>0</v>
      </c>
      <c r="GM111">
        <v>0</v>
      </c>
      <c r="GN111">
        <v>0</v>
      </c>
      <c r="GO111">
        <v>-2</v>
      </c>
      <c r="GP111">
        <v>2006</v>
      </c>
      <c r="GQ111">
        <v>1</v>
      </c>
      <c r="GR111">
        <v>20</v>
      </c>
      <c r="GS111">
        <v>10.4</v>
      </c>
      <c r="GT111">
        <v>10.2</v>
      </c>
      <c r="GU111">
        <v>3.73047</v>
      </c>
      <c r="GV111">
        <v>2.52197</v>
      </c>
      <c r="GW111">
        <v>2.24854</v>
      </c>
      <c r="GX111">
        <v>2.76978</v>
      </c>
      <c r="GY111">
        <v>1.99585</v>
      </c>
      <c r="GZ111">
        <v>2.2937</v>
      </c>
      <c r="HA111">
        <v>24.3478</v>
      </c>
      <c r="HB111">
        <v>15.927</v>
      </c>
      <c r="HC111">
        <v>18</v>
      </c>
      <c r="HD111">
        <v>458.52</v>
      </c>
      <c r="HE111">
        <v>703.013</v>
      </c>
      <c r="HF111">
        <v>24.3247</v>
      </c>
      <c r="HG111">
        <v>22.1529</v>
      </c>
      <c r="HH111">
        <v>30.0003</v>
      </c>
      <c r="HI111">
        <v>21.9067</v>
      </c>
      <c r="HJ111">
        <v>21.8121</v>
      </c>
      <c r="HK111">
        <v>74.7423</v>
      </c>
      <c r="HL111">
        <v>21.445</v>
      </c>
      <c r="HM111">
        <v>0</v>
      </c>
      <c r="HN111">
        <v>24.2632</v>
      </c>
      <c r="HO111">
        <v>1624.4</v>
      </c>
      <c r="HP111">
        <v>17.762</v>
      </c>
      <c r="HQ111">
        <v>103.273</v>
      </c>
      <c r="HR111">
        <v>104.548</v>
      </c>
    </row>
    <row r="112" spans="1:226">
      <c r="A112">
        <v>96</v>
      </c>
      <c r="B112">
        <v>1657292311.1</v>
      </c>
      <c r="C112">
        <v>567.099999904633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1657292303.6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1645.87312268532</v>
      </c>
      <c r="AK112">
        <v>1602.99878787879</v>
      </c>
      <c r="AL112">
        <v>3.29447823919367</v>
      </c>
      <c r="AM112">
        <v>65.7104043417054</v>
      </c>
      <c r="AN112">
        <f>(AP112 - AO112 + BO112*1E3/(8.314*(BQ112+273.15)) * AR112/BN112 * AQ112) * BN112/(100*BB112) * 1000/(1000 - AP112)</f>
        <v>0</v>
      </c>
      <c r="AO112">
        <v>17.7370964084166</v>
      </c>
      <c r="AP112">
        <v>22.2489903030303</v>
      </c>
      <c r="AQ112">
        <v>0.00031175941828466</v>
      </c>
      <c r="AR112">
        <v>77.419237249955</v>
      </c>
      <c r="AS112">
        <v>6</v>
      </c>
      <c r="AT112">
        <v>1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1657292303.6</v>
      </c>
      <c r="BH112">
        <v>1544.42185185185</v>
      </c>
      <c r="BI112">
        <v>1601.0862962963</v>
      </c>
      <c r="BJ112">
        <v>22.2471407407407</v>
      </c>
      <c r="BK112">
        <v>17.7386962962963</v>
      </c>
      <c r="BL112">
        <v>1528.57407407407</v>
      </c>
      <c r="BM112">
        <v>22.0684925925926</v>
      </c>
      <c r="BN112">
        <v>500.020444444444</v>
      </c>
      <c r="BO112">
        <v>73.8143814814815</v>
      </c>
      <c r="BP112">
        <v>0.0384724851851852</v>
      </c>
      <c r="BQ112">
        <v>25.6000296296296</v>
      </c>
      <c r="BR112">
        <v>25.0816444444444</v>
      </c>
      <c r="BS112">
        <v>999.9</v>
      </c>
      <c r="BT112">
        <v>0</v>
      </c>
      <c r="BU112">
        <v>0</v>
      </c>
      <c r="BV112">
        <v>9998.14814814815</v>
      </c>
      <c r="BW112">
        <v>0</v>
      </c>
      <c r="BX112">
        <v>1151.90518518519</v>
      </c>
      <c r="BY112">
        <v>-56.6648407407407</v>
      </c>
      <c r="BZ112">
        <v>1579.5637037037</v>
      </c>
      <c r="CA112">
        <v>1630.00111111111</v>
      </c>
      <c r="CB112">
        <v>4.50844592592593</v>
      </c>
      <c r="CC112">
        <v>1601.0862962963</v>
      </c>
      <c r="CD112">
        <v>17.7386962962963</v>
      </c>
      <c r="CE112">
        <v>1.64215888888889</v>
      </c>
      <c r="CF112">
        <v>1.30937185185185</v>
      </c>
      <c r="CG112">
        <v>14.3602</v>
      </c>
      <c r="CH112">
        <v>10.906862962963</v>
      </c>
      <c r="CI112">
        <v>1999.97222222222</v>
      </c>
      <c r="CJ112">
        <v>0.979999</v>
      </c>
      <c r="CK112">
        <v>0.020000737037037</v>
      </c>
      <c r="CL112">
        <v>0</v>
      </c>
      <c r="CM112">
        <v>2.20441481481481</v>
      </c>
      <c r="CN112">
        <v>0</v>
      </c>
      <c r="CO112">
        <v>20268.9962962963</v>
      </c>
      <c r="CP112">
        <v>17299.9148148148</v>
      </c>
      <c r="CQ112">
        <v>40.8538888888889</v>
      </c>
      <c r="CR112">
        <v>40.3261851851852</v>
      </c>
      <c r="CS112">
        <v>39.9927407407407</v>
      </c>
      <c r="CT112">
        <v>39.1549259259259</v>
      </c>
      <c r="CU112">
        <v>39.7104444444444</v>
      </c>
      <c r="CV112">
        <v>1959.97185185185</v>
      </c>
      <c r="CW112">
        <v>39.9981481481481</v>
      </c>
      <c r="CX112">
        <v>0</v>
      </c>
      <c r="CY112">
        <v>1657292288.7</v>
      </c>
      <c r="CZ112">
        <v>0</v>
      </c>
      <c r="DA112">
        <v>1657291692.5</v>
      </c>
      <c r="DB112" t="s">
        <v>356</v>
      </c>
      <c r="DC112">
        <v>1657291684</v>
      </c>
      <c r="DD112">
        <v>1657291692.5</v>
      </c>
      <c r="DE112">
        <v>1</v>
      </c>
      <c r="DF112">
        <v>0.051</v>
      </c>
      <c r="DG112">
        <v>-0.009</v>
      </c>
      <c r="DH112">
        <v>7.953</v>
      </c>
      <c r="DI112">
        <v>0.086</v>
      </c>
      <c r="DJ112">
        <v>418</v>
      </c>
      <c r="DK112">
        <v>18</v>
      </c>
      <c r="DL112">
        <v>0.63</v>
      </c>
      <c r="DM112">
        <v>0.07</v>
      </c>
      <c r="DN112">
        <v>-56.7069487804878</v>
      </c>
      <c r="DO112">
        <v>0.0188801393727782</v>
      </c>
      <c r="DP112">
        <v>0.436375145791286</v>
      </c>
      <c r="DQ112">
        <v>1</v>
      </c>
      <c r="DR112">
        <v>4.50516243902439</v>
      </c>
      <c r="DS112">
        <v>0.0524885017421626</v>
      </c>
      <c r="DT112">
        <v>0.00596815401475555</v>
      </c>
      <c r="DU112">
        <v>1</v>
      </c>
      <c r="DV112">
        <v>2</v>
      </c>
      <c r="DW112">
        <v>2</v>
      </c>
      <c r="DX112" t="s">
        <v>512</v>
      </c>
      <c r="DY112">
        <v>2.97736</v>
      </c>
      <c r="DZ112">
        <v>2.69243</v>
      </c>
      <c r="EA112">
        <v>0.18345</v>
      </c>
      <c r="EB112">
        <v>0.188159</v>
      </c>
      <c r="EC112">
        <v>0.0821287</v>
      </c>
      <c r="ED112">
        <v>0.0702106</v>
      </c>
      <c r="EE112">
        <v>32153.3</v>
      </c>
      <c r="EF112">
        <v>35121.3</v>
      </c>
      <c r="EG112">
        <v>35655.3</v>
      </c>
      <c r="EH112">
        <v>39203.1</v>
      </c>
      <c r="EI112">
        <v>46331.6</v>
      </c>
      <c r="EJ112">
        <v>52557.9</v>
      </c>
      <c r="EK112">
        <v>55631.3</v>
      </c>
      <c r="EL112">
        <v>62766</v>
      </c>
      <c r="EM112">
        <v>1.9856</v>
      </c>
      <c r="EN112">
        <v>2.3362</v>
      </c>
      <c r="EO112">
        <v>0.138581</v>
      </c>
      <c r="EP112">
        <v>0</v>
      </c>
      <c r="EQ112">
        <v>22.8241</v>
      </c>
      <c r="ER112">
        <v>999.9</v>
      </c>
      <c r="ES112">
        <v>65.725</v>
      </c>
      <c r="ET112">
        <v>20.533</v>
      </c>
      <c r="EU112">
        <v>21.594</v>
      </c>
      <c r="EV112">
        <v>53.8346</v>
      </c>
      <c r="EW112">
        <v>34.1587</v>
      </c>
      <c r="EX112">
        <v>2</v>
      </c>
      <c r="EY112">
        <v>-0.394146</v>
      </c>
      <c r="EZ112">
        <v>-0.664858</v>
      </c>
      <c r="FA112">
        <v>20.1509</v>
      </c>
      <c r="FB112">
        <v>5.20411</v>
      </c>
      <c r="FC112">
        <v>12.004</v>
      </c>
      <c r="FD112">
        <v>4.9752</v>
      </c>
      <c r="FE112">
        <v>3.293</v>
      </c>
      <c r="FF112">
        <v>9999</v>
      </c>
      <c r="FG112">
        <v>563.6</v>
      </c>
      <c r="FH112">
        <v>9999</v>
      </c>
      <c r="FI112">
        <v>9999</v>
      </c>
      <c r="FJ112">
        <v>1.86249</v>
      </c>
      <c r="FK112">
        <v>1.86765</v>
      </c>
      <c r="FL112">
        <v>1.8674</v>
      </c>
      <c r="FM112">
        <v>1.86847</v>
      </c>
      <c r="FN112">
        <v>1.86951</v>
      </c>
      <c r="FO112">
        <v>1.86554</v>
      </c>
      <c r="FP112">
        <v>1.86664</v>
      </c>
      <c r="FQ112">
        <v>1.86798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16.01</v>
      </c>
      <c r="GF112">
        <v>0.1787</v>
      </c>
      <c r="GG112">
        <v>4.5284714050127</v>
      </c>
      <c r="GH112">
        <v>0.00877152046367285</v>
      </c>
      <c r="GI112">
        <v>-1.12287425622125e-06</v>
      </c>
      <c r="GJ112">
        <v>1.49974470624018e-10</v>
      </c>
      <c r="GK112">
        <v>0.178652107835601</v>
      </c>
      <c r="GL112">
        <v>0</v>
      </c>
      <c r="GM112">
        <v>0</v>
      </c>
      <c r="GN112">
        <v>0</v>
      </c>
      <c r="GO112">
        <v>-2</v>
      </c>
      <c r="GP112">
        <v>2006</v>
      </c>
      <c r="GQ112">
        <v>1</v>
      </c>
      <c r="GR112">
        <v>20</v>
      </c>
      <c r="GS112">
        <v>10.5</v>
      </c>
      <c r="GT112">
        <v>10.3</v>
      </c>
      <c r="GU112">
        <v>3.76221</v>
      </c>
      <c r="GV112">
        <v>2.52075</v>
      </c>
      <c r="GW112">
        <v>2.24854</v>
      </c>
      <c r="GX112">
        <v>2.76855</v>
      </c>
      <c r="GY112">
        <v>1.99585</v>
      </c>
      <c r="GZ112">
        <v>2.30591</v>
      </c>
      <c r="HA112">
        <v>24.3681</v>
      </c>
      <c r="HB112">
        <v>15.927</v>
      </c>
      <c r="HC112">
        <v>18</v>
      </c>
      <c r="HD112">
        <v>457.852</v>
      </c>
      <c r="HE112">
        <v>703.6</v>
      </c>
      <c r="HF112">
        <v>24.2395</v>
      </c>
      <c r="HG112">
        <v>22.1567</v>
      </c>
      <c r="HH112">
        <v>30.0003</v>
      </c>
      <c r="HI112">
        <v>21.9123</v>
      </c>
      <c r="HJ112">
        <v>21.8176</v>
      </c>
      <c r="HK112">
        <v>75.3197</v>
      </c>
      <c r="HL112">
        <v>21.445</v>
      </c>
      <c r="HM112">
        <v>0</v>
      </c>
      <c r="HN112">
        <v>24.1735</v>
      </c>
      <c r="HO112">
        <v>1638.06</v>
      </c>
      <c r="HP112">
        <v>17.762</v>
      </c>
      <c r="HQ112">
        <v>103.273</v>
      </c>
      <c r="HR112">
        <v>104.548</v>
      </c>
    </row>
    <row r="113" spans="1:226">
      <c r="A113">
        <v>97</v>
      </c>
      <c r="B113">
        <v>1657292316.1</v>
      </c>
      <c r="C113">
        <v>572.099999904633</v>
      </c>
      <c r="D113" t="s">
        <v>553</v>
      </c>
      <c r="E113" t="s">
        <v>554</v>
      </c>
      <c r="F113">
        <v>5</v>
      </c>
      <c r="G113" t="s">
        <v>353</v>
      </c>
      <c r="H113" t="s">
        <v>354</v>
      </c>
      <c r="I113">
        <v>1657292308.31429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1662.55203900559</v>
      </c>
      <c r="AK113">
        <v>1619.88975757576</v>
      </c>
      <c r="AL113">
        <v>3.33209536178813</v>
      </c>
      <c r="AM113">
        <v>65.7104043417054</v>
      </c>
      <c r="AN113">
        <f>(AP113 - AO113 + BO113*1E3/(8.314*(BQ113+273.15)) * AR113/BN113 * AQ113) * BN113/(100*BB113) * 1000/(1000 - AP113)</f>
        <v>0</v>
      </c>
      <c r="AO113">
        <v>17.73777532524</v>
      </c>
      <c r="AP113">
        <v>22.2493951515151</v>
      </c>
      <c r="AQ113">
        <v>5.19470564231924e-06</v>
      </c>
      <c r="AR113">
        <v>77.419237249955</v>
      </c>
      <c r="AS113">
        <v>6</v>
      </c>
      <c r="AT113">
        <v>1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1657292308.31429</v>
      </c>
      <c r="BH113">
        <v>1559.93964285714</v>
      </c>
      <c r="BI113">
        <v>1616.66357142857</v>
      </c>
      <c r="BJ113">
        <v>22.2482964285714</v>
      </c>
      <c r="BK113">
        <v>17.7386071428571</v>
      </c>
      <c r="BL113">
        <v>1543.99428571429</v>
      </c>
      <c r="BM113">
        <v>22.0696392857143</v>
      </c>
      <c r="BN113">
        <v>500.0355</v>
      </c>
      <c r="BO113">
        <v>73.814525</v>
      </c>
      <c r="BP113">
        <v>0.0382696321428571</v>
      </c>
      <c r="BQ113">
        <v>25.6076571428571</v>
      </c>
      <c r="BR113">
        <v>25.0902142857143</v>
      </c>
      <c r="BS113">
        <v>999.9</v>
      </c>
      <c r="BT113">
        <v>0</v>
      </c>
      <c r="BU113">
        <v>0</v>
      </c>
      <c r="BV113">
        <v>10019.6428571429</v>
      </c>
      <c r="BW113">
        <v>0</v>
      </c>
      <c r="BX113">
        <v>1152.29821428571</v>
      </c>
      <c r="BY113">
        <v>-56.7238785714286</v>
      </c>
      <c r="BZ113">
        <v>1595.43642857143</v>
      </c>
      <c r="CA113">
        <v>1645.85892857143</v>
      </c>
      <c r="CB113">
        <v>4.50968107142857</v>
      </c>
      <c r="CC113">
        <v>1616.66357142857</v>
      </c>
      <c r="CD113">
        <v>17.7386071428571</v>
      </c>
      <c r="CE113">
        <v>1.64224678571429</v>
      </c>
      <c r="CF113">
        <v>1.30936821428571</v>
      </c>
      <c r="CG113">
        <v>14.3610285714286</v>
      </c>
      <c r="CH113">
        <v>10.9068178571429</v>
      </c>
      <c r="CI113">
        <v>1999.99178571429</v>
      </c>
      <c r="CJ113">
        <v>0.979995178571428</v>
      </c>
      <c r="CK113">
        <v>0.0200046678571429</v>
      </c>
      <c r="CL113">
        <v>0</v>
      </c>
      <c r="CM113">
        <v>2.17423928571429</v>
      </c>
      <c r="CN113">
        <v>0</v>
      </c>
      <c r="CO113">
        <v>20261.2285714286</v>
      </c>
      <c r="CP113">
        <v>17300.0571428571</v>
      </c>
      <c r="CQ113">
        <v>40.9283214285714</v>
      </c>
      <c r="CR113">
        <v>40.3747142857143</v>
      </c>
      <c r="CS113">
        <v>40.0511428571429</v>
      </c>
      <c r="CT113">
        <v>39.2476428571429</v>
      </c>
      <c r="CU113">
        <v>39.7742857142857</v>
      </c>
      <c r="CV113">
        <v>1959.985</v>
      </c>
      <c r="CW113">
        <v>40.0067857142857</v>
      </c>
      <c r="CX113">
        <v>0</v>
      </c>
      <c r="CY113">
        <v>1657292294.1</v>
      </c>
      <c r="CZ113">
        <v>0</v>
      </c>
      <c r="DA113">
        <v>1657291692.5</v>
      </c>
      <c r="DB113" t="s">
        <v>356</v>
      </c>
      <c r="DC113">
        <v>1657291684</v>
      </c>
      <c r="DD113">
        <v>1657291692.5</v>
      </c>
      <c r="DE113">
        <v>1</v>
      </c>
      <c r="DF113">
        <v>0.051</v>
      </c>
      <c r="DG113">
        <v>-0.009</v>
      </c>
      <c r="DH113">
        <v>7.953</v>
      </c>
      <c r="DI113">
        <v>0.086</v>
      </c>
      <c r="DJ113">
        <v>418</v>
      </c>
      <c r="DK113">
        <v>18</v>
      </c>
      <c r="DL113">
        <v>0.63</v>
      </c>
      <c r="DM113">
        <v>0.07</v>
      </c>
      <c r="DN113">
        <v>-56.6552804878049</v>
      </c>
      <c r="DO113">
        <v>0.497084320557405</v>
      </c>
      <c r="DP113">
        <v>0.529922175703377</v>
      </c>
      <c r="DQ113">
        <v>0</v>
      </c>
      <c r="DR113">
        <v>4.50825902439024</v>
      </c>
      <c r="DS113">
        <v>0.0268745644599345</v>
      </c>
      <c r="DT113">
        <v>0.00411294731713781</v>
      </c>
      <c r="DU113">
        <v>1</v>
      </c>
      <c r="DV113">
        <v>1</v>
      </c>
      <c r="DW113">
        <v>2</v>
      </c>
      <c r="DX113" t="s">
        <v>373</v>
      </c>
      <c r="DY113">
        <v>2.97724</v>
      </c>
      <c r="DZ113">
        <v>2.69226</v>
      </c>
      <c r="EA113">
        <v>0.184586</v>
      </c>
      <c r="EB113">
        <v>0.189342</v>
      </c>
      <c r="EC113">
        <v>0.0821347</v>
      </c>
      <c r="ED113">
        <v>0.070209</v>
      </c>
      <c r="EE113">
        <v>32107.9</v>
      </c>
      <c r="EF113">
        <v>35069.7</v>
      </c>
      <c r="EG113">
        <v>35654.5</v>
      </c>
      <c r="EH113">
        <v>39202.6</v>
      </c>
      <c r="EI113">
        <v>46330.7</v>
      </c>
      <c r="EJ113">
        <v>52557.1</v>
      </c>
      <c r="EK113">
        <v>55630.5</v>
      </c>
      <c r="EL113">
        <v>62764.9</v>
      </c>
      <c r="EM113">
        <v>1.9858</v>
      </c>
      <c r="EN113">
        <v>2.336</v>
      </c>
      <c r="EO113">
        <v>0.138283</v>
      </c>
      <c r="EP113">
        <v>0</v>
      </c>
      <c r="EQ113">
        <v>22.8337</v>
      </c>
      <c r="ER113">
        <v>999.9</v>
      </c>
      <c r="ES113">
        <v>65.749</v>
      </c>
      <c r="ET113">
        <v>20.533</v>
      </c>
      <c r="EU113">
        <v>21.6027</v>
      </c>
      <c r="EV113">
        <v>53.8446</v>
      </c>
      <c r="EW113">
        <v>34.0825</v>
      </c>
      <c r="EX113">
        <v>2</v>
      </c>
      <c r="EY113">
        <v>-0.393902</v>
      </c>
      <c r="EZ113">
        <v>-0.519303</v>
      </c>
      <c r="FA113">
        <v>20.1516</v>
      </c>
      <c r="FB113">
        <v>5.20291</v>
      </c>
      <c r="FC113">
        <v>12.004</v>
      </c>
      <c r="FD113">
        <v>4.9756</v>
      </c>
      <c r="FE113">
        <v>3.293</v>
      </c>
      <c r="FF113">
        <v>9999</v>
      </c>
      <c r="FG113">
        <v>563.6</v>
      </c>
      <c r="FH113">
        <v>9999</v>
      </c>
      <c r="FI113">
        <v>9999</v>
      </c>
      <c r="FJ113">
        <v>1.86249</v>
      </c>
      <c r="FK113">
        <v>1.86768</v>
      </c>
      <c r="FL113">
        <v>1.8674</v>
      </c>
      <c r="FM113">
        <v>1.86844</v>
      </c>
      <c r="FN113">
        <v>1.86941</v>
      </c>
      <c r="FO113">
        <v>1.86554</v>
      </c>
      <c r="FP113">
        <v>1.86661</v>
      </c>
      <c r="FQ113">
        <v>1.86798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16.11</v>
      </c>
      <c r="GF113">
        <v>0.1786</v>
      </c>
      <c r="GG113">
        <v>4.5284714050127</v>
      </c>
      <c r="GH113">
        <v>0.00877152046367285</v>
      </c>
      <c r="GI113">
        <v>-1.12287425622125e-06</v>
      </c>
      <c r="GJ113">
        <v>1.49974470624018e-10</v>
      </c>
      <c r="GK113">
        <v>0.178652107835601</v>
      </c>
      <c r="GL113">
        <v>0</v>
      </c>
      <c r="GM113">
        <v>0</v>
      </c>
      <c r="GN113">
        <v>0</v>
      </c>
      <c r="GO113">
        <v>-2</v>
      </c>
      <c r="GP113">
        <v>2006</v>
      </c>
      <c r="GQ113">
        <v>1</v>
      </c>
      <c r="GR113">
        <v>20</v>
      </c>
      <c r="GS113">
        <v>10.5</v>
      </c>
      <c r="GT113">
        <v>10.4</v>
      </c>
      <c r="GU113">
        <v>3.78784</v>
      </c>
      <c r="GV113">
        <v>2.52197</v>
      </c>
      <c r="GW113">
        <v>2.24854</v>
      </c>
      <c r="GX113">
        <v>2.76855</v>
      </c>
      <c r="GY113">
        <v>1.99585</v>
      </c>
      <c r="GZ113">
        <v>2.30957</v>
      </c>
      <c r="HA113">
        <v>24.3681</v>
      </c>
      <c r="HB113">
        <v>15.927</v>
      </c>
      <c r="HC113">
        <v>18</v>
      </c>
      <c r="HD113">
        <v>458.022</v>
      </c>
      <c r="HE113">
        <v>703.509</v>
      </c>
      <c r="HF113">
        <v>24.1447</v>
      </c>
      <c r="HG113">
        <v>22.1623</v>
      </c>
      <c r="HH113">
        <v>30.0004</v>
      </c>
      <c r="HI113">
        <v>21.9178</v>
      </c>
      <c r="HJ113">
        <v>21.8231</v>
      </c>
      <c r="HK113">
        <v>75.8904</v>
      </c>
      <c r="HL113">
        <v>21.445</v>
      </c>
      <c r="HM113">
        <v>0</v>
      </c>
      <c r="HN113">
        <v>24.0718</v>
      </c>
      <c r="HO113">
        <v>1658.3</v>
      </c>
      <c r="HP113">
        <v>17.762</v>
      </c>
      <c r="HQ113">
        <v>103.271</v>
      </c>
      <c r="HR113">
        <v>104.546</v>
      </c>
    </row>
    <row r="114" spans="1:226">
      <c r="A114">
        <v>98</v>
      </c>
      <c r="B114">
        <v>1657292321.1</v>
      </c>
      <c r="C114">
        <v>577.099999904633</v>
      </c>
      <c r="D114" t="s">
        <v>555</v>
      </c>
      <c r="E114" t="s">
        <v>556</v>
      </c>
      <c r="F114">
        <v>5</v>
      </c>
      <c r="G114" t="s">
        <v>353</v>
      </c>
      <c r="H114" t="s">
        <v>354</v>
      </c>
      <c r="I114">
        <v>1657292313.6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1679.98261902299</v>
      </c>
      <c r="AK114">
        <v>1636.69145454545</v>
      </c>
      <c r="AL114">
        <v>3.44104559851926</v>
      </c>
      <c r="AM114">
        <v>65.7104043417054</v>
      </c>
      <c r="AN114">
        <f>(AP114 - AO114 + BO114*1E3/(8.314*(BQ114+273.15)) * AR114/BN114 * AQ114) * BN114/(100*BB114) * 1000/(1000 - AP114)</f>
        <v>0</v>
      </c>
      <c r="AO114">
        <v>17.7395221637178</v>
      </c>
      <c r="AP114">
        <v>22.2491290909091</v>
      </c>
      <c r="AQ114">
        <v>0.00103571632344967</v>
      </c>
      <c r="AR114">
        <v>77.419237249955</v>
      </c>
      <c r="AS114">
        <v>6</v>
      </c>
      <c r="AT114">
        <v>1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1657292313.6</v>
      </c>
      <c r="BH114">
        <v>1577.26962962963</v>
      </c>
      <c r="BI114">
        <v>1634.07666666667</v>
      </c>
      <c r="BJ114">
        <v>22.2506333333333</v>
      </c>
      <c r="BK114">
        <v>17.7386592592593</v>
      </c>
      <c r="BL114">
        <v>1561.21407407407</v>
      </c>
      <c r="BM114">
        <v>22.0719777777778</v>
      </c>
      <c r="BN114">
        <v>500.026851851852</v>
      </c>
      <c r="BO114">
        <v>73.8145888888889</v>
      </c>
      <c r="BP114">
        <v>0.0385714481481481</v>
      </c>
      <c r="BQ114">
        <v>25.6157814814815</v>
      </c>
      <c r="BR114">
        <v>25.103</v>
      </c>
      <c r="BS114">
        <v>999.9</v>
      </c>
      <c r="BT114">
        <v>0</v>
      </c>
      <c r="BU114">
        <v>0</v>
      </c>
      <c r="BV114">
        <v>9997.77777777778</v>
      </c>
      <c r="BW114">
        <v>0</v>
      </c>
      <c r="BX114">
        <v>1152.54259259259</v>
      </c>
      <c r="BY114">
        <v>-56.8068851851852</v>
      </c>
      <c r="BZ114">
        <v>1613.1637037037</v>
      </c>
      <c r="CA114">
        <v>1663.58592592593</v>
      </c>
      <c r="CB114">
        <v>4.51196888888889</v>
      </c>
      <c r="CC114">
        <v>1634.07666666667</v>
      </c>
      <c r="CD114">
        <v>17.7386592592593</v>
      </c>
      <c r="CE114">
        <v>1.64242148148148</v>
      </c>
      <c r="CF114">
        <v>1.30937259259259</v>
      </c>
      <c r="CG114">
        <v>14.3626703703704</v>
      </c>
      <c r="CH114">
        <v>10.9068703703704</v>
      </c>
      <c r="CI114">
        <v>2000.01777777778</v>
      </c>
      <c r="CJ114">
        <v>0.979994074074074</v>
      </c>
      <c r="CK114">
        <v>0.0200059407407407</v>
      </c>
      <c r="CL114">
        <v>0</v>
      </c>
      <c r="CM114">
        <v>2.15484074074074</v>
      </c>
      <c r="CN114">
        <v>0</v>
      </c>
      <c r="CO114">
        <v>20252.7333333333</v>
      </c>
      <c r="CP114">
        <v>17300.262962963</v>
      </c>
      <c r="CQ114">
        <v>41.0112962962963</v>
      </c>
      <c r="CR114">
        <v>40.4327037037037</v>
      </c>
      <c r="CS114">
        <v>40.1177407407407</v>
      </c>
      <c r="CT114">
        <v>39.3562592592593</v>
      </c>
      <c r="CU114">
        <v>39.8492222222222</v>
      </c>
      <c r="CV114">
        <v>1960.00666666667</v>
      </c>
      <c r="CW114">
        <v>40.0111111111111</v>
      </c>
      <c r="CX114">
        <v>0</v>
      </c>
      <c r="CY114">
        <v>1657292298.9</v>
      </c>
      <c r="CZ114">
        <v>0</v>
      </c>
      <c r="DA114">
        <v>1657291692.5</v>
      </c>
      <c r="DB114" t="s">
        <v>356</v>
      </c>
      <c r="DC114">
        <v>1657291684</v>
      </c>
      <c r="DD114">
        <v>1657291692.5</v>
      </c>
      <c r="DE114">
        <v>1</v>
      </c>
      <c r="DF114">
        <v>0.051</v>
      </c>
      <c r="DG114">
        <v>-0.009</v>
      </c>
      <c r="DH114">
        <v>7.953</v>
      </c>
      <c r="DI114">
        <v>0.086</v>
      </c>
      <c r="DJ114">
        <v>418</v>
      </c>
      <c r="DK114">
        <v>18</v>
      </c>
      <c r="DL114">
        <v>0.63</v>
      </c>
      <c r="DM114">
        <v>0.07</v>
      </c>
      <c r="DN114">
        <v>-56.851812195122</v>
      </c>
      <c r="DO114">
        <v>-1.0940299651569</v>
      </c>
      <c r="DP114">
        <v>0.563175713685725</v>
      </c>
      <c r="DQ114">
        <v>0</v>
      </c>
      <c r="DR114">
        <v>4.51089975609756</v>
      </c>
      <c r="DS114">
        <v>0.0165591637630729</v>
      </c>
      <c r="DT114">
        <v>0.00377197075215934</v>
      </c>
      <c r="DU114">
        <v>1</v>
      </c>
      <c r="DV114">
        <v>1</v>
      </c>
      <c r="DW114">
        <v>2</v>
      </c>
      <c r="DX114" t="s">
        <v>373</v>
      </c>
      <c r="DY114">
        <v>2.97745</v>
      </c>
      <c r="DZ114">
        <v>2.69273</v>
      </c>
      <c r="EA114">
        <v>0.185729</v>
      </c>
      <c r="EB114">
        <v>0.190456</v>
      </c>
      <c r="EC114">
        <v>0.0821084</v>
      </c>
      <c r="ED114">
        <v>0.0701958</v>
      </c>
      <c r="EE114">
        <v>32062.8</v>
      </c>
      <c r="EF114">
        <v>35021.2</v>
      </c>
      <c r="EG114">
        <v>35654.3</v>
      </c>
      <c r="EH114">
        <v>39202.2</v>
      </c>
      <c r="EI114">
        <v>46331</v>
      </c>
      <c r="EJ114">
        <v>52557</v>
      </c>
      <c r="EK114">
        <v>55629.3</v>
      </c>
      <c r="EL114">
        <v>62763.8</v>
      </c>
      <c r="EM114">
        <v>1.9862</v>
      </c>
      <c r="EN114">
        <v>2.3356</v>
      </c>
      <c r="EO114">
        <v>0.137836</v>
      </c>
      <c r="EP114">
        <v>0</v>
      </c>
      <c r="EQ114">
        <v>22.8473</v>
      </c>
      <c r="ER114">
        <v>999.9</v>
      </c>
      <c r="ES114">
        <v>65.749</v>
      </c>
      <c r="ET114">
        <v>20.533</v>
      </c>
      <c r="EU114">
        <v>21.6036</v>
      </c>
      <c r="EV114">
        <v>54.0946</v>
      </c>
      <c r="EW114">
        <v>34.1707</v>
      </c>
      <c r="EX114">
        <v>2</v>
      </c>
      <c r="EY114">
        <v>-0.39315</v>
      </c>
      <c r="EZ114">
        <v>-0.391612</v>
      </c>
      <c r="FA114">
        <v>20.1515</v>
      </c>
      <c r="FB114">
        <v>5.20291</v>
      </c>
      <c r="FC114">
        <v>12.004</v>
      </c>
      <c r="FD114">
        <v>4.976</v>
      </c>
      <c r="FE114">
        <v>3.293</v>
      </c>
      <c r="FF114">
        <v>9999</v>
      </c>
      <c r="FG114">
        <v>563.6</v>
      </c>
      <c r="FH114">
        <v>9999</v>
      </c>
      <c r="FI114">
        <v>9999</v>
      </c>
      <c r="FJ114">
        <v>1.86249</v>
      </c>
      <c r="FK114">
        <v>1.86768</v>
      </c>
      <c r="FL114">
        <v>1.8674</v>
      </c>
      <c r="FM114">
        <v>1.86844</v>
      </c>
      <c r="FN114">
        <v>1.86948</v>
      </c>
      <c r="FO114">
        <v>1.86551</v>
      </c>
      <c r="FP114">
        <v>1.86664</v>
      </c>
      <c r="FQ114">
        <v>1.86798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16.21</v>
      </c>
      <c r="GF114">
        <v>0.1786</v>
      </c>
      <c r="GG114">
        <v>4.5284714050127</v>
      </c>
      <c r="GH114">
        <v>0.00877152046367285</v>
      </c>
      <c r="GI114">
        <v>-1.12287425622125e-06</v>
      </c>
      <c r="GJ114">
        <v>1.49974470624018e-10</v>
      </c>
      <c r="GK114">
        <v>0.178652107835601</v>
      </c>
      <c r="GL114">
        <v>0</v>
      </c>
      <c r="GM114">
        <v>0</v>
      </c>
      <c r="GN114">
        <v>0</v>
      </c>
      <c r="GO114">
        <v>-2</v>
      </c>
      <c r="GP114">
        <v>2006</v>
      </c>
      <c r="GQ114">
        <v>1</v>
      </c>
      <c r="GR114">
        <v>20</v>
      </c>
      <c r="GS114">
        <v>10.6</v>
      </c>
      <c r="GT114">
        <v>10.5</v>
      </c>
      <c r="GU114">
        <v>3.81836</v>
      </c>
      <c r="GV114">
        <v>2.51831</v>
      </c>
      <c r="GW114">
        <v>2.24854</v>
      </c>
      <c r="GX114">
        <v>2.76855</v>
      </c>
      <c r="GY114">
        <v>1.99585</v>
      </c>
      <c r="GZ114">
        <v>2.33398</v>
      </c>
      <c r="HA114">
        <v>24.3478</v>
      </c>
      <c r="HB114">
        <v>15.9445</v>
      </c>
      <c r="HC114">
        <v>18</v>
      </c>
      <c r="HD114">
        <v>458.312</v>
      </c>
      <c r="HE114">
        <v>703.247</v>
      </c>
      <c r="HF114">
        <v>24.0363</v>
      </c>
      <c r="HG114">
        <v>22.1678</v>
      </c>
      <c r="HH114">
        <v>30.0006</v>
      </c>
      <c r="HI114">
        <v>21.9233</v>
      </c>
      <c r="HJ114">
        <v>21.8286</v>
      </c>
      <c r="HK114">
        <v>76.4416</v>
      </c>
      <c r="HL114">
        <v>21.445</v>
      </c>
      <c r="HM114">
        <v>0</v>
      </c>
      <c r="HN114">
        <v>23.961</v>
      </c>
      <c r="HO114">
        <v>1671.74</v>
      </c>
      <c r="HP114">
        <v>17.762</v>
      </c>
      <c r="HQ114">
        <v>103.269</v>
      </c>
      <c r="HR114">
        <v>104.545</v>
      </c>
    </row>
    <row r="115" spans="1:226">
      <c r="A115">
        <v>99</v>
      </c>
      <c r="B115">
        <v>1657292326.1</v>
      </c>
      <c r="C115">
        <v>582.099999904633</v>
      </c>
      <c r="D115" t="s">
        <v>557</v>
      </c>
      <c r="E115" t="s">
        <v>558</v>
      </c>
      <c r="F115">
        <v>5</v>
      </c>
      <c r="G115" t="s">
        <v>353</v>
      </c>
      <c r="H115" t="s">
        <v>354</v>
      </c>
      <c r="I115">
        <v>1657292318.31429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1696.07281014161</v>
      </c>
      <c r="AK115">
        <v>1653.216</v>
      </c>
      <c r="AL115">
        <v>3.28006894303826</v>
      </c>
      <c r="AM115">
        <v>65.7104043417054</v>
      </c>
      <c r="AN115">
        <f>(AP115 - AO115 + BO115*1E3/(8.314*(BQ115+273.15)) * AR115/BN115 * AQ115) * BN115/(100*BB115) * 1000/(1000 - AP115)</f>
        <v>0</v>
      </c>
      <c r="AO115">
        <v>17.7373581702769</v>
      </c>
      <c r="AP115">
        <v>22.2495260606061</v>
      </c>
      <c r="AQ115">
        <v>0.00293545855681817</v>
      </c>
      <c r="AR115">
        <v>77.419237249955</v>
      </c>
      <c r="AS115">
        <v>6</v>
      </c>
      <c r="AT115">
        <v>1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1657292318.31429</v>
      </c>
      <c r="BH115">
        <v>1592.70678571429</v>
      </c>
      <c r="BI115">
        <v>1649.71428571429</v>
      </c>
      <c r="BJ115">
        <v>22.2514392857143</v>
      </c>
      <c r="BK115">
        <v>17.7387714285714</v>
      </c>
      <c r="BL115">
        <v>1576.55428571429</v>
      </c>
      <c r="BM115">
        <v>22.0727821428571</v>
      </c>
      <c r="BN115">
        <v>500.029535714286</v>
      </c>
      <c r="BO115">
        <v>73.8142464285714</v>
      </c>
      <c r="BP115">
        <v>0.03864635</v>
      </c>
      <c r="BQ115">
        <v>25.6200571428571</v>
      </c>
      <c r="BR115">
        <v>25.1079142857143</v>
      </c>
      <c r="BS115">
        <v>999.9</v>
      </c>
      <c r="BT115">
        <v>0</v>
      </c>
      <c r="BU115">
        <v>0</v>
      </c>
      <c r="BV115">
        <v>9998.39285714286</v>
      </c>
      <c r="BW115">
        <v>0</v>
      </c>
      <c r="BX115">
        <v>1152.9725</v>
      </c>
      <c r="BY115">
        <v>-57.0073357142857</v>
      </c>
      <c r="BZ115">
        <v>1628.95357142857</v>
      </c>
      <c r="CA115">
        <v>1679.50714285714</v>
      </c>
      <c r="CB115">
        <v>4.51265678571429</v>
      </c>
      <c r="CC115">
        <v>1649.71428571429</v>
      </c>
      <c r="CD115">
        <v>17.7387714285714</v>
      </c>
      <c r="CE115">
        <v>1.64247321428571</v>
      </c>
      <c r="CF115">
        <v>1.30937428571429</v>
      </c>
      <c r="CG115">
        <v>14.3631607142857</v>
      </c>
      <c r="CH115">
        <v>10.9068857142857</v>
      </c>
      <c r="CI115">
        <v>1999.98785714286</v>
      </c>
      <c r="CJ115">
        <v>0.979994571428571</v>
      </c>
      <c r="CK115">
        <v>0.0200055428571429</v>
      </c>
      <c r="CL115">
        <v>0</v>
      </c>
      <c r="CM115">
        <v>2.17323571428571</v>
      </c>
      <c r="CN115">
        <v>0</v>
      </c>
      <c r="CO115">
        <v>20244.65</v>
      </c>
      <c r="CP115">
        <v>17300.0071428571</v>
      </c>
      <c r="CQ115">
        <v>41.0801428571428</v>
      </c>
      <c r="CR115">
        <v>40.4841071428571</v>
      </c>
      <c r="CS115">
        <v>40.1783928571429</v>
      </c>
      <c r="CT115">
        <v>39.4595357142857</v>
      </c>
      <c r="CU115">
        <v>39.9238214285714</v>
      </c>
      <c r="CV115">
        <v>1959.97714285714</v>
      </c>
      <c r="CW115">
        <v>40.0107142857143</v>
      </c>
      <c r="CX115">
        <v>0</v>
      </c>
      <c r="CY115">
        <v>1657292303.7</v>
      </c>
      <c r="CZ115">
        <v>0</v>
      </c>
      <c r="DA115">
        <v>1657291692.5</v>
      </c>
      <c r="DB115" t="s">
        <v>356</v>
      </c>
      <c r="DC115">
        <v>1657291684</v>
      </c>
      <c r="DD115">
        <v>1657291692.5</v>
      </c>
      <c r="DE115">
        <v>1</v>
      </c>
      <c r="DF115">
        <v>0.051</v>
      </c>
      <c r="DG115">
        <v>-0.009</v>
      </c>
      <c r="DH115">
        <v>7.953</v>
      </c>
      <c r="DI115">
        <v>0.086</v>
      </c>
      <c r="DJ115">
        <v>418</v>
      </c>
      <c r="DK115">
        <v>18</v>
      </c>
      <c r="DL115">
        <v>0.63</v>
      </c>
      <c r="DM115">
        <v>0.07</v>
      </c>
      <c r="DN115">
        <v>-56.9002780487805</v>
      </c>
      <c r="DO115">
        <v>-2.1670285714286</v>
      </c>
      <c r="DP115">
        <v>0.618811374590854</v>
      </c>
      <c r="DQ115">
        <v>0</v>
      </c>
      <c r="DR115">
        <v>4.51252902439024</v>
      </c>
      <c r="DS115">
        <v>0.0119358188153336</v>
      </c>
      <c r="DT115">
        <v>0.00354270793828537</v>
      </c>
      <c r="DU115">
        <v>1</v>
      </c>
      <c r="DV115">
        <v>1</v>
      </c>
      <c r="DW115">
        <v>2</v>
      </c>
      <c r="DX115" t="s">
        <v>373</v>
      </c>
      <c r="DY115">
        <v>2.97881</v>
      </c>
      <c r="DZ115">
        <v>2.69242</v>
      </c>
      <c r="EA115">
        <v>0.186864</v>
      </c>
      <c r="EB115">
        <v>0.191626</v>
      </c>
      <c r="EC115">
        <v>0.0821279</v>
      </c>
      <c r="ED115">
        <v>0.0702096</v>
      </c>
      <c r="EE115">
        <v>32018.3</v>
      </c>
      <c r="EF115">
        <v>34970.9</v>
      </c>
      <c r="EG115">
        <v>35654.4</v>
      </c>
      <c r="EH115">
        <v>39202.4</v>
      </c>
      <c r="EI115">
        <v>46330.5</v>
      </c>
      <c r="EJ115">
        <v>52556.4</v>
      </c>
      <c r="EK115">
        <v>55629.8</v>
      </c>
      <c r="EL115">
        <v>62764.1</v>
      </c>
      <c r="EM115">
        <v>1.9866</v>
      </c>
      <c r="EN115">
        <v>2.3356</v>
      </c>
      <c r="EO115">
        <v>0.136048</v>
      </c>
      <c r="EP115">
        <v>0</v>
      </c>
      <c r="EQ115">
        <v>22.8588</v>
      </c>
      <c r="ER115">
        <v>999.9</v>
      </c>
      <c r="ES115">
        <v>65.725</v>
      </c>
      <c r="ET115">
        <v>20.533</v>
      </c>
      <c r="EU115">
        <v>21.5921</v>
      </c>
      <c r="EV115">
        <v>54.0146</v>
      </c>
      <c r="EW115">
        <v>34.0905</v>
      </c>
      <c r="EX115">
        <v>2</v>
      </c>
      <c r="EY115">
        <v>-0.392724</v>
      </c>
      <c r="EZ115">
        <v>-0.322593</v>
      </c>
      <c r="FA115">
        <v>20.1517</v>
      </c>
      <c r="FB115">
        <v>5.20172</v>
      </c>
      <c r="FC115">
        <v>12.004</v>
      </c>
      <c r="FD115">
        <v>4.9756</v>
      </c>
      <c r="FE115">
        <v>3.293</v>
      </c>
      <c r="FF115">
        <v>9999</v>
      </c>
      <c r="FG115">
        <v>563.6</v>
      </c>
      <c r="FH115">
        <v>9999</v>
      </c>
      <c r="FI115">
        <v>9999</v>
      </c>
      <c r="FJ115">
        <v>1.86249</v>
      </c>
      <c r="FK115">
        <v>1.86768</v>
      </c>
      <c r="FL115">
        <v>1.86737</v>
      </c>
      <c r="FM115">
        <v>1.86847</v>
      </c>
      <c r="FN115">
        <v>1.86948</v>
      </c>
      <c r="FO115">
        <v>1.86554</v>
      </c>
      <c r="FP115">
        <v>1.86664</v>
      </c>
      <c r="FQ115">
        <v>1.86801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16.31</v>
      </c>
      <c r="GF115">
        <v>0.1787</v>
      </c>
      <c r="GG115">
        <v>4.5284714050127</v>
      </c>
      <c r="GH115">
        <v>0.00877152046367285</v>
      </c>
      <c r="GI115">
        <v>-1.12287425622125e-06</v>
      </c>
      <c r="GJ115">
        <v>1.49974470624018e-10</v>
      </c>
      <c r="GK115">
        <v>0.178652107835601</v>
      </c>
      <c r="GL115">
        <v>0</v>
      </c>
      <c r="GM115">
        <v>0</v>
      </c>
      <c r="GN115">
        <v>0</v>
      </c>
      <c r="GO115">
        <v>-2</v>
      </c>
      <c r="GP115">
        <v>2006</v>
      </c>
      <c r="GQ115">
        <v>1</v>
      </c>
      <c r="GR115">
        <v>20</v>
      </c>
      <c r="GS115">
        <v>10.7</v>
      </c>
      <c r="GT115">
        <v>10.6</v>
      </c>
      <c r="GU115">
        <v>3.84521</v>
      </c>
      <c r="GV115">
        <v>2.51831</v>
      </c>
      <c r="GW115">
        <v>2.24854</v>
      </c>
      <c r="GX115">
        <v>2.76855</v>
      </c>
      <c r="GY115">
        <v>1.99585</v>
      </c>
      <c r="GZ115">
        <v>2.30591</v>
      </c>
      <c r="HA115">
        <v>24.3478</v>
      </c>
      <c r="HB115">
        <v>15.927</v>
      </c>
      <c r="HC115">
        <v>18</v>
      </c>
      <c r="HD115">
        <v>458.601</v>
      </c>
      <c r="HE115">
        <v>703.325</v>
      </c>
      <c r="HF115">
        <v>23.9196</v>
      </c>
      <c r="HG115">
        <v>22.1735</v>
      </c>
      <c r="HH115">
        <v>30.0006</v>
      </c>
      <c r="HI115">
        <v>21.9288</v>
      </c>
      <c r="HJ115">
        <v>21.8341</v>
      </c>
      <c r="HK115">
        <v>77.0239</v>
      </c>
      <c r="HL115">
        <v>21.445</v>
      </c>
      <c r="HM115">
        <v>0</v>
      </c>
      <c r="HN115">
        <v>23.8514</v>
      </c>
      <c r="HO115">
        <v>1691.92</v>
      </c>
      <c r="HP115">
        <v>17.762</v>
      </c>
      <c r="HQ115">
        <v>103.27</v>
      </c>
      <c r="HR115">
        <v>104.545</v>
      </c>
    </row>
    <row r="116" spans="1:226">
      <c r="A116">
        <v>100</v>
      </c>
      <c r="B116">
        <v>1657292331.1</v>
      </c>
      <c r="C116">
        <v>587.099999904633</v>
      </c>
      <c r="D116" t="s">
        <v>559</v>
      </c>
      <c r="E116" t="s">
        <v>560</v>
      </c>
      <c r="F116">
        <v>5</v>
      </c>
      <c r="G116" t="s">
        <v>353</v>
      </c>
      <c r="H116" t="s">
        <v>354</v>
      </c>
      <c r="I116">
        <v>1657292323.6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1714.34933607191</v>
      </c>
      <c r="AK116">
        <v>1670.38357575757</v>
      </c>
      <c r="AL116">
        <v>3.38964145350165</v>
      </c>
      <c r="AM116">
        <v>65.7104043417054</v>
      </c>
      <c r="AN116">
        <f>(AP116 - AO116 + BO116*1E3/(8.314*(BQ116+273.15)) * AR116/BN116 * AQ116) * BN116/(100*BB116) * 1000/(1000 - AP116)</f>
        <v>0</v>
      </c>
      <c r="AO116">
        <v>17.7363292969056</v>
      </c>
      <c r="AP116">
        <v>22.2416957575758</v>
      </c>
      <c r="AQ116">
        <v>0.000876774820198707</v>
      </c>
      <c r="AR116">
        <v>77.419237249955</v>
      </c>
      <c r="AS116">
        <v>6</v>
      </c>
      <c r="AT116">
        <v>1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1657292323.6</v>
      </c>
      <c r="BH116">
        <v>1610.06777777778</v>
      </c>
      <c r="BI116">
        <v>1667.53925925926</v>
      </c>
      <c r="BJ116">
        <v>22.2522407407407</v>
      </c>
      <c r="BK116">
        <v>17.7377666666667</v>
      </c>
      <c r="BL116">
        <v>1593.80444444444</v>
      </c>
      <c r="BM116">
        <v>22.0735851851852</v>
      </c>
      <c r="BN116">
        <v>499.967111111111</v>
      </c>
      <c r="BO116">
        <v>73.8142555555555</v>
      </c>
      <c r="BP116">
        <v>0.0389227185185185</v>
      </c>
      <c r="BQ116">
        <v>25.6238888888889</v>
      </c>
      <c r="BR116">
        <v>25.1080222222222</v>
      </c>
      <c r="BS116">
        <v>999.9</v>
      </c>
      <c r="BT116">
        <v>0</v>
      </c>
      <c r="BU116">
        <v>0</v>
      </c>
      <c r="BV116">
        <v>9979.81481481482</v>
      </c>
      <c r="BW116">
        <v>0</v>
      </c>
      <c r="BX116">
        <v>1153.55</v>
      </c>
      <c r="BY116">
        <v>-57.4713407407407</v>
      </c>
      <c r="BZ116">
        <v>1646.71037037037</v>
      </c>
      <c r="CA116">
        <v>1697.65185185185</v>
      </c>
      <c r="CB116">
        <v>4.51447444444444</v>
      </c>
      <c r="CC116">
        <v>1667.53925925926</v>
      </c>
      <c r="CD116">
        <v>17.7377666666667</v>
      </c>
      <c r="CE116">
        <v>1.64253222222222</v>
      </c>
      <c r="CF116">
        <v>1.30929925925926</v>
      </c>
      <c r="CG116">
        <v>14.3637222222222</v>
      </c>
      <c r="CH116">
        <v>10.9060296296296</v>
      </c>
      <c r="CI116">
        <v>1999.95592592593</v>
      </c>
      <c r="CJ116">
        <v>0.979995259259259</v>
      </c>
      <c r="CK116">
        <v>0.0200049925925926</v>
      </c>
      <c r="CL116">
        <v>0</v>
      </c>
      <c r="CM116">
        <v>2.19561481481481</v>
      </c>
      <c r="CN116">
        <v>0</v>
      </c>
      <c r="CO116">
        <v>20237.7777777778</v>
      </c>
      <c r="CP116">
        <v>17299.7407407407</v>
      </c>
      <c r="CQ116">
        <v>41.1618518518518</v>
      </c>
      <c r="CR116">
        <v>40.5461111111111</v>
      </c>
      <c r="CS116">
        <v>40.2473703703704</v>
      </c>
      <c r="CT116">
        <v>39.5622222222222</v>
      </c>
      <c r="CU116">
        <v>40.0066296296296</v>
      </c>
      <c r="CV116">
        <v>1959.94592592593</v>
      </c>
      <c r="CW116">
        <v>40.01</v>
      </c>
      <c r="CX116">
        <v>0</v>
      </c>
      <c r="CY116">
        <v>1657292309.1</v>
      </c>
      <c r="CZ116">
        <v>0</v>
      </c>
      <c r="DA116">
        <v>1657291692.5</v>
      </c>
      <c r="DB116" t="s">
        <v>356</v>
      </c>
      <c r="DC116">
        <v>1657291684</v>
      </c>
      <c r="DD116">
        <v>1657291692.5</v>
      </c>
      <c r="DE116">
        <v>1</v>
      </c>
      <c r="DF116">
        <v>0.051</v>
      </c>
      <c r="DG116">
        <v>-0.009</v>
      </c>
      <c r="DH116">
        <v>7.953</v>
      </c>
      <c r="DI116">
        <v>0.086</v>
      </c>
      <c r="DJ116">
        <v>418</v>
      </c>
      <c r="DK116">
        <v>18</v>
      </c>
      <c r="DL116">
        <v>0.63</v>
      </c>
      <c r="DM116">
        <v>0.07</v>
      </c>
      <c r="DN116">
        <v>-57.1529609756098</v>
      </c>
      <c r="DO116">
        <v>-4.1465790940767</v>
      </c>
      <c r="DP116">
        <v>0.689796679085292</v>
      </c>
      <c r="DQ116">
        <v>0</v>
      </c>
      <c r="DR116">
        <v>4.51332634146342</v>
      </c>
      <c r="DS116">
        <v>0.016732473867603</v>
      </c>
      <c r="DT116">
        <v>0.00377040255086877</v>
      </c>
      <c r="DU116">
        <v>1</v>
      </c>
      <c r="DV116">
        <v>1</v>
      </c>
      <c r="DW116">
        <v>2</v>
      </c>
      <c r="DX116" t="s">
        <v>373</v>
      </c>
      <c r="DY116">
        <v>2.97795</v>
      </c>
      <c r="DZ116">
        <v>2.69232</v>
      </c>
      <c r="EA116">
        <v>0.188015</v>
      </c>
      <c r="EB116">
        <v>0.192735</v>
      </c>
      <c r="EC116">
        <v>0.0820998</v>
      </c>
      <c r="ED116">
        <v>0.070206</v>
      </c>
      <c r="EE116">
        <v>31972.3</v>
      </c>
      <c r="EF116">
        <v>34922.5</v>
      </c>
      <c r="EG116">
        <v>35653.7</v>
      </c>
      <c r="EH116">
        <v>39201.9</v>
      </c>
      <c r="EI116">
        <v>46330.9</v>
      </c>
      <c r="EJ116">
        <v>52555.4</v>
      </c>
      <c r="EK116">
        <v>55628.6</v>
      </c>
      <c r="EL116">
        <v>62762.6</v>
      </c>
      <c r="EM116">
        <v>1.9862</v>
      </c>
      <c r="EN116">
        <v>2.3354</v>
      </c>
      <c r="EO116">
        <v>0.13575</v>
      </c>
      <c r="EP116">
        <v>0</v>
      </c>
      <c r="EQ116">
        <v>22.8684</v>
      </c>
      <c r="ER116">
        <v>999.9</v>
      </c>
      <c r="ES116">
        <v>65.749</v>
      </c>
      <c r="ET116">
        <v>20.543</v>
      </c>
      <c r="EU116">
        <v>21.6156</v>
      </c>
      <c r="EV116">
        <v>53.9046</v>
      </c>
      <c r="EW116">
        <v>34.1346</v>
      </c>
      <c r="EX116">
        <v>2</v>
      </c>
      <c r="EY116">
        <v>-0.392439</v>
      </c>
      <c r="EZ116">
        <v>-0.29658</v>
      </c>
      <c r="FA116">
        <v>20.1521</v>
      </c>
      <c r="FB116">
        <v>5.20411</v>
      </c>
      <c r="FC116">
        <v>12.004</v>
      </c>
      <c r="FD116">
        <v>4.976</v>
      </c>
      <c r="FE116">
        <v>3.293</v>
      </c>
      <c r="FF116">
        <v>9999</v>
      </c>
      <c r="FG116">
        <v>563.6</v>
      </c>
      <c r="FH116">
        <v>9999</v>
      </c>
      <c r="FI116">
        <v>9999</v>
      </c>
      <c r="FJ116">
        <v>1.86249</v>
      </c>
      <c r="FK116">
        <v>1.86768</v>
      </c>
      <c r="FL116">
        <v>1.86737</v>
      </c>
      <c r="FM116">
        <v>1.86847</v>
      </c>
      <c r="FN116">
        <v>1.86948</v>
      </c>
      <c r="FO116">
        <v>1.86554</v>
      </c>
      <c r="FP116">
        <v>1.86661</v>
      </c>
      <c r="FQ116">
        <v>1.86801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16.42</v>
      </c>
      <c r="GF116">
        <v>0.1787</v>
      </c>
      <c r="GG116">
        <v>4.5284714050127</v>
      </c>
      <c r="GH116">
        <v>0.00877152046367285</v>
      </c>
      <c r="GI116">
        <v>-1.12287425622125e-06</v>
      </c>
      <c r="GJ116">
        <v>1.49974470624018e-10</v>
      </c>
      <c r="GK116">
        <v>0.178652107835601</v>
      </c>
      <c r="GL116">
        <v>0</v>
      </c>
      <c r="GM116">
        <v>0</v>
      </c>
      <c r="GN116">
        <v>0</v>
      </c>
      <c r="GO116">
        <v>-2</v>
      </c>
      <c r="GP116">
        <v>2006</v>
      </c>
      <c r="GQ116">
        <v>1</v>
      </c>
      <c r="GR116">
        <v>20</v>
      </c>
      <c r="GS116">
        <v>10.8</v>
      </c>
      <c r="GT116">
        <v>10.6</v>
      </c>
      <c r="GU116">
        <v>3.87451</v>
      </c>
      <c r="GV116">
        <v>2.51709</v>
      </c>
      <c r="GW116">
        <v>2.24854</v>
      </c>
      <c r="GX116">
        <v>2.76855</v>
      </c>
      <c r="GY116">
        <v>1.99585</v>
      </c>
      <c r="GZ116">
        <v>2.31079</v>
      </c>
      <c r="HA116">
        <v>24.3681</v>
      </c>
      <c r="HB116">
        <v>15.9358</v>
      </c>
      <c r="HC116">
        <v>18</v>
      </c>
      <c r="HD116">
        <v>458.412</v>
      </c>
      <c r="HE116">
        <v>703.233</v>
      </c>
      <c r="HF116">
        <v>23.8072</v>
      </c>
      <c r="HG116">
        <v>22.1791</v>
      </c>
      <c r="HH116">
        <v>30.0006</v>
      </c>
      <c r="HI116">
        <v>21.9344</v>
      </c>
      <c r="HJ116">
        <v>21.8396</v>
      </c>
      <c r="HK116">
        <v>77.5714</v>
      </c>
      <c r="HL116">
        <v>21.445</v>
      </c>
      <c r="HM116">
        <v>0</v>
      </c>
      <c r="HN116">
        <v>23.7491</v>
      </c>
      <c r="HO116">
        <v>1705.39</v>
      </c>
      <c r="HP116">
        <v>17.762</v>
      </c>
      <c r="HQ116">
        <v>103.268</v>
      </c>
      <c r="HR116">
        <v>104.543</v>
      </c>
    </row>
    <row r="117" spans="1:226">
      <c r="A117">
        <v>101</v>
      </c>
      <c r="B117">
        <v>1657292335.6</v>
      </c>
      <c r="C117">
        <v>591.599999904633</v>
      </c>
      <c r="D117" t="s">
        <v>561</v>
      </c>
      <c r="E117" t="s">
        <v>562</v>
      </c>
      <c r="F117">
        <v>5</v>
      </c>
      <c r="G117" t="s">
        <v>353</v>
      </c>
      <c r="H117" t="s">
        <v>354</v>
      </c>
      <c r="I117">
        <v>1657292328.04444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1729.16555447782</v>
      </c>
      <c r="AK117">
        <v>1685.97709090909</v>
      </c>
      <c r="AL117">
        <v>3.45095001753352</v>
      </c>
      <c r="AM117">
        <v>65.7104043417054</v>
      </c>
      <c r="AN117">
        <f>(AP117 - AO117 + BO117*1E3/(8.314*(BQ117+273.15)) * AR117/BN117 * AQ117) * BN117/(100*BB117) * 1000/(1000 - AP117)</f>
        <v>0</v>
      </c>
      <c r="AO117">
        <v>17.7373654281185</v>
      </c>
      <c r="AP117">
        <v>22.2437636363636</v>
      </c>
      <c r="AQ117">
        <v>-0.000538912878692538</v>
      </c>
      <c r="AR117">
        <v>77.419237249955</v>
      </c>
      <c r="AS117">
        <v>6</v>
      </c>
      <c r="AT117">
        <v>1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1657292328.04444</v>
      </c>
      <c r="BH117">
        <v>1624.82814814815</v>
      </c>
      <c r="BI117">
        <v>1682.3062962963</v>
      </c>
      <c r="BJ117">
        <v>22.2494333333333</v>
      </c>
      <c r="BK117">
        <v>17.7372592592593</v>
      </c>
      <c r="BL117">
        <v>1608.47222222222</v>
      </c>
      <c r="BM117">
        <v>22.0707851851852</v>
      </c>
      <c r="BN117">
        <v>499.978962962963</v>
      </c>
      <c r="BO117">
        <v>73.8146740740741</v>
      </c>
      <c r="BP117">
        <v>0.0387478518518519</v>
      </c>
      <c r="BQ117">
        <v>25.6246481481482</v>
      </c>
      <c r="BR117">
        <v>25.1052222222222</v>
      </c>
      <c r="BS117">
        <v>999.9</v>
      </c>
      <c r="BT117">
        <v>0</v>
      </c>
      <c r="BU117">
        <v>0</v>
      </c>
      <c r="BV117">
        <v>9999.07407407407</v>
      </c>
      <c r="BW117">
        <v>0</v>
      </c>
      <c r="BX117">
        <v>1153.98703703704</v>
      </c>
      <c r="BY117">
        <v>-57.478262962963</v>
      </c>
      <c r="BZ117">
        <v>1661.80296296296</v>
      </c>
      <c r="CA117">
        <v>1712.68518518519</v>
      </c>
      <c r="CB117">
        <v>4.5121737037037</v>
      </c>
      <c r="CC117">
        <v>1682.3062962963</v>
      </c>
      <c r="CD117">
        <v>17.7372592592593</v>
      </c>
      <c r="CE117">
        <v>1.64233444444444</v>
      </c>
      <c r="CF117">
        <v>1.30926962962963</v>
      </c>
      <c r="CG117">
        <v>14.3618555555556</v>
      </c>
      <c r="CH117">
        <v>10.9056888888889</v>
      </c>
      <c r="CI117">
        <v>1999.95444444444</v>
      </c>
      <c r="CJ117">
        <v>0.979995666666667</v>
      </c>
      <c r="CK117">
        <v>0.020004637037037</v>
      </c>
      <c r="CL117">
        <v>0</v>
      </c>
      <c r="CM117">
        <v>2.1794962962963</v>
      </c>
      <c r="CN117">
        <v>0</v>
      </c>
      <c r="CO117">
        <v>20232.8740740741</v>
      </c>
      <c r="CP117">
        <v>17299.7333333333</v>
      </c>
      <c r="CQ117">
        <v>41.2359259259259</v>
      </c>
      <c r="CR117">
        <v>40.5877777777778</v>
      </c>
      <c r="CS117">
        <v>40.3076666666667</v>
      </c>
      <c r="CT117">
        <v>39.6224814814815</v>
      </c>
      <c r="CU117">
        <v>40.0715185185185</v>
      </c>
      <c r="CV117">
        <v>1959.94444444444</v>
      </c>
      <c r="CW117">
        <v>40.01</v>
      </c>
      <c r="CX117">
        <v>0</v>
      </c>
      <c r="CY117">
        <v>1657292313.3</v>
      </c>
      <c r="CZ117">
        <v>0</v>
      </c>
      <c r="DA117">
        <v>1657291692.5</v>
      </c>
      <c r="DB117" t="s">
        <v>356</v>
      </c>
      <c r="DC117">
        <v>1657291684</v>
      </c>
      <c r="DD117">
        <v>1657291692.5</v>
      </c>
      <c r="DE117">
        <v>1</v>
      </c>
      <c r="DF117">
        <v>0.051</v>
      </c>
      <c r="DG117">
        <v>-0.009</v>
      </c>
      <c r="DH117">
        <v>7.953</v>
      </c>
      <c r="DI117">
        <v>0.086</v>
      </c>
      <c r="DJ117">
        <v>418</v>
      </c>
      <c r="DK117">
        <v>18</v>
      </c>
      <c r="DL117">
        <v>0.63</v>
      </c>
      <c r="DM117">
        <v>0.07</v>
      </c>
      <c r="DN117">
        <v>-57.4093414634146</v>
      </c>
      <c r="DO117">
        <v>-2.39753101045299</v>
      </c>
      <c r="DP117">
        <v>0.649836631618271</v>
      </c>
      <c r="DQ117">
        <v>0</v>
      </c>
      <c r="DR117">
        <v>4.51230243902439</v>
      </c>
      <c r="DS117">
        <v>-0.014054216027866</v>
      </c>
      <c r="DT117">
        <v>0.00466851560494323</v>
      </c>
      <c r="DU117">
        <v>1</v>
      </c>
      <c r="DV117">
        <v>1</v>
      </c>
      <c r="DW117">
        <v>2</v>
      </c>
      <c r="DX117" t="s">
        <v>373</v>
      </c>
      <c r="DY117">
        <v>2.9779</v>
      </c>
      <c r="DZ117">
        <v>2.69206</v>
      </c>
      <c r="EA117">
        <v>0.189029</v>
      </c>
      <c r="EB117">
        <v>0.193723</v>
      </c>
      <c r="EC117">
        <v>0.0820881</v>
      </c>
      <c r="ED117">
        <v>0.0702037</v>
      </c>
      <c r="EE117">
        <v>31932.8</v>
      </c>
      <c r="EF117">
        <v>34879.5</v>
      </c>
      <c r="EG117">
        <v>35654</v>
      </c>
      <c r="EH117">
        <v>39201.5</v>
      </c>
      <c r="EI117">
        <v>46332.1</v>
      </c>
      <c r="EJ117">
        <v>52555.7</v>
      </c>
      <c r="EK117">
        <v>55629.2</v>
      </c>
      <c r="EL117">
        <v>62762.8</v>
      </c>
      <c r="EM117">
        <v>1.987</v>
      </c>
      <c r="EN117">
        <v>2.3354</v>
      </c>
      <c r="EO117">
        <v>0.133783</v>
      </c>
      <c r="EP117">
        <v>0</v>
      </c>
      <c r="EQ117">
        <v>22.8769</v>
      </c>
      <c r="ER117">
        <v>999.9</v>
      </c>
      <c r="ES117">
        <v>65.749</v>
      </c>
      <c r="ET117">
        <v>20.533</v>
      </c>
      <c r="EU117">
        <v>21.6005</v>
      </c>
      <c r="EV117">
        <v>54.1046</v>
      </c>
      <c r="EW117">
        <v>34.1026</v>
      </c>
      <c r="EX117">
        <v>2</v>
      </c>
      <c r="EY117">
        <v>-0.392114</v>
      </c>
      <c r="EZ117">
        <v>-0.386296</v>
      </c>
      <c r="FA117">
        <v>20.1518</v>
      </c>
      <c r="FB117">
        <v>5.20052</v>
      </c>
      <c r="FC117">
        <v>12.004</v>
      </c>
      <c r="FD117">
        <v>4.9756</v>
      </c>
      <c r="FE117">
        <v>3.293</v>
      </c>
      <c r="FF117">
        <v>9999</v>
      </c>
      <c r="FG117">
        <v>563.6</v>
      </c>
      <c r="FH117">
        <v>9999</v>
      </c>
      <c r="FI117">
        <v>9999</v>
      </c>
      <c r="FJ117">
        <v>1.86249</v>
      </c>
      <c r="FK117">
        <v>1.86768</v>
      </c>
      <c r="FL117">
        <v>1.86737</v>
      </c>
      <c r="FM117">
        <v>1.86844</v>
      </c>
      <c r="FN117">
        <v>1.86948</v>
      </c>
      <c r="FO117">
        <v>1.86545</v>
      </c>
      <c r="FP117">
        <v>1.86664</v>
      </c>
      <c r="FQ117">
        <v>1.86801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16.52</v>
      </c>
      <c r="GF117">
        <v>0.1787</v>
      </c>
      <c r="GG117">
        <v>4.5284714050127</v>
      </c>
      <c r="GH117">
        <v>0.00877152046367285</v>
      </c>
      <c r="GI117">
        <v>-1.12287425622125e-06</v>
      </c>
      <c r="GJ117">
        <v>1.49974470624018e-10</v>
      </c>
      <c r="GK117">
        <v>0.178652107835601</v>
      </c>
      <c r="GL117">
        <v>0</v>
      </c>
      <c r="GM117">
        <v>0</v>
      </c>
      <c r="GN117">
        <v>0</v>
      </c>
      <c r="GO117">
        <v>-2</v>
      </c>
      <c r="GP117">
        <v>2006</v>
      </c>
      <c r="GQ117">
        <v>1</v>
      </c>
      <c r="GR117">
        <v>20</v>
      </c>
      <c r="GS117">
        <v>10.9</v>
      </c>
      <c r="GT117">
        <v>10.7</v>
      </c>
      <c r="GU117">
        <v>3.90137</v>
      </c>
      <c r="GV117">
        <v>2.51465</v>
      </c>
      <c r="GW117">
        <v>2.24854</v>
      </c>
      <c r="GX117">
        <v>2.76855</v>
      </c>
      <c r="GY117">
        <v>1.99585</v>
      </c>
      <c r="GZ117">
        <v>2.33643</v>
      </c>
      <c r="HA117">
        <v>24.3681</v>
      </c>
      <c r="HB117">
        <v>15.9358</v>
      </c>
      <c r="HC117">
        <v>18</v>
      </c>
      <c r="HD117">
        <v>458.942</v>
      </c>
      <c r="HE117">
        <v>703.311</v>
      </c>
      <c r="HF117">
        <v>23.7093</v>
      </c>
      <c r="HG117">
        <v>22.1843</v>
      </c>
      <c r="HH117">
        <v>30.0006</v>
      </c>
      <c r="HI117">
        <v>21.9399</v>
      </c>
      <c r="HJ117">
        <v>21.845</v>
      </c>
      <c r="HK117">
        <v>78.0609</v>
      </c>
      <c r="HL117">
        <v>21.445</v>
      </c>
      <c r="HM117">
        <v>0</v>
      </c>
      <c r="HN117">
        <v>23.6462</v>
      </c>
      <c r="HO117">
        <v>1725.49</v>
      </c>
      <c r="HP117">
        <v>17.762</v>
      </c>
      <c r="HQ117">
        <v>103.269</v>
      </c>
      <c r="HR117">
        <v>104.543</v>
      </c>
    </row>
    <row r="118" spans="1:226">
      <c r="A118">
        <v>102</v>
      </c>
      <c r="B118">
        <v>1657292341.1</v>
      </c>
      <c r="C118">
        <v>597.099999904633</v>
      </c>
      <c r="D118" t="s">
        <v>563</v>
      </c>
      <c r="E118" t="s">
        <v>564</v>
      </c>
      <c r="F118">
        <v>5</v>
      </c>
      <c r="G118" t="s">
        <v>353</v>
      </c>
      <c r="H118" t="s">
        <v>354</v>
      </c>
      <c r="I118">
        <v>1657292333.33214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1748.48104990988</v>
      </c>
      <c r="AK118">
        <v>1704.77533333333</v>
      </c>
      <c r="AL118">
        <v>3.51821692312953</v>
      </c>
      <c r="AM118">
        <v>65.7104043417054</v>
      </c>
      <c r="AN118">
        <f>(AP118 - AO118 + BO118*1E3/(8.314*(BQ118+273.15)) * AR118/BN118 * AQ118) * BN118/(100*BB118) * 1000/(1000 - AP118)</f>
        <v>0</v>
      </c>
      <c r="AO118">
        <v>17.737523247348</v>
      </c>
      <c r="AP118">
        <v>22.2339460606061</v>
      </c>
      <c r="AQ118">
        <v>-0.00060265343721905</v>
      </c>
      <c r="AR118">
        <v>77.419237249955</v>
      </c>
      <c r="AS118">
        <v>6</v>
      </c>
      <c r="AT118">
        <v>1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1657292333.33214</v>
      </c>
      <c r="BH118">
        <v>1642.40785714286</v>
      </c>
      <c r="BI118">
        <v>1700.34071428571</v>
      </c>
      <c r="BJ118">
        <v>22.2435964285714</v>
      </c>
      <c r="BK118">
        <v>17.7375</v>
      </c>
      <c r="BL118">
        <v>1625.94142857143</v>
      </c>
      <c r="BM118">
        <v>22.06495</v>
      </c>
      <c r="BN118">
        <v>499.983892857143</v>
      </c>
      <c r="BO118">
        <v>73.8143785714286</v>
      </c>
      <c r="BP118">
        <v>0.0385933607142857</v>
      </c>
      <c r="BQ118">
        <v>25.6195214285714</v>
      </c>
      <c r="BR118">
        <v>25.0954892857143</v>
      </c>
      <c r="BS118">
        <v>999.9</v>
      </c>
      <c r="BT118">
        <v>0</v>
      </c>
      <c r="BU118">
        <v>0</v>
      </c>
      <c r="BV118">
        <v>10005.3571428571</v>
      </c>
      <c r="BW118">
        <v>0</v>
      </c>
      <c r="BX118">
        <v>1154.22071428571</v>
      </c>
      <c r="BY118">
        <v>-57.93295</v>
      </c>
      <c r="BZ118">
        <v>1679.77285714286</v>
      </c>
      <c r="CA118">
        <v>1731.04642857143</v>
      </c>
      <c r="CB118">
        <v>4.50609678571429</v>
      </c>
      <c r="CC118">
        <v>1700.34071428571</v>
      </c>
      <c r="CD118">
        <v>17.7375</v>
      </c>
      <c r="CE118">
        <v>1.6418975</v>
      </c>
      <c r="CF118">
        <v>1.3092825</v>
      </c>
      <c r="CG118">
        <v>14.3577392857143</v>
      </c>
      <c r="CH118">
        <v>10.9058392857143</v>
      </c>
      <c r="CI118">
        <v>1999.97821428571</v>
      </c>
      <c r="CJ118">
        <v>0.979996428571429</v>
      </c>
      <c r="CK118">
        <v>0.0200039428571429</v>
      </c>
      <c r="CL118">
        <v>0</v>
      </c>
      <c r="CM118">
        <v>2.16679642857143</v>
      </c>
      <c r="CN118">
        <v>0</v>
      </c>
      <c r="CO118">
        <v>20226.3178571429</v>
      </c>
      <c r="CP118">
        <v>17299.95</v>
      </c>
      <c r="CQ118">
        <v>41.3234642857143</v>
      </c>
      <c r="CR118">
        <v>40.6448571428571</v>
      </c>
      <c r="CS118">
        <v>40.3836428571429</v>
      </c>
      <c r="CT118">
        <v>39.694</v>
      </c>
      <c r="CU118">
        <v>40.1447857142857</v>
      </c>
      <c r="CV118">
        <v>1959.96892857143</v>
      </c>
      <c r="CW118">
        <v>40.01</v>
      </c>
      <c r="CX118">
        <v>0</v>
      </c>
      <c r="CY118">
        <v>1657292318.7</v>
      </c>
      <c r="CZ118">
        <v>0</v>
      </c>
      <c r="DA118">
        <v>1657291692.5</v>
      </c>
      <c r="DB118" t="s">
        <v>356</v>
      </c>
      <c r="DC118">
        <v>1657291684</v>
      </c>
      <c r="DD118">
        <v>1657291692.5</v>
      </c>
      <c r="DE118">
        <v>1</v>
      </c>
      <c r="DF118">
        <v>0.051</v>
      </c>
      <c r="DG118">
        <v>-0.009</v>
      </c>
      <c r="DH118">
        <v>7.953</v>
      </c>
      <c r="DI118">
        <v>0.086</v>
      </c>
      <c r="DJ118">
        <v>418</v>
      </c>
      <c r="DK118">
        <v>18</v>
      </c>
      <c r="DL118">
        <v>0.63</v>
      </c>
      <c r="DM118">
        <v>0.07</v>
      </c>
      <c r="DN118">
        <v>-57.7187536585366</v>
      </c>
      <c r="DO118">
        <v>-3.10204390243937</v>
      </c>
      <c r="DP118">
        <v>0.696996878985755</v>
      </c>
      <c r="DQ118">
        <v>0</v>
      </c>
      <c r="DR118">
        <v>4.50816853658537</v>
      </c>
      <c r="DS118">
        <v>-0.0676162369338032</v>
      </c>
      <c r="DT118">
        <v>0.00773746840837571</v>
      </c>
      <c r="DU118">
        <v>1</v>
      </c>
      <c r="DV118">
        <v>1</v>
      </c>
      <c r="DW118">
        <v>2</v>
      </c>
      <c r="DX118" t="s">
        <v>373</v>
      </c>
      <c r="DY118">
        <v>2.97736</v>
      </c>
      <c r="DZ118">
        <v>2.69295</v>
      </c>
      <c r="EA118">
        <v>0.190284</v>
      </c>
      <c r="EB118">
        <v>0.19495</v>
      </c>
      <c r="EC118">
        <v>0.0820863</v>
      </c>
      <c r="ED118">
        <v>0.0702029</v>
      </c>
      <c r="EE118">
        <v>31882.8</v>
      </c>
      <c r="EF118">
        <v>34826.1</v>
      </c>
      <c r="EG118">
        <v>35653.4</v>
      </c>
      <c r="EH118">
        <v>39201.1</v>
      </c>
      <c r="EI118">
        <v>46331.7</v>
      </c>
      <c r="EJ118">
        <v>52554.9</v>
      </c>
      <c r="EK118">
        <v>55628.6</v>
      </c>
      <c r="EL118">
        <v>62761.7</v>
      </c>
      <c r="EM118">
        <v>1.986</v>
      </c>
      <c r="EN118">
        <v>2.3358</v>
      </c>
      <c r="EO118">
        <v>0.133067</v>
      </c>
      <c r="EP118">
        <v>0</v>
      </c>
      <c r="EQ118">
        <v>22.8857</v>
      </c>
      <c r="ER118">
        <v>999.9</v>
      </c>
      <c r="ES118">
        <v>65.749</v>
      </c>
      <c r="ET118">
        <v>20.533</v>
      </c>
      <c r="EU118">
        <v>21.6002</v>
      </c>
      <c r="EV118">
        <v>54.0146</v>
      </c>
      <c r="EW118">
        <v>34.1506</v>
      </c>
      <c r="EX118">
        <v>2</v>
      </c>
      <c r="EY118">
        <v>-0.391707</v>
      </c>
      <c r="EZ118">
        <v>-0.305556</v>
      </c>
      <c r="FA118">
        <v>20.1521</v>
      </c>
      <c r="FB118">
        <v>5.20411</v>
      </c>
      <c r="FC118">
        <v>12.004</v>
      </c>
      <c r="FD118">
        <v>4.9756</v>
      </c>
      <c r="FE118">
        <v>3.293</v>
      </c>
      <c r="FF118">
        <v>9999</v>
      </c>
      <c r="FG118">
        <v>563.6</v>
      </c>
      <c r="FH118">
        <v>9999</v>
      </c>
      <c r="FI118">
        <v>9999</v>
      </c>
      <c r="FJ118">
        <v>1.86252</v>
      </c>
      <c r="FK118">
        <v>1.86768</v>
      </c>
      <c r="FL118">
        <v>1.8674</v>
      </c>
      <c r="FM118">
        <v>1.86847</v>
      </c>
      <c r="FN118">
        <v>1.86948</v>
      </c>
      <c r="FO118">
        <v>1.86551</v>
      </c>
      <c r="FP118">
        <v>1.86664</v>
      </c>
      <c r="FQ118">
        <v>1.86798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16.63</v>
      </c>
      <c r="GF118">
        <v>0.1786</v>
      </c>
      <c r="GG118">
        <v>4.5284714050127</v>
      </c>
      <c r="GH118">
        <v>0.00877152046367285</v>
      </c>
      <c r="GI118">
        <v>-1.12287425622125e-06</v>
      </c>
      <c r="GJ118">
        <v>1.49974470624018e-10</v>
      </c>
      <c r="GK118">
        <v>0.178652107835601</v>
      </c>
      <c r="GL118">
        <v>0</v>
      </c>
      <c r="GM118">
        <v>0</v>
      </c>
      <c r="GN118">
        <v>0</v>
      </c>
      <c r="GO118">
        <v>-2</v>
      </c>
      <c r="GP118">
        <v>2006</v>
      </c>
      <c r="GQ118">
        <v>1</v>
      </c>
      <c r="GR118">
        <v>20</v>
      </c>
      <c r="GS118">
        <v>11</v>
      </c>
      <c r="GT118">
        <v>10.8</v>
      </c>
      <c r="GU118">
        <v>3.93066</v>
      </c>
      <c r="GV118">
        <v>2.51587</v>
      </c>
      <c r="GW118">
        <v>2.24854</v>
      </c>
      <c r="GX118">
        <v>2.76855</v>
      </c>
      <c r="GY118">
        <v>1.99585</v>
      </c>
      <c r="GZ118">
        <v>2.28394</v>
      </c>
      <c r="HA118">
        <v>24.3681</v>
      </c>
      <c r="HB118">
        <v>15.927</v>
      </c>
      <c r="HC118">
        <v>18</v>
      </c>
      <c r="HD118">
        <v>458.393</v>
      </c>
      <c r="HE118">
        <v>703.728</v>
      </c>
      <c r="HF118">
        <v>23.6019</v>
      </c>
      <c r="HG118">
        <v>22.1903</v>
      </c>
      <c r="HH118">
        <v>30.0007</v>
      </c>
      <c r="HI118">
        <v>21.9455</v>
      </c>
      <c r="HJ118">
        <v>21.8505</v>
      </c>
      <c r="HK118">
        <v>78.6982</v>
      </c>
      <c r="HL118">
        <v>21.445</v>
      </c>
      <c r="HM118">
        <v>0</v>
      </c>
      <c r="HN118">
        <v>23.5645</v>
      </c>
      <c r="HO118">
        <v>1739.02</v>
      </c>
      <c r="HP118">
        <v>17.762</v>
      </c>
      <c r="HQ118">
        <v>103.268</v>
      </c>
      <c r="HR118">
        <v>104.542</v>
      </c>
    </row>
    <row r="119" spans="1:226">
      <c r="A119">
        <v>103</v>
      </c>
      <c r="B119">
        <v>1657292345.6</v>
      </c>
      <c r="C119">
        <v>601.599999904633</v>
      </c>
      <c r="D119" t="s">
        <v>565</v>
      </c>
      <c r="E119" t="s">
        <v>566</v>
      </c>
      <c r="F119">
        <v>5</v>
      </c>
      <c r="G119" t="s">
        <v>353</v>
      </c>
      <c r="H119" t="s">
        <v>354</v>
      </c>
      <c r="I119">
        <v>1657292337.77857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1763.48092165904</v>
      </c>
      <c r="AK119">
        <v>1719.95666666667</v>
      </c>
      <c r="AL119">
        <v>3.38596240218403</v>
      </c>
      <c r="AM119">
        <v>65.7104043417054</v>
      </c>
      <c r="AN119">
        <f>(AP119 - AO119 + BO119*1E3/(8.314*(BQ119+273.15)) * AR119/BN119 * AQ119) * BN119/(100*BB119) * 1000/(1000 - AP119)</f>
        <v>0</v>
      </c>
      <c r="AO119">
        <v>17.7391176706216</v>
      </c>
      <c r="AP119">
        <v>22.2400696969697</v>
      </c>
      <c r="AQ119">
        <v>-0.000484816874143741</v>
      </c>
      <c r="AR119">
        <v>77.419237249955</v>
      </c>
      <c r="AS119">
        <v>6</v>
      </c>
      <c r="AT119">
        <v>1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1657292337.77857</v>
      </c>
      <c r="BH119">
        <v>1657.27785714286</v>
      </c>
      <c r="BI119">
        <v>1715.16857142857</v>
      </c>
      <c r="BJ119">
        <v>22.2392285714286</v>
      </c>
      <c r="BK119">
        <v>17.7382928571429</v>
      </c>
      <c r="BL119">
        <v>1640.71892857143</v>
      </c>
      <c r="BM119">
        <v>22.0605785714286</v>
      </c>
      <c r="BN119">
        <v>500.003357142857</v>
      </c>
      <c r="BO119">
        <v>73.8145928571429</v>
      </c>
      <c r="BP119">
        <v>0.0386525857142857</v>
      </c>
      <c r="BQ119">
        <v>25.6151178571429</v>
      </c>
      <c r="BR119">
        <v>25.0897464285714</v>
      </c>
      <c r="BS119">
        <v>999.9</v>
      </c>
      <c r="BT119">
        <v>0</v>
      </c>
      <c r="BU119">
        <v>0</v>
      </c>
      <c r="BV119">
        <v>10002.3214285714</v>
      </c>
      <c r="BW119">
        <v>0</v>
      </c>
      <c r="BX119">
        <v>1154.65464285714</v>
      </c>
      <c r="BY119">
        <v>-57.8905678571429</v>
      </c>
      <c r="BZ119">
        <v>1694.97428571429</v>
      </c>
      <c r="CA119">
        <v>1746.14392857143</v>
      </c>
      <c r="CB119">
        <v>4.50092928571429</v>
      </c>
      <c r="CC119">
        <v>1715.16857142857</v>
      </c>
      <c r="CD119">
        <v>17.7382928571429</v>
      </c>
      <c r="CE119">
        <v>1.64158</v>
      </c>
      <c r="CF119">
        <v>1.30934535714286</v>
      </c>
      <c r="CG119">
        <v>14.35475</v>
      </c>
      <c r="CH119">
        <v>10.9065571428571</v>
      </c>
      <c r="CI119">
        <v>1999.98785714286</v>
      </c>
      <c r="CJ119">
        <v>0.97999675</v>
      </c>
      <c r="CK119">
        <v>0.0200036</v>
      </c>
      <c r="CL119">
        <v>0</v>
      </c>
      <c r="CM119">
        <v>2.20131785714286</v>
      </c>
      <c r="CN119">
        <v>0</v>
      </c>
      <c r="CO119">
        <v>20221.5392857143</v>
      </c>
      <c r="CP119">
        <v>17300.0321428571</v>
      </c>
      <c r="CQ119">
        <v>41.3926428571429</v>
      </c>
      <c r="CR119">
        <v>40.6917857142857</v>
      </c>
      <c r="CS119">
        <v>40.4417857142857</v>
      </c>
      <c r="CT119">
        <v>39.7855</v>
      </c>
      <c r="CU119">
        <v>40.2095714285714</v>
      </c>
      <c r="CV119">
        <v>1959.98071428571</v>
      </c>
      <c r="CW119">
        <v>40.0085714285714</v>
      </c>
      <c r="CX119">
        <v>0</v>
      </c>
      <c r="CY119">
        <v>1657292323.5</v>
      </c>
      <c r="CZ119">
        <v>0</v>
      </c>
      <c r="DA119">
        <v>1657291692.5</v>
      </c>
      <c r="DB119" t="s">
        <v>356</v>
      </c>
      <c r="DC119">
        <v>1657291684</v>
      </c>
      <c r="DD119">
        <v>1657291692.5</v>
      </c>
      <c r="DE119">
        <v>1</v>
      </c>
      <c r="DF119">
        <v>0.051</v>
      </c>
      <c r="DG119">
        <v>-0.009</v>
      </c>
      <c r="DH119">
        <v>7.953</v>
      </c>
      <c r="DI119">
        <v>0.086</v>
      </c>
      <c r="DJ119">
        <v>418</v>
      </c>
      <c r="DK119">
        <v>18</v>
      </c>
      <c r="DL119">
        <v>0.63</v>
      </c>
      <c r="DM119">
        <v>0.07</v>
      </c>
      <c r="DN119">
        <v>-57.8649195121951</v>
      </c>
      <c r="DO119">
        <v>-0.89058397212552</v>
      </c>
      <c r="DP119">
        <v>0.623545011272393</v>
      </c>
      <c r="DQ119">
        <v>0</v>
      </c>
      <c r="DR119">
        <v>4.50481292682927</v>
      </c>
      <c r="DS119">
        <v>-0.072126480836231</v>
      </c>
      <c r="DT119">
        <v>0.00795331231623179</v>
      </c>
      <c r="DU119">
        <v>1</v>
      </c>
      <c r="DV119">
        <v>1</v>
      </c>
      <c r="DW119">
        <v>2</v>
      </c>
      <c r="DX119" t="s">
        <v>373</v>
      </c>
      <c r="DY119">
        <v>2.97763</v>
      </c>
      <c r="DZ119">
        <v>2.69275</v>
      </c>
      <c r="EA119">
        <v>0.191274</v>
      </c>
      <c r="EB119">
        <v>0.195939</v>
      </c>
      <c r="EC119">
        <v>0.0820933</v>
      </c>
      <c r="ED119">
        <v>0.0702067</v>
      </c>
      <c r="EE119">
        <v>31843.5</v>
      </c>
      <c r="EF119">
        <v>34782.5</v>
      </c>
      <c r="EG119">
        <v>35653</v>
      </c>
      <c r="EH119">
        <v>39200.2</v>
      </c>
      <c r="EI119">
        <v>46331.1</v>
      </c>
      <c r="EJ119">
        <v>52553.7</v>
      </c>
      <c r="EK119">
        <v>55628.2</v>
      </c>
      <c r="EL119">
        <v>62760.5</v>
      </c>
      <c r="EM119">
        <v>1.9862</v>
      </c>
      <c r="EN119">
        <v>2.3354</v>
      </c>
      <c r="EO119">
        <v>0.133514</v>
      </c>
      <c r="EP119">
        <v>0</v>
      </c>
      <c r="EQ119">
        <v>22.8946</v>
      </c>
      <c r="ER119">
        <v>999.9</v>
      </c>
      <c r="ES119">
        <v>65.749</v>
      </c>
      <c r="ET119">
        <v>20.543</v>
      </c>
      <c r="EU119">
        <v>21.6126</v>
      </c>
      <c r="EV119">
        <v>54.4546</v>
      </c>
      <c r="EW119">
        <v>34.1867</v>
      </c>
      <c r="EX119">
        <v>2</v>
      </c>
      <c r="EY119">
        <v>-0.391626</v>
      </c>
      <c r="EZ119">
        <v>-0.331264</v>
      </c>
      <c r="FA119">
        <v>20.152</v>
      </c>
      <c r="FB119">
        <v>5.20291</v>
      </c>
      <c r="FC119">
        <v>12.004</v>
      </c>
      <c r="FD119">
        <v>4.976</v>
      </c>
      <c r="FE119">
        <v>3.293</v>
      </c>
      <c r="FF119">
        <v>9999</v>
      </c>
      <c r="FG119">
        <v>563.6</v>
      </c>
      <c r="FH119">
        <v>9999</v>
      </c>
      <c r="FI119">
        <v>9999</v>
      </c>
      <c r="FJ119">
        <v>1.86249</v>
      </c>
      <c r="FK119">
        <v>1.86768</v>
      </c>
      <c r="FL119">
        <v>1.86737</v>
      </c>
      <c r="FM119">
        <v>1.86844</v>
      </c>
      <c r="FN119">
        <v>1.86948</v>
      </c>
      <c r="FO119">
        <v>1.86554</v>
      </c>
      <c r="FP119">
        <v>1.86661</v>
      </c>
      <c r="FQ119">
        <v>1.86798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16.72</v>
      </c>
      <c r="GF119">
        <v>0.1787</v>
      </c>
      <c r="GG119">
        <v>4.5284714050127</v>
      </c>
      <c r="GH119">
        <v>0.00877152046367285</v>
      </c>
      <c r="GI119">
        <v>-1.12287425622125e-06</v>
      </c>
      <c r="GJ119">
        <v>1.49974470624018e-10</v>
      </c>
      <c r="GK119">
        <v>0.178652107835601</v>
      </c>
      <c r="GL119">
        <v>0</v>
      </c>
      <c r="GM119">
        <v>0</v>
      </c>
      <c r="GN119">
        <v>0</v>
      </c>
      <c r="GO119">
        <v>-2</v>
      </c>
      <c r="GP119">
        <v>2006</v>
      </c>
      <c r="GQ119">
        <v>1</v>
      </c>
      <c r="GR119">
        <v>20</v>
      </c>
      <c r="GS119">
        <v>11</v>
      </c>
      <c r="GT119">
        <v>10.9</v>
      </c>
      <c r="GU119">
        <v>3.95752</v>
      </c>
      <c r="GV119">
        <v>2.51465</v>
      </c>
      <c r="GW119">
        <v>2.24854</v>
      </c>
      <c r="GX119">
        <v>2.76855</v>
      </c>
      <c r="GY119">
        <v>1.99585</v>
      </c>
      <c r="GZ119">
        <v>2.30347</v>
      </c>
      <c r="HA119">
        <v>24.3681</v>
      </c>
      <c r="HB119">
        <v>15.927</v>
      </c>
      <c r="HC119">
        <v>18</v>
      </c>
      <c r="HD119">
        <v>458.577</v>
      </c>
      <c r="HE119">
        <v>703.477</v>
      </c>
      <c r="HF119">
        <v>23.5263</v>
      </c>
      <c r="HG119">
        <v>22.1959</v>
      </c>
      <c r="HH119">
        <v>30.0004</v>
      </c>
      <c r="HI119">
        <v>21.9528</v>
      </c>
      <c r="HJ119">
        <v>21.8571</v>
      </c>
      <c r="HK119">
        <v>79.1852</v>
      </c>
      <c r="HL119">
        <v>21.445</v>
      </c>
      <c r="HM119">
        <v>0</v>
      </c>
      <c r="HN119">
        <v>23.4843</v>
      </c>
      <c r="HO119">
        <v>1759.17</v>
      </c>
      <c r="HP119">
        <v>17.762</v>
      </c>
      <c r="HQ119">
        <v>103.267</v>
      </c>
      <c r="HR119">
        <v>104.539</v>
      </c>
    </row>
    <row r="120" spans="1:226">
      <c r="A120">
        <v>104</v>
      </c>
      <c r="B120">
        <v>1657292351.1</v>
      </c>
      <c r="C120">
        <v>607.099999904633</v>
      </c>
      <c r="D120" t="s">
        <v>567</v>
      </c>
      <c r="E120" t="s">
        <v>568</v>
      </c>
      <c r="F120">
        <v>5</v>
      </c>
      <c r="G120" t="s">
        <v>353</v>
      </c>
      <c r="H120" t="s">
        <v>354</v>
      </c>
      <c r="I120">
        <v>1657292343.35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1783.11004636334</v>
      </c>
      <c r="AK120">
        <v>1738.564</v>
      </c>
      <c r="AL120">
        <v>3.37759026544956</v>
      </c>
      <c r="AM120">
        <v>65.7104043417054</v>
      </c>
      <c r="AN120">
        <f>(AP120 - AO120 + BO120*1E3/(8.314*(BQ120+273.15)) * AR120/BN120 * AQ120) * BN120/(100*BB120) * 1000/(1000 - AP120)</f>
        <v>0</v>
      </c>
      <c r="AO120">
        <v>17.739393076479</v>
      </c>
      <c r="AP120">
        <v>22.2443709090909</v>
      </c>
      <c r="AQ120">
        <v>-0.00167114873571496</v>
      </c>
      <c r="AR120">
        <v>77.419237249955</v>
      </c>
      <c r="AS120">
        <v>6</v>
      </c>
      <c r="AT120">
        <v>1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1657292343.35</v>
      </c>
      <c r="BH120">
        <v>1675.81535714286</v>
      </c>
      <c r="BI120">
        <v>1734.14142857143</v>
      </c>
      <c r="BJ120">
        <v>22.2389035714286</v>
      </c>
      <c r="BK120">
        <v>17.7389642857143</v>
      </c>
      <c r="BL120">
        <v>1659.14142857143</v>
      </c>
      <c r="BM120">
        <v>22.0602535714286</v>
      </c>
      <c r="BN120">
        <v>500.018071428571</v>
      </c>
      <c r="BO120">
        <v>73.814525</v>
      </c>
      <c r="BP120">
        <v>0.0385357607142857</v>
      </c>
      <c r="BQ120">
        <v>25.614675</v>
      </c>
      <c r="BR120">
        <v>25.0841</v>
      </c>
      <c r="BS120">
        <v>999.9</v>
      </c>
      <c r="BT120">
        <v>0</v>
      </c>
      <c r="BU120">
        <v>0</v>
      </c>
      <c r="BV120">
        <v>10018.3928571429</v>
      </c>
      <c r="BW120">
        <v>0</v>
      </c>
      <c r="BX120">
        <v>1155.225</v>
      </c>
      <c r="BY120">
        <v>-58.3258678571429</v>
      </c>
      <c r="BZ120">
        <v>1713.93214285714</v>
      </c>
      <c r="CA120">
        <v>1765.46035714286</v>
      </c>
      <c r="CB120">
        <v>4.49993678571429</v>
      </c>
      <c r="CC120">
        <v>1734.14142857143</v>
      </c>
      <c r="CD120">
        <v>17.7389642857143</v>
      </c>
      <c r="CE120">
        <v>1.641555</v>
      </c>
      <c r="CF120">
        <v>1.30939357142857</v>
      </c>
      <c r="CG120">
        <v>14.3545142857143</v>
      </c>
      <c r="CH120">
        <v>10.9071107142857</v>
      </c>
      <c r="CI120">
        <v>1999.97678571429</v>
      </c>
      <c r="CJ120">
        <v>0.979997392857143</v>
      </c>
      <c r="CK120">
        <v>0.0200029142857143</v>
      </c>
      <c r="CL120">
        <v>0</v>
      </c>
      <c r="CM120">
        <v>2.19646428571429</v>
      </c>
      <c r="CN120">
        <v>0</v>
      </c>
      <c r="CO120">
        <v>20215.0607142857</v>
      </c>
      <c r="CP120">
        <v>17299.95</v>
      </c>
      <c r="CQ120">
        <v>41.4841071428571</v>
      </c>
      <c r="CR120">
        <v>40.7563571428571</v>
      </c>
      <c r="CS120">
        <v>40.5153571428571</v>
      </c>
      <c r="CT120">
        <v>39.9260714285714</v>
      </c>
      <c r="CU120">
        <v>40.2877142857143</v>
      </c>
      <c r="CV120">
        <v>1959.97321428571</v>
      </c>
      <c r="CW120">
        <v>40.005</v>
      </c>
      <c r="CX120">
        <v>0</v>
      </c>
      <c r="CY120">
        <v>1657292328.9</v>
      </c>
      <c r="CZ120">
        <v>0</v>
      </c>
      <c r="DA120">
        <v>1657291692.5</v>
      </c>
      <c r="DB120" t="s">
        <v>356</v>
      </c>
      <c r="DC120">
        <v>1657291684</v>
      </c>
      <c r="DD120">
        <v>1657291692.5</v>
      </c>
      <c r="DE120">
        <v>1</v>
      </c>
      <c r="DF120">
        <v>0.051</v>
      </c>
      <c r="DG120">
        <v>-0.009</v>
      </c>
      <c r="DH120">
        <v>7.953</v>
      </c>
      <c r="DI120">
        <v>0.086</v>
      </c>
      <c r="DJ120">
        <v>418</v>
      </c>
      <c r="DK120">
        <v>18</v>
      </c>
      <c r="DL120">
        <v>0.63</v>
      </c>
      <c r="DM120">
        <v>0.07</v>
      </c>
      <c r="DN120">
        <v>-58.1041682926829</v>
      </c>
      <c r="DO120">
        <v>-3.09476027874574</v>
      </c>
      <c r="DP120">
        <v>0.706632992829815</v>
      </c>
      <c r="DQ120">
        <v>0</v>
      </c>
      <c r="DR120">
        <v>4.50156829268293</v>
      </c>
      <c r="DS120">
        <v>-0.00835337979094192</v>
      </c>
      <c r="DT120">
        <v>0.00488365861576262</v>
      </c>
      <c r="DU120">
        <v>1</v>
      </c>
      <c r="DV120">
        <v>1</v>
      </c>
      <c r="DW120">
        <v>2</v>
      </c>
      <c r="DX120" t="s">
        <v>373</v>
      </c>
      <c r="DY120">
        <v>2.97777</v>
      </c>
      <c r="DZ120">
        <v>2.6922</v>
      </c>
      <c r="EA120">
        <v>0.192518</v>
      </c>
      <c r="EB120">
        <v>0.197143</v>
      </c>
      <c r="EC120">
        <v>0.0821007</v>
      </c>
      <c r="ED120">
        <v>0.0701989</v>
      </c>
      <c r="EE120">
        <v>31794.4</v>
      </c>
      <c r="EF120">
        <v>34729.9</v>
      </c>
      <c r="EG120">
        <v>35652.7</v>
      </c>
      <c r="EH120">
        <v>39199.4</v>
      </c>
      <c r="EI120">
        <v>46330.5</v>
      </c>
      <c r="EJ120">
        <v>52553</v>
      </c>
      <c r="EK120">
        <v>55627.9</v>
      </c>
      <c r="EL120">
        <v>62759.1</v>
      </c>
      <c r="EM120">
        <v>1.9866</v>
      </c>
      <c r="EN120">
        <v>2.3356</v>
      </c>
      <c r="EO120">
        <v>0.13262</v>
      </c>
      <c r="EP120">
        <v>0</v>
      </c>
      <c r="EQ120">
        <v>22.9109</v>
      </c>
      <c r="ER120">
        <v>999.9</v>
      </c>
      <c r="ES120">
        <v>65.749</v>
      </c>
      <c r="ET120">
        <v>20.543</v>
      </c>
      <c r="EU120">
        <v>21.6139</v>
      </c>
      <c r="EV120">
        <v>54.2446</v>
      </c>
      <c r="EW120">
        <v>34.0986</v>
      </c>
      <c r="EX120">
        <v>2</v>
      </c>
      <c r="EY120">
        <v>-0.391098</v>
      </c>
      <c r="EZ120">
        <v>-0.228126</v>
      </c>
      <c r="FA120">
        <v>20.1521</v>
      </c>
      <c r="FB120">
        <v>5.20531</v>
      </c>
      <c r="FC120">
        <v>12.004</v>
      </c>
      <c r="FD120">
        <v>4.9756</v>
      </c>
      <c r="FE120">
        <v>3.293</v>
      </c>
      <c r="FF120">
        <v>9999</v>
      </c>
      <c r="FG120">
        <v>563.6</v>
      </c>
      <c r="FH120">
        <v>9999</v>
      </c>
      <c r="FI120">
        <v>9999</v>
      </c>
      <c r="FJ120">
        <v>1.86249</v>
      </c>
      <c r="FK120">
        <v>1.86768</v>
      </c>
      <c r="FL120">
        <v>1.86737</v>
      </c>
      <c r="FM120">
        <v>1.86847</v>
      </c>
      <c r="FN120">
        <v>1.86951</v>
      </c>
      <c r="FO120">
        <v>1.86554</v>
      </c>
      <c r="FP120">
        <v>1.86664</v>
      </c>
      <c r="FQ120">
        <v>1.86798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16.83</v>
      </c>
      <c r="GF120">
        <v>0.1787</v>
      </c>
      <c r="GG120">
        <v>4.5284714050127</v>
      </c>
      <c r="GH120">
        <v>0.00877152046367285</v>
      </c>
      <c r="GI120">
        <v>-1.12287425622125e-06</v>
      </c>
      <c r="GJ120">
        <v>1.49974470624018e-10</v>
      </c>
      <c r="GK120">
        <v>0.178652107835601</v>
      </c>
      <c r="GL120">
        <v>0</v>
      </c>
      <c r="GM120">
        <v>0</v>
      </c>
      <c r="GN120">
        <v>0</v>
      </c>
      <c r="GO120">
        <v>-2</v>
      </c>
      <c r="GP120">
        <v>2006</v>
      </c>
      <c r="GQ120">
        <v>1</v>
      </c>
      <c r="GR120">
        <v>20</v>
      </c>
      <c r="GS120">
        <v>11.1</v>
      </c>
      <c r="GT120">
        <v>11</v>
      </c>
      <c r="GU120">
        <v>3.98682</v>
      </c>
      <c r="GV120">
        <v>2.50977</v>
      </c>
      <c r="GW120">
        <v>2.24854</v>
      </c>
      <c r="GX120">
        <v>2.76978</v>
      </c>
      <c r="GY120">
        <v>1.99585</v>
      </c>
      <c r="GZ120">
        <v>2.32788</v>
      </c>
      <c r="HA120">
        <v>24.3681</v>
      </c>
      <c r="HB120">
        <v>15.9358</v>
      </c>
      <c r="HC120">
        <v>18</v>
      </c>
      <c r="HD120">
        <v>458.87</v>
      </c>
      <c r="HE120">
        <v>703.741</v>
      </c>
      <c r="HF120">
        <v>23.4459</v>
      </c>
      <c r="HG120">
        <v>22.2015</v>
      </c>
      <c r="HH120">
        <v>30.0003</v>
      </c>
      <c r="HI120">
        <v>21.9583</v>
      </c>
      <c r="HJ120">
        <v>21.8634</v>
      </c>
      <c r="HK120">
        <v>79.8261</v>
      </c>
      <c r="HL120">
        <v>21.445</v>
      </c>
      <c r="HM120">
        <v>0</v>
      </c>
      <c r="HN120">
        <v>23.3964</v>
      </c>
      <c r="HO120">
        <v>1772.64</v>
      </c>
      <c r="HP120">
        <v>17.762</v>
      </c>
      <c r="HQ120">
        <v>103.266</v>
      </c>
      <c r="HR120">
        <v>104.537</v>
      </c>
    </row>
    <row r="121" spans="1:226">
      <c r="A121">
        <v>105</v>
      </c>
      <c r="B121">
        <v>1657292356.1</v>
      </c>
      <c r="C121">
        <v>612.099999904633</v>
      </c>
      <c r="D121" t="s">
        <v>569</v>
      </c>
      <c r="E121" t="s">
        <v>570</v>
      </c>
      <c r="F121">
        <v>5</v>
      </c>
      <c r="G121" t="s">
        <v>353</v>
      </c>
      <c r="H121" t="s">
        <v>354</v>
      </c>
      <c r="I121">
        <v>1657292348.61852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1799.62388027074</v>
      </c>
      <c r="AK121">
        <v>1755.81424242424</v>
      </c>
      <c r="AL121">
        <v>3.40359421100203</v>
      </c>
      <c r="AM121">
        <v>65.7104043417054</v>
      </c>
      <c r="AN121">
        <f>(AP121 - AO121 + BO121*1E3/(8.314*(BQ121+273.15)) * AR121/BN121 * AQ121) * BN121/(100*BB121) * 1000/(1000 - AP121)</f>
        <v>0</v>
      </c>
      <c r="AO121">
        <v>17.7383757883861</v>
      </c>
      <c r="AP121">
        <v>22.2478745454545</v>
      </c>
      <c r="AQ121">
        <v>-0.000603767381811079</v>
      </c>
      <c r="AR121">
        <v>77.419237249955</v>
      </c>
      <c r="AS121">
        <v>6</v>
      </c>
      <c r="AT121">
        <v>1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1657292348.61852</v>
      </c>
      <c r="BH121">
        <v>1693.42962962963</v>
      </c>
      <c r="BI121">
        <v>1751.71703703704</v>
      </c>
      <c r="BJ121">
        <v>22.2428481481481</v>
      </c>
      <c r="BK121">
        <v>17.7391555555556</v>
      </c>
      <c r="BL121">
        <v>1676.64518518519</v>
      </c>
      <c r="BM121">
        <v>22.0641888888889</v>
      </c>
      <c r="BN121">
        <v>500.00937037037</v>
      </c>
      <c r="BO121">
        <v>73.8152740740741</v>
      </c>
      <c r="BP121">
        <v>0.0385694518518518</v>
      </c>
      <c r="BQ121">
        <v>25.6235111111111</v>
      </c>
      <c r="BR121">
        <v>25.092037037037</v>
      </c>
      <c r="BS121">
        <v>999.9</v>
      </c>
      <c r="BT121">
        <v>0</v>
      </c>
      <c r="BU121">
        <v>0</v>
      </c>
      <c r="BV121">
        <v>10010.3703703704</v>
      </c>
      <c r="BW121">
        <v>0</v>
      </c>
      <c r="BX121">
        <v>1156.03222222222</v>
      </c>
      <c r="BY121">
        <v>-58.2881222222222</v>
      </c>
      <c r="BZ121">
        <v>1731.95259259259</v>
      </c>
      <c r="CA121">
        <v>1783.35259259259</v>
      </c>
      <c r="CB121">
        <v>4.50368666666667</v>
      </c>
      <c r="CC121">
        <v>1751.71703703704</v>
      </c>
      <c r="CD121">
        <v>17.7391555555556</v>
      </c>
      <c r="CE121">
        <v>1.64186296296296</v>
      </c>
      <c r="CF121">
        <v>1.30942074074074</v>
      </c>
      <c r="CG121">
        <v>14.3574074074074</v>
      </c>
      <c r="CH121">
        <v>10.9074259259259</v>
      </c>
      <c r="CI121">
        <v>1999.96851851852</v>
      </c>
      <c r="CJ121">
        <v>0.979998111111111</v>
      </c>
      <c r="CK121">
        <v>0.0200021481481482</v>
      </c>
      <c r="CL121">
        <v>0</v>
      </c>
      <c r="CM121">
        <v>2.19782222222222</v>
      </c>
      <c r="CN121">
        <v>0</v>
      </c>
      <c r="CO121">
        <v>20210.7925925926</v>
      </c>
      <c r="CP121">
        <v>17299.8777777778</v>
      </c>
      <c r="CQ121">
        <v>41.5714814814815</v>
      </c>
      <c r="CR121">
        <v>40.8169259259259</v>
      </c>
      <c r="CS121">
        <v>40.5761851851852</v>
      </c>
      <c r="CT121">
        <v>40.053</v>
      </c>
      <c r="CU121">
        <v>40.3654444444444</v>
      </c>
      <c r="CV121">
        <v>1959.96777777778</v>
      </c>
      <c r="CW121">
        <v>40.0014814814815</v>
      </c>
      <c r="CX121">
        <v>0</v>
      </c>
      <c r="CY121">
        <v>1657292333.7</v>
      </c>
      <c r="CZ121">
        <v>0</v>
      </c>
      <c r="DA121">
        <v>1657291692.5</v>
      </c>
      <c r="DB121" t="s">
        <v>356</v>
      </c>
      <c r="DC121">
        <v>1657291684</v>
      </c>
      <c r="DD121">
        <v>1657291692.5</v>
      </c>
      <c r="DE121">
        <v>1</v>
      </c>
      <c r="DF121">
        <v>0.051</v>
      </c>
      <c r="DG121">
        <v>-0.009</v>
      </c>
      <c r="DH121">
        <v>7.953</v>
      </c>
      <c r="DI121">
        <v>0.086</v>
      </c>
      <c r="DJ121">
        <v>418</v>
      </c>
      <c r="DK121">
        <v>18</v>
      </c>
      <c r="DL121">
        <v>0.63</v>
      </c>
      <c r="DM121">
        <v>0.07</v>
      </c>
      <c r="DN121">
        <v>-58.2449073170732</v>
      </c>
      <c r="DO121">
        <v>-2.14199581881543</v>
      </c>
      <c r="DP121">
        <v>0.649664381042428</v>
      </c>
      <c r="DQ121">
        <v>0</v>
      </c>
      <c r="DR121">
        <v>4.50203073170732</v>
      </c>
      <c r="DS121">
        <v>0.0312326132404293</v>
      </c>
      <c r="DT121">
        <v>0.00532713412645018</v>
      </c>
      <c r="DU121">
        <v>1</v>
      </c>
      <c r="DV121">
        <v>1</v>
      </c>
      <c r="DW121">
        <v>2</v>
      </c>
      <c r="DX121" t="s">
        <v>373</v>
      </c>
      <c r="DY121">
        <v>2.97785</v>
      </c>
      <c r="DZ121">
        <v>2.69168</v>
      </c>
      <c r="EA121">
        <v>0.193606</v>
      </c>
      <c r="EB121">
        <v>0.198193</v>
      </c>
      <c r="EC121">
        <v>0.0821012</v>
      </c>
      <c r="ED121">
        <v>0.0702082</v>
      </c>
      <c r="EE121">
        <v>31751</v>
      </c>
      <c r="EF121">
        <v>34684.4</v>
      </c>
      <c r="EG121">
        <v>35652.1</v>
      </c>
      <c r="EH121">
        <v>39199.3</v>
      </c>
      <c r="EI121">
        <v>46329.9</v>
      </c>
      <c r="EJ121">
        <v>52553.1</v>
      </c>
      <c r="EK121">
        <v>55627.2</v>
      </c>
      <c r="EL121">
        <v>62759.9</v>
      </c>
      <c r="EM121">
        <v>1.9864</v>
      </c>
      <c r="EN121">
        <v>2.336</v>
      </c>
      <c r="EO121">
        <v>0.133365</v>
      </c>
      <c r="EP121">
        <v>0</v>
      </c>
      <c r="EQ121">
        <v>22.9244</v>
      </c>
      <c r="ER121">
        <v>999.9</v>
      </c>
      <c r="ES121">
        <v>65.725</v>
      </c>
      <c r="ET121">
        <v>20.543</v>
      </c>
      <c r="EU121">
        <v>21.6074</v>
      </c>
      <c r="EV121">
        <v>54.1346</v>
      </c>
      <c r="EW121">
        <v>34.0825</v>
      </c>
      <c r="EX121">
        <v>2</v>
      </c>
      <c r="EY121">
        <v>-0.390854</v>
      </c>
      <c r="EZ121">
        <v>-0.0856645</v>
      </c>
      <c r="FA121">
        <v>20.1515</v>
      </c>
      <c r="FB121">
        <v>5.20052</v>
      </c>
      <c r="FC121">
        <v>12.004</v>
      </c>
      <c r="FD121">
        <v>4.9752</v>
      </c>
      <c r="FE121">
        <v>3.293</v>
      </c>
      <c r="FF121">
        <v>9999</v>
      </c>
      <c r="FG121">
        <v>563.6</v>
      </c>
      <c r="FH121">
        <v>9999</v>
      </c>
      <c r="FI121">
        <v>9999</v>
      </c>
      <c r="FJ121">
        <v>1.86249</v>
      </c>
      <c r="FK121">
        <v>1.86768</v>
      </c>
      <c r="FL121">
        <v>1.8674</v>
      </c>
      <c r="FM121">
        <v>1.86844</v>
      </c>
      <c r="FN121">
        <v>1.86948</v>
      </c>
      <c r="FO121">
        <v>1.86554</v>
      </c>
      <c r="FP121">
        <v>1.86664</v>
      </c>
      <c r="FQ121">
        <v>1.86798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16.94</v>
      </c>
      <c r="GF121">
        <v>0.1786</v>
      </c>
      <c r="GG121">
        <v>4.5284714050127</v>
      </c>
      <c r="GH121">
        <v>0.00877152046367285</v>
      </c>
      <c r="GI121">
        <v>-1.12287425622125e-06</v>
      </c>
      <c r="GJ121">
        <v>1.49974470624018e-10</v>
      </c>
      <c r="GK121">
        <v>0.178652107835601</v>
      </c>
      <c r="GL121">
        <v>0</v>
      </c>
      <c r="GM121">
        <v>0</v>
      </c>
      <c r="GN121">
        <v>0</v>
      </c>
      <c r="GO121">
        <v>-2</v>
      </c>
      <c r="GP121">
        <v>2006</v>
      </c>
      <c r="GQ121">
        <v>1</v>
      </c>
      <c r="GR121">
        <v>20</v>
      </c>
      <c r="GS121">
        <v>11.2</v>
      </c>
      <c r="GT121">
        <v>11.1</v>
      </c>
      <c r="GU121">
        <v>4.01245</v>
      </c>
      <c r="GV121">
        <v>2.51221</v>
      </c>
      <c r="GW121">
        <v>2.24854</v>
      </c>
      <c r="GX121">
        <v>2.76733</v>
      </c>
      <c r="GY121">
        <v>1.99585</v>
      </c>
      <c r="GZ121">
        <v>2.30713</v>
      </c>
      <c r="HA121">
        <v>24.3681</v>
      </c>
      <c r="HB121">
        <v>15.9358</v>
      </c>
      <c r="HC121">
        <v>18</v>
      </c>
      <c r="HD121">
        <v>458.801</v>
      </c>
      <c r="HE121">
        <v>704.159</v>
      </c>
      <c r="HF121">
        <v>23.3603</v>
      </c>
      <c r="HG121">
        <v>22.2072</v>
      </c>
      <c r="HH121">
        <v>30.0004</v>
      </c>
      <c r="HI121">
        <v>21.9639</v>
      </c>
      <c r="HJ121">
        <v>21.8689</v>
      </c>
      <c r="HK121">
        <v>80.3067</v>
      </c>
      <c r="HL121">
        <v>21.445</v>
      </c>
      <c r="HM121">
        <v>0</v>
      </c>
      <c r="HN121">
        <v>23.2943</v>
      </c>
      <c r="HO121">
        <v>1792.94</v>
      </c>
      <c r="HP121">
        <v>17.762</v>
      </c>
      <c r="HQ121">
        <v>103.265</v>
      </c>
      <c r="HR121">
        <v>104.538</v>
      </c>
    </row>
    <row r="122" spans="1:226">
      <c r="A122">
        <v>106</v>
      </c>
      <c r="B122">
        <v>1657292361.1</v>
      </c>
      <c r="C122">
        <v>617.099999904633</v>
      </c>
      <c r="D122" t="s">
        <v>571</v>
      </c>
      <c r="E122" t="s">
        <v>572</v>
      </c>
      <c r="F122">
        <v>5</v>
      </c>
      <c r="G122" t="s">
        <v>353</v>
      </c>
      <c r="H122" t="s">
        <v>354</v>
      </c>
      <c r="I122">
        <v>1657292353.33214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1816.03070464999</v>
      </c>
      <c r="AK122">
        <v>1772.27872727273</v>
      </c>
      <c r="AL122">
        <v>3.34841433769455</v>
      </c>
      <c r="AM122">
        <v>65.7104043417054</v>
      </c>
      <c r="AN122">
        <f>(AP122 - AO122 + BO122*1E3/(8.314*(BQ122+273.15)) * AR122/BN122 * AQ122) * BN122/(100*BB122) * 1000/(1000 - AP122)</f>
        <v>0</v>
      </c>
      <c r="AO122">
        <v>17.7389761714479</v>
      </c>
      <c r="AP122">
        <v>22.2415206060606</v>
      </c>
      <c r="AQ122">
        <v>0.000477537577727757</v>
      </c>
      <c r="AR122">
        <v>77.419237249955</v>
      </c>
      <c r="AS122">
        <v>6</v>
      </c>
      <c r="AT122">
        <v>1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1657292353.33214</v>
      </c>
      <c r="BH122">
        <v>1709</v>
      </c>
      <c r="BI122">
        <v>1767.52642857143</v>
      </c>
      <c r="BJ122">
        <v>22.2456142857143</v>
      </c>
      <c r="BK122">
        <v>17.7388428571429</v>
      </c>
      <c r="BL122">
        <v>1692.11821428571</v>
      </c>
      <c r="BM122">
        <v>22.06695</v>
      </c>
      <c r="BN122">
        <v>500.008</v>
      </c>
      <c r="BO122">
        <v>73.8154678571428</v>
      </c>
      <c r="BP122">
        <v>0.0383153642857143</v>
      </c>
      <c r="BQ122">
        <v>25.6312178571429</v>
      </c>
      <c r="BR122">
        <v>25.0993678571429</v>
      </c>
      <c r="BS122">
        <v>999.9</v>
      </c>
      <c r="BT122">
        <v>0</v>
      </c>
      <c r="BU122">
        <v>0</v>
      </c>
      <c r="BV122">
        <v>10023.0357142857</v>
      </c>
      <c r="BW122">
        <v>0</v>
      </c>
      <c r="BX122">
        <v>1156.47285714286</v>
      </c>
      <c r="BY122">
        <v>-58.5271928571429</v>
      </c>
      <c r="BZ122">
        <v>1747.88142857143</v>
      </c>
      <c r="CA122">
        <v>1799.44571428571</v>
      </c>
      <c r="CB122">
        <v>4.50676821428571</v>
      </c>
      <c r="CC122">
        <v>1767.52642857143</v>
      </c>
      <c r="CD122">
        <v>17.7388428571429</v>
      </c>
      <c r="CE122">
        <v>1.64207107142857</v>
      </c>
      <c r="CF122">
        <v>1.30940071428571</v>
      </c>
      <c r="CG122">
        <v>14.3593642857143</v>
      </c>
      <c r="CH122">
        <v>10.9071928571429</v>
      </c>
      <c r="CI122">
        <v>1999.985</v>
      </c>
      <c r="CJ122">
        <v>0.979998785714286</v>
      </c>
      <c r="CK122">
        <v>0.0200014285714286</v>
      </c>
      <c r="CL122">
        <v>0</v>
      </c>
      <c r="CM122">
        <v>2.16355714285714</v>
      </c>
      <c r="CN122">
        <v>0</v>
      </c>
      <c r="CO122">
        <v>20206.5714285714</v>
      </c>
      <c r="CP122">
        <v>17300.0285714286</v>
      </c>
      <c r="CQ122">
        <v>41.6492857142857</v>
      </c>
      <c r="CR122">
        <v>40.8702142857143</v>
      </c>
      <c r="CS122">
        <v>40.6403571428571</v>
      </c>
      <c r="CT122">
        <v>40.1314285714286</v>
      </c>
      <c r="CU122">
        <v>40.4350357142857</v>
      </c>
      <c r="CV122">
        <v>1959.98392857143</v>
      </c>
      <c r="CW122">
        <v>40.0010714285714</v>
      </c>
      <c r="CX122">
        <v>0</v>
      </c>
      <c r="CY122">
        <v>1657292339.1</v>
      </c>
      <c r="CZ122">
        <v>0</v>
      </c>
      <c r="DA122">
        <v>1657291692.5</v>
      </c>
      <c r="DB122" t="s">
        <v>356</v>
      </c>
      <c r="DC122">
        <v>1657291684</v>
      </c>
      <c r="DD122">
        <v>1657291692.5</v>
      </c>
      <c r="DE122">
        <v>1</v>
      </c>
      <c r="DF122">
        <v>0.051</v>
      </c>
      <c r="DG122">
        <v>-0.009</v>
      </c>
      <c r="DH122">
        <v>7.953</v>
      </c>
      <c r="DI122">
        <v>0.086</v>
      </c>
      <c r="DJ122">
        <v>418</v>
      </c>
      <c r="DK122">
        <v>18</v>
      </c>
      <c r="DL122">
        <v>0.63</v>
      </c>
      <c r="DM122">
        <v>0.07</v>
      </c>
      <c r="DN122">
        <v>-58.291556097561</v>
      </c>
      <c r="DO122">
        <v>-0.213712891986042</v>
      </c>
      <c r="DP122">
        <v>0.570188244931393</v>
      </c>
      <c r="DQ122">
        <v>0</v>
      </c>
      <c r="DR122">
        <v>4.5037287804878</v>
      </c>
      <c r="DS122">
        <v>0.0459282229965096</v>
      </c>
      <c r="DT122">
        <v>0.00553384230963555</v>
      </c>
      <c r="DU122">
        <v>1</v>
      </c>
      <c r="DV122">
        <v>1</v>
      </c>
      <c r="DW122">
        <v>2</v>
      </c>
      <c r="DX122" t="s">
        <v>373</v>
      </c>
      <c r="DY122">
        <v>2.9777</v>
      </c>
      <c r="DZ122">
        <v>2.69206</v>
      </c>
      <c r="EA122">
        <v>0.194681</v>
      </c>
      <c r="EB122">
        <v>0.199308</v>
      </c>
      <c r="EC122">
        <v>0.0820839</v>
      </c>
      <c r="ED122">
        <v>0.0701852</v>
      </c>
      <c r="EE122">
        <v>31708.4</v>
      </c>
      <c r="EF122">
        <v>34636.5</v>
      </c>
      <c r="EG122">
        <v>35651.7</v>
      </c>
      <c r="EH122">
        <v>39199.6</v>
      </c>
      <c r="EI122">
        <v>46330.4</v>
      </c>
      <c r="EJ122">
        <v>52553.7</v>
      </c>
      <c r="EK122">
        <v>55626.7</v>
      </c>
      <c r="EL122">
        <v>62759</v>
      </c>
      <c r="EM122">
        <v>1.9856</v>
      </c>
      <c r="EN122">
        <v>2.3354</v>
      </c>
      <c r="EO122">
        <v>0.132322</v>
      </c>
      <c r="EP122">
        <v>0</v>
      </c>
      <c r="EQ122">
        <v>22.9398</v>
      </c>
      <c r="ER122">
        <v>999.9</v>
      </c>
      <c r="ES122">
        <v>65.725</v>
      </c>
      <c r="ET122">
        <v>20.543</v>
      </c>
      <c r="EU122">
        <v>21.6068</v>
      </c>
      <c r="EV122">
        <v>53.8746</v>
      </c>
      <c r="EW122">
        <v>34.1026</v>
      </c>
      <c r="EX122">
        <v>2</v>
      </c>
      <c r="EY122">
        <v>-0.390305</v>
      </c>
      <c r="EZ122">
        <v>0.0357516</v>
      </c>
      <c r="FA122">
        <v>20.152</v>
      </c>
      <c r="FB122">
        <v>5.20291</v>
      </c>
      <c r="FC122">
        <v>12.004</v>
      </c>
      <c r="FD122">
        <v>4.976</v>
      </c>
      <c r="FE122">
        <v>3.293</v>
      </c>
      <c r="FF122">
        <v>9999</v>
      </c>
      <c r="FG122">
        <v>563.6</v>
      </c>
      <c r="FH122">
        <v>9999</v>
      </c>
      <c r="FI122">
        <v>9999</v>
      </c>
      <c r="FJ122">
        <v>1.86249</v>
      </c>
      <c r="FK122">
        <v>1.86768</v>
      </c>
      <c r="FL122">
        <v>1.86737</v>
      </c>
      <c r="FM122">
        <v>1.86844</v>
      </c>
      <c r="FN122">
        <v>1.86945</v>
      </c>
      <c r="FO122">
        <v>1.86554</v>
      </c>
      <c r="FP122">
        <v>1.86661</v>
      </c>
      <c r="FQ122">
        <v>1.86798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17.04</v>
      </c>
      <c r="GF122">
        <v>0.1787</v>
      </c>
      <c r="GG122">
        <v>4.5284714050127</v>
      </c>
      <c r="GH122">
        <v>0.00877152046367285</v>
      </c>
      <c r="GI122">
        <v>-1.12287425622125e-06</v>
      </c>
      <c r="GJ122">
        <v>1.49974470624018e-10</v>
      </c>
      <c r="GK122">
        <v>0.178652107835601</v>
      </c>
      <c r="GL122">
        <v>0</v>
      </c>
      <c r="GM122">
        <v>0</v>
      </c>
      <c r="GN122">
        <v>0</v>
      </c>
      <c r="GO122">
        <v>-2</v>
      </c>
      <c r="GP122">
        <v>2006</v>
      </c>
      <c r="GQ122">
        <v>1</v>
      </c>
      <c r="GR122">
        <v>20</v>
      </c>
      <c r="GS122">
        <v>11.3</v>
      </c>
      <c r="GT122">
        <v>11.1</v>
      </c>
      <c r="GU122">
        <v>4.04175</v>
      </c>
      <c r="GV122">
        <v>2.50732</v>
      </c>
      <c r="GW122">
        <v>2.24854</v>
      </c>
      <c r="GX122">
        <v>2.76855</v>
      </c>
      <c r="GY122">
        <v>1.99585</v>
      </c>
      <c r="GZ122">
        <v>2.31812</v>
      </c>
      <c r="HA122">
        <v>24.3681</v>
      </c>
      <c r="HB122">
        <v>15.9358</v>
      </c>
      <c r="HC122">
        <v>18</v>
      </c>
      <c r="HD122">
        <v>458.372</v>
      </c>
      <c r="HE122">
        <v>703.727</v>
      </c>
      <c r="HF122">
        <v>23.2585</v>
      </c>
      <c r="HG122">
        <v>22.2146</v>
      </c>
      <c r="HH122">
        <v>30.0003</v>
      </c>
      <c r="HI122">
        <v>21.9695</v>
      </c>
      <c r="HJ122">
        <v>21.8744</v>
      </c>
      <c r="HK122">
        <v>80.9005</v>
      </c>
      <c r="HL122">
        <v>21.445</v>
      </c>
      <c r="HM122">
        <v>0</v>
      </c>
      <c r="HN122">
        <v>23.1872</v>
      </c>
      <c r="HO122">
        <v>1806.56</v>
      </c>
      <c r="HP122">
        <v>17.762</v>
      </c>
      <c r="HQ122">
        <v>103.264</v>
      </c>
      <c r="HR122">
        <v>104.537</v>
      </c>
    </row>
    <row r="123" spans="1:226">
      <c r="A123">
        <v>107</v>
      </c>
      <c r="B123">
        <v>1657292366.1</v>
      </c>
      <c r="C123">
        <v>622.099999904633</v>
      </c>
      <c r="D123" t="s">
        <v>573</v>
      </c>
      <c r="E123" t="s">
        <v>574</v>
      </c>
      <c r="F123">
        <v>5</v>
      </c>
      <c r="G123" t="s">
        <v>353</v>
      </c>
      <c r="H123" t="s">
        <v>354</v>
      </c>
      <c r="I123">
        <v>1657292358.6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1833.35642612227</v>
      </c>
      <c r="AK123">
        <v>1789.07818181818</v>
      </c>
      <c r="AL123">
        <v>3.27881014774407</v>
      </c>
      <c r="AM123">
        <v>65.7104043417054</v>
      </c>
      <c r="AN123">
        <f>(AP123 - AO123 + BO123*1E3/(8.314*(BQ123+273.15)) * AR123/BN123 * AQ123) * BN123/(100*BB123) * 1000/(1000 - AP123)</f>
        <v>0</v>
      </c>
      <c r="AO123">
        <v>17.7373829241912</v>
      </c>
      <c r="AP123">
        <v>22.2487866666667</v>
      </c>
      <c r="AQ123">
        <v>0.00202251266171264</v>
      </c>
      <c r="AR123">
        <v>77.419237249955</v>
      </c>
      <c r="AS123">
        <v>6</v>
      </c>
      <c r="AT123">
        <v>1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1657292358.6</v>
      </c>
      <c r="BH123">
        <v>1726.43296296296</v>
      </c>
      <c r="BI123">
        <v>1784.90777777778</v>
      </c>
      <c r="BJ123">
        <v>22.2478074074074</v>
      </c>
      <c r="BK123">
        <v>17.738262962963</v>
      </c>
      <c r="BL123">
        <v>1709.44185185185</v>
      </c>
      <c r="BM123">
        <v>22.0691518518518</v>
      </c>
      <c r="BN123">
        <v>500.005518518518</v>
      </c>
      <c r="BO123">
        <v>73.8157555555555</v>
      </c>
      <c r="BP123">
        <v>0.0382835222222222</v>
      </c>
      <c r="BQ123">
        <v>25.6388333333333</v>
      </c>
      <c r="BR123">
        <v>25.1084074074074</v>
      </c>
      <c r="BS123">
        <v>999.9</v>
      </c>
      <c r="BT123">
        <v>0</v>
      </c>
      <c r="BU123">
        <v>0</v>
      </c>
      <c r="BV123">
        <v>10005.1851851852</v>
      </c>
      <c r="BW123">
        <v>0</v>
      </c>
      <c r="BX123">
        <v>1156.94814814815</v>
      </c>
      <c r="BY123">
        <v>-58.4760296296296</v>
      </c>
      <c r="BZ123">
        <v>1765.71481481482</v>
      </c>
      <c r="CA123">
        <v>1817.14</v>
      </c>
      <c r="CB123">
        <v>4.50954111111111</v>
      </c>
      <c r="CC123">
        <v>1784.90777777778</v>
      </c>
      <c r="CD123">
        <v>17.738262962963</v>
      </c>
      <c r="CE123">
        <v>1.64223888888889</v>
      </c>
      <c r="CF123">
        <v>1.30936296296296</v>
      </c>
      <c r="CG123">
        <v>14.3609518518519</v>
      </c>
      <c r="CH123">
        <v>10.9067666666667</v>
      </c>
      <c r="CI123">
        <v>2000.00851851852</v>
      </c>
      <c r="CJ123">
        <v>0.979999555555555</v>
      </c>
      <c r="CK123">
        <v>0.0200006074074074</v>
      </c>
      <c r="CL123">
        <v>0</v>
      </c>
      <c r="CM123">
        <v>2.18326296296296</v>
      </c>
      <c r="CN123">
        <v>0</v>
      </c>
      <c r="CO123">
        <v>20202.1296296296</v>
      </c>
      <c r="CP123">
        <v>17300.2407407407</v>
      </c>
      <c r="CQ123">
        <v>41.7288888888889</v>
      </c>
      <c r="CR123">
        <v>40.9327037037037</v>
      </c>
      <c r="CS123">
        <v>40.7058518518518</v>
      </c>
      <c r="CT123">
        <v>40.2312592592593</v>
      </c>
      <c r="CU123">
        <v>40.5135925925926</v>
      </c>
      <c r="CV123">
        <v>1960.00703703704</v>
      </c>
      <c r="CW123">
        <v>40.0014814814815</v>
      </c>
      <c r="CX123">
        <v>0</v>
      </c>
      <c r="CY123">
        <v>1657292343.9</v>
      </c>
      <c r="CZ123">
        <v>0</v>
      </c>
      <c r="DA123">
        <v>1657291692.5</v>
      </c>
      <c r="DB123" t="s">
        <v>356</v>
      </c>
      <c r="DC123">
        <v>1657291684</v>
      </c>
      <c r="DD123">
        <v>1657291692.5</v>
      </c>
      <c r="DE123">
        <v>1</v>
      </c>
      <c r="DF123">
        <v>0.051</v>
      </c>
      <c r="DG123">
        <v>-0.009</v>
      </c>
      <c r="DH123">
        <v>7.953</v>
      </c>
      <c r="DI123">
        <v>0.086</v>
      </c>
      <c r="DJ123">
        <v>418</v>
      </c>
      <c r="DK123">
        <v>18</v>
      </c>
      <c r="DL123">
        <v>0.63</v>
      </c>
      <c r="DM123">
        <v>0.07</v>
      </c>
      <c r="DN123">
        <v>-58.5346073170732</v>
      </c>
      <c r="DO123">
        <v>0.0263665505228608</v>
      </c>
      <c r="DP123">
        <v>0.542907925711274</v>
      </c>
      <c r="DQ123">
        <v>1</v>
      </c>
      <c r="DR123">
        <v>4.50779073170732</v>
      </c>
      <c r="DS123">
        <v>0.0254186759581865</v>
      </c>
      <c r="DT123">
        <v>0.00390946031472492</v>
      </c>
      <c r="DU123">
        <v>1</v>
      </c>
      <c r="DV123">
        <v>2</v>
      </c>
      <c r="DW123">
        <v>2</v>
      </c>
      <c r="DX123" t="s">
        <v>512</v>
      </c>
      <c r="DY123">
        <v>2.97717</v>
      </c>
      <c r="DZ123">
        <v>2.69183</v>
      </c>
      <c r="EA123">
        <v>0.195769</v>
      </c>
      <c r="EB123">
        <v>0.20039</v>
      </c>
      <c r="EC123">
        <v>0.0821073</v>
      </c>
      <c r="ED123">
        <v>0.0701905</v>
      </c>
      <c r="EE123">
        <v>31665.6</v>
      </c>
      <c r="EF123">
        <v>34589.5</v>
      </c>
      <c r="EG123">
        <v>35651.7</v>
      </c>
      <c r="EH123">
        <v>39199.3</v>
      </c>
      <c r="EI123">
        <v>46328.7</v>
      </c>
      <c r="EJ123">
        <v>52552.9</v>
      </c>
      <c r="EK123">
        <v>55626.1</v>
      </c>
      <c r="EL123">
        <v>62758.3</v>
      </c>
      <c r="EM123">
        <v>1.9864</v>
      </c>
      <c r="EN123">
        <v>2.3354</v>
      </c>
      <c r="EO123">
        <v>0.131279</v>
      </c>
      <c r="EP123">
        <v>0</v>
      </c>
      <c r="EQ123">
        <v>22.9564</v>
      </c>
      <c r="ER123">
        <v>999.9</v>
      </c>
      <c r="ES123">
        <v>65.725</v>
      </c>
      <c r="ET123">
        <v>20.533</v>
      </c>
      <c r="EU123">
        <v>21.5944</v>
      </c>
      <c r="EV123">
        <v>54.2146</v>
      </c>
      <c r="EW123">
        <v>34.0745</v>
      </c>
      <c r="EX123">
        <v>2</v>
      </c>
      <c r="EY123">
        <v>-0.389919</v>
      </c>
      <c r="EZ123">
        <v>0.139325</v>
      </c>
      <c r="FA123">
        <v>20.1514</v>
      </c>
      <c r="FB123">
        <v>5.20411</v>
      </c>
      <c r="FC123">
        <v>12.004</v>
      </c>
      <c r="FD123">
        <v>4.9756</v>
      </c>
      <c r="FE123">
        <v>3.293</v>
      </c>
      <c r="FF123">
        <v>9999</v>
      </c>
      <c r="FG123">
        <v>563.6</v>
      </c>
      <c r="FH123">
        <v>9999</v>
      </c>
      <c r="FI123">
        <v>9999</v>
      </c>
      <c r="FJ123">
        <v>1.86249</v>
      </c>
      <c r="FK123">
        <v>1.86765</v>
      </c>
      <c r="FL123">
        <v>1.86737</v>
      </c>
      <c r="FM123">
        <v>1.86844</v>
      </c>
      <c r="FN123">
        <v>1.86951</v>
      </c>
      <c r="FO123">
        <v>1.86548</v>
      </c>
      <c r="FP123">
        <v>1.86661</v>
      </c>
      <c r="FQ123">
        <v>1.86798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17.15</v>
      </c>
      <c r="GF123">
        <v>0.1786</v>
      </c>
      <c r="GG123">
        <v>4.5284714050127</v>
      </c>
      <c r="GH123">
        <v>0.00877152046367285</v>
      </c>
      <c r="GI123">
        <v>-1.12287425622125e-06</v>
      </c>
      <c r="GJ123">
        <v>1.49974470624018e-10</v>
      </c>
      <c r="GK123">
        <v>0.178652107835601</v>
      </c>
      <c r="GL123">
        <v>0</v>
      </c>
      <c r="GM123">
        <v>0</v>
      </c>
      <c r="GN123">
        <v>0</v>
      </c>
      <c r="GO123">
        <v>-2</v>
      </c>
      <c r="GP123">
        <v>2006</v>
      </c>
      <c r="GQ123">
        <v>1</v>
      </c>
      <c r="GR123">
        <v>20</v>
      </c>
      <c r="GS123">
        <v>11.4</v>
      </c>
      <c r="GT123">
        <v>11.2</v>
      </c>
      <c r="GU123">
        <v>4.0686</v>
      </c>
      <c r="GV123">
        <v>2.50977</v>
      </c>
      <c r="GW123">
        <v>2.24854</v>
      </c>
      <c r="GX123">
        <v>2.76733</v>
      </c>
      <c r="GY123">
        <v>1.99585</v>
      </c>
      <c r="GZ123">
        <v>2.31934</v>
      </c>
      <c r="HA123">
        <v>24.3681</v>
      </c>
      <c r="HB123">
        <v>15.927</v>
      </c>
      <c r="HC123">
        <v>18</v>
      </c>
      <c r="HD123">
        <v>458.919</v>
      </c>
      <c r="HE123">
        <v>703.821</v>
      </c>
      <c r="HF123">
        <v>23.1454</v>
      </c>
      <c r="HG123">
        <v>22.2202</v>
      </c>
      <c r="HH123">
        <v>30.0003</v>
      </c>
      <c r="HI123">
        <v>21.9769</v>
      </c>
      <c r="HJ123">
        <v>21.8813</v>
      </c>
      <c r="HK123">
        <v>81.4091</v>
      </c>
      <c r="HL123">
        <v>21.445</v>
      </c>
      <c r="HM123">
        <v>0</v>
      </c>
      <c r="HN123">
        <v>23.0735</v>
      </c>
      <c r="HO123">
        <v>1826.86</v>
      </c>
      <c r="HP123">
        <v>17.8395</v>
      </c>
      <c r="HQ123">
        <v>103.263</v>
      </c>
      <c r="HR123">
        <v>104.536</v>
      </c>
    </row>
    <row r="124" spans="1:226">
      <c r="A124">
        <v>108</v>
      </c>
      <c r="B124">
        <v>1657292371.1</v>
      </c>
      <c r="C124">
        <v>627.099999904633</v>
      </c>
      <c r="D124" t="s">
        <v>575</v>
      </c>
      <c r="E124" t="s">
        <v>576</v>
      </c>
      <c r="F124">
        <v>5</v>
      </c>
      <c r="G124" t="s">
        <v>353</v>
      </c>
      <c r="H124" t="s">
        <v>354</v>
      </c>
      <c r="I124">
        <v>1657292363.31429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1850.43395699309</v>
      </c>
      <c r="AK124">
        <v>1806.51557575758</v>
      </c>
      <c r="AL124">
        <v>3.4362415883007</v>
      </c>
      <c r="AM124">
        <v>65.7104043417054</v>
      </c>
      <c r="AN124">
        <f>(AP124 - AO124 + BO124*1E3/(8.314*(BQ124+273.15)) * AR124/BN124 * AQ124) * BN124/(100*BB124) * 1000/(1000 - AP124)</f>
        <v>0</v>
      </c>
      <c r="AO124">
        <v>17.7382410507072</v>
      </c>
      <c r="AP124">
        <v>22.2480545454545</v>
      </c>
      <c r="AQ124">
        <v>0.000295902237991824</v>
      </c>
      <c r="AR124">
        <v>77.419237249955</v>
      </c>
      <c r="AS124">
        <v>5</v>
      </c>
      <c r="AT124">
        <v>1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1657292363.31429</v>
      </c>
      <c r="BH124">
        <v>1741.98714285714</v>
      </c>
      <c r="BI124">
        <v>1800.6325</v>
      </c>
      <c r="BJ124">
        <v>22.2487571428571</v>
      </c>
      <c r="BK124">
        <v>17.7387785714286</v>
      </c>
      <c r="BL124">
        <v>1724.9</v>
      </c>
      <c r="BM124">
        <v>22.0701107142857</v>
      </c>
      <c r="BN124">
        <v>499.994107142857</v>
      </c>
      <c r="BO124">
        <v>73.8157142857143</v>
      </c>
      <c r="BP124">
        <v>0.0382101571428571</v>
      </c>
      <c r="BQ124">
        <v>25.6452142857143</v>
      </c>
      <c r="BR124">
        <v>25.1147464285714</v>
      </c>
      <c r="BS124">
        <v>999.9</v>
      </c>
      <c r="BT124">
        <v>0</v>
      </c>
      <c r="BU124">
        <v>0</v>
      </c>
      <c r="BV124">
        <v>10010.7142857143</v>
      </c>
      <c r="BW124">
        <v>0</v>
      </c>
      <c r="BX124">
        <v>1157.56392857143</v>
      </c>
      <c r="BY124">
        <v>-58.6457928571429</v>
      </c>
      <c r="BZ124">
        <v>1781.62535714286</v>
      </c>
      <c r="CA124">
        <v>1833.14964285714</v>
      </c>
      <c r="CB124">
        <v>4.50997928571429</v>
      </c>
      <c r="CC124">
        <v>1800.6325</v>
      </c>
      <c r="CD124">
        <v>17.7387785714286</v>
      </c>
      <c r="CE124">
        <v>1.64230785714286</v>
      </c>
      <c r="CF124">
        <v>1.30940035714286</v>
      </c>
      <c r="CG124">
        <v>14.3616071428571</v>
      </c>
      <c r="CH124">
        <v>10.9071892857143</v>
      </c>
      <c r="CI124">
        <v>2000.01714285714</v>
      </c>
      <c r="CJ124">
        <v>0.979999857142857</v>
      </c>
      <c r="CK124">
        <v>0.0200002857142857</v>
      </c>
      <c r="CL124">
        <v>0</v>
      </c>
      <c r="CM124">
        <v>2.18181071428571</v>
      </c>
      <c r="CN124">
        <v>0</v>
      </c>
      <c r="CO124">
        <v>20197.8035714286</v>
      </c>
      <c r="CP124">
        <v>17300.3142857143</v>
      </c>
      <c r="CQ124">
        <v>41.8033214285714</v>
      </c>
      <c r="CR124">
        <v>40.97525</v>
      </c>
      <c r="CS124">
        <v>40.7653571428571</v>
      </c>
      <c r="CT124">
        <v>40.3323214285714</v>
      </c>
      <c r="CU124">
        <v>40.5801428571428</v>
      </c>
      <c r="CV124">
        <v>1960.01571428571</v>
      </c>
      <c r="CW124">
        <v>40.0014285714286</v>
      </c>
      <c r="CX124">
        <v>0</v>
      </c>
      <c r="CY124">
        <v>1657292348.7</v>
      </c>
      <c r="CZ124">
        <v>0</v>
      </c>
      <c r="DA124">
        <v>1657291692.5</v>
      </c>
      <c r="DB124" t="s">
        <v>356</v>
      </c>
      <c r="DC124">
        <v>1657291684</v>
      </c>
      <c r="DD124">
        <v>1657291692.5</v>
      </c>
      <c r="DE124">
        <v>1</v>
      </c>
      <c r="DF124">
        <v>0.051</v>
      </c>
      <c r="DG124">
        <v>-0.009</v>
      </c>
      <c r="DH124">
        <v>7.953</v>
      </c>
      <c r="DI124">
        <v>0.086</v>
      </c>
      <c r="DJ124">
        <v>418</v>
      </c>
      <c r="DK124">
        <v>18</v>
      </c>
      <c r="DL124">
        <v>0.63</v>
      </c>
      <c r="DM124">
        <v>0.07</v>
      </c>
      <c r="DN124">
        <v>-58.5855024390244</v>
      </c>
      <c r="DO124">
        <v>-1.47698885017429</v>
      </c>
      <c r="DP124">
        <v>0.550364365554402</v>
      </c>
      <c r="DQ124">
        <v>0</v>
      </c>
      <c r="DR124">
        <v>4.50948146341463</v>
      </c>
      <c r="DS124">
        <v>0.0215604878048731</v>
      </c>
      <c r="DT124">
        <v>0.00349280763505389</v>
      </c>
      <c r="DU124">
        <v>1</v>
      </c>
      <c r="DV124">
        <v>1</v>
      </c>
      <c r="DW124">
        <v>2</v>
      </c>
      <c r="DX124" t="s">
        <v>373</v>
      </c>
      <c r="DY124">
        <v>2.97788</v>
      </c>
      <c r="DZ124">
        <v>2.6922</v>
      </c>
      <c r="EA124">
        <v>0.196869</v>
      </c>
      <c r="EB124">
        <v>0.201419</v>
      </c>
      <c r="EC124">
        <v>0.0821159</v>
      </c>
      <c r="ED124">
        <v>0.0702645</v>
      </c>
      <c r="EE124">
        <v>31622</v>
      </c>
      <c r="EF124">
        <v>34544.5</v>
      </c>
      <c r="EG124">
        <v>35651.2</v>
      </c>
      <c r="EH124">
        <v>39198.7</v>
      </c>
      <c r="EI124">
        <v>46328.3</v>
      </c>
      <c r="EJ124">
        <v>52548.6</v>
      </c>
      <c r="EK124">
        <v>55626.1</v>
      </c>
      <c r="EL124">
        <v>62758.2</v>
      </c>
      <c r="EM124">
        <v>1.9872</v>
      </c>
      <c r="EN124">
        <v>2.3354</v>
      </c>
      <c r="EO124">
        <v>0.13113</v>
      </c>
      <c r="EP124">
        <v>0</v>
      </c>
      <c r="EQ124">
        <v>22.9746</v>
      </c>
      <c r="ER124">
        <v>999.9</v>
      </c>
      <c r="ES124">
        <v>65.725</v>
      </c>
      <c r="ET124">
        <v>20.533</v>
      </c>
      <c r="EU124">
        <v>21.5918</v>
      </c>
      <c r="EV124">
        <v>53.9546</v>
      </c>
      <c r="EW124">
        <v>34.1106</v>
      </c>
      <c r="EX124">
        <v>2</v>
      </c>
      <c r="EY124">
        <v>-0.389146</v>
      </c>
      <c r="EZ124">
        <v>0.269717</v>
      </c>
      <c r="FA124">
        <v>20.1517</v>
      </c>
      <c r="FB124">
        <v>5.20531</v>
      </c>
      <c r="FC124">
        <v>12.004</v>
      </c>
      <c r="FD124">
        <v>4.976</v>
      </c>
      <c r="FE124">
        <v>3.293</v>
      </c>
      <c r="FF124">
        <v>9999</v>
      </c>
      <c r="FG124">
        <v>563.6</v>
      </c>
      <c r="FH124">
        <v>9999</v>
      </c>
      <c r="FI124">
        <v>9999</v>
      </c>
      <c r="FJ124">
        <v>1.86249</v>
      </c>
      <c r="FK124">
        <v>1.86768</v>
      </c>
      <c r="FL124">
        <v>1.8674</v>
      </c>
      <c r="FM124">
        <v>1.86844</v>
      </c>
      <c r="FN124">
        <v>1.86948</v>
      </c>
      <c r="FO124">
        <v>1.86554</v>
      </c>
      <c r="FP124">
        <v>1.86661</v>
      </c>
      <c r="FQ124">
        <v>1.86798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17.25</v>
      </c>
      <c r="GF124">
        <v>0.1786</v>
      </c>
      <c r="GG124">
        <v>4.5284714050127</v>
      </c>
      <c r="GH124">
        <v>0.00877152046367285</v>
      </c>
      <c r="GI124">
        <v>-1.12287425622125e-06</v>
      </c>
      <c r="GJ124">
        <v>1.49974470624018e-10</v>
      </c>
      <c r="GK124">
        <v>0.178652107835601</v>
      </c>
      <c r="GL124">
        <v>0</v>
      </c>
      <c r="GM124">
        <v>0</v>
      </c>
      <c r="GN124">
        <v>0</v>
      </c>
      <c r="GO124">
        <v>-2</v>
      </c>
      <c r="GP124">
        <v>2006</v>
      </c>
      <c r="GQ124">
        <v>1</v>
      </c>
      <c r="GR124">
        <v>20</v>
      </c>
      <c r="GS124">
        <v>11.5</v>
      </c>
      <c r="GT124">
        <v>11.3</v>
      </c>
      <c r="GU124">
        <v>4.09668</v>
      </c>
      <c r="GV124">
        <v>2.50488</v>
      </c>
      <c r="GW124">
        <v>2.24854</v>
      </c>
      <c r="GX124">
        <v>2.76733</v>
      </c>
      <c r="GY124">
        <v>1.99585</v>
      </c>
      <c r="GZ124">
        <v>2.31689</v>
      </c>
      <c r="HA124">
        <v>24.3681</v>
      </c>
      <c r="HB124">
        <v>15.9358</v>
      </c>
      <c r="HC124">
        <v>18</v>
      </c>
      <c r="HD124">
        <v>459.449</v>
      </c>
      <c r="HE124">
        <v>703.909</v>
      </c>
      <c r="HF124">
        <v>23.032</v>
      </c>
      <c r="HG124">
        <v>22.2277</v>
      </c>
      <c r="HH124">
        <v>30.0008</v>
      </c>
      <c r="HI124">
        <v>21.9824</v>
      </c>
      <c r="HJ124">
        <v>21.8872</v>
      </c>
      <c r="HK124">
        <v>81.9957</v>
      </c>
      <c r="HL124">
        <v>21.1572</v>
      </c>
      <c r="HM124">
        <v>0</v>
      </c>
      <c r="HN124">
        <v>22.9518</v>
      </c>
      <c r="HO124">
        <v>1840.3</v>
      </c>
      <c r="HP124">
        <v>17.865</v>
      </c>
      <c r="HQ124">
        <v>103.262</v>
      </c>
      <c r="HR124">
        <v>104.536</v>
      </c>
    </row>
    <row r="125" spans="1:226">
      <c r="A125">
        <v>109</v>
      </c>
      <c r="B125">
        <v>1657292376.1</v>
      </c>
      <c r="C125">
        <v>632.099999904633</v>
      </c>
      <c r="D125" t="s">
        <v>577</v>
      </c>
      <c r="E125" t="s">
        <v>578</v>
      </c>
      <c r="F125">
        <v>5</v>
      </c>
      <c r="G125" t="s">
        <v>353</v>
      </c>
      <c r="H125" t="s">
        <v>354</v>
      </c>
      <c r="I125">
        <v>1657292368.6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1867.4211129986</v>
      </c>
      <c r="AK125">
        <v>1823.45951515152</v>
      </c>
      <c r="AL125">
        <v>3.44411454702544</v>
      </c>
      <c r="AM125">
        <v>65.7104043417054</v>
      </c>
      <c r="AN125">
        <f>(AP125 - AO125 + BO125*1E3/(8.314*(BQ125+273.15)) * AR125/BN125 * AQ125) * BN125/(100*BB125) * 1000/(1000 - AP125)</f>
        <v>0</v>
      </c>
      <c r="AO125">
        <v>17.7676723385109</v>
      </c>
      <c r="AP125">
        <v>22.2676781818182</v>
      </c>
      <c r="AQ125">
        <v>0.00108981378514895</v>
      </c>
      <c r="AR125">
        <v>77.419237249955</v>
      </c>
      <c r="AS125">
        <v>6</v>
      </c>
      <c r="AT125">
        <v>1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1657292368.6</v>
      </c>
      <c r="BH125">
        <v>1759.53296296296</v>
      </c>
      <c r="BI125">
        <v>1818.3137037037</v>
      </c>
      <c r="BJ125">
        <v>22.2527740740741</v>
      </c>
      <c r="BK125">
        <v>17.7496851851852</v>
      </c>
      <c r="BL125">
        <v>1742.33740740741</v>
      </c>
      <c r="BM125">
        <v>22.0741333333333</v>
      </c>
      <c r="BN125">
        <v>499.981444444444</v>
      </c>
      <c r="BO125">
        <v>73.8163777777778</v>
      </c>
      <c r="BP125">
        <v>0.0382909111111111</v>
      </c>
      <c r="BQ125">
        <v>25.6520222222222</v>
      </c>
      <c r="BR125">
        <v>25.1229111111111</v>
      </c>
      <c r="BS125">
        <v>999.9</v>
      </c>
      <c r="BT125">
        <v>0</v>
      </c>
      <c r="BU125">
        <v>0</v>
      </c>
      <c r="BV125">
        <v>10004.4444444444</v>
      </c>
      <c r="BW125">
        <v>0</v>
      </c>
      <c r="BX125">
        <v>1158.3337037037</v>
      </c>
      <c r="BY125">
        <v>-58.7810925925926</v>
      </c>
      <c r="BZ125">
        <v>1799.57814814815</v>
      </c>
      <c r="CA125">
        <v>1851.17148148148</v>
      </c>
      <c r="CB125">
        <v>4.50309074074074</v>
      </c>
      <c r="CC125">
        <v>1818.3137037037</v>
      </c>
      <c r="CD125">
        <v>17.7496851851852</v>
      </c>
      <c r="CE125">
        <v>1.64261962962963</v>
      </c>
      <c r="CF125">
        <v>1.31021814814815</v>
      </c>
      <c r="CG125">
        <v>14.3645444444444</v>
      </c>
      <c r="CH125">
        <v>10.9165777777778</v>
      </c>
      <c r="CI125">
        <v>2000.00518518519</v>
      </c>
      <c r="CJ125">
        <v>0.980000666666667</v>
      </c>
      <c r="CK125">
        <v>0.0199994222222222</v>
      </c>
      <c r="CL125">
        <v>0</v>
      </c>
      <c r="CM125">
        <v>2.21767407407407</v>
      </c>
      <c r="CN125">
        <v>0</v>
      </c>
      <c r="CO125">
        <v>20193.9333333333</v>
      </c>
      <c r="CP125">
        <v>17300.2111111111</v>
      </c>
      <c r="CQ125">
        <v>41.8816296296296</v>
      </c>
      <c r="CR125">
        <v>41.0275925925926</v>
      </c>
      <c r="CS125">
        <v>40.8307777777778</v>
      </c>
      <c r="CT125">
        <v>40.4464814814815</v>
      </c>
      <c r="CU125">
        <v>40.6571851851852</v>
      </c>
      <c r="CV125">
        <v>1960.00481481481</v>
      </c>
      <c r="CW125">
        <v>40.0003703703704</v>
      </c>
      <c r="CX125">
        <v>0</v>
      </c>
      <c r="CY125">
        <v>1657292354.1</v>
      </c>
      <c r="CZ125">
        <v>0</v>
      </c>
      <c r="DA125">
        <v>1657291692.5</v>
      </c>
      <c r="DB125" t="s">
        <v>356</v>
      </c>
      <c r="DC125">
        <v>1657291684</v>
      </c>
      <c r="DD125">
        <v>1657291692.5</v>
      </c>
      <c r="DE125">
        <v>1</v>
      </c>
      <c r="DF125">
        <v>0.051</v>
      </c>
      <c r="DG125">
        <v>-0.009</v>
      </c>
      <c r="DH125">
        <v>7.953</v>
      </c>
      <c r="DI125">
        <v>0.086</v>
      </c>
      <c r="DJ125">
        <v>418</v>
      </c>
      <c r="DK125">
        <v>18</v>
      </c>
      <c r="DL125">
        <v>0.63</v>
      </c>
      <c r="DM125">
        <v>0.07</v>
      </c>
      <c r="DN125">
        <v>-58.7137</v>
      </c>
      <c r="DO125">
        <v>-1.74124808362355</v>
      </c>
      <c r="DP125">
        <v>0.476529297335968</v>
      </c>
      <c r="DQ125">
        <v>0</v>
      </c>
      <c r="DR125">
        <v>4.50429634146341</v>
      </c>
      <c r="DS125">
        <v>-0.0669096167247404</v>
      </c>
      <c r="DT125">
        <v>0.0106456911599786</v>
      </c>
      <c r="DU125">
        <v>1</v>
      </c>
      <c r="DV125">
        <v>1</v>
      </c>
      <c r="DW125">
        <v>2</v>
      </c>
      <c r="DX125" t="s">
        <v>373</v>
      </c>
      <c r="DY125">
        <v>2.97759</v>
      </c>
      <c r="DZ125">
        <v>2.69274</v>
      </c>
      <c r="EA125">
        <v>0.197936</v>
      </c>
      <c r="EB125">
        <v>0.20251</v>
      </c>
      <c r="EC125">
        <v>0.0821519</v>
      </c>
      <c r="ED125">
        <v>0.0702932</v>
      </c>
      <c r="EE125">
        <v>31579.8</v>
      </c>
      <c r="EF125">
        <v>34497.3</v>
      </c>
      <c r="EG125">
        <v>35651.1</v>
      </c>
      <c r="EH125">
        <v>39198.6</v>
      </c>
      <c r="EI125">
        <v>46326.1</v>
      </c>
      <c r="EJ125">
        <v>52545.9</v>
      </c>
      <c r="EK125">
        <v>55625.7</v>
      </c>
      <c r="EL125">
        <v>62756.9</v>
      </c>
      <c r="EM125">
        <v>1.986</v>
      </c>
      <c r="EN125">
        <v>2.3354</v>
      </c>
      <c r="EO125">
        <v>0.130832</v>
      </c>
      <c r="EP125">
        <v>0</v>
      </c>
      <c r="EQ125">
        <v>22.9893</v>
      </c>
      <c r="ER125">
        <v>999.9</v>
      </c>
      <c r="ES125">
        <v>65.725</v>
      </c>
      <c r="ET125">
        <v>20.543</v>
      </c>
      <c r="EU125">
        <v>21.6059</v>
      </c>
      <c r="EV125">
        <v>54.1146</v>
      </c>
      <c r="EW125">
        <v>34.0865</v>
      </c>
      <c r="EX125">
        <v>2</v>
      </c>
      <c r="EY125">
        <v>-0.389024</v>
      </c>
      <c r="EZ125">
        <v>0.410654</v>
      </c>
      <c r="FA125">
        <v>20.1514</v>
      </c>
      <c r="FB125">
        <v>5.20531</v>
      </c>
      <c r="FC125">
        <v>12.004</v>
      </c>
      <c r="FD125">
        <v>4.9756</v>
      </c>
      <c r="FE125">
        <v>3.293</v>
      </c>
      <c r="FF125">
        <v>9999</v>
      </c>
      <c r="FG125">
        <v>563.6</v>
      </c>
      <c r="FH125">
        <v>9999</v>
      </c>
      <c r="FI125">
        <v>9999</v>
      </c>
      <c r="FJ125">
        <v>1.86249</v>
      </c>
      <c r="FK125">
        <v>1.86768</v>
      </c>
      <c r="FL125">
        <v>1.86737</v>
      </c>
      <c r="FM125">
        <v>1.86844</v>
      </c>
      <c r="FN125">
        <v>1.86948</v>
      </c>
      <c r="FO125">
        <v>1.86551</v>
      </c>
      <c r="FP125">
        <v>1.86661</v>
      </c>
      <c r="FQ125">
        <v>1.86798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17.35</v>
      </c>
      <c r="GF125">
        <v>0.1787</v>
      </c>
      <c r="GG125">
        <v>4.5284714050127</v>
      </c>
      <c r="GH125">
        <v>0.00877152046367285</v>
      </c>
      <c r="GI125">
        <v>-1.12287425622125e-06</v>
      </c>
      <c r="GJ125">
        <v>1.49974470624018e-10</v>
      </c>
      <c r="GK125">
        <v>0.178652107835601</v>
      </c>
      <c r="GL125">
        <v>0</v>
      </c>
      <c r="GM125">
        <v>0</v>
      </c>
      <c r="GN125">
        <v>0</v>
      </c>
      <c r="GO125">
        <v>-2</v>
      </c>
      <c r="GP125">
        <v>2006</v>
      </c>
      <c r="GQ125">
        <v>1</v>
      </c>
      <c r="GR125">
        <v>20</v>
      </c>
      <c r="GS125">
        <v>11.5</v>
      </c>
      <c r="GT125">
        <v>11.4</v>
      </c>
      <c r="GU125">
        <v>4.12354</v>
      </c>
      <c r="GV125">
        <v>2.5061</v>
      </c>
      <c r="GW125">
        <v>2.24854</v>
      </c>
      <c r="GX125">
        <v>2.76855</v>
      </c>
      <c r="GY125">
        <v>1.99585</v>
      </c>
      <c r="GZ125">
        <v>2.32422</v>
      </c>
      <c r="HA125">
        <v>24.3681</v>
      </c>
      <c r="HB125">
        <v>15.927</v>
      </c>
      <c r="HC125">
        <v>18</v>
      </c>
      <c r="HD125">
        <v>458.78</v>
      </c>
      <c r="HE125">
        <v>704.003</v>
      </c>
      <c r="HF125">
        <v>22.9098</v>
      </c>
      <c r="HG125">
        <v>22.2334</v>
      </c>
      <c r="HH125">
        <v>30.0004</v>
      </c>
      <c r="HI125">
        <v>21.9879</v>
      </c>
      <c r="HJ125">
        <v>21.8941</v>
      </c>
      <c r="HK125">
        <v>82.5077</v>
      </c>
      <c r="HL125">
        <v>20.8699</v>
      </c>
      <c r="HM125">
        <v>0</v>
      </c>
      <c r="HN125">
        <v>22.8219</v>
      </c>
      <c r="HO125">
        <v>1860.37</v>
      </c>
      <c r="HP125">
        <v>17.8792</v>
      </c>
      <c r="HQ125">
        <v>103.262</v>
      </c>
      <c r="HR125">
        <v>104.534</v>
      </c>
    </row>
    <row r="126" spans="1:226">
      <c r="A126">
        <v>110</v>
      </c>
      <c r="B126">
        <v>1657292381.1</v>
      </c>
      <c r="C126">
        <v>637.099999904633</v>
      </c>
      <c r="D126" t="s">
        <v>579</v>
      </c>
      <c r="E126" t="s">
        <v>580</v>
      </c>
      <c r="F126">
        <v>5</v>
      </c>
      <c r="G126" t="s">
        <v>353</v>
      </c>
      <c r="H126" t="s">
        <v>354</v>
      </c>
      <c r="I126">
        <v>1657292373.31429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1885.08569700661</v>
      </c>
      <c r="AK126">
        <v>1840.51248484848</v>
      </c>
      <c r="AL126">
        <v>3.43147330725293</v>
      </c>
      <c r="AM126">
        <v>65.7104043417054</v>
      </c>
      <c r="AN126">
        <f>(AP126 - AO126 + BO126*1E3/(8.314*(BQ126+273.15)) * AR126/BN126 * AQ126) * BN126/(100*BB126) * 1000/(1000 - AP126)</f>
        <v>0</v>
      </c>
      <c r="AO126">
        <v>17.8010595366297</v>
      </c>
      <c r="AP126">
        <v>22.2882284848485</v>
      </c>
      <c r="AQ126">
        <v>0.00139533613452289</v>
      </c>
      <c r="AR126">
        <v>77.419237249955</v>
      </c>
      <c r="AS126">
        <v>6</v>
      </c>
      <c r="AT126">
        <v>1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1657292373.31429</v>
      </c>
      <c r="BH126">
        <v>1775.2175</v>
      </c>
      <c r="BI126">
        <v>1834.2175</v>
      </c>
      <c r="BJ126">
        <v>22.2600464285714</v>
      </c>
      <c r="BK126">
        <v>17.7777357142857</v>
      </c>
      <c r="BL126">
        <v>1757.92464285714</v>
      </c>
      <c r="BM126">
        <v>22.0814</v>
      </c>
      <c r="BN126">
        <v>499.985035714286</v>
      </c>
      <c r="BO126">
        <v>73.816575</v>
      </c>
      <c r="BP126">
        <v>0.0383288392857143</v>
      </c>
      <c r="BQ126">
        <v>25.6547357142857</v>
      </c>
      <c r="BR126">
        <v>25.1293714285714</v>
      </c>
      <c r="BS126">
        <v>999.9</v>
      </c>
      <c r="BT126">
        <v>0</v>
      </c>
      <c r="BU126">
        <v>0</v>
      </c>
      <c r="BV126">
        <v>9999.10714285714</v>
      </c>
      <c r="BW126">
        <v>0</v>
      </c>
      <c r="BX126">
        <v>1159.14821428571</v>
      </c>
      <c r="BY126">
        <v>-59.0010428571429</v>
      </c>
      <c r="BZ126">
        <v>1815.63357142857</v>
      </c>
      <c r="CA126">
        <v>1867.41714285714</v>
      </c>
      <c r="CB126">
        <v>4.48231285714286</v>
      </c>
      <c r="CC126">
        <v>1834.2175</v>
      </c>
      <c r="CD126">
        <v>17.7777357142857</v>
      </c>
      <c r="CE126">
        <v>1.64316107142857</v>
      </c>
      <c r="CF126">
        <v>1.31229214285714</v>
      </c>
      <c r="CG126">
        <v>14.3696321428571</v>
      </c>
      <c r="CH126">
        <v>10.94035</v>
      </c>
      <c r="CI126">
        <v>1999.98714285714</v>
      </c>
      <c r="CJ126">
        <v>0.980001142857143</v>
      </c>
      <c r="CK126">
        <v>0.0199989142857143</v>
      </c>
      <c r="CL126">
        <v>0</v>
      </c>
      <c r="CM126">
        <v>2.24576785714286</v>
      </c>
      <c r="CN126">
        <v>0</v>
      </c>
      <c r="CO126">
        <v>20189.55</v>
      </c>
      <c r="CP126">
        <v>17300.0464285714</v>
      </c>
      <c r="CQ126">
        <v>41.9506428571428</v>
      </c>
      <c r="CR126">
        <v>41.0690357142857</v>
      </c>
      <c r="CS126">
        <v>40.8902857142857</v>
      </c>
      <c r="CT126">
        <v>40.5399642857143</v>
      </c>
      <c r="CU126">
        <v>40.72075</v>
      </c>
      <c r="CV126">
        <v>1959.98714285714</v>
      </c>
      <c r="CW126">
        <v>40</v>
      </c>
      <c r="CX126">
        <v>0</v>
      </c>
      <c r="CY126">
        <v>1657292358.9</v>
      </c>
      <c r="CZ126">
        <v>0</v>
      </c>
      <c r="DA126">
        <v>1657291692.5</v>
      </c>
      <c r="DB126" t="s">
        <v>356</v>
      </c>
      <c r="DC126">
        <v>1657291684</v>
      </c>
      <c r="DD126">
        <v>1657291692.5</v>
      </c>
      <c r="DE126">
        <v>1</v>
      </c>
      <c r="DF126">
        <v>0.051</v>
      </c>
      <c r="DG126">
        <v>-0.009</v>
      </c>
      <c r="DH126">
        <v>7.953</v>
      </c>
      <c r="DI126">
        <v>0.086</v>
      </c>
      <c r="DJ126">
        <v>418</v>
      </c>
      <c r="DK126">
        <v>18</v>
      </c>
      <c r="DL126">
        <v>0.63</v>
      </c>
      <c r="DM126">
        <v>0.07</v>
      </c>
      <c r="DN126">
        <v>-58.9265707317073</v>
      </c>
      <c r="DO126">
        <v>-1.00346759581886</v>
      </c>
      <c r="DP126">
        <v>0.430270994155613</v>
      </c>
      <c r="DQ126">
        <v>0</v>
      </c>
      <c r="DR126">
        <v>4.49357780487805</v>
      </c>
      <c r="DS126">
        <v>-0.19794459930314</v>
      </c>
      <c r="DT126">
        <v>0.0241331015980627</v>
      </c>
      <c r="DU126">
        <v>0</v>
      </c>
      <c r="DV126">
        <v>0</v>
      </c>
      <c r="DW126">
        <v>2</v>
      </c>
      <c r="DX126" t="s">
        <v>357</v>
      </c>
      <c r="DY126">
        <v>2.97682</v>
      </c>
      <c r="DZ126">
        <v>2.69261</v>
      </c>
      <c r="EA126">
        <v>0.199014</v>
      </c>
      <c r="EB126">
        <v>0.203546</v>
      </c>
      <c r="EC126">
        <v>0.0822171</v>
      </c>
      <c r="ED126">
        <v>0.0704925</v>
      </c>
      <c r="EE126">
        <v>31537</v>
      </c>
      <c r="EF126">
        <v>34451.4</v>
      </c>
      <c r="EG126">
        <v>35650.6</v>
      </c>
      <c r="EH126">
        <v>39197.2</v>
      </c>
      <c r="EI126">
        <v>46322.1</v>
      </c>
      <c r="EJ126">
        <v>52533.7</v>
      </c>
      <c r="EK126">
        <v>55624.8</v>
      </c>
      <c r="EL126">
        <v>62755.8</v>
      </c>
      <c r="EM126">
        <v>1.9856</v>
      </c>
      <c r="EN126">
        <v>2.3354</v>
      </c>
      <c r="EO126">
        <v>0.130087</v>
      </c>
      <c r="EP126">
        <v>0</v>
      </c>
      <c r="EQ126">
        <v>23.0056</v>
      </c>
      <c r="ER126">
        <v>999.9</v>
      </c>
      <c r="ES126">
        <v>65.725</v>
      </c>
      <c r="ET126">
        <v>20.543</v>
      </c>
      <c r="EU126">
        <v>21.6059</v>
      </c>
      <c r="EV126">
        <v>54.1846</v>
      </c>
      <c r="EW126">
        <v>34.0785</v>
      </c>
      <c r="EX126">
        <v>2</v>
      </c>
      <c r="EY126">
        <v>-0.388374</v>
      </c>
      <c r="EZ126">
        <v>0.516993</v>
      </c>
      <c r="FA126">
        <v>20.1491</v>
      </c>
      <c r="FB126">
        <v>5.20531</v>
      </c>
      <c r="FC126">
        <v>12.004</v>
      </c>
      <c r="FD126">
        <v>4.976</v>
      </c>
      <c r="FE126">
        <v>3.293</v>
      </c>
      <c r="FF126">
        <v>9999</v>
      </c>
      <c r="FG126">
        <v>563.6</v>
      </c>
      <c r="FH126">
        <v>9999</v>
      </c>
      <c r="FI126">
        <v>9999</v>
      </c>
      <c r="FJ126">
        <v>1.86249</v>
      </c>
      <c r="FK126">
        <v>1.86768</v>
      </c>
      <c r="FL126">
        <v>1.86737</v>
      </c>
      <c r="FM126">
        <v>1.86844</v>
      </c>
      <c r="FN126">
        <v>1.86948</v>
      </c>
      <c r="FO126">
        <v>1.86551</v>
      </c>
      <c r="FP126">
        <v>1.86661</v>
      </c>
      <c r="FQ126">
        <v>1.86798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17.45</v>
      </c>
      <c r="GF126">
        <v>0.1786</v>
      </c>
      <c r="GG126">
        <v>4.5284714050127</v>
      </c>
      <c r="GH126">
        <v>0.00877152046367285</v>
      </c>
      <c r="GI126">
        <v>-1.12287425622125e-06</v>
      </c>
      <c r="GJ126">
        <v>1.49974470624018e-10</v>
      </c>
      <c r="GK126">
        <v>0.178652107835601</v>
      </c>
      <c r="GL126">
        <v>0</v>
      </c>
      <c r="GM126">
        <v>0</v>
      </c>
      <c r="GN126">
        <v>0</v>
      </c>
      <c r="GO126">
        <v>-2</v>
      </c>
      <c r="GP126">
        <v>2006</v>
      </c>
      <c r="GQ126">
        <v>1</v>
      </c>
      <c r="GR126">
        <v>20</v>
      </c>
      <c r="GS126">
        <v>11.6</v>
      </c>
      <c r="GT126">
        <v>11.5</v>
      </c>
      <c r="GU126">
        <v>4.15405</v>
      </c>
      <c r="GV126">
        <v>2.51587</v>
      </c>
      <c r="GW126">
        <v>2.24854</v>
      </c>
      <c r="GX126">
        <v>2.76855</v>
      </c>
      <c r="GY126">
        <v>1.99585</v>
      </c>
      <c r="GZ126">
        <v>2.32056</v>
      </c>
      <c r="HA126">
        <v>24.3681</v>
      </c>
      <c r="HB126">
        <v>15.927</v>
      </c>
      <c r="HC126">
        <v>18</v>
      </c>
      <c r="HD126">
        <v>458.607</v>
      </c>
      <c r="HE126">
        <v>704.117</v>
      </c>
      <c r="HF126">
        <v>22.7744</v>
      </c>
      <c r="HG126">
        <v>22.2408</v>
      </c>
      <c r="HH126">
        <v>30</v>
      </c>
      <c r="HI126">
        <v>21.9953</v>
      </c>
      <c r="HJ126">
        <v>21.9018</v>
      </c>
      <c r="HK126">
        <v>83.0857</v>
      </c>
      <c r="HL126">
        <v>20.8699</v>
      </c>
      <c r="HM126">
        <v>0</v>
      </c>
      <c r="HN126">
        <v>22.6869</v>
      </c>
      <c r="HO126">
        <v>1873.85</v>
      </c>
      <c r="HP126">
        <v>17.8854</v>
      </c>
      <c r="HQ126">
        <v>103.26</v>
      </c>
      <c r="HR126">
        <v>104.532</v>
      </c>
    </row>
    <row r="127" spans="1:226">
      <c r="A127">
        <v>111</v>
      </c>
      <c r="B127">
        <v>1657292386.1</v>
      </c>
      <c r="C127">
        <v>642.099999904633</v>
      </c>
      <c r="D127" t="s">
        <v>581</v>
      </c>
      <c r="E127" t="s">
        <v>582</v>
      </c>
      <c r="F127">
        <v>5</v>
      </c>
      <c r="G127" t="s">
        <v>353</v>
      </c>
      <c r="H127" t="s">
        <v>354</v>
      </c>
      <c r="I127">
        <v>1657292378.6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1902.09889224091</v>
      </c>
      <c r="AK127">
        <v>1857.60951515151</v>
      </c>
      <c r="AL127">
        <v>3.41771204598832</v>
      </c>
      <c r="AM127">
        <v>65.7104043417054</v>
      </c>
      <c r="AN127">
        <f>(AP127 - AO127 + BO127*1E3/(8.314*(BQ127+273.15)) * AR127/BN127 * AQ127) * BN127/(100*BB127) * 1000/(1000 - AP127)</f>
        <v>0</v>
      </c>
      <c r="AO127">
        <v>17.8426417754769</v>
      </c>
      <c r="AP127">
        <v>22.3096460606061</v>
      </c>
      <c r="AQ127">
        <v>0.00612666453177831</v>
      </c>
      <c r="AR127">
        <v>77.419237249955</v>
      </c>
      <c r="AS127">
        <v>6</v>
      </c>
      <c r="AT127">
        <v>1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1657292378.6</v>
      </c>
      <c r="BH127">
        <v>1792.81740740741</v>
      </c>
      <c r="BI127">
        <v>1851.98222222222</v>
      </c>
      <c r="BJ127">
        <v>22.2781851851852</v>
      </c>
      <c r="BK127">
        <v>17.8141555555556</v>
      </c>
      <c r="BL127">
        <v>1775.41518518519</v>
      </c>
      <c r="BM127">
        <v>22.099537037037</v>
      </c>
      <c r="BN127">
        <v>499.994185185185</v>
      </c>
      <c r="BO127">
        <v>73.8169111111111</v>
      </c>
      <c r="BP127">
        <v>0.038300037037037</v>
      </c>
      <c r="BQ127">
        <v>25.6570814814815</v>
      </c>
      <c r="BR127">
        <v>25.1325555555556</v>
      </c>
      <c r="BS127">
        <v>999.9</v>
      </c>
      <c r="BT127">
        <v>0</v>
      </c>
      <c r="BU127">
        <v>0</v>
      </c>
      <c r="BV127">
        <v>10008.5185185185</v>
      </c>
      <c r="BW127">
        <v>0</v>
      </c>
      <c r="BX127">
        <v>1159.85481481481</v>
      </c>
      <c r="BY127">
        <v>-59.1662</v>
      </c>
      <c r="BZ127">
        <v>1833.66851851852</v>
      </c>
      <c r="CA127">
        <v>1885.57333333333</v>
      </c>
      <c r="CB127">
        <v>4.46403814814815</v>
      </c>
      <c r="CC127">
        <v>1851.98222222222</v>
      </c>
      <c r="CD127">
        <v>17.8141555555556</v>
      </c>
      <c r="CE127">
        <v>1.64450814814815</v>
      </c>
      <c r="CF127">
        <v>1.31498592592593</v>
      </c>
      <c r="CG127">
        <v>14.3822851851852</v>
      </c>
      <c r="CH127">
        <v>10.9712259259259</v>
      </c>
      <c r="CI127">
        <v>2000.03851851852</v>
      </c>
      <c r="CJ127">
        <v>0.980001444444444</v>
      </c>
      <c r="CK127">
        <v>0.0199985925925926</v>
      </c>
      <c r="CL127">
        <v>0</v>
      </c>
      <c r="CM127">
        <v>2.27266296296296</v>
      </c>
      <c r="CN127">
        <v>0</v>
      </c>
      <c r="CO127">
        <v>20184.4962962963</v>
      </c>
      <c r="CP127">
        <v>17300.4888888889</v>
      </c>
      <c r="CQ127">
        <v>42.0135185185185</v>
      </c>
      <c r="CR127">
        <v>41.0900740740741</v>
      </c>
      <c r="CS127">
        <v>40.9511851851852</v>
      </c>
      <c r="CT127">
        <v>40.5923703703704</v>
      </c>
      <c r="CU127">
        <v>40.7774444444444</v>
      </c>
      <c r="CV127">
        <v>1960.03777777778</v>
      </c>
      <c r="CW127">
        <v>40.0007407407407</v>
      </c>
      <c r="CX127">
        <v>0</v>
      </c>
      <c r="CY127">
        <v>1657292364.3</v>
      </c>
      <c r="CZ127">
        <v>0</v>
      </c>
      <c r="DA127">
        <v>1657291692.5</v>
      </c>
      <c r="DB127" t="s">
        <v>356</v>
      </c>
      <c r="DC127">
        <v>1657291684</v>
      </c>
      <c r="DD127">
        <v>1657291692.5</v>
      </c>
      <c r="DE127">
        <v>1</v>
      </c>
      <c r="DF127">
        <v>0.051</v>
      </c>
      <c r="DG127">
        <v>-0.009</v>
      </c>
      <c r="DH127">
        <v>7.953</v>
      </c>
      <c r="DI127">
        <v>0.086</v>
      </c>
      <c r="DJ127">
        <v>418</v>
      </c>
      <c r="DK127">
        <v>18</v>
      </c>
      <c r="DL127">
        <v>0.63</v>
      </c>
      <c r="DM127">
        <v>0.07</v>
      </c>
      <c r="DN127">
        <v>-59.0916390243902</v>
      </c>
      <c r="DO127">
        <v>-1.85578327526149</v>
      </c>
      <c r="DP127">
        <v>0.371710810014957</v>
      </c>
      <c r="DQ127">
        <v>0</v>
      </c>
      <c r="DR127">
        <v>4.47743365853659</v>
      </c>
      <c r="DS127">
        <v>-0.225340139372828</v>
      </c>
      <c r="DT127">
        <v>0.0261587754017185</v>
      </c>
      <c r="DU127">
        <v>0</v>
      </c>
      <c r="DV127">
        <v>0</v>
      </c>
      <c r="DW127">
        <v>2</v>
      </c>
      <c r="DX127" t="s">
        <v>357</v>
      </c>
      <c r="DY127">
        <v>2.97722</v>
      </c>
      <c r="DZ127">
        <v>2.69251</v>
      </c>
      <c r="EA127">
        <v>0.200097</v>
      </c>
      <c r="EB127">
        <v>0.20464</v>
      </c>
      <c r="EC127">
        <v>0.0822686</v>
      </c>
      <c r="ED127">
        <v>0.0705008</v>
      </c>
      <c r="EE127">
        <v>31493.9</v>
      </c>
      <c r="EF127">
        <v>34404.2</v>
      </c>
      <c r="EG127">
        <v>35650</v>
      </c>
      <c r="EH127">
        <v>39197.4</v>
      </c>
      <c r="EI127">
        <v>46318.9</v>
      </c>
      <c r="EJ127">
        <v>52533.2</v>
      </c>
      <c r="EK127">
        <v>55624.2</v>
      </c>
      <c r="EL127">
        <v>62755.8</v>
      </c>
      <c r="EM127">
        <v>1.9854</v>
      </c>
      <c r="EN127">
        <v>2.3352</v>
      </c>
      <c r="EO127">
        <v>0.129342</v>
      </c>
      <c r="EP127">
        <v>0</v>
      </c>
      <c r="EQ127">
        <v>23.025</v>
      </c>
      <c r="ER127">
        <v>999.9</v>
      </c>
      <c r="ES127">
        <v>65.725</v>
      </c>
      <c r="ET127">
        <v>20.543</v>
      </c>
      <c r="EU127">
        <v>21.6048</v>
      </c>
      <c r="EV127">
        <v>54.0446</v>
      </c>
      <c r="EW127">
        <v>34.0705</v>
      </c>
      <c r="EX127">
        <v>2</v>
      </c>
      <c r="EY127">
        <v>-0.388049</v>
      </c>
      <c r="EZ127">
        <v>0.621503</v>
      </c>
      <c r="FA127">
        <v>20.149</v>
      </c>
      <c r="FB127">
        <v>5.20411</v>
      </c>
      <c r="FC127">
        <v>12.004</v>
      </c>
      <c r="FD127">
        <v>4.976</v>
      </c>
      <c r="FE127">
        <v>3.293</v>
      </c>
      <c r="FF127">
        <v>9999</v>
      </c>
      <c r="FG127">
        <v>563.6</v>
      </c>
      <c r="FH127">
        <v>9999</v>
      </c>
      <c r="FI127">
        <v>9999</v>
      </c>
      <c r="FJ127">
        <v>1.86249</v>
      </c>
      <c r="FK127">
        <v>1.86768</v>
      </c>
      <c r="FL127">
        <v>1.86737</v>
      </c>
      <c r="FM127">
        <v>1.86844</v>
      </c>
      <c r="FN127">
        <v>1.86945</v>
      </c>
      <c r="FO127">
        <v>1.86548</v>
      </c>
      <c r="FP127">
        <v>1.86661</v>
      </c>
      <c r="FQ127">
        <v>1.86798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17.55</v>
      </c>
      <c r="GF127">
        <v>0.1787</v>
      </c>
      <c r="GG127">
        <v>4.5284714050127</v>
      </c>
      <c r="GH127">
        <v>0.00877152046367285</v>
      </c>
      <c r="GI127">
        <v>-1.12287425622125e-06</v>
      </c>
      <c r="GJ127">
        <v>1.49974470624018e-10</v>
      </c>
      <c r="GK127">
        <v>0.178652107835601</v>
      </c>
      <c r="GL127">
        <v>0</v>
      </c>
      <c r="GM127">
        <v>0</v>
      </c>
      <c r="GN127">
        <v>0</v>
      </c>
      <c r="GO127">
        <v>-2</v>
      </c>
      <c r="GP127">
        <v>2006</v>
      </c>
      <c r="GQ127">
        <v>1</v>
      </c>
      <c r="GR127">
        <v>20</v>
      </c>
      <c r="GS127">
        <v>11.7</v>
      </c>
      <c r="GT127">
        <v>11.6</v>
      </c>
      <c r="GU127">
        <v>4.17847</v>
      </c>
      <c r="GV127">
        <v>2.50244</v>
      </c>
      <c r="GW127">
        <v>2.24854</v>
      </c>
      <c r="GX127">
        <v>2.76855</v>
      </c>
      <c r="GY127">
        <v>1.99585</v>
      </c>
      <c r="GZ127">
        <v>2.2998</v>
      </c>
      <c r="HA127">
        <v>24.3884</v>
      </c>
      <c r="HB127">
        <v>15.9182</v>
      </c>
      <c r="HC127">
        <v>18</v>
      </c>
      <c r="HD127">
        <v>458.538</v>
      </c>
      <c r="HE127">
        <v>704.026</v>
      </c>
      <c r="HF127">
        <v>22.6384</v>
      </c>
      <c r="HG127">
        <v>22.2483</v>
      </c>
      <c r="HH127">
        <v>30.0002</v>
      </c>
      <c r="HI127">
        <v>22.0009</v>
      </c>
      <c r="HJ127">
        <v>21.9074</v>
      </c>
      <c r="HK127">
        <v>83.5903</v>
      </c>
      <c r="HL127">
        <v>20.8699</v>
      </c>
      <c r="HM127">
        <v>0</v>
      </c>
      <c r="HN127">
        <v>22.5536</v>
      </c>
      <c r="HO127">
        <v>1893.94</v>
      </c>
      <c r="HP127">
        <v>17.8815</v>
      </c>
      <c r="HQ127">
        <v>103.259</v>
      </c>
      <c r="HR127">
        <v>104.532</v>
      </c>
    </row>
    <row r="128" spans="1:226">
      <c r="A128">
        <v>112</v>
      </c>
      <c r="B128">
        <v>1657292391.1</v>
      </c>
      <c r="C128">
        <v>647.099999904633</v>
      </c>
      <c r="D128" t="s">
        <v>583</v>
      </c>
      <c r="E128" t="s">
        <v>584</v>
      </c>
      <c r="F128">
        <v>5</v>
      </c>
      <c r="G128" t="s">
        <v>353</v>
      </c>
      <c r="H128" t="s">
        <v>354</v>
      </c>
      <c r="I128">
        <v>1657292383.31429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1919.30529379785</v>
      </c>
      <c r="AK128">
        <v>1874.81860606061</v>
      </c>
      <c r="AL128">
        <v>3.45960012933098</v>
      </c>
      <c r="AM128">
        <v>65.7104043417054</v>
      </c>
      <c r="AN128">
        <f>(AP128 - AO128 + BO128*1E3/(8.314*(BQ128+273.15)) * AR128/BN128 * AQ128) * BN128/(100*BB128) * 1000/(1000 - AP128)</f>
        <v>0</v>
      </c>
      <c r="AO128">
        <v>17.8454112055681</v>
      </c>
      <c r="AP128">
        <v>22.3193121212121</v>
      </c>
      <c r="AQ128">
        <v>0.00127965868693368</v>
      </c>
      <c r="AR128">
        <v>77.419237249955</v>
      </c>
      <c r="AS128">
        <v>6</v>
      </c>
      <c r="AT128">
        <v>1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1657292383.31429</v>
      </c>
      <c r="BH128">
        <v>1808.56428571429</v>
      </c>
      <c r="BI128">
        <v>1867.96071428571</v>
      </c>
      <c r="BJ128">
        <v>22.2968428571429</v>
      </c>
      <c r="BK128">
        <v>17.8367428571429</v>
      </c>
      <c r="BL128">
        <v>1791.065</v>
      </c>
      <c r="BM128">
        <v>22.1181964285714</v>
      </c>
      <c r="BN128">
        <v>500.001928571429</v>
      </c>
      <c r="BO128">
        <v>73.8170964285714</v>
      </c>
      <c r="BP128">
        <v>0.0382612857142857</v>
      </c>
      <c r="BQ128">
        <v>25.6603928571428</v>
      </c>
      <c r="BR128">
        <v>25.1383535714286</v>
      </c>
      <c r="BS128">
        <v>999.9</v>
      </c>
      <c r="BT128">
        <v>0</v>
      </c>
      <c r="BU128">
        <v>0</v>
      </c>
      <c r="BV128">
        <v>10013.2142857143</v>
      </c>
      <c r="BW128">
        <v>0</v>
      </c>
      <c r="BX128">
        <v>1160.5125</v>
      </c>
      <c r="BY128">
        <v>-59.3971035714286</v>
      </c>
      <c r="BZ128">
        <v>1849.80964285714</v>
      </c>
      <c r="CA128">
        <v>1901.885</v>
      </c>
      <c r="CB128">
        <v>4.4601125</v>
      </c>
      <c r="CC128">
        <v>1867.96071428571</v>
      </c>
      <c r="CD128">
        <v>17.8367428571429</v>
      </c>
      <c r="CE128">
        <v>1.64588928571429</v>
      </c>
      <c r="CF128">
        <v>1.31665642857143</v>
      </c>
      <c r="CG128">
        <v>14.3952642857143</v>
      </c>
      <c r="CH128">
        <v>10.99035</v>
      </c>
      <c r="CI128">
        <v>2000.07857142857</v>
      </c>
      <c r="CJ128">
        <v>0.979999607142857</v>
      </c>
      <c r="CK128">
        <v>0.0200005142857143</v>
      </c>
      <c r="CL128">
        <v>0</v>
      </c>
      <c r="CM128">
        <v>2.25915714285714</v>
      </c>
      <c r="CN128">
        <v>0</v>
      </c>
      <c r="CO128">
        <v>20177.45</v>
      </c>
      <c r="CP128">
        <v>17300.8285714286</v>
      </c>
      <c r="CQ128">
        <v>42.0197857142857</v>
      </c>
      <c r="CR128">
        <v>41.0578928571428</v>
      </c>
      <c r="CS128">
        <v>40.982</v>
      </c>
      <c r="CT128">
        <v>40.5712142857143</v>
      </c>
      <c r="CU128">
        <v>40.7898571428571</v>
      </c>
      <c r="CV128">
        <v>1960.07464285714</v>
      </c>
      <c r="CW128">
        <v>40.0039285714286</v>
      </c>
      <c r="CX128">
        <v>0</v>
      </c>
      <c r="CY128">
        <v>1657292369.1</v>
      </c>
      <c r="CZ128">
        <v>0</v>
      </c>
      <c r="DA128">
        <v>1657291692.5</v>
      </c>
      <c r="DB128" t="s">
        <v>356</v>
      </c>
      <c r="DC128">
        <v>1657291684</v>
      </c>
      <c r="DD128">
        <v>1657291692.5</v>
      </c>
      <c r="DE128">
        <v>1</v>
      </c>
      <c r="DF128">
        <v>0.051</v>
      </c>
      <c r="DG128">
        <v>-0.009</v>
      </c>
      <c r="DH128">
        <v>7.953</v>
      </c>
      <c r="DI128">
        <v>0.086</v>
      </c>
      <c r="DJ128">
        <v>418</v>
      </c>
      <c r="DK128">
        <v>18</v>
      </c>
      <c r="DL128">
        <v>0.63</v>
      </c>
      <c r="DM128">
        <v>0.07</v>
      </c>
      <c r="DN128">
        <v>-59.2242146341463</v>
      </c>
      <c r="DO128">
        <v>-2.66441184668977</v>
      </c>
      <c r="DP128">
        <v>0.43537350746842</v>
      </c>
      <c r="DQ128">
        <v>0</v>
      </c>
      <c r="DR128">
        <v>4.46910414634146</v>
      </c>
      <c r="DS128">
        <v>-0.100115540069678</v>
      </c>
      <c r="DT128">
        <v>0.0196402946895096</v>
      </c>
      <c r="DU128">
        <v>0</v>
      </c>
      <c r="DV128">
        <v>0</v>
      </c>
      <c r="DW128">
        <v>2</v>
      </c>
      <c r="DX128" t="s">
        <v>357</v>
      </c>
      <c r="DY128">
        <v>2.97754</v>
      </c>
      <c r="DZ128">
        <v>2.69234</v>
      </c>
      <c r="EA128">
        <v>0.201158</v>
      </c>
      <c r="EB128">
        <v>0.205652</v>
      </c>
      <c r="EC128">
        <v>0.0823114</v>
      </c>
      <c r="ED128">
        <v>0.0704932</v>
      </c>
      <c r="EE128">
        <v>31451.7</v>
      </c>
      <c r="EF128">
        <v>34359.9</v>
      </c>
      <c r="EG128">
        <v>35649.5</v>
      </c>
      <c r="EH128">
        <v>39196.6</v>
      </c>
      <c r="EI128">
        <v>46317</v>
      </c>
      <c r="EJ128">
        <v>52532.4</v>
      </c>
      <c r="EK128">
        <v>55624.5</v>
      </c>
      <c r="EL128">
        <v>62754.3</v>
      </c>
      <c r="EM128">
        <v>1.9862</v>
      </c>
      <c r="EN128">
        <v>2.3352</v>
      </c>
      <c r="EO128">
        <v>0.127107</v>
      </c>
      <c r="EP128">
        <v>0</v>
      </c>
      <c r="EQ128">
        <v>23.0405</v>
      </c>
      <c r="ER128">
        <v>999.9</v>
      </c>
      <c r="ES128">
        <v>65.749</v>
      </c>
      <c r="ET128">
        <v>20.543</v>
      </c>
      <c r="EU128">
        <v>21.6137</v>
      </c>
      <c r="EV128">
        <v>53.9646</v>
      </c>
      <c r="EW128">
        <v>34.0304</v>
      </c>
      <c r="EX128">
        <v>2</v>
      </c>
      <c r="EY128">
        <v>-0.386911</v>
      </c>
      <c r="EZ128">
        <v>0.758889</v>
      </c>
      <c r="FA128">
        <v>20.1483</v>
      </c>
      <c r="FB128">
        <v>5.20531</v>
      </c>
      <c r="FC128">
        <v>12.004</v>
      </c>
      <c r="FD128">
        <v>4.976</v>
      </c>
      <c r="FE128">
        <v>3.293</v>
      </c>
      <c r="FF128">
        <v>9999</v>
      </c>
      <c r="FG128">
        <v>563.6</v>
      </c>
      <c r="FH128">
        <v>9999</v>
      </c>
      <c r="FI128">
        <v>9999</v>
      </c>
      <c r="FJ128">
        <v>1.86249</v>
      </c>
      <c r="FK128">
        <v>1.86765</v>
      </c>
      <c r="FL128">
        <v>1.86737</v>
      </c>
      <c r="FM128">
        <v>1.86844</v>
      </c>
      <c r="FN128">
        <v>1.86945</v>
      </c>
      <c r="FO128">
        <v>1.86554</v>
      </c>
      <c r="FP128">
        <v>1.86661</v>
      </c>
      <c r="FQ128">
        <v>1.86798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17.66</v>
      </c>
      <c r="GF128">
        <v>0.1787</v>
      </c>
      <c r="GG128">
        <v>4.5284714050127</v>
      </c>
      <c r="GH128">
        <v>0.00877152046367285</v>
      </c>
      <c r="GI128">
        <v>-1.12287425622125e-06</v>
      </c>
      <c r="GJ128">
        <v>1.49974470624018e-10</v>
      </c>
      <c r="GK128">
        <v>0.178652107835601</v>
      </c>
      <c r="GL128">
        <v>0</v>
      </c>
      <c r="GM128">
        <v>0</v>
      </c>
      <c r="GN128">
        <v>0</v>
      </c>
      <c r="GO128">
        <v>-2</v>
      </c>
      <c r="GP128">
        <v>2006</v>
      </c>
      <c r="GQ128">
        <v>1</v>
      </c>
      <c r="GR128">
        <v>20</v>
      </c>
      <c r="GS128">
        <v>11.8</v>
      </c>
      <c r="GT128">
        <v>11.6</v>
      </c>
      <c r="GU128">
        <v>4.20288</v>
      </c>
      <c r="GV128">
        <v>2.13013</v>
      </c>
      <c r="GW128">
        <v>2.24854</v>
      </c>
      <c r="GX128">
        <v>2.76855</v>
      </c>
      <c r="GY128">
        <v>1.99585</v>
      </c>
      <c r="GZ128">
        <v>2.31445</v>
      </c>
      <c r="HA128">
        <v>24.3884</v>
      </c>
      <c r="HB128">
        <v>15.927</v>
      </c>
      <c r="HC128">
        <v>18</v>
      </c>
      <c r="HD128">
        <v>459.085</v>
      </c>
      <c r="HE128">
        <v>704.13</v>
      </c>
      <c r="HF128">
        <v>22.5005</v>
      </c>
      <c r="HG128">
        <v>22.2559</v>
      </c>
      <c r="HH128">
        <v>30.0002</v>
      </c>
      <c r="HI128">
        <v>22.0083</v>
      </c>
      <c r="HJ128">
        <v>21.9147</v>
      </c>
      <c r="HK128">
        <v>84.1561</v>
      </c>
      <c r="HL128">
        <v>20.8699</v>
      </c>
      <c r="HM128">
        <v>0</v>
      </c>
      <c r="HN128">
        <v>22.4048</v>
      </c>
      <c r="HO128">
        <v>1907.37</v>
      </c>
      <c r="HP128">
        <v>17.8802</v>
      </c>
      <c r="HQ128">
        <v>103.259</v>
      </c>
      <c r="HR128">
        <v>104.529</v>
      </c>
    </row>
    <row r="129" spans="1:226">
      <c r="A129">
        <v>113</v>
      </c>
      <c r="B129">
        <v>1657292396.1</v>
      </c>
      <c r="C129">
        <v>652.099999904633</v>
      </c>
      <c r="D129" t="s">
        <v>585</v>
      </c>
      <c r="E129" t="s">
        <v>586</v>
      </c>
      <c r="F129">
        <v>5</v>
      </c>
      <c r="G129" t="s">
        <v>353</v>
      </c>
      <c r="H129" t="s">
        <v>354</v>
      </c>
      <c r="I129">
        <v>1657292388.6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1936.27098684468</v>
      </c>
      <c r="AK129">
        <v>1891.6903030303</v>
      </c>
      <c r="AL129">
        <v>3.35472486903416</v>
      </c>
      <c r="AM129">
        <v>65.7104043417054</v>
      </c>
      <c r="AN129">
        <f>(AP129 - AO129 + BO129*1E3/(8.314*(BQ129+273.15)) * AR129/BN129 * AQ129) * BN129/(100*BB129) * 1000/(1000 - AP129)</f>
        <v>0</v>
      </c>
      <c r="AO129">
        <v>17.8451405894817</v>
      </c>
      <c r="AP129">
        <v>22.3284654545454</v>
      </c>
      <c r="AQ129">
        <v>0.000473868397808106</v>
      </c>
      <c r="AR129">
        <v>77.419237249955</v>
      </c>
      <c r="AS129">
        <v>6</v>
      </c>
      <c r="AT129">
        <v>1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1657292388.6</v>
      </c>
      <c r="BH129">
        <v>1826.21666666667</v>
      </c>
      <c r="BI129">
        <v>1885.6662962963</v>
      </c>
      <c r="BJ129">
        <v>22.3160111111111</v>
      </c>
      <c r="BK129">
        <v>17.8464259259259</v>
      </c>
      <c r="BL129">
        <v>1808.60888888889</v>
      </c>
      <c r="BM129">
        <v>22.137362962963</v>
      </c>
      <c r="BN129">
        <v>500.006333333333</v>
      </c>
      <c r="BO129">
        <v>73.8172555555555</v>
      </c>
      <c r="BP129">
        <v>0.0382544481481481</v>
      </c>
      <c r="BQ129">
        <v>25.6645814814815</v>
      </c>
      <c r="BR129">
        <v>25.144962962963</v>
      </c>
      <c r="BS129">
        <v>999.9</v>
      </c>
      <c r="BT129">
        <v>0</v>
      </c>
      <c r="BU129">
        <v>0</v>
      </c>
      <c r="BV129">
        <v>10017.2222222222</v>
      </c>
      <c r="BW129">
        <v>0</v>
      </c>
      <c r="BX129">
        <v>1160.96074074074</v>
      </c>
      <c r="BY129">
        <v>-59.4489555555555</v>
      </c>
      <c r="BZ129">
        <v>1867.90074074074</v>
      </c>
      <c r="CA129">
        <v>1919.92925925926</v>
      </c>
      <c r="CB129">
        <v>4.46958888888889</v>
      </c>
      <c r="CC129">
        <v>1885.6662962963</v>
      </c>
      <c r="CD129">
        <v>17.8464259259259</v>
      </c>
      <c r="CE129">
        <v>1.64730703703704</v>
      </c>
      <c r="CF129">
        <v>1.31737407407407</v>
      </c>
      <c r="CG129">
        <v>14.4085814814815</v>
      </c>
      <c r="CH129">
        <v>10.9985666666667</v>
      </c>
      <c r="CI129">
        <v>2000.10888888889</v>
      </c>
      <c r="CJ129">
        <v>0.979996740740741</v>
      </c>
      <c r="CK129">
        <v>0.0200032555555556</v>
      </c>
      <c r="CL129">
        <v>0</v>
      </c>
      <c r="CM129">
        <v>2.27745555555556</v>
      </c>
      <c r="CN129">
        <v>0</v>
      </c>
      <c r="CO129">
        <v>20168.3222222222</v>
      </c>
      <c r="CP129">
        <v>17301.0777777778</v>
      </c>
      <c r="CQ129">
        <v>41.971962962963</v>
      </c>
      <c r="CR129">
        <v>40.9697037037037</v>
      </c>
      <c r="CS129">
        <v>40.986</v>
      </c>
      <c r="CT129">
        <v>40.4765925925926</v>
      </c>
      <c r="CU129">
        <v>40.7682222222222</v>
      </c>
      <c r="CV129">
        <v>1960.09925925926</v>
      </c>
      <c r="CW129">
        <v>40.0092592592593</v>
      </c>
      <c r="CX129">
        <v>0</v>
      </c>
      <c r="CY129">
        <v>1657292373.9</v>
      </c>
      <c r="CZ129">
        <v>0</v>
      </c>
      <c r="DA129">
        <v>1657291692.5</v>
      </c>
      <c r="DB129" t="s">
        <v>356</v>
      </c>
      <c r="DC129">
        <v>1657291684</v>
      </c>
      <c r="DD129">
        <v>1657291692.5</v>
      </c>
      <c r="DE129">
        <v>1</v>
      </c>
      <c r="DF129">
        <v>0.051</v>
      </c>
      <c r="DG129">
        <v>-0.009</v>
      </c>
      <c r="DH129">
        <v>7.953</v>
      </c>
      <c r="DI129">
        <v>0.086</v>
      </c>
      <c r="DJ129">
        <v>418</v>
      </c>
      <c r="DK129">
        <v>18</v>
      </c>
      <c r="DL129">
        <v>0.63</v>
      </c>
      <c r="DM129">
        <v>0.07</v>
      </c>
      <c r="DN129">
        <v>-59.4138268292683</v>
      </c>
      <c r="DO129">
        <v>-0.809613240418174</v>
      </c>
      <c r="DP129">
        <v>0.398043580175858</v>
      </c>
      <c r="DQ129">
        <v>0</v>
      </c>
      <c r="DR129">
        <v>4.46543024390244</v>
      </c>
      <c r="DS129">
        <v>0.0843135888501865</v>
      </c>
      <c r="DT129">
        <v>0.0153499508997078</v>
      </c>
      <c r="DU129">
        <v>1</v>
      </c>
      <c r="DV129">
        <v>1</v>
      </c>
      <c r="DW129">
        <v>2</v>
      </c>
      <c r="DX129" t="s">
        <v>373</v>
      </c>
      <c r="DY129">
        <v>2.97852</v>
      </c>
      <c r="DZ129">
        <v>2.69227</v>
      </c>
      <c r="EA129">
        <v>0.202191</v>
      </c>
      <c r="EB129">
        <v>0.206724</v>
      </c>
      <c r="EC129">
        <v>0.0823077</v>
      </c>
      <c r="ED129">
        <v>0.0704974</v>
      </c>
      <c r="EE129">
        <v>31410.2</v>
      </c>
      <c r="EF129">
        <v>34313.3</v>
      </c>
      <c r="EG129">
        <v>35648.5</v>
      </c>
      <c r="EH129">
        <v>39196.3</v>
      </c>
      <c r="EI129">
        <v>46315.9</v>
      </c>
      <c r="EJ129">
        <v>52531.7</v>
      </c>
      <c r="EK129">
        <v>55622.9</v>
      </c>
      <c r="EL129">
        <v>62753.6</v>
      </c>
      <c r="EM129">
        <v>1.986</v>
      </c>
      <c r="EN129">
        <v>2.3348</v>
      </c>
      <c r="EO129">
        <v>0.129193</v>
      </c>
      <c r="EP129">
        <v>0</v>
      </c>
      <c r="EQ129">
        <v>23.0502</v>
      </c>
      <c r="ER129">
        <v>999.9</v>
      </c>
      <c r="ES129">
        <v>65.725</v>
      </c>
      <c r="ET129">
        <v>20.543</v>
      </c>
      <c r="EU129">
        <v>21.6069</v>
      </c>
      <c r="EV129">
        <v>54.1546</v>
      </c>
      <c r="EW129">
        <v>33.9503</v>
      </c>
      <c r="EX129">
        <v>2</v>
      </c>
      <c r="EY129">
        <v>-0.386098</v>
      </c>
      <c r="EZ129">
        <v>0.903726</v>
      </c>
      <c r="FA129">
        <v>20.1472</v>
      </c>
      <c r="FB129">
        <v>5.20411</v>
      </c>
      <c r="FC129">
        <v>12.004</v>
      </c>
      <c r="FD129">
        <v>4.9756</v>
      </c>
      <c r="FE129">
        <v>3.293</v>
      </c>
      <c r="FF129">
        <v>9999</v>
      </c>
      <c r="FG129">
        <v>563.6</v>
      </c>
      <c r="FH129">
        <v>9999</v>
      </c>
      <c r="FI129">
        <v>9999</v>
      </c>
      <c r="FJ129">
        <v>1.86249</v>
      </c>
      <c r="FK129">
        <v>1.86768</v>
      </c>
      <c r="FL129">
        <v>1.86737</v>
      </c>
      <c r="FM129">
        <v>1.86844</v>
      </c>
      <c r="FN129">
        <v>1.86945</v>
      </c>
      <c r="FO129">
        <v>1.86554</v>
      </c>
      <c r="FP129">
        <v>1.86661</v>
      </c>
      <c r="FQ129">
        <v>1.86798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17.76</v>
      </c>
      <c r="GF129">
        <v>0.1786</v>
      </c>
      <c r="GG129">
        <v>4.5284714050127</v>
      </c>
      <c r="GH129">
        <v>0.00877152046367285</v>
      </c>
      <c r="GI129">
        <v>-1.12287425622125e-06</v>
      </c>
      <c r="GJ129">
        <v>1.49974470624018e-10</v>
      </c>
      <c r="GK129">
        <v>0.178652107835601</v>
      </c>
      <c r="GL129">
        <v>0</v>
      </c>
      <c r="GM129">
        <v>0</v>
      </c>
      <c r="GN129">
        <v>0</v>
      </c>
      <c r="GO129">
        <v>-2</v>
      </c>
      <c r="GP129">
        <v>2006</v>
      </c>
      <c r="GQ129">
        <v>1</v>
      </c>
      <c r="GR129">
        <v>20</v>
      </c>
      <c r="GS129">
        <v>11.9</v>
      </c>
      <c r="GT129">
        <v>11.7</v>
      </c>
      <c r="GU129">
        <v>4.23218</v>
      </c>
      <c r="GV129">
        <v>2.13013</v>
      </c>
      <c r="GW129">
        <v>2.24854</v>
      </c>
      <c r="GX129">
        <v>2.76978</v>
      </c>
      <c r="GY129">
        <v>1.99585</v>
      </c>
      <c r="GZ129">
        <v>2.32422</v>
      </c>
      <c r="HA129">
        <v>24.3884</v>
      </c>
      <c r="HB129">
        <v>15.9182</v>
      </c>
      <c r="HC129">
        <v>18</v>
      </c>
      <c r="HD129">
        <v>459.032</v>
      </c>
      <c r="HE129">
        <v>703.888</v>
      </c>
      <c r="HF129">
        <v>22.3506</v>
      </c>
      <c r="HG129">
        <v>22.2633</v>
      </c>
      <c r="HH129">
        <v>30.0005</v>
      </c>
      <c r="HI129">
        <v>22.0157</v>
      </c>
      <c r="HJ129">
        <v>21.922</v>
      </c>
      <c r="HK129">
        <v>84.6638</v>
      </c>
      <c r="HL129">
        <v>20.8699</v>
      </c>
      <c r="HM129">
        <v>0</v>
      </c>
      <c r="HN129">
        <v>22.255</v>
      </c>
      <c r="HO129">
        <v>1927.49</v>
      </c>
      <c r="HP129">
        <v>17.8842</v>
      </c>
      <c r="HQ129">
        <v>103.256</v>
      </c>
      <c r="HR129">
        <v>104.528</v>
      </c>
    </row>
    <row r="130" spans="1:226">
      <c r="A130">
        <v>114</v>
      </c>
      <c r="B130">
        <v>1657292401.1</v>
      </c>
      <c r="C130">
        <v>657.099999904633</v>
      </c>
      <c r="D130" t="s">
        <v>587</v>
      </c>
      <c r="E130" t="s">
        <v>588</v>
      </c>
      <c r="F130">
        <v>5</v>
      </c>
      <c r="G130" t="s">
        <v>353</v>
      </c>
      <c r="H130" t="s">
        <v>354</v>
      </c>
      <c r="I130">
        <v>1657292393.31429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1952.35691101351</v>
      </c>
      <c r="AK130">
        <v>1908.26363636364</v>
      </c>
      <c r="AL130">
        <v>3.22723391092531</v>
      </c>
      <c r="AM130">
        <v>65.7104043417054</v>
      </c>
      <c r="AN130">
        <f>(AP130 - AO130 + BO130*1E3/(8.314*(BQ130+273.15)) * AR130/BN130 * AQ130) * BN130/(100*BB130) * 1000/(1000 - AP130)</f>
        <v>0</v>
      </c>
      <c r="AO130">
        <v>17.8511512038248</v>
      </c>
      <c r="AP130">
        <v>22.3326606060606</v>
      </c>
      <c r="AQ130">
        <v>0.00368309885843623</v>
      </c>
      <c r="AR130">
        <v>77.419237249955</v>
      </c>
      <c r="AS130">
        <v>6</v>
      </c>
      <c r="AT130">
        <v>1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1657292393.31429</v>
      </c>
      <c r="BH130">
        <v>1841.88857142857</v>
      </c>
      <c r="BI130">
        <v>1901.00035714286</v>
      </c>
      <c r="BJ130">
        <v>22.3251035714286</v>
      </c>
      <c r="BK130">
        <v>17.8481535714286</v>
      </c>
      <c r="BL130">
        <v>1824.18571428571</v>
      </c>
      <c r="BM130">
        <v>22.1464535714286</v>
      </c>
      <c r="BN130">
        <v>500.007428571428</v>
      </c>
      <c r="BO130">
        <v>73.8174464285714</v>
      </c>
      <c r="BP130">
        <v>0.0381386428571429</v>
      </c>
      <c r="BQ130">
        <v>25.6690678571429</v>
      </c>
      <c r="BR130">
        <v>25.154775</v>
      </c>
      <c r="BS130">
        <v>999.9</v>
      </c>
      <c r="BT130">
        <v>0</v>
      </c>
      <c r="BU130">
        <v>0</v>
      </c>
      <c r="BV130">
        <v>10019.1071428571</v>
      </c>
      <c r="BW130">
        <v>0</v>
      </c>
      <c r="BX130">
        <v>1161.33428571429</v>
      </c>
      <c r="BY130">
        <v>-59.1104178571429</v>
      </c>
      <c r="BZ130">
        <v>1883.94785714286</v>
      </c>
      <c r="CA130">
        <v>1935.54535714286</v>
      </c>
      <c r="CB130">
        <v>4.47694428571429</v>
      </c>
      <c r="CC130">
        <v>1901.00035714286</v>
      </c>
      <c r="CD130">
        <v>17.8481535714286</v>
      </c>
      <c r="CE130">
        <v>1.64798178571429</v>
      </c>
      <c r="CF130">
        <v>1.317505</v>
      </c>
      <c r="CG130">
        <v>14.414925</v>
      </c>
      <c r="CH130">
        <v>11.0000607142857</v>
      </c>
      <c r="CI130">
        <v>2000.10714285714</v>
      </c>
      <c r="CJ130">
        <v>0.979998642857143</v>
      </c>
      <c r="CK130">
        <v>0.02000125</v>
      </c>
      <c r="CL130">
        <v>0</v>
      </c>
      <c r="CM130">
        <v>2.28024285714286</v>
      </c>
      <c r="CN130">
        <v>0</v>
      </c>
      <c r="CO130">
        <v>20159.9642857143</v>
      </c>
      <c r="CP130">
        <v>17301.0821428571</v>
      </c>
      <c r="CQ130">
        <v>41.8815357142857</v>
      </c>
      <c r="CR130">
        <v>40.87925</v>
      </c>
      <c r="CS130">
        <v>40.96625</v>
      </c>
      <c r="CT130">
        <v>40.3501785714286</v>
      </c>
      <c r="CU130">
        <v>40.72075</v>
      </c>
      <c r="CV130">
        <v>1960.10142857143</v>
      </c>
      <c r="CW130">
        <v>40.0053571428571</v>
      </c>
      <c r="CX130">
        <v>0</v>
      </c>
      <c r="CY130">
        <v>1657292378.7</v>
      </c>
      <c r="CZ130">
        <v>0</v>
      </c>
      <c r="DA130">
        <v>1657291692.5</v>
      </c>
      <c r="DB130" t="s">
        <v>356</v>
      </c>
      <c r="DC130">
        <v>1657291684</v>
      </c>
      <c r="DD130">
        <v>1657291692.5</v>
      </c>
      <c r="DE130">
        <v>1</v>
      </c>
      <c r="DF130">
        <v>0.051</v>
      </c>
      <c r="DG130">
        <v>-0.009</v>
      </c>
      <c r="DH130">
        <v>7.953</v>
      </c>
      <c r="DI130">
        <v>0.086</v>
      </c>
      <c r="DJ130">
        <v>418</v>
      </c>
      <c r="DK130">
        <v>18</v>
      </c>
      <c r="DL130">
        <v>0.63</v>
      </c>
      <c r="DM130">
        <v>0.07</v>
      </c>
      <c r="DN130">
        <v>-59.3639658536585</v>
      </c>
      <c r="DO130">
        <v>1.0787728222995</v>
      </c>
      <c r="DP130">
        <v>0.630546648865096</v>
      </c>
      <c r="DQ130">
        <v>0</v>
      </c>
      <c r="DR130">
        <v>4.46954146341463</v>
      </c>
      <c r="DS130">
        <v>0.116880418118466</v>
      </c>
      <c r="DT130">
        <v>0.0124864655627068</v>
      </c>
      <c r="DU130">
        <v>0</v>
      </c>
      <c r="DV130">
        <v>0</v>
      </c>
      <c r="DW130">
        <v>2</v>
      </c>
      <c r="DX130" t="s">
        <v>357</v>
      </c>
      <c r="DY130">
        <v>2.97722</v>
      </c>
      <c r="DZ130">
        <v>2.6924</v>
      </c>
      <c r="EA130">
        <v>0.203202</v>
      </c>
      <c r="EB130">
        <v>0.207353</v>
      </c>
      <c r="EC130">
        <v>0.0823313</v>
      </c>
      <c r="ED130">
        <v>0.0704977</v>
      </c>
      <c r="EE130">
        <v>31369.9</v>
      </c>
      <c r="EF130">
        <v>34285.4</v>
      </c>
      <c r="EG130">
        <v>35647.8</v>
      </c>
      <c r="EH130">
        <v>39195.5</v>
      </c>
      <c r="EI130">
        <v>46314.5</v>
      </c>
      <c r="EJ130">
        <v>52530.8</v>
      </c>
      <c r="EK130">
        <v>55622.7</v>
      </c>
      <c r="EL130">
        <v>62752.5</v>
      </c>
      <c r="EM130">
        <v>1.9854</v>
      </c>
      <c r="EN130">
        <v>2.3352</v>
      </c>
      <c r="EO130">
        <v>0.12815</v>
      </c>
      <c r="EP130">
        <v>0</v>
      </c>
      <c r="EQ130">
        <v>23.0599</v>
      </c>
      <c r="ER130">
        <v>999.9</v>
      </c>
      <c r="ES130">
        <v>65.725</v>
      </c>
      <c r="ET130">
        <v>20.543</v>
      </c>
      <c r="EU130">
        <v>21.6054</v>
      </c>
      <c r="EV130">
        <v>54.4946</v>
      </c>
      <c r="EW130">
        <v>33.9704</v>
      </c>
      <c r="EX130">
        <v>2</v>
      </c>
      <c r="EY130">
        <v>-0.385366</v>
      </c>
      <c r="EZ130">
        <v>1.06161</v>
      </c>
      <c r="FA130">
        <v>20.1467</v>
      </c>
      <c r="FB130">
        <v>5.20291</v>
      </c>
      <c r="FC130">
        <v>12.004</v>
      </c>
      <c r="FD130">
        <v>4.9752</v>
      </c>
      <c r="FE130">
        <v>3.293</v>
      </c>
      <c r="FF130">
        <v>9999</v>
      </c>
      <c r="FG130">
        <v>563.6</v>
      </c>
      <c r="FH130">
        <v>9999</v>
      </c>
      <c r="FI130">
        <v>9999</v>
      </c>
      <c r="FJ130">
        <v>1.86249</v>
      </c>
      <c r="FK130">
        <v>1.86768</v>
      </c>
      <c r="FL130">
        <v>1.8674</v>
      </c>
      <c r="FM130">
        <v>1.86844</v>
      </c>
      <c r="FN130">
        <v>1.86948</v>
      </c>
      <c r="FO130">
        <v>1.86551</v>
      </c>
      <c r="FP130">
        <v>1.86664</v>
      </c>
      <c r="FQ130">
        <v>1.86798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17.86</v>
      </c>
      <c r="GF130">
        <v>0.1786</v>
      </c>
      <c r="GG130">
        <v>4.5284714050127</v>
      </c>
      <c r="GH130">
        <v>0.00877152046367285</v>
      </c>
      <c r="GI130">
        <v>-1.12287425622125e-06</v>
      </c>
      <c r="GJ130">
        <v>1.49974470624018e-10</v>
      </c>
      <c r="GK130">
        <v>0.178652107835601</v>
      </c>
      <c r="GL130">
        <v>0</v>
      </c>
      <c r="GM130">
        <v>0</v>
      </c>
      <c r="GN130">
        <v>0</v>
      </c>
      <c r="GO130">
        <v>-2</v>
      </c>
      <c r="GP130">
        <v>2006</v>
      </c>
      <c r="GQ130">
        <v>1</v>
      </c>
      <c r="GR130">
        <v>20</v>
      </c>
      <c r="GS130">
        <v>12</v>
      </c>
      <c r="GT130">
        <v>11.8</v>
      </c>
      <c r="GU130">
        <v>4.24316</v>
      </c>
      <c r="GV130">
        <v>0</v>
      </c>
      <c r="GW130">
        <v>2.24854</v>
      </c>
      <c r="GX130">
        <v>2.76855</v>
      </c>
      <c r="GY130">
        <v>1.99585</v>
      </c>
      <c r="GZ130">
        <v>2.31201</v>
      </c>
      <c r="HA130">
        <v>24.3884</v>
      </c>
      <c r="HB130">
        <v>15.927</v>
      </c>
      <c r="HC130">
        <v>18</v>
      </c>
      <c r="HD130">
        <v>458.74</v>
      </c>
      <c r="HE130">
        <v>704.338</v>
      </c>
      <c r="HF130">
        <v>22.2004</v>
      </c>
      <c r="HG130">
        <v>22.2727</v>
      </c>
      <c r="HH130">
        <v>30.0004</v>
      </c>
      <c r="HI130">
        <v>22.0231</v>
      </c>
      <c r="HJ130">
        <v>21.9294</v>
      </c>
      <c r="HK130">
        <v>85.3478</v>
      </c>
      <c r="HL130">
        <v>20.8699</v>
      </c>
      <c r="HM130">
        <v>0</v>
      </c>
      <c r="HN130">
        <v>22.0917</v>
      </c>
      <c r="HO130">
        <v>1940.93</v>
      </c>
      <c r="HP130">
        <v>17.8822</v>
      </c>
      <c r="HQ130">
        <v>103.255</v>
      </c>
      <c r="HR130">
        <v>104.526</v>
      </c>
    </row>
    <row r="131" spans="1:226">
      <c r="A131">
        <v>115</v>
      </c>
      <c r="B131">
        <v>1657292406.1</v>
      </c>
      <c r="C131">
        <v>662.099999904633</v>
      </c>
      <c r="D131" t="s">
        <v>589</v>
      </c>
      <c r="E131" t="s">
        <v>590</v>
      </c>
      <c r="F131">
        <v>5</v>
      </c>
      <c r="G131" t="s">
        <v>353</v>
      </c>
      <c r="H131" t="s">
        <v>354</v>
      </c>
      <c r="I131">
        <v>1657292398.6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1958.98077242599</v>
      </c>
      <c r="AK131">
        <v>1920.02618181818</v>
      </c>
      <c r="AL131">
        <v>2.1565556267987</v>
      </c>
      <c r="AM131">
        <v>65.7104043417054</v>
      </c>
      <c r="AN131">
        <f>(AP131 - AO131 + BO131*1E3/(8.314*(BQ131+273.15)) * AR131/BN131 * AQ131) * BN131/(100*BB131) * 1000/(1000 - AP131)</f>
        <v>0</v>
      </c>
      <c r="AO131">
        <v>17.8485263792</v>
      </c>
      <c r="AP131">
        <v>22.3253206060606</v>
      </c>
      <c r="AQ131">
        <v>-0.000312175573102846</v>
      </c>
      <c r="AR131">
        <v>77.419237249955</v>
      </c>
      <c r="AS131">
        <v>6</v>
      </c>
      <c r="AT131">
        <v>1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1657292398.6</v>
      </c>
      <c r="BH131">
        <v>1858.41185185185</v>
      </c>
      <c r="BI131">
        <v>1914.70037037037</v>
      </c>
      <c r="BJ131">
        <v>22.3304703703704</v>
      </c>
      <c r="BK131">
        <v>17.849362962963</v>
      </c>
      <c r="BL131">
        <v>1840.60814814815</v>
      </c>
      <c r="BM131">
        <v>22.1518148148148</v>
      </c>
      <c r="BN131">
        <v>499.99162962963</v>
      </c>
      <c r="BO131">
        <v>73.8173444444445</v>
      </c>
      <c r="BP131">
        <v>0.0383501259259259</v>
      </c>
      <c r="BQ131">
        <v>25.6718111111111</v>
      </c>
      <c r="BR131">
        <v>25.1590888888889</v>
      </c>
      <c r="BS131">
        <v>999.9</v>
      </c>
      <c r="BT131">
        <v>0</v>
      </c>
      <c r="BU131">
        <v>0</v>
      </c>
      <c r="BV131">
        <v>10016.8518518519</v>
      </c>
      <c r="BW131">
        <v>0</v>
      </c>
      <c r="BX131">
        <v>1161.65111111111</v>
      </c>
      <c r="BY131">
        <v>-56.2875</v>
      </c>
      <c r="BZ131">
        <v>1900.85851851852</v>
      </c>
      <c r="CA131">
        <v>1949.4962962963</v>
      </c>
      <c r="CB131">
        <v>4.48109333333333</v>
      </c>
      <c r="CC131">
        <v>1914.70037037037</v>
      </c>
      <c r="CD131">
        <v>17.849362962963</v>
      </c>
      <c r="CE131">
        <v>1.64837518518519</v>
      </c>
      <c r="CF131">
        <v>1.31759259259259</v>
      </c>
      <c r="CG131">
        <v>14.4186259259259</v>
      </c>
      <c r="CH131">
        <v>11.001062962963</v>
      </c>
      <c r="CI131">
        <v>2000.06481481481</v>
      </c>
      <c r="CJ131">
        <v>0.980001333333333</v>
      </c>
      <c r="CK131">
        <v>0.0199984185185185</v>
      </c>
      <c r="CL131">
        <v>0</v>
      </c>
      <c r="CM131">
        <v>2.24292222222222</v>
      </c>
      <c r="CN131">
        <v>0</v>
      </c>
      <c r="CO131">
        <v>20152.8407407407</v>
      </c>
      <c r="CP131">
        <v>17300.7407407407</v>
      </c>
      <c r="CQ131">
        <v>41.7775925925926</v>
      </c>
      <c r="CR131">
        <v>40.7775185185185</v>
      </c>
      <c r="CS131">
        <v>40.9233333333333</v>
      </c>
      <c r="CT131">
        <v>40.1872592592592</v>
      </c>
      <c r="CU131">
        <v>40.6548148148148</v>
      </c>
      <c r="CV131">
        <v>1960.06592592593</v>
      </c>
      <c r="CW131">
        <v>39.9985185185185</v>
      </c>
      <c r="CX131">
        <v>0</v>
      </c>
      <c r="CY131">
        <v>1657292384.1</v>
      </c>
      <c r="CZ131">
        <v>0</v>
      </c>
      <c r="DA131">
        <v>1657291692.5</v>
      </c>
      <c r="DB131" t="s">
        <v>356</v>
      </c>
      <c r="DC131">
        <v>1657291684</v>
      </c>
      <c r="DD131">
        <v>1657291692.5</v>
      </c>
      <c r="DE131">
        <v>1</v>
      </c>
      <c r="DF131">
        <v>0.051</v>
      </c>
      <c r="DG131">
        <v>-0.009</v>
      </c>
      <c r="DH131">
        <v>7.953</v>
      </c>
      <c r="DI131">
        <v>0.086</v>
      </c>
      <c r="DJ131">
        <v>418</v>
      </c>
      <c r="DK131">
        <v>18</v>
      </c>
      <c r="DL131">
        <v>0.63</v>
      </c>
      <c r="DM131">
        <v>0.07</v>
      </c>
      <c r="DN131">
        <v>-57.8678853658537</v>
      </c>
      <c r="DO131">
        <v>23.3523574912893</v>
      </c>
      <c r="DP131">
        <v>2.9764065227328</v>
      </c>
      <c r="DQ131">
        <v>0</v>
      </c>
      <c r="DR131">
        <v>4.4775156097561</v>
      </c>
      <c r="DS131">
        <v>0.0635186759581956</v>
      </c>
      <c r="DT131">
        <v>0.00755651392356145</v>
      </c>
      <c r="DU131">
        <v>1</v>
      </c>
      <c r="DV131">
        <v>1</v>
      </c>
      <c r="DW131">
        <v>2</v>
      </c>
      <c r="DX131" t="s">
        <v>373</v>
      </c>
      <c r="DY131">
        <v>2.97753</v>
      </c>
      <c r="DZ131">
        <v>2.69267</v>
      </c>
      <c r="EA131">
        <v>0.203883</v>
      </c>
      <c r="EB131">
        <v>0.20759</v>
      </c>
      <c r="EC131">
        <v>0.0822868</v>
      </c>
      <c r="ED131">
        <v>0.0704967</v>
      </c>
      <c r="EE131">
        <v>31343.6</v>
      </c>
      <c r="EF131">
        <v>34274.3</v>
      </c>
      <c r="EG131">
        <v>35648.4</v>
      </c>
      <c r="EH131">
        <v>39194.6</v>
      </c>
      <c r="EI131">
        <v>46316.3</v>
      </c>
      <c r="EJ131">
        <v>52530.2</v>
      </c>
      <c r="EK131">
        <v>55622.1</v>
      </c>
      <c r="EL131">
        <v>62751.9</v>
      </c>
      <c r="EM131">
        <v>1.986</v>
      </c>
      <c r="EN131">
        <v>2.3344</v>
      </c>
      <c r="EO131">
        <v>0.126213</v>
      </c>
      <c r="EP131">
        <v>0</v>
      </c>
      <c r="EQ131">
        <v>23.0774</v>
      </c>
      <c r="ER131">
        <v>999.9</v>
      </c>
      <c r="ES131">
        <v>65.725</v>
      </c>
      <c r="ET131">
        <v>20.543</v>
      </c>
      <c r="EU131">
        <v>21.6065</v>
      </c>
      <c r="EV131">
        <v>54.2946</v>
      </c>
      <c r="EW131">
        <v>34.0264</v>
      </c>
      <c r="EX131">
        <v>2</v>
      </c>
      <c r="EY131">
        <v>-0.384634</v>
      </c>
      <c r="EZ131">
        <v>1.20614</v>
      </c>
      <c r="FA131">
        <v>20.1453</v>
      </c>
      <c r="FB131">
        <v>5.20531</v>
      </c>
      <c r="FC131">
        <v>12.004</v>
      </c>
      <c r="FD131">
        <v>4.976</v>
      </c>
      <c r="FE131">
        <v>3.293</v>
      </c>
      <c r="FF131">
        <v>9999</v>
      </c>
      <c r="FG131">
        <v>563.6</v>
      </c>
      <c r="FH131">
        <v>9999</v>
      </c>
      <c r="FI131">
        <v>9999</v>
      </c>
      <c r="FJ131">
        <v>1.86249</v>
      </c>
      <c r="FK131">
        <v>1.86768</v>
      </c>
      <c r="FL131">
        <v>1.86737</v>
      </c>
      <c r="FM131">
        <v>1.86844</v>
      </c>
      <c r="FN131">
        <v>1.86941</v>
      </c>
      <c r="FO131">
        <v>1.86551</v>
      </c>
      <c r="FP131">
        <v>1.86661</v>
      </c>
      <c r="FQ131">
        <v>1.86798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17.92</v>
      </c>
      <c r="GF131">
        <v>0.1787</v>
      </c>
      <c r="GG131">
        <v>4.5284714050127</v>
      </c>
      <c r="GH131">
        <v>0.00877152046367285</v>
      </c>
      <c r="GI131">
        <v>-1.12287425622125e-06</v>
      </c>
      <c r="GJ131">
        <v>1.49974470624018e-10</v>
      </c>
      <c r="GK131">
        <v>0.178652107835601</v>
      </c>
      <c r="GL131">
        <v>0</v>
      </c>
      <c r="GM131">
        <v>0</v>
      </c>
      <c r="GN131">
        <v>0</v>
      </c>
      <c r="GO131">
        <v>-2</v>
      </c>
      <c r="GP131">
        <v>2006</v>
      </c>
      <c r="GQ131">
        <v>1</v>
      </c>
      <c r="GR131">
        <v>20</v>
      </c>
      <c r="GS131">
        <v>12</v>
      </c>
      <c r="GT131">
        <v>11.9</v>
      </c>
      <c r="GU131">
        <v>4.24805</v>
      </c>
      <c r="GV131">
        <v>0</v>
      </c>
      <c r="GW131">
        <v>2.24854</v>
      </c>
      <c r="GX131">
        <v>2.76855</v>
      </c>
      <c r="GY131">
        <v>1.99585</v>
      </c>
      <c r="GZ131">
        <v>2.32666</v>
      </c>
      <c r="HA131">
        <v>24.3884</v>
      </c>
      <c r="HB131">
        <v>15.9182</v>
      </c>
      <c r="HC131">
        <v>18</v>
      </c>
      <c r="HD131">
        <v>459.15</v>
      </c>
      <c r="HE131">
        <v>703.736</v>
      </c>
      <c r="HF131">
        <v>22.032</v>
      </c>
      <c r="HG131">
        <v>22.2802</v>
      </c>
      <c r="HH131">
        <v>30.0005</v>
      </c>
      <c r="HI131">
        <v>22.0287</v>
      </c>
      <c r="HJ131">
        <v>21.9349</v>
      </c>
      <c r="HK131">
        <v>86.3926</v>
      </c>
      <c r="HL131">
        <v>20.8699</v>
      </c>
      <c r="HM131">
        <v>0</v>
      </c>
      <c r="HN131">
        <v>21.9296</v>
      </c>
      <c r="HO131">
        <v>1954.3</v>
      </c>
      <c r="HP131">
        <v>17.8952</v>
      </c>
      <c r="HQ131">
        <v>103.255</v>
      </c>
      <c r="HR131">
        <v>104.525</v>
      </c>
    </row>
    <row r="132" spans="1:226">
      <c r="A132">
        <v>116</v>
      </c>
      <c r="B132">
        <v>1657292411.1</v>
      </c>
      <c r="C132">
        <v>667.099999904633</v>
      </c>
      <c r="D132" t="s">
        <v>591</v>
      </c>
      <c r="E132" t="s">
        <v>592</v>
      </c>
      <c r="F132">
        <v>5</v>
      </c>
      <c r="G132" t="s">
        <v>353</v>
      </c>
      <c r="H132" t="s">
        <v>354</v>
      </c>
      <c r="I132">
        <v>1657292403.31429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1961.55839231614</v>
      </c>
      <c r="AK132">
        <v>1925.99945454545</v>
      </c>
      <c r="AL132">
        <v>1.02306488788659</v>
      </c>
      <c r="AM132">
        <v>65.7104043417054</v>
      </c>
      <c r="AN132">
        <f>(AP132 - AO132 + BO132*1E3/(8.314*(BQ132+273.15)) * AR132/BN132 * AQ132) * BN132/(100*BB132) * 1000/(1000 - AP132)</f>
        <v>0</v>
      </c>
      <c r="AO132">
        <v>17.8512305406414</v>
      </c>
      <c r="AP132">
        <v>22.3085842424242</v>
      </c>
      <c r="AQ132">
        <v>-0.000895651723282152</v>
      </c>
      <c r="AR132">
        <v>77.419237249955</v>
      </c>
      <c r="AS132">
        <v>6</v>
      </c>
      <c r="AT132">
        <v>1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1657292403.31429</v>
      </c>
      <c r="BH132">
        <v>1870.34571428571</v>
      </c>
      <c r="BI132">
        <v>1922.25392857143</v>
      </c>
      <c r="BJ132">
        <v>22.3271285714286</v>
      </c>
      <c r="BK132">
        <v>17.8505857142857</v>
      </c>
      <c r="BL132">
        <v>1852.46964285714</v>
      </c>
      <c r="BM132">
        <v>22.1484642857143</v>
      </c>
      <c r="BN132">
        <v>499.993785714286</v>
      </c>
      <c r="BO132">
        <v>73.8172357142857</v>
      </c>
      <c r="BP132">
        <v>0.0384378</v>
      </c>
      <c r="BQ132">
        <v>25.6631</v>
      </c>
      <c r="BR132">
        <v>25.1493392857143</v>
      </c>
      <c r="BS132">
        <v>999.9</v>
      </c>
      <c r="BT132">
        <v>0</v>
      </c>
      <c r="BU132">
        <v>0</v>
      </c>
      <c r="BV132">
        <v>10005.5357142857</v>
      </c>
      <c r="BW132">
        <v>0</v>
      </c>
      <c r="BX132">
        <v>1162.13821428571</v>
      </c>
      <c r="BY132">
        <v>-51.9071</v>
      </c>
      <c r="BZ132">
        <v>1913.05892857143</v>
      </c>
      <c r="CA132">
        <v>1957.19</v>
      </c>
      <c r="CB132">
        <v>4.47652535714286</v>
      </c>
      <c r="CC132">
        <v>1922.25392857143</v>
      </c>
      <c r="CD132">
        <v>17.8505857142857</v>
      </c>
      <c r="CE132">
        <v>1.64812571428571</v>
      </c>
      <c r="CF132">
        <v>1.31768107142857</v>
      </c>
      <c r="CG132">
        <v>14.4162857142857</v>
      </c>
      <c r="CH132">
        <v>11.0020642857143</v>
      </c>
      <c r="CI132">
        <v>2000.05857142857</v>
      </c>
      <c r="CJ132">
        <v>0.980004428571429</v>
      </c>
      <c r="CK132">
        <v>0.0199954428571429</v>
      </c>
      <c r="CL132">
        <v>0</v>
      </c>
      <c r="CM132">
        <v>2.20434285714286</v>
      </c>
      <c r="CN132">
        <v>0</v>
      </c>
      <c r="CO132">
        <v>20146.9285714286</v>
      </c>
      <c r="CP132">
        <v>17300.6964285714</v>
      </c>
      <c r="CQ132">
        <v>41.6917142857143</v>
      </c>
      <c r="CR132">
        <v>40.6871785714286</v>
      </c>
      <c r="CS132">
        <v>40.8768928571428</v>
      </c>
      <c r="CT132">
        <v>40.0220714285714</v>
      </c>
      <c r="CU132">
        <v>40.59125</v>
      </c>
      <c r="CV132">
        <v>1960.06607142857</v>
      </c>
      <c r="CW132">
        <v>39.9921428571429</v>
      </c>
      <c r="CX132">
        <v>0</v>
      </c>
      <c r="CY132">
        <v>1657292388.9</v>
      </c>
      <c r="CZ132">
        <v>0</v>
      </c>
      <c r="DA132">
        <v>1657291692.5</v>
      </c>
      <c r="DB132" t="s">
        <v>356</v>
      </c>
      <c r="DC132">
        <v>1657291684</v>
      </c>
      <c r="DD132">
        <v>1657291692.5</v>
      </c>
      <c r="DE132">
        <v>1</v>
      </c>
      <c r="DF132">
        <v>0.051</v>
      </c>
      <c r="DG132">
        <v>-0.009</v>
      </c>
      <c r="DH132">
        <v>7.953</v>
      </c>
      <c r="DI132">
        <v>0.086</v>
      </c>
      <c r="DJ132">
        <v>418</v>
      </c>
      <c r="DK132">
        <v>18</v>
      </c>
      <c r="DL132">
        <v>0.63</v>
      </c>
      <c r="DM132">
        <v>0.07</v>
      </c>
      <c r="DN132">
        <v>-54.6721048780488</v>
      </c>
      <c r="DO132">
        <v>51.1434668989547</v>
      </c>
      <c r="DP132">
        <v>5.42205745815077</v>
      </c>
      <c r="DQ132">
        <v>0</v>
      </c>
      <c r="DR132">
        <v>4.47815731707317</v>
      </c>
      <c r="DS132">
        <v>-0.0237008362369369</v>
      </c>
      <c r="DT132">
        <v>0.00665781111923922</v>
      </c>
      <c r="DU132">
        <v>1</v>
      </c>
      <c r="DV132">
        <v>1</v>
      </c>
      <c r="DW132">
        <v>2</v>
      </c>
      <c r="DX132" t="s">
        <v>373</v>
      </c>
      <c r="DY132">
        <v>2.97804</v>
      </c>
      <c r="DZ132">
        <v>2.69194</v>
      </c>
      <c r="EA132">
        <v>0.204237</v>
      </c>
      <c r="EB132">
        <v>0.207677</v>
      </c>
      <c r="EC132">
        <v>0.0822478</v>
      </c>
      <c r="ED132">
        <v>0.0705027</v>
      </c>
      <c r="EE132">
        <v>31329.5</v>
      </c>
      <c r="EF132">
        <v>34270.4</v>
      </c>
      <c r="EG132">
        <v>35648.2</v>
      </c>
      <c r="EH132">
        <v>39194.5</v>
      </c>
      <c r="EI132">
        <v>46318</v>
      </c>
      <c r="EJ132">
        <v>52529.5</v>
      </c>
      <c r="EK132">
        <v>55621.7</v>
      </c>
      <c r="EL132">
        <v>62751.4</v>
      </c>
      <c r="EM132">
        <v>1.986</v>
      </c>
      <c r="EN132">
        <v>2.3344</v>
      </c>
      <c r="EO132">
        <v>0.121742</v>
      </c>
      <c r="EP132">
        <v>0</v>
      </c>
      <c r="EQ132">
        <v>23.0949</v>
      </c>
      <c r="ER132">
        <v>999.9</v>
      </c>
      <c r="ES132">
        <v>65.749</v>
      </c>
      <c r="ET132">
        <v>20.543</v>
      </c>
      <c r="EU132">
        <v>21.6115</v>
      </c>
      <c r="EV132">
        <v>53.7046</v>
      </c>
      <c r="EW132">
        <v>33.9944</v>
      </c>
      <c r="EX132">
        <v>2</v>
      </c>
      <c r="EY132">
        <v>-0.384024</v>
      </c>
      <c r="EZ132">
        <v>1.13549</v>
      </c>
      <c r="FA132">
        <v>20.1459</v>
      </c>
      <c r="FB132">
        <v>5.20411</v>
      </c>
      <c r="FC132">
        <v>12.004</v>
      </c>
      <c r="FD132">
        <v>4.9756</v>
      </c>
      <c r="FE132">
        <v>3.293</v>
      </c>
      <c r="FF132">
        <v>9999</v>
      </c>
      <c r="FG132">
        <v>563.6</v>
      </c>
      <c r="FH132">
        <v>9999</v>
      </c>
      <c r="FI132">
        <v>9999</v>
      </c>
      <c r="FJ132">
        <v>1.86249</v>
      </c>
      <c r="FK132">
        <v>1.86768</v>
      </c>
      <c r="FL132">
        <v>1.86737</v>
      </c>
      <c r="FM132">
        <v>1.86844</v>
      </c>
      <c r="FN132">
        <v>1.86945</v>
      </c>
      <c r="FO132">
        <v>1.86545</v>
      </c>
      <c r="FP132">
        <v>1.86664</v>
      </c>
      <c r="FQ132">
        <v>1.86798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17.96</v>
      </c>
      <c r="GF132">
        <v>0.1787</v>
      </c>
      <c r="GG132">
        <v>4.5284714050127</v>
      </c>
      <c r="GH132">
        <v>0.00877152046367285</v>
      </c>
      <c r="GI132">
        <v>-1.12287425622125e-06</v>
      </c>
      <c r="GJ132">
        <v>1.49974470624018e-10</v>
      </c>
      <c r="GK132">
        <v>0.178652107835601</v>
      </c>
      <c r="GL132">
        <v>0</v>
      </c>
      <c r="GM132">
        <v>0</v>
      </c>
      <c r="GN132">
        <v>0</v>
      </c>
      <c r="GO132">
        <v>-2</v>
      </c>
      <c r="GP132">
        <v>2006</v>
      </c>
      <c r="GQ132">
        <v>1</v>
      </c>
      <c r="GR132">
        <v>20</v>
      </c>
      <c r="GS132">
        <v>12.1</v>
      </c>
      <c r="GT132">
        <v>12</v>
      </c>
      <c r="GU132">
        <v>4.24927</v>
      </c>
      <c r="GV132">
        <v>0</v>
      </c>
      <c r="GW132">
        <v>2.24854</v>
      </c>
      <c r="GX132">
        <v>2.76855</v>
      </c>
      <c r="GY132">
        <v>1.99585</v>
      </c>
      <c r="GZ132">
        <v>2.323</v>
      </c>
      <c r="HA132">
        <v>24.3884</v>
      </c>
      <c r="HB132">
        <v>15.927</v>
      </c>
      <c r="HC132">
        <v>18</v>
      </c>
      <c r="HD132">
        <v>459.218</v>
      </c>
      <c r="HE132">
        <v>703.84</v>
      </c>
      <c r="HF132">
        <v>21.8642</v>
      </c>
      <c r="HG132">
        <v>22.2896</v>
      </c>
      <c r="HH132">
        <v>30.0003</v>
      </c>
      <c r="HI132">
        <v>22.036</v>
      </c>
      <c r="HJ132">
        <v>21.9423</v>
      </c>
      <c r="HK132">
        <v>88.116</v>
      </c>
      <c r="HL132">
        <v>20.8699</v>
      </c>
      <c r="HM132">
        <v>0</v>
      </c>
      <c r="HN132">
        <v>21.7978</v>
      </c>
      <c r="HO132">
        <v>1974.46</v>
      </c>
      <c r="HP132">
        <v>17.9148</v>
      </c>
      <c r="HQ132">
        <v>103.254</v>
      </c>
      <c r="HR132">
        <v>104.524</v>
      </c>
    </row>
    <row r="133" spans="1:226">
      <c r="A133">
        <v>117</v>
      </c>
      <c r="B133">
        <v>1657292416.1</v>
      </c>
      <c r="C133">
        <v>672.099999904633</v>
      </c>
      <c r="D133" t="s">
        <v>593</v>
      </c>
      <c r="E133" t="s">
        <v>594</v>
      </c>
      <c r="F133">
        <v>5</v>
      </c>
      <c r="G133" t="s">
        <v>353</v>
      </c>
      <c r="H133" t="s">
        <v>354</v>
      </c>
      <c r="I133">
        <v>1657292408.6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1961.9871234774</v>
      </c>
      <c r="AK133">
        <v>1928.86539393939</v>
      </c>
      <c r="AL133">
        <v>0.509342758819617</v>
      </c>
      <c r="AM133">
        <v>65.7104043417054</v>
      </c>
      <c r="AN133">
        <f>(AP133 - AO133 + BO133*1E3/(8.314*(BQ133+273.15)) * AR133/BN133 * AQ133) * BN133/(100*BB133) * 1000/(1000 - AP133)</f>
        <v>0</v>
      </c>
      <c r="AO133">
        <v>17.847234238833</v>
      </c>
      <c r="AP133">
        <v>22.2945672727273</v>
      </c>
      <c r="AQ133">
        <v>0.000457005666934298</v>
      </c>
      <c r="AR133">
        <v>77.419237249955</v>
      </c>
      <c r="AS133">
        <v>6</v>
      </c>
      <c r="AT133">
        <v>1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1657292408.6</v>
      </c>
      <c r="BH133">
        <v>1879.61851851852</v>
      </c>
      <c r="BI133">
        <v>1925.86037037037</v>
      </c>
      <c r="BJ133">
        <v>22.317062962963</v>
      </c>
      <c r="BK133">
        <v>17.8500592592593</v>
      </c>
      <c r="BL133">
        <v>1861.68555555556</v>
      </c>
      <c r="BM133">
        <v>22.1383925925926</v>
      </c>
      <c r="BN133">
        <v>499.95737037037</v>
      </c>
      <c r="BO133">
        <v>73.8171777777778</v>
      </c>
      <c r="BP133">
        <v>0.0387561777777778</v>
      </c>
      <c r="BQ133">
        <v>25.6428555555555</v>
      </c>
      <c r="BR133">
        <v>25.1261074074074</v>
      </c>
      <c r="BS133">
        <v>999.9</v>
      </c>
      <c r="BT133">
        <v>0</v>
      </c>
      <c r="BU133">
        <v>0</v>
      </c>
      <c r="BV133">
        <v>9986.85185185185</v>
      </c>
      <c r="BW133">
        <v>0</v>
      </c>
      <c r="BX133">
        <v>1162.65481481481</v>
      </c>
      <c r="BY133">
        <v>-46.2406814814815</v>
      </c>
      <c r="BZ133">
        <v>1922.52444444444</v>
      </c>
      <c r="CA133">
        <v>1960.86111111111</v>
      </c>
      <c r="CB133">
        <v>4.46698925925926</v>
      </c>
      <c r="CC133">
        <v>1925.86037037037</v>
      </c>
      <c r="CD133">
        <v>17.8500592592593</v>
      </c>
      <c r="CE133">
        <v>1.64738074074074</v>
      </c>
      <c r="CF133">
        <v>1.31764111111111</v>
      </c>
      <c r="CG133">
        <v>14.4093</v>
      </c>
      <c r="CH133">
        <v>11.0016037037037</v>
      </c>
      <c r="CI133">
        <v>2000.03222222222</v>
      </c>
      <c r="CJ133">
        <v>0.980002777777778</v>
      </c>
      <c r="CK133">
        <v>0.0199972037037037</v>
      </c>
      <c r="CL133">
        <v>0</v>
      </c>
      <c r="CM133">
        <v>2.13362962962963</v>
      </c>
      <c r="CN133">
        <v>0</v>
      </c>
      <c r="CO133">
        <v>20141.2814814815</v>
      </c>
      <c r="CP133">
        <v>17300.4518518518</v>
      </c>
      <c r="CQ133">
        <v>41.5923333333333</v>
      </c>
      <c r="CR133">
        <v>40.590037037037</v>
      </c>
      <c r="CS133">
        <v>40.8146296296296</v>
      </c>
      <c r="CT133">
        <v>39.8307407407407</v>
      </c>
      <c r="CU133">
        <v>40.5158888888889</v>
      </c>
      <c r="CV133">
        <v>1960.0362962963</v>
      </c>
      <c r="CW133">
        <v>39.9955555555556</v>
      </c>
      <c r="CX133">
        <v>0</v>
      </c>
      <c r="CY133">
        <v>1657292393.7</v>
      </c>
      <c r="CZ133">
        <v>0</v>
      </c>
      <c r="DA133">
        <v>1657291692.5</v>
      </c>
      <c r="DB133" t="s">
        <v>356</v>
      </c>
      <c r="DC133">
        <v>1657291684</v>
      </c>
      <c r="DD133">
        <v>1657291692.5</v>
      </c>
      <c r="DE133">
        <v>1</v>
      </c>
      <c r="DF133">
        <v>0.051</v>
      </c>
      <c r="DG133">
        <v>-0.009</v>
      </c>
      <c r="DH133">
        <v>7.953</v>
      </c>
      <c r="DI133">
        <v>0.086</v>
      </c>
      <c r="DJ133">
        <v>418</v>
      </c>
      <c r="DK133">
        <v>18</v>
      </c>
      <c r="DL133">
        <v>0.63</v>
      </c>
      <c r="DM133">
        <v>0.07</v>
      </c>
      <c r="DN133">
        <v>-50.6166390243902</v>
      </c>
      <c r="DO133">
        <v>64.7691010452961</v>
      </c>
      <c r="DP133">
        <v>6.47637372781864</v>
      </c>
      <c r="DQ133">
        <v>0</v>
      </c>
      <c r="DR133">
        <v>4.47297365853658</v>
      </c>
      <c r="DS133">
        <v>-0.101366132404182</v>
      </c>
      <c r="DT133">
        <v>0.0116188374709385</v>
      </c>
      <c r="DU133">
        <v>0</v>
      </c>
      <c r="DV133">
        <v>0</v>
      </c>
      <c r="DW133">
        <v>2</v>
      </c>
      <c r="DX133" t="s">
        <v>357</v>
      </c>
      <c r="DY133">
        <v>2.97716</v>
      </c>
      <c r="DZ133">
        <v>2.69227</v>
      </c>
      <c r="EA133">
        <v>0.204394</v>
      </c>
      <c r="EB133">
        <v>0.207689</v>
      </c>
      <c r="EC133">
        <v>0.0822129</v>
      </c>
      <c r="ED133">
        <v>0.0704999</v>
      </c>
      <c r="EE133">
        <v>31322.4</v>
      </c>
      <c r="EF133">
        <v>34269.3</v>
      </c>
      <c r="EG133">
        <v>35647.2</v>
      </c>
      <c r="EH133">
        <v>39193.9</v>
      </c>
      <c r="EI133">
        <v>46318.7</v>
      </c>
      <c r="EJ133">
        <v>52529.3</v>
      </c>
      <c r="EK133">
        <v>55620.3</v>
      </c>
      <c r="EL133">
        <v>62750.9</v>
      </c>
      <c r="EM133">
        <v>1.9852</v>
      </c>
      <c r="EN133">
        <v>2.335</v>
      </c>
      <c r="EO133">
        <v>0.119507</v>
      </c>
      <c r="EP133">
        <v>0</v>
      </c>
      <c r="EQ133">
        <v>23.1104</v>
      </c>
      <c r="ER133">
        <v>999.9</v>
      </c>
      <c r="ES133">
        <v>65.725</v>
      </c>
      <c r="ET133">
        <v>20.533</v>
      </c>
      <c r="EU133">
        <v>21.5928</v>
      </c>
      <c r="EV133">
        <v>54.2846</v>
      </c>
      <c r="EW133">
        <v>34.0745</v>
      </c>
      <c r="EX133">
        <v>2</v>
      </c>
      <c r="EY133">
        <v>-0.383659</v>
      </c>
      <c r="EZ133">
        <v>0.956144</v>
      </c>
      <c r="FA133">
        <v>20.147</v>
      </c>
      <c r="FB133">
        <v>5.20411</v>
      </c>
      <c r="FC133">
        <v>12.004</v>
      </c>
      <c r="FD133">
        <v>4.9756</v>
      </c>
      <c r="FE133">
        <v>3.293</v>
      </c>
      <c r="FF133">
        <v>9999</v>
      </c>
      <c r="FG133">
        <v>563.6</v>
      </c>
      <c r="FH133">
        <v>9999</v>
      </c>
      <c r="FI133">
        <v>9999</v>
      </c>
      <c r="FJ133">
        <v>1.86249</v>
      </c>
      <c r="FK133">
        <v>1.86762</v>
      </c>
      <c r="FL133">
        <v>1.8674</v>
      </c>
      <c r="FM133">
        <v>1.86844</v>
      </c>
      <c r="FN133">
        <v>1.86951</v>
      </c>
      <c r="FO133">
        <v>1.86554</v>
      </c>
      <c r="FP133">
        <v>1.86664</v>
      </c>
      <c r="FQ133">
        <v>1.86798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17.97</v>
      </c>
      <c r="GF133">
        <v>0.1787</v>
      </c>
      <c r="GG133">
        <v>4.5284714050127</v>
      </c>
      <c r="GH133">
        <v>0.00877152046367285</v>
      </c>
      <c r="GI133">
        <v>-1.12287425622125e-06</v>
      </c>
      <c r="GJ133">
        <v>1.49974470624018e-10</v>
      </c>
      <c r="GK133">
        <v>0.178652107835601</v>
      </c>
      <c r="GL133">
        <v>0</v>
      </c>
      <c r="GM133">
        <v>0</v>
      </c>
      <c r="GN133">
        <v>0</v>
      </c>
      <c r="GO133">
        <v>-2</v>
      </c>
      <c r="GP133">
        <v>2006</v>
      </c>
      <c r="GQ133">
        <v>1</v>
      </c>
      <c r="GR133">
        <v>20</v>
      </c>
      <c r="GS133">
        <v>12.2</v>
      </c>
      <c r="GT133">
        <v>12.1</v>
      </c>
      <c r="GU133">
        <v>4.24927</v>
      </c>
      <c r="GV133">
        <v>0</v>
      </c>
      <c r="GW133">
        <v>2.24854</v>
      </c>
      <c r="GX133">
        <v>2.76855</v>
      </c>
      <c r="GY133">
        <v>1.99585</v>
      </c>
      <c r="GZ133">
        <v>2.32544</v>
      </c>
      <c r="HA133">
        <v>24.3884</v>
      </c>
      <c r="HB133">
        <v>15.927</v>
      </c>
      <c r="HC133">
        <v>18</v>
      </c>
      <c r="HD133">
        <v>458.805</v>
      </c>
      <c r="HE133">
        <v>704.455</v>
      </c>
      <c r="HF133">
        <v>21.7309</v>
      </c>
      <c r="HG133">
        <v>22.2971</v>
      </c>
      <c r="HH133">
        <v>30.0003</v>
      </c>
      <c r="HI133">
        <v>22.0435</v>
      </c>
      <c r="HJ133">
        <v>21.9496</v>
      </c>
      <c r="HK133">
        <v>90.3846</v>
      </c>
      <c r="HL133">
        <v>20.8699</v>
      </c>
      <c r="HM133">
        <v>0</v>
      </c>
      <c r="HN133">
        <v>21.7015</v>
      </c>
      <c r="HO133">
        <v>1987.94</v>
      </c>
      <c r="HP133">
        <v>17.938</v>
      </c>
      <c r="HQ133">
        <v>103.251</v>
      </c>
      <c r="HR133">
        <v>104.523</v>
      </c>
    </row>
    <row r="134" spans="1:226">
      <c r="A134">
        <v>118</v>
      </c>
      <c r="B134">
        <v>1657293567.5</v>
      </c>
      <c r="C134">
        <v>1823.5</v>
      </c>
      <c r="D134" t="s">
        <v>595</v>
      </c>
      <c r="E134" t="s">
        <v>596</v>
      </c>
      <c r="F134">
        <v>5</v>
      </c>
      <c r="G134" t="s">
        <v>597</v>
      </c>
      <c r="H134" t="s">
        <v>354</v>
      </c>
      <c r="I134">
        <v>1657293559.75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426.108100830169</v>
      </c>
      <c r="AK134">
        <v>419.007636363636</v>
      </c>
      <c r="AL134">
        <v>0.0242748119990073</v>
      </c>
      <c r="AM134">
        <v>65.662652933704</v>
      </c>
      <c r="AN134">
        <f>(AP134 - AO134 + BO134*1E3/(8.314*(BQ134+273.15)) * AR134/BN134 * AQ134) * BN134/(100*BB134) * 1000/(1000 - AP134)</f>
        <v>0</v>
      </c>
      <c r="AO134">
        <v>14.927897728196</v>
      </c>
      <c r="AP134">
        <v>17.5730357575758</v>
      </c>
      <c r="AQ134">
        <v>-0.00035341469087204</v>
      </c>
      <c r="AR134">
        <v>77.3106653143768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1657293559.75</v>
      </c>
      <c r="BH134">
        <v>411.612633333333</v>
      </c>
      <c r="BI134">
        <v>419.721233333333</v>
      </c>
      <c r="BJ134">
        <v>17.55618</v>
      </c>
      <c r="BK134">
        <v>14.92223</v>
      </c>
      <c r="BL134">
        <v>403.7162</v>
      </c>
      <c r="BM134">
        <v>17.47301</v>
      </c>
      <c r="BN134">
        <v>499.974333333333</v>
      </c>
      <c r="BO134">
        <v>73.8349833333333</v>
      </c>
      <c r="BP134">
        <v>0.0429201666666667</v>
      </c>
      <c r="BQ134">
        <v>24.41037</v>
      </c>
      <c r="BR134">
        <v>24.9963866666667</v>
      </c>
      <c r="BS134">
        <v>999.9</v>
      </c>
      <c r="BT134">
        <v>0</v>
      </c>
      <c r="BU134">
        <v>0</v>
      </c>
      <c r="BV134">
        <v>10002.5</v>
      </c>
      <c r="BW134">
        <v>0</v>
      </c>
      <c r="BX134">
        <v>575.522866666667</v>
      </c>
      <c r="BY134">
        <v>-8.108568</v>
      </c>
      <c r="BZ134">
        <v>418.968166666667</v>
      </c>
      <c r="CA134">
        <v>426.0794</v>
      </c>
      <c r="CB134">
        <v>2.63393933333333</v>
      </c>
      <c r="CC134">
        <v>419.721233333333</v>
      </c>
      <c r="CD134">
        <v>14.92223</v>
      </c>
      <c r="CE134">
        <v>1.29625866666667</v>
      </c>
      <c r="CF134">
        <v>1.101782</v>
      </c>
      <c r="CG134">
        <v>10.7555466666667</v>
      </c>
      <c r="CH134">
        <v>8.33671266666667</v>
      </c>
      <c r="CI134">
        <v>2000.009</v>
      </c>
      <c r="CJ134">
        <v>0.9799996</v>
      </c>
      <c r="CK134">
        <v>0.0200004933333333</v>
      </c>
      <c r="CL134">
        <v>0</v>
      </c>
      <c r="CM134">
        <v>2.22754</v>
      </c>
      <c r="CN134">
        <v>0</v>
      </c>
      <c r="CO134">
        <v>2988.439</v>
      </c>
      <c r="CP134">
        <v>17300.2166666667</v>
      </c>
      <c r="CQ134">
        <v>39.2476333333333</v>
      </c>
      <c r="CR134">
        <v>38.3372333333333</v>
      </c>
      <c r="CS134">
        <v>38.9851666666667</v>
      </c>
      <c r="CT134">
        <v>36.7914333333333</v>
      </c>
      <c r="CU134">
        <v>38.2976666666667</v>
      </c>
      <c r="CV134">
        <v>1960.00766666667</v>
      </c>
      <c r="CW134">
        <v>40.0013333333333</v>
      </c>
      <c r="CX134">
        <v>0</v>
      </c>
      <c r="CY134">
        <v>1657293545.7</v>
      </c>
      <c r="CZ134">
        <v>0</v>
      </c>
      <c r="DA134">
        <v>1657291692.5</v>
      </c>
      <c r="DB134" t="s">
        <v>356</v>
      </c>
      <c r="DC134">
        <v>1657291684</v>
      </c>
      <c r="DD134">
        <v>1657291692.5</v>
      </c>
      <c r="DE134">
        <v>1</v>
      </c>
      <c r="DF134">
        <v>0.051</v>
      </c>
      <c r="DG134">
        <v>-0.009</v>
      </c>
      <c r="DH134">
        <v>7.953</v>
      </c>
      <c r="DI134">
        <v>0.086</v>
      </c>
      <c r="DJ134">
        <v>418</v>
      </c>
      <c r="DK134">
        <v>18</v>
      </c>
      <c r="DL134">
        <v>0.63</v>
      </c>
      <c r="DM134">
        <v>0.07</v>
      </c>
      <c r="DN134">
        <v>-8.09947425</v>
      </c>
      <c r="DO134">
        <v>-0.125073883677283</v>
      </c>
      <c r="DP134">
        <v>0.0816316759256938</v>
      </c>
      <c r="DQ134">
        <v>0</v>
      </c>
      <c r="DR134">
        <v>2.6344745</v>
      </c>
      <c r="DS134">
        <v>0.0169247279549667</v>
      </c>
      <c r="DT134">
        <v>0.00813244734074559</v>
      </c>
      <c r="DU134">
        <v>1</v>
      </c>
      <c r="DV134">
        <v>1</v>
      </c>
      <c r="DW134">
        <v>2</v>
      </c>
      <c r="DX134" t="s">
        <v>373</v>
      </c>
      <c r="DY134">
        <v>2.9767</v>
      </c>
      <c r="DZ134">
        <v>2.69654</v>
      </c>
      <c r="EA134">
        <v>0.0736227</v>
      </c>
      <c r="EB134">
        <v>0.0759323</v>
      </c>
      <c r="EC134">
        <v>0.0692438</v>
      </c>
      <c r="ED134">
        <v>0.0618255</v>
      </c>
      <c r="EE134">
        <v>36384.4</v>
      </c>
      <c r="EF134">
        <v>39863.5</v>
      </c>
      <c r="EG134">
        <v>35576.8</v>
      </c>
      <c r="EH134">
        <v>39107.4</v>
      </c>
      <c r="EI134">
        <v>46904.9</v>
      </c>
      <c r="EJ134">
        <v>52906.9</v>
      </c>
      <c r="EK134">
        <v>55528.6</v>
      </c>
      <c r="EL134">
        <v>62619.5</v>
      </c>
      <c r="EM134">
        <v>2.0286</v>
      </c>
      <c r="EN134">
        <v>2.2912</v>
      </c>
      <c r="EO134">
        <v>0.157744</v>
      </c>
      <c r="EP134">
        <v>0</v>
      </c>
      <c r="EQ134">
        <v>22.3972</v>
      </c>
      <c r="ER134">
        <v>999.9</v>
      </c>
      <c r="ES134">
        <v>70.217</v>
      </c>
      <c r="ET134">
        <v>21.883</v>
      </c>
      <c r="EU134">
        <v>25.054</v>
      </c>
      <c r="EV134">
        <v>53.3646</v>
      </c>
      <c r="EW134">
        <v>35.4848</v>
      </c>
      <c r="EX134">
        <v>2</v>
      </c>
      <c r="EY134">
        <v>-0.297073</v>
      </c>
      <c r="EZ134">
        <v>-0.135011</v>
      </c>
      <c r="FA134">
        <v>20.1481</v>
      </c>
      <c r="FB134">
        <v>5.20291</v>
      </c>
      <c r="FC134">
        <v>12.004</v>
      </c>
      <c r="FD134">
        <v>4.976</v>
      </c>
      <c r="FE134">
        <v>3.293</v>
      </c>
      <c r="FF134">
        <v>9999</v>
      </c>
      <c r="FG134">
        <v>564</v>
      </c>
      <c r="FH134">
        <v>9999</v>
      </c>
      <c r="FI134">
        <v>9999</v>
      </c>
      <c r="FJ134">
        <v>1.86267</v>
      </c>
      <c r="FK134">
        <v>1.86777</v>
      </c>
      <c r="FL134">
        <v>1.86752</v>
      </c>
      <c r="FM134">
        <v>1.86859</v>
      </c>
      <c r="FN134">
        <v>1.86951</v>
      </c>
      <c r="FO134">
        <v>1.86554</v>
      </c>
      <c r="FP134">
        <v>1.86676</v>
      </c>
      <c r="FQ134">
        <v>1.8681</v>
      </c>
      <c r="FR134">
        <v>5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7.897</v>
      </c>
      <c r="GF134">
        <v>0.0838</v>
      </c>
      <c r="GG134">
        <v>4.5284714050127</v>
      </c>
      <c r="GH134">
        <v>0.00877152046367285</v>
      </c>
      <c r="GI134">
        <v>-1.12287425622125e-06</v>
      </c>
      <c r="GJ134">
        <v>1.49974470624018e-10</v>
      </c>
      <c r="GK134">
        <v>-0.0517385584703422</v>
      </c>
      <c r="GL134">
        <v>-0.0341448499658142</v>
      </c>
      <c r="GM134">
        <v>0.00305565465686119</v>
      </c>
      <c r="GN134">
        <v>-3.7754862018876e-05</v>
      </c>
      <c r="GO134">
        <v>-2</v>
      </c>
      <c r="GP134">
        <v>2006</v>
      </c>
      <c r="GQ134">
        <v>1</v>
      </c>
      <c r="GR134">
        <v>20</v>
      </c>
      <c r="GS134">
        <v>31.4</v>
      </c>
      <c r="GT134">
        <v>31.2</v>
      </c>
      <c r="GU134">
        <v>1.30981</v>
      </c>
      <c r="GV134">
        <v>2.5647</v>
      </c>
      <c r="GW134">
        <v>2.24854</v>
      </c>
      <c r="GX134">
        <v>2.76611</v>
      </c>
      <c r="GY134">
        <v>1.99585</v>
      </c>
      <c r="GZ134">
        <v>2.33521</v>
      </c>
      <c r="HA134">
        <v>27.4326</v>
      </c>
      <c r="HB134">
        <v>15.7694</v>
      </c>
      <c r="HC134">
        <v>18</v>
      </c>
      <c r="HD134">
        <v>495.767</v>
      </c>
      <c r="HE134">
        <v>682.329</v>
      </c>
      <c r="HF134">
        <v>21.9694</v>
      </c>
      <c r="HG134">
        <v>23.3416</v>
      </c>
      <c r="HH134">
        <v>30.0003</v>
      </c>
      <c r="HI134">
        <v>23.1125</v>
      </c>
      <c r="HJ134">
        <v>23.0171</v>
      </c>
      <c r="HK134">
        <v>26.2507</v>
      </c>
      <c r="HL134">
        <v>42.3586</v>
      </c>
      <c r="HM134">
        <v>0</v>
      </c>
      <c r="HN134">
        <v>21.958</v>
      </c>
      <c r="HO134">
        <v>412.951</v>
      </c>
      <c r="HP134">
        <v>15.0042</v>
      </c>
      <c r="HQ134">
        <v>103.068</v>
      </c>
      <c r="HR134">
        <v>104.3</v>
      </c>
    </row>
    <row r="135" spans="1:226">
      <c r="A135">
        <v>119</v>
      </c>
      <c r="B135">
        <v>1657293572.5</v>
      </c>
      <c r="C135">
        <v>1828.5</v>
      </c>
      <c r="D135" t="s">
        <v>598</v>
      </c>
      <c r="E135" t="s">
        <v>599</v>
      </c>
      <c r="F135">
        <v>5</v>
      </c>
      <c r="G135" t="s">
        <v>597</v>
      </c>
      <c r="H135" t="s">
        <v>354</v>
      </c>
      <c r="I135">
        <v>1657293564.65517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424.633839034951</v>
      </c>
      <c r="AK135">
        <v>418.352745454545</v>
      </c>
      <c r="AL135">
        <v>-0.21261464627524</v>
      </c>
      <c r="AM135">
        <v>65.662652933704</v>
      </c>
      <c r="AN135">
        <f>(AP135 - AO135 + BO135*1E3/(8.314*(BQ135+273.15)) * AR135/BN135 * AQ135) * BN135/(100*BB135) * 1000/(1000 - AP135)</f>
        <v>0</v>
      </c>
      <c r="AO135">
        <v>14.917845382267</v>
      </c>
      <c r="AP135">
        <v>17.5869593939394</v>
      </c>
      <c r="AQ135">
        <v>-0.00113842990495453</v>
      </c>
      <c r="AR135">
        <v>77.3106653143768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6</v>
      </c>
      <c r="BC135">
        <v>0.5</v>
      </c>
      <c r="BD135" t="s">
        <v>355</v>
      </c>
      <c r="BE135">
        <v>2</v>
      </c>
      <c r="BF135" t="b">
        <v>1</v>
      </c>
      <c r="BG135">
        <v>1657293564.65517</v>
      </c>
      <c r="BH135">
        <v>411.555206896552</v>
      </c>
      <c r="BI135">
        <v>419.086344827586</v>
      </c>
      <c r="BJ135">
        <v>17.5663655172414</v>
      </c>
      <c r="BK135">
        <v>14.942475862069</v>
      </c>
      <c r="BL135">
        <v>403.659172413793</v>
      </c>
      <c r="BM135">
        <v>17.4828310344828</v>
      </c>
      <c r="BN135">
        <v>499.967</v>
      </c>
      <c r="BO135">
        <v>73.8347137931034</v>
      </c>
      <c r="BP135">
        <v>0.0427209586206896</v>
      </c>
      <c r="BQ135">
        <v>24.4155620689655</v>
      </c>
      <c r="BR135">
        <v>25.0014724137931</v>
      </c>
      <c r="BS135">
        <v>999.9</v>
      </c>
      <c r="BT135">
        <v>0</v>
      </c>
      <c r="BU135">
        <v>0</v>
      </c>
      <c r="BV135">
        <v>10004.6551724138</v>
      </c>
      <c r="BW135">
        <v>0</v>
      </c>
      <c r="BX135">
        <v>574.51275862069</v>
      </c>
      <c r="BY135">
        <v>-7.53116379310345</v>
      </c>
      <c r="BZ135">
        <v>418.914034482759</v>
      </c>
      <c r="CA135">
        <v>425.443551724138</v>
      </c>
      <c r="CB135">
        <v>2.62387517241379</v>
      </c>
      <c r="CC135">
        <v>419.086344827586</v>
      </c>
      <c r="CD135">
        <v>14.942475862069</v>
      </c>
      <c r="CE135">
        <v>1.29700689655172</v>
      </c>
      <c r="CF135">
        <v>1.10327275862069</v>
      </c>
      <c r="CG135">
        <v>10.7642103448276</v>
      </c>
      <c r="CH135">
        <v>8.35661724137931</v>
      </c>
      <c r="CI135">
        <v>2000.00344827586</v>
      </c>
      <c r="CJ135">
        <v>0.979999344827586</v>
      </c>
      <c r="CK135">
        <v>0.0200007655172414</v>
      </c>
      <c r="CL135">
        <v>0</v>
      </c>
      <c r="CM135">
        <v>2.26047586206897</v>
      </c>
      <c r="CN135">
        <v>0</v>
      </c>
      <c r="CO135">
        <v>2986.20275862069</v>
      </c>
      <c r="CP135">
        <v>17300.1620689655</v>
      </c>
      <c r="CQ135">
        <v>39.1895172413793</v>
      </c>
      <c r="CR135">
        <v>38.3014137931034</v>
      </c>
      <c r="CS135">
        <v>38.928724137931</v>
      </c>
      <c r="CT135">
        <v>36.7454137931034</v>
      </c>
      <c r="CU135">
        <v>38.2453793103448</v>
      </c>
      <c r="CV135">
        <v>1960.0024137931</v>
      </c>
      <c r="CW135">
        <v>40.0010344827586</v>
      </c>
      <c r="CX135">
        <v>0</v>
      </c>
      <c r="CY135">
        <v>1657293550.5</v>
      </c>
      <c r="CZ135">
        <v>0</v>
      </c>
      <c r="DA135">
        <v>1657291692.5</v>
      </c>
      <c r="DB135" t="s">
        <v>356</v>
      </c>
      <c r="DC135">
        <v>1657291684</v>
      </c>
      <c r="DD135">
        <v>1657291692.5</v>
      </c>
      <c r="DE135">
        <v>1</v>
      </c>
      <c r="DF135">
        <v>0.051</v>
      </c>
      <c r="DG135">
        <v>-0.009</v>
      </c>
      <c r="DH135">
        <v>7.953</v>
      </c>
      <c r="DI135">
        <v>0.086</v>
      </c>
      <c r="DJ135">
        <v>418</v>
      </c>
      <c r="DK135">
        <v>18</v>
      </c>
      <c r="DL135">
        <v>0.63</v>
      </c>
      <c r="DM135">
        <v>0.07</v>
      </c>
      <c r="DN135">
        <v>-7.894167</v>
      </c>
      <c r="DO135">
        <v>3.33386589118198</v>
      </c>
      <c r="DP135">
        <v>0.647168502452028</v>
      </c>
      <c r="DQ135">
        <v>0</v>
      </c>
      <c r="DR135">
        <v>2.63034225</v>
      </c>
      <c r="DS135">
        <v>-0.0591072045028186</v>
      </c>
      <c r="DT135">
        <v>0.020100956381165</v>
      </c>
      <c r="DU135">
        <v>1</v>
      </c>
      <c r="DV135">
        <v>1</v>
      </c>
      <c r="DW135">
        <v>2</v>
      </c>
      <c r="DX135" t="s">
        <v>373</v>
      </c>
      <c r="DY135">
        <v>2.97729</v>
      </c>
      <c r="DZ135">
        <v>2.69686</v>
      </c>
      <c r="EA135">
        <v>0.0734711</v>
      </c>
      <c r="EB135">
        <v>0.0750939</v>
      </c>
      <c r="EC135">
        <v>0.0692895</v>
      </c>
      <c r="ED135">
        <v>0.0621368</v>
      </c>
      <c r="EE135">
        <v>36390.5</v>
      </c>
      <c r="EF135">
        <v>39899.3</v>
      </c>
      <c r="EG135">
        <v>35577</v>
      </c>
      <c r="EH135">
        <v>39107</v>
      </c>
      <c r="EI135">
        <v>46902.9</v>
      </c>
      <c r="EJ135">
        <v>52888.6</v>
      </c>
      <c r="EK135">
        <v>55528.9</v>
      </c>
      <c r="EL135">
        <v>62618.8</v>
      </c>
      <c r="EM135">
        <v>2.0284</v>
      </c>
      <c r="EN135">
        <v>2.2914</v>
      </c>
      <c r="EO135">
        <v>0.158608</v>
      </c>
      <c r="EP135">
        <v>0</v>
      </c>
      <c r="EQ135">
        <v>22.3972</v>
      </c>
      <c r="ER135">
        <v>999.9</v>
      </c>
      <c r="ES135">
        <v>70.193</v>
      </c>
      <c r="ET135">
        <v>21.883</v>
      </c>
      <c r="EU135">
        <v>25.046</v>
      </c>
      <c r="EV135">
        <v>53.1046</v>
      </c>
      <c r="EW135">
        <v>35.4888</v>
      </c>
      <c r="EX135">
        <v>2</v>
      </c>
      <c r="EY135">
        <v>-0.296748</v>
      </c>
      <c r="EZ135">
        <v>-0.12281</v>
      </c>
      <c r="FA135">
        <v>20.1482</v>
      </c>
      <c r="FB135">
        <v>5.20411</v>
      </c>
      <c r="FC135">
        <v>12.004</v>
      </c>
      <c r="FD135">
        <v>4.9756</v>
      </c>
      <c r="FE135">
        <v>3.293</v>
      </c>
      <c r="FF135">
        <v>9999</v>
      </c>
      <c r="FG135">
        <v>564</v>
      </c>
      <c r="FH135">
        <v>9999</v>
      </c>
      <c r="FI135">
        <v>9999</v>
      </c>
      <c r="FJ135">
        <v>1.86264</v>
      </c>
      <c r="FK135">
        <v>1.86774</v>
      </c>
      <c r="FL135">
        <v>1.86752</v>
      </c>
      <c r="FM135">
        <v>1.86859</v>
      </c>
      <c r="FN135">
        <v>1.86951</v>
      </c>
      <c r="FO135">
        <v>1.86557</v>
      </c>
      <c r="FP135">
        <v>1.86673</v>
      </c>
      <c r="FQ135">
        <v>1.86813</v>
      </c>
      <c r="FR135">
        <v>5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7.888</v>
      </c>
      <c r="GF135">
        <v>0.0844</v>
      </c>
      <c r="GG135">
        <v>4.5284714050127</v>
      </c>
      <c r="GH135">
        <v>0.00877152046367285</v>
      </c>
      <c r="GI135">
        <v>-1.12287425622125e-06</v>
      </c>
      <c r="GJ135">
        <v>1.49974470624018e-10</v>
      </c>
      <c r="GK135">
        <v>-0.0517385584703422</v>
      </c>
      <c r="GL135">
        <v>-0.0341448499658142</v>
      </c>
      <c r="GM135">
        <v>0.00305565465686119</v>
      </c>
      <c r="GN135">
        <v>-3.7754862018876e-05</v>
      </c>
      <c r="GO135">
        <v>-2</v>
      </c>
      <c r="GP135">
        <v>2006</v>
      </c>
      <c r="GQ135">
        <v>1</v>
      </c>
      <c r="GR135">
        <v>20</v>
      </c>
      <c r="GS135">
        <v>31.5</v>
      </c>
      <c r="GT135">
        <v>31.3</v>
      </c>
      <c r="GU135">
        <v>1.28662</v>
      </c>
      <c r="GV135">
        <v>2.56348</v>
      </c>
      <c r="GW135">
        <v>2.24854</v>
      </c>
      <c r="GX135">
        <v>2.76611</v>
      </c>
      <c r="GY135">
        <v>1.99585</v>
      </c>
      <c r="GZ135">
        <v>2.34375</v>
      </c>
      <c r="HA135">
        <v>27.4326</v>
      </c>
      <c r="HB135">
        <v>15.7694</v>
      </c>
      <c r="HC135">
        <v>18</v>
      </c>
      <c r="HD135">
        <v>495.695</v>
      </c>
      <c r="HE135">
        <v>682.573</v>
      </c>
      <c r="HF135">
        <v>21.9613</v>
      </c>
      <c r="HG135">
        <v>23.3471</v>
      </c>
      <c r="HH135">
        <v>30.0001</v>
      </c>
      <c r="HI135">
        <v>23.1179</v>
      </c>
      <c r="HJ135">
        <v>23.0228</v>
      </c>
      <c r="HK135">
        <v>25.7273</v>
      </c>
      <c r="HL135">
        <v>42.0785</v>
      </c>
      <c r="HM135">
        <v>0</v>
      </c>
      <c r="HN135">
        <v>21.9559</v>
      </c>
      <c r="HO135">
        <v>399.468</v>
      </c>
      <c r="HP135">
        <v>14.9981</v>
      </c>
      <c r="HQ135">
        <v>103.068</v>
      </c>
      <c r="HR135">
        <v>104.299</v>
      </c>
    </row>
    <row r="136" spans="1:226">
      <c r="A136">
        <v>120</v>
      </c>
      <c r="B136">
        <v>1657293577.5</v>
      </c>
      <c r="C136">
        <v>1833.5</v>
      </c>
      <c r="D136" t="s">
        <v>600</v>
      </c>
      <c r="E136" t="s">
        <v>601</v>
      </c>
      <c r="F136">
        <v>5</v>
      </c>
      <c r="G136" t="s">
        <v>597</v>
      </c>
      <c r="H136" t="s">
        <v>354</v>
      </c>
      <c r="I136">
        <v>1657293569.73214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414.286677626208</v>
      </c>
      <c r="AK136">
        <v>412.566090909091</v>
      </c>
      <c r="AL136">
        <v>-1.3721884785455</v>
      </c>
      <c r="AM136">
        <v>65.662652933704</v>
      </c>
      <c r="AN136">
        <f>(AP136 - AO136 + BO136*1E3/(8.314*(BQ136+273.15)) * AR136/BN136 * AQ136) * BN136/(100*BB136) * 1000/(1000 - AP136)</f>
        <v>0</v>
      </c>
      <c r="AO136">
        <v>15.0346622739101</v>
      </c>
      <c r="AP136">
        <v>17.6288327272727</v>
      </c>
      <c r="AQ136">
        <v>0.00967473609198261</v>
      </c>
      <c r="AR136">
        <v>77.3106653143768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6</v>
      </c>
      <c r="BC136">
        <v>0.5</v>
      </c>
      <c r="BD136" t="s">
        <v>355</v>
      </c>
      <c r="BE136">
        <v>2</v>
      </c>
      <c r="BF136" t="b">
        <v>1</v>
      </c>
      <c r="BG136">
        <v>1657293569.73214</v>
      </c>
      <c r="BH136">
        <v>410.404642857143</v>
      </c>
      <c r="BI136">
        <v>415.141821428571</v>
      </c>
      <c r="BJ136">
        <v>17.5846392857143</v>
      </c>
      <c r="BK136">
        <v>14.9779035714286</v>
      </c>
      <c r="BL136">
        <v>402.517642857143</v>
      </c>
      <c r="BM136">
        <v>17.5004321428571</v>
      </c>
      <c r="BN136">
        <v>499.954821428572</v>
      </c>
      <c r="BO136">
        <v>73.834575</v>
      </c>
      <c r="BP136">
        <v>0.0427848142857143</v>
      </c>
      <c r="BQ136">
        <v>24.4163</v>
      </c>
      <c r="BR136">
        <v>25.0069428571429</v>
      </c>
      <c r="BS136">
        <v>999.9</v>
      </c>
      <c r="BT136">
        <v>0</v>
      </c>
      <c r="BU136">
        <v>0</v>
      </c>
      <c r="BV136">
        <v>10013.0357142857</v>
      </c>
      <c r="BW136">
        <v>0</v>
      </c>
      <c r="BX136">
        <v>574.2715</v>
      </c>
      <c r="BY136">
        <v>-4.73720318571429</v>
      </c>
      <c r="BZ136">
        <v>417.750607142857</v>
      </c>
      <c r="CA136">
        <v>421.454035714286</v>
      </c>
      <c r="CB136">
        <v>2.60672428571429</v>
      </c>
      <c r="CC136">
        <v>415.141821428571</v>
      </c>
      <c r="CD136">
        <v>14.9779035714286</v>
      </c>
      <c r="CE136">
        <v>1.29835357142857</v>
      </c>
      <c r="CF136">
        <v>1.10588678571429</v>
      </c>
      <c r="CG136">
        <v>10.7798035714286</v>
      </c>
      <c r="CH136">
        <v>8.39145607142857</v>
      </c>
      <c r="CI136">
        <v>2000.00571428571</v>
      </c>
      <c r="CJ136">
        <v>0.979998964285714</v>
      </c>
      <c r="CK136">
        <v>0.0200011714285714</v>
      </c>
      <c r="CL136">
        <v>0</v>
      </c>
      <c r="CM136">
        <v>2.26615357142857</v>
      </c>
      <c r="CN136">
        <v>0</v>
      </c>
      <c r="CO136">
        <v>2984.52357142857</v>
      </c>
      <c r="CP136">
        <v>17300.1892857143</v>
      </c>
      <c r="CQ136">
        <v>39.1180714285714</v>
      </c>
      <c r="CR136">
        <v>38.2631071428571</v>
      </c>
      <c r="CS136">
        <v>38.8591428571429</v>
      </c>
      <c r="CT136">
        <v>36.6917857142857</v>
      </c>
      <c r="CU136">
        <v>38.1851071428571</v>
      </c>
      <c r="CV136">
        <v>1960.00464285714</v>
      </c>
      <c r="CW136">
        <v>40.0010714285714</v>
      </c>
      <c r="CX136">
        <v>0</v>
      </c>
      <c r="CY136">
        <v>1657293555.9</v>
      </c>
      <c r="CZ136">
        <v>0</v>
      </c>
      <c r="DA136">
        <v>1657291692.5</v>
      </c>
      <c r="DB136" t="s">
        <v>356</v>
      </c>
      <c r="DC136">
        <v>1657291684</v>
      </c>
      <c r="DD136">
        <v>1657291692.5</v>
      </c>
      <c r="DE136">
        <v>1</v>
      </c>
      <c r="DF136">
        <v>0.051</v>
      </c>
      <c r="DG136">
        <v>-0.009</v>
      </c>
      <c r="DH136">
        <v>7.953</v>
      </c>
      <c r="DI136">
        <v>0.086</v>
      </c>
      <c r="DJ136">
        <v>418</v>
      </c>
      <c r="DK136">
        <v>18</v>
      </c>
      <c r="DL136">
        <v>0.63</v>
      </c>
      <c r="DM136">
        <v>0.07</v>
      </c>
      <c r="DN136">
        <v>-5.61181973</v>
      </c>
      <c r="DO136">
        <v>32.0586040885554</v>
      </c>
      <c r="DP136">
        <v>3.62858955784776</v>
      </c>
      <c r="DQ136">
        <v>0</v>
      </c>
      <c r="DR136">
        <v>2.6128895</v>
      </c>
      <c r="DS136">
        <v>-0.239233170731714</v>
      </c>
      <c r="DT136">
        <v>0.0324011229705083</v>
      </c>
      <c r="DU136">
        <v>0</v>
      </c>
      <c r="DV136">
        <v>0</v>
      </c>
      <c r="DW136">
        <v>2</v>
      </c>
      <c r="DX136" t="s">
        <v>357</v>
      </c>
      <c r="DY136">
        <v>2.97638</v>
      </c>
      <c r="DZ136">
        <v>2.6966</v>
      </c>
      <c r="EA136">
        <v>0.0725954</v>
      </c>
      <c r="EB136">
        <v>0.0733228</v>
      </c>
      <c r="EC136">
        <v>0.0693938</v>
      </c>
      <c r="ED136">
        <v>0.062165</v>
      </c>
      <c r="EE136">
        <v>36423.9</v>
      </c>
      <c r="EF136">
        <v>39975.1</v>
      </c>
      <c r="EG136">
        <v>35576.1</v>
      </c>
      <c r="EH136">
        <v>39106.5</v>
      </c>
      <c r="EI136">
        <v>46896.3</v>
      </c>
      <c r="EJ136">
        <v>52885.9</v>
      </c>
      <c r="EK136">
        <v>55527.5</v>
      </c>
      <c r="EL136">
        <v>62617.6</v>
      </c>
      <c r="EM136">
        <v>2.0284</v>
      </c>
      <c r="EN136">
        <v>2.291</v>
      </c>
      <c r="EO136">
        <v>0.158548</v>
      </c>
      <c r="EP136">
        <v>0</v>
      </c>
      <c r="EQ136">
        <v>22.401</v>
      </c>
      <c r="ER136">
        <v>999.9</v>
      </c>
      <c r="ES136">
        <v>70.193</v>
      </c>
      <c r="ET136">
        <v>21.893</v>
      </c>
      <c r="EU136">
        <v>25.0654</v>
      </c>
      <c r="EV136">
        <v>53.8646</v>
      </c>
      <c r="EW136">
        <v>35.5609</v>
      </c>
      <c r="EX136">
        <v>2</v>
      </c>
      <c r="EY136">
        <v>-0.296585</v>
      </c>
      <c r="EZ136">
        <v>-0.114815</v>
      </c>
      <c r="FA136">
        <v>20.1482</v>
      </c>
      <c r="FB136">
        <v>5.20291</v>
      </c>
      <c r="FC136">
        <v>12.004</v>
      </c>
      <c r="FD136">
        <v>4.976</v>
      </c>
      <c r="FE136">
        <v>3.293</v>
      </c>
      <c r="FF136">
        <v>9999</v>
      </c>
      <c r="FG136">
        <v>564</v>
      </c>
      <c r="FH136">
        <v>9999</v>
      </c>
      <c r="FI136">
        <v>9999</v>
      </c>
      <c r="FJ136">
        <v>1.86264</v>
      </c>
      <c r="FK136">
        <v>1.86771</v>
      </c>
      <c r="FL136">
        <v>1.86752</v>
      </c>
      <c r="FM136">
        <v>1.86859</v>
      </c>
      <c r="FN136">
        <v>1.86951</v>
      </c>
      <c r="FO136">
        <v>1.86554</v>
      </c>
      <c r="FP136">
        <v>1.8667</v>
      </c>
      <c r="FQ136">
        <v>1.86807</v>
      </c>
      <c r="FR136">
        <v>5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7.839</v>
      </c>
      <c r="GF136">
        <v>0.0859</v>
      </c>
      <c r="GG136">
        <v>4.5284714050127</v>
      </c>
      <c r="GH136">
        <v>0.00877152046367285</v>
      </c>
      <c r="GI136">
        <v>-1.12287425622125e-06</v>
      </c>
      <c r="GJ136">
        <v>1.49974470624018e-10</v>
      </c>
      <c r="GK136">
        <v>-0.0517385584703422</v>
      </c>
      <c r="GL136">
        <v>-0.0341448499658142</v>
      </c>
      <c r="GM136">
        <v>0.00305565465686119</v>
      </c>
      <c r="GN136">
        <v>-3.7754862018876e-05</v>
      </c>
      <c r="GO136">
        <v>-2</v>
      </c>
      <c r="GP136">
        <v>2006</v>
      </c>
      <c r="GQ136">
        <v>1</v>
      </c>
      <c r="GR136">
        <v>20</v>
      </c>
      <c r="GS136">
        <v>31.6</v>
      </c>
      <c r="GT136">
        <v>31.4</v>
      </c>
      <c r="GU136">
        <v>1.25122</v>
      </c>
      <c r="GV136">
        <v>2.56958</v>
      </c>
      <c r="GW136">
        <v>2.24854</v>
      </c>
      <c r="GX136">
        <v>2.76733</v>
      </c>
      <c r="GY136">
        <v>1.99585</v>
      </c>
      <c r="GZ136">
        <v>2.33398</v>
      </c>
      <c r="HA136">
        <v>27.4534</v>
      </c>
      <c r="HB136">
        <v>15.7781</v>
      </c>
      <c r="HC136">
        <v>18</v>
      </c>
      <c r="HD136">
        <v>495.736</v>
      </c>
      <c r="HE136">
        <v>682.292</v>
      </c>
      <c r="HF136">
        <v>21.953</v>
      </c>
      <c r="HG136">
        <v>23.3518</v>
      </c>
      <c r="HH136">
        <v>30.0002</v>
      </c>
      <c r="HI136">
        <v>23.1225</v>
      </c>
      <c r="HJ136">
        <v>23.0267</v>
      </c>
      <c r="HK136">
        <v>25.0693</v>
      </c>
      <c r="HL136">
        <v>42.0785</v>
      </c>
      <c r="HM136">
        <v>0</v>
      </c>
      <c r="HN136">
        <v>21.9509</v>
      </c>
      <c r="HO136">
        <v>379.309</v>
      </c>
      <c r="HP136">
        <v>14.9932</v>
      </c>
      <c r="HQ136">
        <v>103.066</v>
      </c>
      <c r="HR136">
        <v>104.297</v>
      </c>
    </row>
    <row r="137" spans="1:226">
      <c r="A137">
        <v>121</v>
      </c>
      <c r="B137">
        <v>1657293582.5</v>
      </c>
      <c r="C137">
        <v>1838.5</v>
      </c>
      <c r="D137" t="s">
        <v>602</v>
      </c>
      <c r="E137" t="s">
        <v>603</v>
      </c>
      <c r="F137">
        <v>5</v>
      </c>
      <c r="G137" t="s">
        <v>597</v>
      </c>
      <c r="H137" t="s">
        <v>354</v>
      </c>
      <c r="I137">
        <v>1657293575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400.03127205639</v>
      </c>
      <c r="AK137">
        <v>401.910957575757</v>
      </c>
      <c r="AL137">
        <v>-2.286983741879</v>
      </c>
      <c r="AM137">
        <v>65.662652933704</v>
      </c>
      <c r="AN137">
        <f>(AP137 - AO137 + BO137*1E3/(8.314*(BQ137+273.15)) * AR137/BN137 * AQ137) * BN137/(100*BB137) * 1000/(1000 - AP137)</f>
        <v>0</v>
      </c>
      <c r="AO137">
        <v>15.0380724694513</v>
      </c>
      <c r="AP137">
        <v>17.6452915151515</v>
      </c>
      <c r="AQ137">
        <v>0.00659874360724976</v>
      </c>
      <c r="AR137">
        <v>77.3106653143768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6</v>
      </c>
      <c r="BC137">
        <v>0.5</v>
      </c>
      <c r="BD137" t="s">
        <v>355</v>
      </c>
      <c r="BE137">
        <v>2</v>
      </c>
      <c r="BF137" t="b">
        <v>1</v>
      </c>
      <c r="BG137">
        <v>1657293575</v>
      </c>
      <c r="BH137">
        <v>406.273814814815</v>
      </c>
      <c r="BI137">
        <v>406.193777777778</v>
      </c>
      <c r="BJ137">
        <v>17.610037037037</v>
      </c>
      <c r="BK137">
        <v>15.0169037037037</v>
      </c>
      <c r="BL137">
        <v>398.419333333333</v>
      </c>
      <c r="BM137">
        <v>17.5248925925926</v>
      </c>
      <c r="BN137">
        <v>499.973148148148</v>
      </c>
      <c r="BO137">
        <v>73.8347111111111</v>
      </c>
      <c r="BP137">
        <v>0.0428768814814815</v>
      </c>
      <c r="BQ137">
        <v>24.4195962962963</v>
      </c>
      <c r="BR137">
        <v>25.0088111111111</v>
      </c>
      <c r="BS137">
        <v>999.9</v>
      </c>
      <c r="BT137">
        <v>0</v>
      </c>
      <c r="BU137">
        <v>0</v>
      </c>
      <c r="BV137">
        <v>9995.92592592593</v>
      </c>
      <c r="BW137">
        <v>0</v>
      </c>
      <c r="BX137">
        <v>575.040259259259</v>
      </c>
      <c r="BY137">
        <v>0.0798948444444444</v>
      </c>
      <c r="BZ137">
        <v>413.55637037037</v>
      </c>
      <c r="CA137">
        <v>412.386296296296</v>
      </c>
      <c r="CB137">
        <v>2.59311444444444</v>
      </c>
      <c r="CC137">
        <v>406.193777777778</v>
      </c>
      <c r="CD137">
        <v>15.0169037037037</v>
      </c>
      <c r="CE137">
        <v>1.30023111111111</v>
      </c>
      <c r="CF137">
        <v>1.10876851851852</v>
      </c>
      <c r="CG137">
        <v>10.8015148148148</v>
      </c>
      <c r="CH137">
        <v>8.42986851851852</v>
      </c>
      <c r="CI137">
        <v>1999.99777777778</v>
      </c>
      <c r="CJ137">
        <v>0.979998777777778</v>
      </c>
      <c r="CK137">
        <v>0.0200013703703704</v>
      </c>
      <c r="CL137">
        <v>0</v>
      </c>
      <c r="CM137">
        <v>2.23586666666667</v>
      </c>
      <c r="CN137">
        <v>0</v>
      </c>
      <c r="CO137">
        <v>2984.06037037037</v>
      </c>
      <c r="CP137">
        <v>17300.1333333333</v>
      </c>
      <c r="CQ137">
        <v>39.0484814814815</v>
      </c>
      <c r="CR137">
        <v>38.2219259259259</v>
      </c>
      <c r="CS137">
        <v>38.8008148148148</v>
      </c>
      <c r="CT137">
        <v>36.6432962962963</v>
      </c>
      <c r="CU137">
        <v>38.1223703703704</v>
      </c>
      <c r="CV137">
        <v>1959.99740740741</v>
      </c>
      <c r="CW137">
        <v>40.0003703703704</v>
      </c>
      <c r="CX137">
        <v>0</v>
      </c>
      <c r="CY137">
        <v>1657293560.7</v>
      </c>
      <c r="CZ137">
        <v>0</v>
      </c>
      <c r="DA137">
        <v>1657291692.5</v>
      </c>
      <c r="DB137" t="s">
        <v>356</v>
      </c>
      <c r="DC137">
        <v>1657291684</v>
      </c>
      <c r="DD137">
        <v>1657291692.5</v>
      </c>
      <c r="DE137">
        <v>1</v>
      </c>
      <c r="DF137">
        <v>0.051</v>
      </c>
      <c r="DG137">
        <v>-0.009</v>
      </c>
      <c r="DH137">
        <v>7.953</v>
      </c>
      <c r="DI137">
        <v>0.086</v>
      </c>
      <c r="DJ137">
        <v>418</v>
      </c>
      <c r="DK137">
        <v>18</v>
      </c>
      <c r="DL137">
        <v>0.63</v>
      </c>
      <c r="DM137">
        <v>0.07</v>
      </c>
      <c r="DN137">
        <v>-2.93327473</v>
      </c>
      <c r="DO137">
        <v>53.1979142634146</v>
      </c>
      <c r="DP137">
        <v>5.36459524368777</v>
      </c>
      <c r="DQ137">
        <v>0</v>
      </c>
      <c r="DR137">
        <v>2.606965</v>
      </c>
      <c r="DS137">
        <v>-0.197431744840533</v>
      </c>
      <c r="DT137">
        <v>0.0314559734390783</v>
      </c>
      <c r="DU137">
        <v>0</v>
      </c>
      <c r="DV137">
        <v>0</v>
      </c>
      <c r="DW137">
        <v>2</v>
      </c>
      <c r="DX137" t="s">
        <v>357</v>
      </c>
      <c r="DY137">
        <v>2.97596</v>
      </c>
      <c r="DZ137">
        <v>2.69708</v>
      </c>
      <c r="EA137">
        <v>0.0710596</v>
      </c>
      <c r="EB137">
        <v>0.0711725</v>
      </c>
      <c r="EC137">
        <v>0.0694417</v>
      </c>
      <c r="ED137">
        <v>0.0621533</v>
      </c>
      <c r="EE137">
        <v>36484.1</v>
      </c>
      <c r="EF137">
        <v>40067.1</v>
      </c>
      <c r="EG137">
        <v>35576</v>
      </c>
      <c r="EH137">
        <v>39105.9</v>
      </c>
      <c r="EI137">
        <v>46894.6</v>
      </c>
      <c r="EJ137">
        <v>52885.8</v>
      </c>
      <c r="EK137">
        <v>55528.4</v>
      </c>
      <c r="EL137">
        <v>62616.7</v>
      </c>
      <c r="EM137">
        <v>2.0274</v>
      </c>
      <c r="EN137">
        <v>2.2906</v>
      </c>
      <c r="EO137">
        <v>0.158459</v>
      </c>
      <c r="EP137">
        <v>0</v>
      </c>
      <c r="EQ137">
        <v>22.4067</v>
      </c>
      <c r="ER137">
        <v>999.9</v>
      </c>
      <c r="ES137">
        <v>70.193</v>
      </c>
      <c r="ET137">
        <v>21.903</v>
      </c>
      <c r="EU137">
        <v>25.0795</v>
      </c>
      <c r="EV137">
        <v>53.9046</v>
      </c>
      <c r="EW137">
        <v>35.5609</v>
      </c>
      <c r="EX137">
        <v>2</v>
      </c>
      <c r="EY137">
        <v>-0.296016</v>
      </c>
      <c r="EZ137">
        <v>-0.108736</v>
      </c>
      <c r="FA137">
        <v>20.1484</v>
      </c>
      <c r="FB137">
        <v>5.20411</v>
      </c>
      <c r="FC137">
        <v>12.004</v>
      </c>
      <c r="FD137">
        <v>4.976</v>
      </c>
      <c r="FE137">
        <v>3.293</v>
      </c>
      <c r="FF137">
        <v>9999</v>
      </c>
      <c r="FG137">
        <v>564</v>
      </c>
      <c r="FH137">
        <v>9999</v>
      </c>
      <c r="FI137">
        <v>9999</v>
      </c>
      <c r="FJ137">
        <v>1.86267</v>
      </c>
      <c r="FK137">
        <v>1.86768</v>
      </c>
      <c r="FL137">
        <v>1.86752</v>
      </c>
      <c r="FM137">
        <v>1.86859</v>
      </c>
      <c r="FN137">
        <v>1.86951</v>
      </c>
      <c r="FO137">
        <v>1.86554</v>
      </c>
      <c r="FP137">
        <v>1.8667</v>
      </c>
      <c r="FQ137">
        <v>1.86813</v>
      </c>
      <c r="FR137">
        <v>5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7.753</v>
      </c>
      <c r="GF137">
        <v>0.0865</v>
      </c>
      <c r="GG137">
        <v>4.5284714050127</v>
      </c>
      <c r="GH137">
        <v>0.00877152046367285</v>
      </c>
      <c r="GI137">
        <v>-1.12287425622125e-06</v>
      </c>
      <c r="GJ137">
        <v>1.49974470624018e-10</v>
      </c>
      <c r="GK137">
        <v>-0.0517385584703422</v>
      </c>
      <c r="GL137">
        <v>-0.0341448499658142</v>
      </c>
      <c r="GM137">
        <v>0.00305565465686119</v>
      </c>
      <c r="GN137">
        <v>-3.7754862018876e-05</v>
      </c>
      <c r="GO137">
        <v>-2</v>
      </c>
      <c r="GP137">
        <v>2006</v>
      </c>
      <c r="GQ137">
        <v>1</v>
      </c>
      <c r="GR137">
        <v>20</v>
      </c>
      <c r="GS137">
        <v>31.6</v>
      </c>
      <c r="GT137">
        <v>31.5</v>
      </c>
      <c r="GU137">
        <v>1.20972</v>
      </c>
      <c r="GV137">
        <v>2.56714</v>
      </c>
      <c r="GW137">
        <v>2.24854</v>
      </c>
      <c r="GX137">
        <v>2.76611</v>
      </c>
      <c r="GY137">
        <v>1.99585</v>
      </c>
      <c r="GZ137">
        <v>2.33765</v>
      </c>
      <c r="HA137">
        <v>27.4743</v>
      </c>
      <c r="HB137">
        <v>15.7694</v>
      </c>
      <c r="HC137">
        <v>18</v>
      </c>
      <c r="HD137">
        <v>495.15</v>
      </c>
      <c r="HE137">
        <v>682.036</v>
      </c>
      <c r="HF137">
        <v>21.9472</v>
      </c>
      <c r="HG137">
        <v>23.3569</v>
      </c>
      <c r="HH137">
        <v>30.0003</v>
      </c>
      <c r="HI137">
        <v>23.1283</v>
      </c>
      <c r="HJ137">
        <v>23.0325</v>
      </c>
      <c r="HK137">
        <v>24.246</v>
      </c>
      <c r="HL137">
        <v>42.0785</v>
      </c>
      <c r="HM137">
        <v>0</v>
      </c>
      <c r="HN137">
        <v>21.9465</v>
      </c>
      <c r="HO137">
        <v>365.862</v>
      </c>
      <c r="HP137">
        <v>14.9932</v>
      </c>
      <c r="HQ137">
        <v>103.067</v>
      </c>
      <c r="HR137">
        <v>104.295</v>
      </c>
    </row>
    <row r="138" spans="1:226">
      <c r="A138">
        <v>122</v>
      </c>
      <c r="B138">
        <v>1657293587.5</v>
      </c>
      <c r="C138">
        <v>1843.5</v>
      </c>
      <c r="D138" t="s">
        <v>604</v>
      </c>
      <c r="E138" t="s">
        <v>605</v>
      </c>
      <c r="F138">
        <v>5</v>
      </c>
      <c r="G138" t="s">
        <v>597</v>
      </c>
      <c r="H138" t="s">
        <v>354</v>
      </c>
      <c r="I138">
        <v>1657293579.71429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384.202150355607</v>
      </c>
      <c r="AK138">
        <v>388.32043030303</v>
      </c>
      <c r="AL138">
        <v>-2.80566450578358</v>
      </c>
      <c r="AM138">
        <v>65.662652933704</v>
      </c>
      <c r="AN138">
        <f>(AP138 - AO138 + BO138*1E3/(8.314*(BQ138+273.15)) * AR138/BN138 * AQ138) * BN138/(100*BB138) * 1000/(1000 - AP138)</f>
        <v>0</v>
      </c>
      <c r="AO138">
        <v>15.0395003015192</v>
      </c>
      <c r="AP138">
        <v>17.6590133333333</v>
      </c>
      <c r="AQ138">
        <v>6.89506606911669e-05</v>
      </c>
      <c r="AR138">
        <v>77.3106653143768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6</v>
      </c>
      <c r="BC138">
        <v>0.5</v>
      </c>
      <c r="BD138" t="s">
        <v>355</v>
      </c>
      <c r="BE138">
        <v>2</v>
      </c>
      <c r="BF138" t="b">
        <v>1</v>
      </c>
      <c r="BG138">
        <v>1657293579.71429</v>
      </c>
      <c r="BH138">
        <v>398.579428571429</v>
      </c>
      <c r="BI138">
        <v>393.695785714286</v>
      </c>
      <c r="BJ138">
        <v>17.6348107142857</v>
      </c>
      <c r="BK138">
        <v>15.03735</v>
      </c>
      <c r="BL138">
        <v>390.78575</v>
      </c>
      <c r="BM138">
        <v>17.5487571428571</v>
      </c>
      <c r="BN138">
        <v>499.995142857143</v>
      </c>
      <c r="BO138">
        <v>73.8352214285714</v>
      </c>
      <c r="BP138">
        <v>0.0430422571428571</v>
      </c>
      <c r="BQ138">
        <v>24.4235464285714</v>
      </c>
      <c r="BR138">
        <v>25.0096714285714</v>
      </c>
      <c r="BS138">
        <v>999.9</v>
      </c>
      <c r="BT138">
        <v>0</v>
      </c>
      <c r="BU138">
        <v>0</v>
      </c>
      <c r="BV138">
        <v>9998.21428571429</v>
      </c>
      <c r="BW138">
        <v>0</v>
      </c>
      <c r="BX138">
        <v>576.49575</v>
      </c>
      <c r="BY138">
        <v>4.88358288571429</v>
      </c>
      <c r="BZ138">
        <v>405.73425</v>
      </c>
      <c r="CA138">
        <v>399.70625</v>
      </c>
      <c r="CB138">
        <v>2.59745071428571</v>
      </c>
      <c r="CC138">
        <v>393.695785714286</v>
      </c>
      <c r="CD138">
        <v>15.03735</v>
      </c>
      <c r="CE138">
        <v>1.30207</v>
      </c>
      <c r="CF138">
        <v>1.11028678571429</v>
      </c>
      <c r="CG138">
        <v>10.8227642857143</v>
      </c>
      <c r="CH138">
        <v>8.45007821428572</v>
      </c>
      <c r="CI138">
        <v>1999.99714285714</v>
      </c>
      <c r="CJ138">
        <v>0.979998642857143</v>
      </c>
      <c r="CK138">
        <v>0.0200015142857143</v>
      </c>
      <c r="CL138">
        <v>0</v>
      </c>
      <c r="CM138">
        <v>2.243275</v>
      </c>
      <c r="CN138">
        <v>0</v>
      </c>
      <c r="CO138">
        <v>2984.49964285714</v>
      </c>
      <c r="CP138">
        <v>17300.125</v>
      </c>
      <c r="CQ138">
        <v>38.9907857142857</v>
      </c>
      <c r="CR138">
        <v>38.1871785714286</v>
      </c>
      <c r="CS138">
        <v>38.7430357142857</v>
      </c>
      <c r="CT138">
        <v>36.6046785714286</v>
      </c>
      <c r="CU138">
        <v>38.069</v>
      </c>
      <c r="CV138">
        <v>1959.99714285714</v>
      </c>
      <c r="CW138">
        <v>40</v>
      </c>
      <c r="CX138">
        <v>0</v>
      </c>
      <c r="CY138">
        <v>1657293565.5</v>
      </c>
      <c r="CZ138">
        <v>0</v>
      </c>
      <c r="DA138">
        <v>1657291692.5</v>
      </c>
      <c r="DB138" t="s">
        <v>356</v>
      </c>
      <c r="DC138">
        <v>1657291684</v>
      </c>
      <c r="DD138">
        <v>1657291692.5</v>
      </c>
      <c r="DE138">
        <v>1</v>
      </c>
      <c r="DF138">
        <v>0.051</v>
      </c>
      <c r="DG138">
        <v>-0.009</v>
      </c>
      <c r="DH138">
        <v>7.953</v>
      </c>
      <c r="DI138">
        <v>0.086</v>
      </c>
      <c r="DJ138">
        <v>418</v>
      </c>
      <c r="DK138">
        <v>18</v>
      </c>
      <c r="DL138">
        <v>0.63</v>
      </c>
      <c r="DM138">
        <v>0.07</v>
      </c>
      <c r="DN138">
        <v>2.11192027</v>
      </c>
      <c r="DO138">
        <v>61.6438049290807</v>
      </c>
      <c r="DP138">
        <v>6.01286779036444</v>
      </c>
      <c r="DQ138">
        <v>0</v>
      </c>
      <c r="DR138">
        <v>2.5989895</v>
      </c>
      <c r="DS138">
        <v>0.0542370731707297</v>
      </c>
      <c r="DT138">
        <v>0.0248509810621231</v>
      </c>
      <c r="DU138">
        <v>1</v>
      </c>
      <c r="DV138">
        <v>1</v>
      </c>
      <c r="DW138">
        <v>2</v>
      </c>
      <c r="DX138" t="s">
        <v>373</v>
      </c>
      <c r="DY138">
        <v>2.97629</v>
      </c>
      <c r="DZ138">
        <v>2.69689</v>
      </c>
      <c r="EA138">
        <v>0.0691273</v>
      </c>
      <c r="EB138">
        <v>0.0689118</v>
      </c>
      <c r="EC138">
        <v>0.0694716</v>
      </c>
      <c r="ED138">
        <v>0.0621754</v>
      </c>
      <c r="EE138">
        <v>36560.3</v>
      </c>
      <c r="EF138">
        <v>40164.5</v>
      </c>
      <c r="EG138">
        <v>35576.3</v>
      </c>
      <c r="EH138">
        <v>39105.8</v>
      </c>
      <c r="EI138">
        <v>46892.5</v>
      </c>
      <c r="EJ138">
        <v>52884.7</v>
      </c>
      <c r="EK138">
        <v>55527.8</v>
      </c>
      <c r="EL138">
        <v>62617</v>
      </c>
      <c r="EM138">
        <v>2.027</v>
      </c>
      <c r="EN138">
        <v>2.2908</v>
      </c>
      <c r="EO138">
        <v>0.157654</v>
      </c>
      <c r="EP138">
        <v>0</v>
      </c>
      <c r="EQ138">
        <v>22.418</v>
      </c>
      <c r="ER138">
        <v>999.9</v>
      </c>
      <c r="ES138">
        <v>70.168</v>
      </c>
      <c r="ET138">
        <v>21.903</v>
      </c>
      <c r="EU138">
        <v>25.068</v>
      </c>
      <c r="EV138">
        <v>53.8546</v>
      </c>
      <c r="EW138">
        <v>35.5288</v>
      </c>
      <c r="EX138">
        <v>2</v>
      </c>
      <c r="EY138">
        <v>-0.296159</v>
      </c>
      <c r="EZ138">
        <v>-0.0452505</v>
      </c>
      <c r="FA138">
        <v>20.1482</v>
      </c>
      <c r="FB138">
        <v>5.20411</v>
      </c>
      <c r="FC138">
        <v>12.004</v>
      </c>
      <c r="FD138">
        <v>4.976</v>
      </c>
      <c r="FE138">
        <v>3.293</v>
      </c>
      <c r="FF138">
        <v>9999</v>
      </c>
      <c r="FG138">
        <v>564</v>
      </c>
      <c r="FH138">
        <v>9999</v>
      </c>
      <c r="FI138">
        <v>9999</v>
      </c>
      <c r="FJ138">
        <v>1.86264</v>
      </c>
      <c r="FK138">
        <v>1.86768</v>
      </c>
      <c r="FL138">
        <v>1.86752</v>
      </c>
      <c r="FM138">
        <v>1.86859</v>
      </c>
      <c r="FN138">
        <v>1.86951</v>
      </c>
      <c r="FO138">
        <v>1.86554</v>
      </c>
      <c r="FP138">
        <v>1.8667</v>
      </c>
      <c r="FQ138">
        <v>1.86813</v>
      </c>
      <c r="FR138">
        <v>5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7.647</v>
      </c>
      <c r="GF138">
        <v>0.0869</v>
      </c>
      <c r="GG138">
        <v>4.5284714050127</v>
      </c>
      <c r="GH138">
        <v>0.00877152046367285</v>
      </c>
      <c r="GI138">
        <v>-1.12287425622125e-06</v>
      </c>
      <c r="GJ138">
        <v>1.49974470624018e-10</v>
      </c>
      <c r="GK138">
        <v>-0.0517385584703422</v>
      </c>
      <c r="GL138">
        <v>-0.0341448499658142</v>
      </c>
      <c r="GM138">
        <v>0.00305565465686119</v>
      </c>
      <c r="GN138">
        <v>-3.7754862018876e-05</v>
      </c>
      <c r="GO138">
        <v>-2</v>
      </c>
      <c r="GP138">
        <v>2006</v>
      </c>
      <c r="GQ138">
        <v>1</v>
      </c>
      <c r="GR138">
        <v>20</v>
      </c>
      <c r="GS138">
        <v>31.7</v>
      </c>
      <c r="GT138">
        <v>31.6</v>
      </c>
      <c r="GU138">
        <v>1.17065</v>
      </c>
      <c r="GV138">
        <v>2.57202</v>
      </c>
      <c r="GW138">
        <v>2.24854</v>
      </c>
      <c r="GX138">
        <v>2.76611</v>
      </c>
      <c r="GY138">
        <v>1.99585</v>
      </c>
      <c r="GZ138">
        <v>2.33154</v>
      </c>
      <c r="HA138">
        <v>27.4951</v>
      </c>
      <c r="HB138">
        <v>15.7694</v>
      </c>
      <c r="HC138">
        <v>18</v>
      </c>
      <c r="HD138">
        <v>494.95</v>
      </c>
      <c r="HE138">
        <v>682.28</v>
      </c>
      <c r="HF138">
        <v>21.9325</v>
      </c>
      <c r="HG138">
        <v>23.3616</v>
      </c>
      <c r="HH138">
        <v>30.0001</v>
      </c>
      <c r="HI138">
        <v>23.1342</v>
      </c>
      <c r="HJ138">
        <v>23.0382</v>
      </c>
      <c r="HK138">
        <v>23.45</v>
      </c>
      <c r="HL138">
        <v>42.0785</v>
      </c>
      <c r="HM138">
        <v>0</v>
      </c>
      <c r="HN138">
        <v>21.9275</v>
      </c>
      <c r="HO138">
        <v>352.378</v>
      </c>
      <c r="HP138">
        <v>14.9919</v>
      </c>
      <c r="HQ138">
        <v>103.066</v>
      </c>
      <c r="HR138">
        <v>104.296</v>
      </c>
    </row>
    <row r="139" spans="1:226">
      <c r="A139">
        <v>123</v>
      </c>
      <c r="B139">
        <v>1657293592.5</v>
      </c>
      <c r="C139">
        <v>1848.5</v>
      </c>
      <c r="D139" t="s">
        <v>606</v>
      </c>
      <c r="E139" t="s">
        <v>607</v>
      </c>
      <c r="F139">
        <v>5</v>
      </c>
      <c r="G139" t="s">
        <v>597</v>
      </c>
      <c r="H139" t="s">
        <v>354</v>
      </c>
      <c r="I139">
        <v>1657293585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368.773414159158</v>
      </c>
      <c r="AK139">
        <v>373.590709090909</v>
      </c>
      <c r="AL139">
        <v>-2.93743984874661</v>
      </c>
      <c r="AM139">
        <v>65.662652933704</v>
      </c>
      <c r="AN139">
        <f>(AP139 - AO139 + BO139*1E3/(8.314*(BQ139+273.15)) * AR139/BN139 * AQ139) * BN139/(100*BB139) * 1000/(1000 - AP139)</f>
        <v>0</v>
      </c>
      <c r="AO139">
        <v>15.0437948063713</v>
      </c>
      <c r="AP139">
        <v>17.6650042424242</v>
      </c>
      <c r="AQ139">
        <v>-0.00130126652546767</v>
      </c>
      <c r="AR139">
        <v>77.3106653143768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6</v>
      </c>
      <c r="BC139">
        <v>0.5</v>
      </c>
      <c r="BD139" t="s">
        <v>355</v>
      </c>
      <c r="BE139">
        <v>2</v>
      </c>
      <c r="BF139" t="b">
        <v>1</v>
      </c>
      <c r="BG139">
        <v>1657293585</v>
      </c>
      <c r="BH139">
        <v>386.360851851852</v>
      </c>
      <c r="BI139">
        <v>377.882481481482</v>
      </c>
      <c r="BJ139">
        <v>17.6521185185185</v>
      </c>
      <c r="BK139">
        <v>15.0396185185185</v>
      </c>
      <c r="BL139">
        <v>378.663851851852</v>
      </c>
      <c r="BM139">
        <v>17.5654296296296</v>
      </c>
      <c r="BN139">
        <v>500.016518518518</v>
      </c>
      <c r="BO139">
        <v>73.8349777777778</v>
      </c>
      <c r="BP139">
        <v>0.0430157481481482</v>
      </c>
      <c r="BQ139">
        <v>24.4283851851852</v>
      </c>
      <c r="BR139">
        <v>25.0141111111111</v>
      </c>
      <c r="BS139">
        <v>999.9</v>
      </c>
      <c r="BT139">
        <v>0</v>
      </c>
      <c r="BU139">
        <v>0</v>
      </c>
      <c r="BV139">
        <v>10006.6666666667</v>
      </c>
      <c r="BW139">
        <v>0</v>
      </c>
      <c r="BX139">
        <v>579.526888888889</v>
      </c>
      <c r="BY139">
        <v>8.47829888888889</v>
      </c>
      <c r="BZ139">
        <v>393.303259259259</v>
      </c>
      <c r="CA139">
        <v>383.65237037037</v>
      </c>
      <c r="CB139">
        <v>2.61249296296296</v>
      </c>
      <c r="CC139">
        <v>377.882481481482</v>
      </c>
      <c r="CD139">
        <v>15.0396185185185</v>
      </c>
      <c r="CE139">
        <v>1.30334333333333</v>
      </c>
      <c r="CF139">
        <v>1.11045</v>
      </c>
      <c r="CG139">
        <v>10.837462962963</v>
      </c>
      <c r="CH139">
        <v>8.45225111111111</v>
      </c>
      <c r="CI139">
        <v>1999.99851851852</v>
      </c>
      <c r="CJ139">
        <v>0.979998444444444</v>
      </c>
      <c r="CK139">
        <v>0.0200017259259259</v>
      </c>
      <c r="CL139">
        <v>0</v>
      </c>
      <c r="CM139">
        <v>2.2117037037037</v>
      </c>
      <c r="CN139">
        <v>0</v>
      </c>
      <c r="CO139">
        <v>2986.01518518518</v>
      </c>
      <c r="CP139">
        <v>17300.137037037</v>
      </c>
      <c r="CQ139">
        <v>38.934962962963</v>
      </c>
      <c r="CR139">
        <v>38.1501851851852</v>
      </c>
      <c r="CS139">
        <v>38.6896296296296</v>
      </c>
      <c r="CT139">
        <v>36.5668518518519</v>
      </c>
      <c r="CU139">
        <v>38.0135925925926</v>
      </c>
      <c r="CV139">
        <v>1959.99851851852</v>
      </c>
      <c r="CW139">
        <v>40</v>
      </c>
      <c r="CX139">
        <v>0</v>
      </c>
      <c r="CY139">
        <v>1657293570.3</v>
      </c>
      <c r="CZ139">
        <v>0</v>
      </c>
      <c r="DA139">
        <v>1657291692.5</v>
      </c>
      <c r="DB139" t="s">
        <v>356</v>
      </c>
      <c r="DC139">
        <v>1657291684</v>
      </c>
      <c r="DD139">
        <v>1657291692.5</v>
      </c>
      <c r="DE139">
        <v>1</v>
      </c>
      <c r="DF139">
        <v>0.051</v>
      </c>
      <c r="DG139">
        <v>-0.009</v>
      </c>
      <c r="DH139">
        <v>7.953</v>
      </c>
      <c r="DI139">
        <v>0.086</v>
      </c>
      <c r="DJ139">
        <v>418</v>
      </c>
      <c r="DK139">
        <v>18</v>
      </c>
      <c r="DL139">
        <v>0.63</v>
      </c>
      <c r="DM139">
        <v>0.07</v>
      </c>
      <c r="DN139">
        <v>5.56970702</v>
      </c>
      <c r="DO139">
        <v>44.9068179557223</v>
      </c>
      <c r="DP139">
        <v>4.50868466646308</v>
      </c>
      <c r="DQ139">
        <v>0</v>
      </c>
      <c r="DR139">
        <v>2.59997175</v>
      </c>
      <c r="DS139">
        <v>0.189325891181985</v>
      </c>
      <c r="DT139">
        <v>0.0194679498005697</v>
      </c>
      <c r="DU139">
        <v>0</v>
      </c>
      <c r="DV139">
        <v>0</v>
      </c>
      <c r="DW139">
        <v>2</v>
      </c>
      <c r="DX139" t="s">
        <v>357</v>
      </c>
      <c r="DY139">
        <v>2.97665</v>
      </c>
      <c r="DZ139">
        <v>2.69661</v>
      </c>
      <c r="EA139">
        <v>0.0670182</v>
      </c>
      <c r="EB139">
        <v>0.0665884</v>
      </c>
      <c r="EC139">
        <v>0.069473</v>
      </c>
      <c r="ED139">
        <v>0.0621682</v>
      </c>
      <c r="EE139">
        <v>36642.4</v>
      </c>
      <c r="EF139">
        <v>40264.4</v>
      </c>
      <c r="EG139">
        <v>35575.7</v>
      </c>
      <c r="EH139">
        <v>39105.6</v>
      </c>
      <c r="EI139">
        <v>46891.8</v>
      </c>
      <c r="EJ139">
        <v>52884.5</v>
      </c>
      <c r="EK139">
        <v>55527.2</v>
      </c>
      <c r="EL139">
        <v>62616.4</v>
      </c>
      <c r="EM139">
        <v>2.0274</v>
      </c>
      <c r="EN139">
        <v>2.2902</v>
      </c>
      <c r="EO139">
        <v>0.157326</v>
      </c>
      <c r="EP139">
        <v>0</v>
      </c>
      <c r="EQ139">
        <v>22.435</v>
      </c>
      <c r="ER139">
        <v>999.9</v>
      </c>
      <c r="ES139">
        <v>70.168</v>
      </c>
      <c r="ET139">
        <v>21.903</v>
      </c>
      <c r="EU139">
        <v>25.0685</v>
      </c>
      <c r="EV139">
        <v>53.3246</v>
      </c>
      <c r="EW139">
        <v>35.5329</v>
      </c>
      <c r="EX139">
        <v>2</v>
      </c>
      <c r="EY139">
        <v>-0.295528</v>
      </c>
      <c r="EZ139">
        <v>-0.0552505</v>
      </c>
      <c r="FA139">
        <v>20.1486</v>
      </c>
      <c r="FB139">
        <v>5.20411</v>
      </c>
      <c r="FC139">
        <v>12.004</v>
      </c>
      <c r="FD139">
        <v>4.976</v>
      </c>
      <c r="FE139">
        <v>3.293</v>
      </c>
      <c r="FF139">
        <v>9999</v>
      </c>
      <c r="FG139">
        <v>564</v>
      </c>
      <c r="FH139">
        <v>9999</v>
      </c>
      <c r="FI139">
        <v>9999</v>
      </c>
      <c r="FJ139">
        <v>1.86264</v>
      </c>
      <c r="FK139">
        <v>1.86768</v>
      </c>
      <c r="FL139">
        <v>1.86752</v>
      </c>
      <c r="FM139">
        <v>1.86859</v>
      </c>
      <c r="FN139">
        <v>1.86951</v>
      </c>
      <c r="FO139">
        <v>1.86554</v>
      </c>
      <c r="FP139">
        <v>1.86673</v>
      </c>
      <c r="FQ139">
        <v>1.8681</v>
      </c>
      <c r="FR139">
        <v>5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7.532</v>
      </c>
      <c r="GF139">
        <v>0.0869</v>
      </c>
      <c r="GG139">
        <v>4.5284714050127</v>
      </c>
      <c r="GH139">
        <v>0.00877152046367285</v>
      </c>
      <c r="GI139">
        <v>-1.12287425622125e-06</v>
      </c>
      <c r="GJ139">
        <v>1.49974470624018e-10</v>
      </c>
      <c r="GK139">
        <v>-0.0517385584703422</v>
      </c>
      <c r="GL139">
        <v>-0.0341448499658142</v>
      </c>
      <c r="GM139">
        <v>0.00305565465686119</v>
      </c>
      <c r="GN139">
        <v>-3.7754862018876e-05</v>
      </c>
      <c r="GO139">
        <v>-2</v>
      </c>
      <c r="GP139">
        <v>2006</v>
      </c>
      <c r="GQ139">
        <v>1</v>
      </c>
      <c r="GR139">
        <v>20</v>
      </c>
      <c r="GS139">
        <v>31.8</v>
      </c>
      <c r="GT139">
        <v>31.7</v>
      </c>
      <c r="GU139">
        <v>1.12915</v>
      </c>
      <c r="GV139">
        <v>2.5708</v>
      </c>
      <c r="GW139">
        <v>2.24854</v>
      </c>
      <c r="GX139">
        <v>2.76611</v>
      </c>
      <c r="GY139">
        <v>1.99585</v>
      </c>
      <c r="GZ139">
        <v>2.34619</v>
      </c>
      <c r="HA139">
        <v>27.4951</v>
      </c>
      <c r="HB139">
        <v>15.7694</v>
      </c>
      <c r="HC139">
        <v>18</v>
      </c>
      <c r="HD139">
        <v>495.262</v>
      </c>
      <c r="HE139">
        <v>681.859</v>
      </c>
      <c r="HF139">
        <v>21.9174</v>
      </c>
      <c r="HG139">
        <v>23.3675</v>
      </c>
      <c r="HH139">
        <v>30.0001</v>
      </c>
      <c r="HI139">
        <v>23.14</v>
      </c>
      <c r="HJ139">
        <v>23.044</v>
      </c>
      <c r="HK139">
        <v>22.6219</v>
      </c>
      <c r="HL139">
        <v>42.0785</v>
      </c>
      <c r="HM139">
        <v>0</v>
      </c>
      <c r="HN139">
        <v>21.9181</v>
      </c>
      <c r="HO139">
        <v>331.853</v>
      </c>
      <c r="HP139">
        <v>14.9898</v>
      </c>
      <c r="HQ139">
        <v>103.065</v>
      </c>
      <c r="HR139">
        <v>104.295</v>
      </c>
    </row>
    <row r="140" spans="1:226">
      <c r="A140">
        <v>124</v>
      </c>
      <c r="B140">
        <v>1657293597.5</v>
      </c>
      <c r="C140">
        <v>1853.5</v>
      </c>
      <c r="D140" t="s">
        <v>608</v>
      </c>
      <c r="E140" t="s">
        <v>609</v>
      </c>
      <c r="F140">
        <v>5</v>
      </c>
      <c r="G140" t="s">
        <v>597</v>
      </c>
      <c r="H140" t="s">
        <v>354</v>
      </c>
      <c r="I140">
        <v>1657293589.71429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352.157391356154</v>
      </c>
      <c r="AK140">
        <v>358.015957575758</v>
      </c>
      <c r="AL140">
        <v>-3.12970532066899</v>
      </c>
      <c r="AM140">
        <v>65.662652933704</v>
      </c>
      <c r="AN140">
        <f>(AP140 - AO140 + BO140*1E3/(8.314*(BQ140+273.15)) * AR140/BN140 * AQ140) * BN140/(100*BB140) * 1000/(1000 - AP140)</f>
        <v>0</v>
      </c>
      <c r="AO140">
        <v>15.0412593227654</v>
      </c>
      <c r="AP140">
        <v>17.6621963636364</v>
      </c>
      <c r="AQ140">
        <v>0.000465725833362621</v>
      </c>
      <c r="AR140">
        <v>77.3106653143768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6</v>
      </c>
      <c r="BC140">
        <v>0.5</v>
      </c>
      <c r="BD140" t="s">
        <v>355</v>
      </c>
      <c r="BE140">
        <v>2</v>
      </c>
      <c r="BF140" t="b">
        <v>1</v>
      </c>
      <c r="BG140">
        <v>1657293589.71429</v>
      </c>
      <c r="BH140">
        <v>373.32375</v>
      </c>
      <c r="BI140">
        <v>363.083357142857</v>
      </c>
      <c r="BJ140">
        <v>17.6591321428571</v>
      </c>
      <c r="BK140">
        <v>15.0410285714286</v>
      </c>
      <c r="BL140">
        <v>365.730285714286</v>
      </c>
      <c r="BM140">
        <v>17.5721928571429</v>
      </c>
      <c r="BN140">
        <v>500.014678571429</v>
      </c>
      <c r="BO140">
        <v>73.8350821428571</v>
      </c>
      <c r="BP140">
        <v>0.0427408107142857</v>
      </c>
      <c r="BQ140">
        <v>24.4304678571429</v>
      </c>
      <c r="BR140">
        <v>25.0165964285714</v>
      </c>
      <c r="BS140">
        <v>999.9</v>
      </c>
      <c r="BT140">
        <v>0</v>
      </c>
      <c r="BU140">
        <v>0</v>
      </c>
      <c r="BV140">
        <v>10026.7857142857</v>
      </c>
      <c r="BW140">
        <v>0</v>
      </c>
      <c r="BX140">
        <v>583.22375</v>
      </c>
      <c r="BY140">
        <v>10.2404046428571</v>
      </c>
      <c r="BZ140">
        <v>380.03475</v>
      </c>
      <c r="CA140">
        <v>368.627785714286</v>
      </c>
      <c r="CB140">
        <v>2.61810035714286</v>
      </c>
      <c r="CC140">
        <v>363.083357142857</v>
      </c>
      <c r="CD140">
        <v>15.0410285714286</v>
      </c>
      <c r="CE140">
        <v>1.30386321428571</v>
      </c>
      <c r="CF140">
        <v>1.11055607142857</v>
      </c>
      <c r="CG140">
        <v>10.8434571428571</v>
      </c>
      <c r="CH140">
        <v>8.45365785714286</v>
      </c>
      <c r="CI140">
        <v>1999.99928571429</v>
      </c>
      <c r="CJ140">
        <v>0.979998214285714</v>
      </c>
      <c r="CK140">
        <v>0.0200019714285714</v>
      </c>
      <c r="CL140">
        <v>0</v>
      </c>
      <c r="CM140">
        <v>2.22942142857143</v>
      </c>
      <c r="CN140">
        <v>0</v>
      </c>
      <c r="CO140">
        <v>2987.58928571429</v>
      </c>
      <c r="CP140">
        <v>17300.1428571429</v>
      </c>
      <c r="CQ140">
        <v>38.8881071428571</v>
      </c>
      <c r="CR140">
        <v>38.1158214285714</v>
      </c>
      <c r="CS140">
        <v>38.6358571428571</v>
      </c>
      <c r="CT140">
        <v>36.531</v>
      </c>
      <c r="CU140">
        <v>37.9751428571428</v>
      </c>
      <c r="CV140">
        <v>1959.99928571429</v>
      </c>
      <c r="CW140">
        <v>40</v>
      </c>
      <c r="CX140">
        <v>0</v>
      </c>
      <c r="CY140">
        <v>1657293575.7</v>
      </c>
      <c r="CZ140">
        <v>0</v>
      </c>
      <c r="DA140">
        <v>1657291692.5</v>
      </c>
      <c r="DB140" t="s">
        <v>356</v>
      </c>
      <c r="DC140">
        <v>1657291684</v>
      </c>
      <c r="DD140">
        <v>1657291692.5</v>
      </c>
      <c r="DE140">
        <v>1</v>
      </c>
      <c r="DF140">
        <v>0.051</v>
      </c>
      <c r="DG140">
        <v>-0.009</v>
      </c>
      <c r="DH140">
        <v>7.953</v>
      </c>
      <c r="DI140">
        <v>0.086</v>
      </c>
      <c r="DJ140">
        <v>418</v>
      </c>
      <c r="DK140">
        <v>18</v>
      </c>
      <c r="DL140">
        <v>0.63</v>
      </c>
      <c r="DM140">
        <v>0.07</v>
      </c>
      <c r="DN140">
        <v>8.661662</v>
      </c>
      <c r="DO140">
        <v>25.4763579737336</v>
      </c>
      <c r="DP140">
        <v>2.60710193856243</v>
      </c>
      <c r="DQ140">
        <v>0</v>
      </c>
      <c r="DR140">
        <v>2.61267075</v>
      </c>
      <c r="DS140">
        <v>0.0910416135084416</v>
      </c>
      <c r="DT140">
        <v>0.00975759611469441</v>
      </c>
      <c r="DU140">
        <v>1</v>
      </c>
      <c r="DV140">
        <v>1</v>
      </c>
      <c r="DW140">
        <v>2</v>
      </c>
      <c r="DX140" t="s">
        <v>373</v>
      </c>
      <c r="DY140">
        <v>2.97658</v>
      </c>
      <c r="DZ140">
        <v>2.69665</v>
      </c>
      <c r="EA140">
        <v>0.0647182</v>
      </c>
      <c r="EB140">
        <v>0.0641751</v>
      </c>
      <c r="EC140">
        <v>0.0694888</v>
      </c>
      <c r="ED140">
        <v>0.0621709</v>
      </c>
      <c r="EE140">
        <v>36732</v>
      </c>
      <c r="EF140">
        <v>40367.5</v>
      </c>
      <c r="EG140">
        <v>35575.1</v>
      </c>
      <c r="EH140">
        <v>39104.7</v>
      </c>
      <c r="EI140">
        <v>46891.2</v>
      </c>
      <c r="EJ140">
        <v>52883.3</v>
      </c>
      <c r="EK140">
        <v>55527.4</v>
      </c>
      <c r="EL140">
        <v>62615.1</v>
      </c>
      <c r="EM140">
        <v>2.0278</v>
      </c>
      <c r="EN140">
        <v>2.2904</v>
      </c>
      <c r="EO140">
        <v>0.157148</v>
      </c>
      <c r="EP140">
        <v>0</v>
      </c>
      <c r="EQ140">
        <v>22.4521</v>
      </c>
      <c r="ER140">
        <v>999.9</v>
      </c>
      <c r="ES140">
        <v>70.144</v>
      </c>
      <c r="ET140">
        <v>21.933</v>
      </c>
      <c r="EU140">
        <v>25.107</v>
      </c>
      <c r="EV140">
        <v>53.0346</v>
      </c>
      <c r="EW140">
        <v>35.5248</v>
      </c>
      <c r="EX140">
        <v>2</v>
      </c>
      <c r="EY140">
        <v>-0.295549</v>
      </c>
      <c r="EZ140">
        <v>-0.00154684</v>
      </c>
      <c r="FA140">
        <v>20.1486</v>
      </c>
      <c r="FB140">
        <v>5.20172</v>
      </c>
      <c r="FC140">
        <v>12.004</v>
      </c>
      <c r="FD140">
        <v>4.9756</v>
      </c>
      <c r="FE140">
        <v>3.293</v>
      </c>
      <c r="FF140">
        <v>9999</v>
      </c>
      <c r="FG140">
        <v>564</v>
      </c>
      <c r="FH140">
        <v>9999</v>
      </c>
      <c r="FI140">
        <v>9999</v>
      </c>
      <c r="FJ140">
        <v>1.86264</v>
      </c>
      <c r="FK140">
        <v>1.86768</v>
      </c>
      <c r="FL140">
        <v>1.86752</v>
      </c>
      <c r="FM140">
        <v>1.86859</v>
      </c>
      <c r="FN140">
        <v>1.86951</v>
      </c>
      <c r="FO140">
        <v>1.86557</v>
      </c>
      <c r="FP140">
        <v>1.86676</v>
      </c>
      <c r="FQ140">
        <v>1.86813</v>
      </c>
      <c r="FR140">
        <v>5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7.408</v>
      </c>
      <c r="GF140">
        <v>0.0871</v>
      </c>
      <c r="GG140">
        <v>4.5284714050127</v>
      </c>
      <c r="GH140">
        <v>0.00877152046367285</v>
      </c>
      <c r="GI140">
        <v>-1.12287425622125e-06</v>
      </c>
      <c r="GJ140">
        <v>1.49974470624018e-10</v>
      </c>
      <c r="GK140">
        <v>-0.0517385584703422</v>
      </c>
      <c r="GL140">
        <v>-0.0341448499658142</v>
      </c>
      <c r="GM140">
        <v>0.00305565465686119</v>
      </c>
      <c r="GN140">
        <v>-3.7754862018876e-05</v>
      </c>
      <c r="GO140">
        <v>-2</v>
      </c>
      <c r="GP140">
        <v>2006</v>
      </c>
      <c r="GQ140">
        <v>1</v>
      </c>
      <c r="GR140">
        <v>20</v>
      </c>
      <c r="GS140">
        <v>31.9</v>
      </c>
      <c r="GT140">
        <v>31.8</v>
      </c>
      <c r="GU140">
        <v>1.08765</v>
      </c>
      <c r="GV140">
        <v>2.5708</v>
      </c>
      <c r="GW140">
        <v>2.24854</v>
      </c>
      <c r="GX140">
        <v>2.76611</v>
      </c>
      <c r="GY140">
        <v>1.99585</v>
      </c>
      <c r="GZ140">
        <v>2.34253</v>
      </c>
      <c r="HA140">
        <v>27.516</v>
      </c>
      <c r="HB140">
        <v>15.7781</v>
      </c>
      <c r="HC140">
        <v>18</v>
      </c>
      <c r="HD140">
        <v>495.571</v>
      </c>
      <c r="HE140">
        <v>682.102</v>
      </c>
      <c r="HF140">
        <v>21.8991</v>
      </c>
      <c r="HG140">
        <v>23.3726</v>
      </c>
      <c r="HH140">
        <v>30.0001</v>
      </c>
      <c r="HI140">
        <v>23.145</v>
      </c>
      <c r="HJ140">
        <v>23.0498</v>
      </c>
      <c r="HK140">
        <v>21.7907</v>
      </c>
      <c r="HL140">
        <v>42.0785</v>
      </c>
      <c r="HM140">
        <v>0</v>
      </c>
      <c r="HN140">
        <v>21.8958</v>
      </c>
      <c r="HO140">
        <v>318.451</v>
      </c>
      <c r="HP140">
        <v>14.987</v>
      </c>
      <c r="HQ140">
        <v>103.065</v>
      </c>
      <c r="HR140">
        <v>104.293</v>
      </c>
    </row>
    <row r="141" spans="1:226">
      <c r="A141">
        <v>125</v>
      </c>
      <c r="B141">
        <v>1657293602.5</v>
      </c>
      <c r="C141">
        <v>1858.5</v>
      </c>
      <c r="D141" t="s">
        <v>610</v>
      </c>
      <c r="E141" t="s">
        <v>611</v>
      </c>
      <c r="F141">
        <v>5</v>
      </c>
      <c r="G141" t="s">
        <v>597</v>
      </c>
      <c r="H141" t="s">
        <v>354</v>
      </c>
      <c r="I141">
        <v>1657293595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336.007892009213</v>
      </c>
      <c r="AK141">
        <v>342.037696969697</v>
      </c>
      <c r="AL141">
        <v>-3.15723093826077</v>
      </c>
      <c r="AM141">
        <v>65.662652933704</v>
      </c>
      <c r="AN141">
        <f>(AP141 - AO141 + BO141*1E3/(8.314*(BQ141+273.15)) * AR141/BN141 * AQ141) * BN141/(100*BB141) * 1000/(1000 - AP141)</f>
        <v>0</v>
      </c>
      <c r="AO141">
        <v>15.0444763391754</v>
      </c>
      <c r="AP141">
        <v>17.6622054545454</v>
      </c>
      <c r="AQ141">
        <v>5.16425114608695e-05</v>
      </c>
      <c r="AR141">
        <v>77.3106653143768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6</v>
      </c>
      <c r="BC141">
        <v>0.5</v>
      </c>
      <c r="BD141" t="s">
        <v>355</v>
      </c>
      <c r="BE141">
        <v>2</v>
      </c>
      <c r="BF141" t="b">
        <v>1</v>
      </c>
      <c r="BG141">
        <v>1657293595</v>
      </c>
      <c r="BH141">
        <v>357.594407407407</v>
      </c>
      <c r="BI141">
        <v>346.269925925926</v>
      </c>
      <c r="BJ141">
        <v>17.6619037037037</v>
      </c>
      <c r="BK141">
        <v>15.0422851851852</v>
      </c>
      <c r="BL141">
        <v>350.126185185185</v>
      </c>
      <c r="BM141">
        <v>17.574862962963</v>
      </c>
      <c r="BN141">
        <v>500.022222222222</v>
      </c>
      <c r="BO141">
        <v>73.8345518518518</v>
      </c>
      <c r="BP141">
        <v>0.0426141111111111</v>
      </c>
      <c r="BQ141">
        <v>24.4313888888889</v>
      </c>
      <c r="BR141">
        <v>25.028262962963</v>
      </c>
      <c r="BS141">
        <v>999.9</v>
      </c>
      <c r="BT141">
        <v>0</v>
      </c>
      <c r="BU141">
        <v>0</v>
      </c>
      <c r="BV141">
        <v>10015.3703703704</v>
      </c>
      <c r="BW141">
        <v>0</v>
      </c>
      <c r="BX141">
        <v>587.550962962963</v>
      </c>
      <c r="BY141">
        <v>11.3244274074074</v>
      </c>
      <c r="BZ141">
        <v>364.023777777778</v>
      </c>
      <c r="CA141">
        <v>351.558148148148</v>
      </c>
      <c r="CB141">
        <v>2.61961555555556</v>
      </c>
      <c r="CC141">
        <v>346.269925925926</v>
      </c>
      <c r="CD141">
        <v>15.0422851851852</v>
      </c>
      <c r="CE141">
        <v>1.30405740740741</v>
      </c>
      <c r="CF141">
        <v>1.11064074074074</v>
      </c>
      <c r="CG141">
        <v>10.8457111111111</v>
      </c>
      <c r="CH141">
        <v>8.45478</v>
      </c>
      <c r="CI141">
        <v>2000.00555555556</v>
      </c>
      <c r="CJ141">
        <v>0.979998</v>
      </c>
      <c r="CK141">
        <v>0.0200022</v>
      </c>
      <c r="CL141">
        <v>0</v>
      </c>
      <c r="CM141">
        <v>2.22681111111111</v>
      </c>
      <c r="CN141">
        <v>0</v>
      </c>
      <c r="CO141">
        <v>2988.21777777778</v>
      </c>
      <c r="CP141">
        <v>17300.1962962963</v>
      </c>
      <c r="CQ141">
        <v>38.8377407407407</v>
      </c>
      <c r="CR141">
        <v>38.083</v>
      </c>
      <c r="CS141">
        <v>38.5784814814815</v>
      </c>
      <c r="CT141">
        <v>36.4975185185185</v>
      </c>
      <c r="CU141">
        <v>37.9256666666667</v>
      </c>
      <c r="CV141">
        <v>1960.00555555556</v>
      </c>
      <c r="CW141">
        <v>40.0018518518519</v>
      </c>
      <c r="CX141">
        <v>0</v>
      </c>
      <c r="CY141">
        <v>1657293580.5</v>
      </c>
      <c r="CZ141">
        <v>0</v>
      </c>
      <c r="DA141">
        <v>1657291692.5</v>
      </c>
      <c r="DB141" t="s">
        <v>356</v>
      </c>
      <c r="DC141">
        <v>1657291684</v>
      </c>
      <c r="DD141">
        <v>1657291692.5</v>
      </c>
      <c r="DE141">
        <v>1</v>
      </c>
      <c r="DF141">
        <v>0.051</v>
      </c>
      <c r="DG141">
        <v>-0.009</v>
      </c>
      <c r="DH141">
        <v>7.953</v>
      </c>
      <c r="DI141">
        <v>0.086</v>
      </c>
      <c r="DJ141">
        <v>418</v>
      </c>
      <c r="DK141">
        <v>18</v>
      </c>
      <c r="DL141">
        <v>0.63</v>
      </c>
      <c r="DM141">
        <v>0.07</v>
      </c>
      <c r="DN141">
        <v>10.71359975</v>
      </c>
      <c r="DO141">
        <v>12.4711640150094</v>
      </c>
      <c r="DP141">
        <v>1.28668318948078</v>
      </c>
      <c r="DQ141">
        <v>0</v>
      </c>
      <c r="DR141">
        <v>2.618225</v>
      </c>
      <c r="DS141">
        <v>0.0181798874296394</v>
      </c>
      <c r="DT141">
        <v>0.00386517658070104</v>
      </c>
      <c r="DU141">
        <v>1</v>
      </c>
      <c r="DV141">
        <v>1</v>
      </c>
      <c r="DW141">
        <v>2</v>
      </c>
      <c r="DX141" t="s">
        <v>373</v>
      </c>
      <c r="DY141">
        <v>2.9762</v>
      </c>
      <c r="DZ141">
        <v>2.69698</v>
      </c>
      <c r="EA141">
        <v>0.0623706</v>
      </c>
      <c r="EB141">
        <v>0.0616523</v>
      </c>
      <c r="EC141">
        <v>0.0694779</v>
      </c>
      <c r="ED141">
        <v>0.0621806</v>
      </c>
      <c r="EE141">
        <v>36824.2</v>
      </c>
      <c r="EF141">
        <v>40475.9</v>
      </c>
      <c r="EG141">
        <v>35575.1</v>
      </c>
      <c r="EH141">
        <v>39104.4</v>
      </c>
      <c r="EI141">
        <v>46890.9</v>
      </c>
      <c r="EJ141">
        <v>52882.8</v>
      </c>
      <c r="EK141">
        <v>55526.5</v>
      </c>
      <c r="EL141">
        <v>62615.4</v>
      </c>
      <c r="EM141">
        <v>2.027</v>
      </c>
      <c r="EN141">
        <v>2.2906</v>
      </c>
      <c r="EO141">
        <v>0.156492</v>
      </c>
      <c r="EP141">
        <v>0</v>
      </c>
      <c r="EQ141">
        <v>22.4634</v>
      </c>
      <c r="ER141">
        <v>999.9</v>
      </c>
      <c r="ES141">
        <v>70.144</v>
      </c>
      <c r="ET141">
        <v>21.933</v>
      </c>
      <c r="EU141">
        <v>25.1059</v>
      </c>
      <c r="EV141">
        <v>53.4946</v>
      </c>
      <c r="EW141">
        <v>35.4848</v>
      </c>
      <c r="EX141">
        <v>2</v>
      </c>
      <c r="EY141">
        <v>-0.29374</v>
      </c>
      <c r="EZ141">
        <v>0.0587146</v>
      </c>
      <c r="FA141">
        <v>20.1484</v>
      </c>
      <c r="FB141">
        <v>5.20291</v>
      </c>
      <c r="FC141">
        <v>12.004</v>
      </c>
      <c r="FD141">
        <v>4.976</v>
      </c>
      <c r="FE141">
        <v>3.293</v>
      </c>
      <c r="FF141">
        <v>9999</v>
      </c>
      <c r="FG141">
        <v>564</v>
      </c>
      <c r="FH141">
        <v>9999</v>
      </c>
      <c r="FI141">
        <v>9999</v>
      </c>
      <c r="FJ141">
        <v>1.86264</v>
      </c>
      <c r="FK141">
        <v>1.86774</v>
      </c>
      <c r="FL141">
        <v>1.86752</v>
      </c>
      <c r="FM141">
        <v>1.86859</v>
      </c>
      <c r="FN141">
        <v>1.86951</v>
      </c>
      <c r="FO141">
        <v>1.86554</v>
      </c>
      <c r="FP141">
        <v>1.8667</v>
      </c>
      <c r="FQ141">
        <v>1.86813</v>
      </c>
      <c r="FR141">
        <v>5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7.283</v>
      </c>
      <c r="GF141">
        <v>0.0871</v>
      </c>
      <c r="GG141">
        <v>4.5284714050127</v>
      </c>
      <c r="GH141">
        <v>0.00877152046367285</v>
      </c>
      <c r="GI141">
        <v>-1.12287425622125e-06</v>
      </c>
      <c r="GJ141">
        <v>1.49974470624018e-10</v>
      </c>
      <c r="GK141">
        <v>-0.0517385584703422</v>
      </c>
      <c r="GL141">
        <v>-0.0341448499658142</v>
      </c>
      <c r="GM141">
        <v>0.00305565465686119</v>
      </c>
      <c r="GN141">
        <v>-3.7754862018876e-05</v>
      </c>
      <c r="GO141">
        <v>-2</v>
      </c>
      <c r="GP141">
        <v>2006</v>
      </c>
      <c r="GQ141">
        <v>1</v>
      </c>
      <c r="GR141">
        <v>20</v>
      </c>
      <c r="GS141">
        <v>32</v>
      </c>
      <c r="GT141">
        <v>31.8</v>
      </c>
      <c r="GU141">
        <v>1.0437</v>
      </c>
      <c r="GV141">
        <v>2.56836</v>
      </c>
      <c r="GW141">
        <v>2.24854</v>
      </c>
      <c r="GX141">
        <v>2.76489</v>
      </c>
      <c r="GY141">
        <v>1.99585</v>
      </c>
      <c r="GZ141">
        <v>2.33765</v>
      </c>
      <c r="HA141">
        <v>27.5368</v>
      </c>
      <c r="HB141">
        <v>15.7694</v>
      </c>
      <c r="HC141">
        <v>18</v>
      </c>
      <c r="HD141">
        <v>495.115</v>
      </c>
      <c r="HE141">
        <v>682.347</v>
      </c>
      <c r="HF141">
        <v>21.8683</v>
      </c>
      <c r="HG141">
        <v>23.3773</v>
      </c>
      <c r="HH141">
        <v>30.001</v>
      </c>
      <c r="HI141">
        <v>23.1509</v>
      </c>
      <c r="HJ141">
        <v>23.0555</v>
      </c>
      <c r="HK141">
        <v>20.9144</v>
      </c>
      <c r="HL141">
        <v>42.0785</v>
      </c>
      <c r="HM141">
        <v>0</v>
      </c>
      <c r="HN141">
        <v>21.8643</v>
      </c>
      <c r="HO141">
        <v>298.337</v>
      </c>
      <c r="HP141">
        <v>14.9838</v>
      </c>
      <c r="HQ141">
        <v>103.064</v>
      </c>
      <c r="HR141">
        <v>104.292</v>
      </c>
    </row>
    <row r="142" spans="1:226">
      <c r="A142">
        <v>126</v>
      </c>
      <c r="B142">
        <v>1657293607.5</v>
      </c>
      <c r="C142">
        <v>1863.5</v>
      </c>
      <c r="D142" t="s">
        <v>612</v>
      </c>
      <c r="E142" t="s">
        <v>613</v>
      </c>
      <c r="F142">
        <v>5</v>
      </c>
      <c r="G142" t="s">
        <v>597</v>
      </c>
      <c r="H142" t="s">
        <v>354</v>
      </c>
      <c r="I142">
        <v>1657293599.71429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318.8988428811</v>
      </c>
      <c r="AK142">
        <v>325.731078787879</v>
      </c>
      <c r="AL142">
        <v>-3.27356651225498</v>
      </c>
      <c r="AM142">
        <v>65.662652933704</v>
      </c>
      <c r="AN142">
        <f>(AP142 - AO142 + BO142*1E3/(8.314*(BQ142+273.15)) * AR142/BN142 * AQ142) * BN142/(100*BB142) * 1000/(1000 - AP142)</f>
        <v>0</v>
      </c>
      <c r="AO142">
        <v>15.0441795828607</v>
      </c>
      <c r="AP142">
        <v>17.6640357575758</v>
      </c>
      <c r="AQ142">
        <v>5.18839147649551e-06</v>
      </c>
      <c r="AR142">
        <v>77.3106653143768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6</v>
      </c>
      <c r="BC142">
        <v>0.5</v>
      </c>
      <c r="BD142" t="s">
        <v>355</v>
      </c>
      <c r="BE142">
        <v>2</v>
      </c>
      <c r="BF142" t="b">
        <v>1</v>
      </c>
      <c r="BG142">
        <v>1657293599.71429</v>
      </c>
      <c r="BH142">
        <v>343.035714285714</v>
      </c>
      <c r="BI142">
        <v>330.910785714286</v>
      </c>
      <c r="BJ142">
        <v>17.6625</v>
      </c>
      <c r="BK142">
        <v>15.0432142857143</v>
      </c>
      <c r="BL142">
        <v>335.683821428571</v>
      </c>
      <c r="BM142">
        <v>17.5754464285714</v>
      </c>
      <c r="BN142">
        <v>500.009821428571</v>
      </c>
      <c r="BO142">
        <v>73.8350571428572</v>
      </c>
      <c r="BP142">
        <v>0.0426129285714286</v>
      </c>
      <c r="BQ142">
        <v>24.4342428571429</v>
      </c>
      <c r="BR142">
        <v>25.0353214285714</v>
      </c>
      <c r="BS142">
        <v>999.9</v>
      </c>
      <c r="BT142">
        <v>0</v>
      </c>
      <c r="BU142">
        <v>0</v>
      </c>
      <c r="BV142">
        <v>10007.3214285714</v>
      </c>
      <c r="BW142">
        <v>0</v>
      </c>
      <c r="BX142">
        <v>590.266642857143</v>
      </c>
      <c r="BY142">
        <v>12.1248892857143</v>
      </c>
      <c r="BZ142">
        <v>349.203642857143</v>
      </c>
      <c r="CA142">
        <v>335.964785714286</v>
      </c>
      <c r="CB142">
        <v>2.61929357142857</v>
      </c>
      <c r="CC142">
        <v>330.910785714286</v>
      </c>
      <c r="CD142">
        <v>15.0432142857143</v>
      </c>
      <c r="CE142">
        <v>1.30411178571429</v>
      </c>
      <c r="CF142">
        <v>1.11071607142857</v>
      </c>
      <c r="CG142">
        <v>10.846325</v>
      </c>
      <c r="CH142">
        <v>8.45578607142857</v>
      </c>
      <c r="CI142">
        <v>2000.02714285714</v>
      </c>
      <c r="CJ142">
        <v>0.979998</v>
      </c>
      <c r="CK142">
        <v>0.0200022</v>
      </c>
      <c r="CL142">
        <v>0</v>
      </c>
      <c r="CM142">
        <v>2.25366428571429</v>
      </c>
      <c r="CN142">
        <v>0</v>
      </c>
      <c r="CO142">
        <v>2986.19928571429</v>
      </c>
      <c r="CP142">
        <v>17300.3785714286</v>
      </c>
      <c r="CQ142">
        <v>38.7966785714286</v>
      </c>
      <c r="CR142">
        <v>38.0621071428571</v>
      </c>
      <c r="CS142">
        <v>38.5355</v>
      </c>
      <c r="CT142">
        <v>36.4685</v>
      </c>
      <c r="CU142">
        <v>37.8813928571428</v>
      </c>
      <c r="CV142">
        <v>1960.02535714286</v>
      </c>
      <c r="CW142">
        <v>40.005</v>
      </c>
      <c r="CX142">
        <v>0</v>
      </c>
      <c r="CY142">
        <v>1657293585.3</v>
      </c>
      <c r="CZ142">
        <v>0</v>
      </c>
      <c r="DA142">
        <v>1657291692.5</v>
      </c>
      <c r="DB142" t="s">
        <v>356</v>
      </c>
      <c r="DC142">
        <v>1657291684</v>
      </c>
      <c r="DD142">
        <v>1657291692.5</v>
      </c>
      <c r="DE142">
        <v>1</v>
      </c>
      <c r="DF142">
        <v>0.051</v>
      </c>
      <c r="DG142">
        <v>-0.009</v>
      </c>
      <c r="DH142">
        <v>7.953</v>
      </c>
      <c r="DI142">
        <v>0.086</v>
      </c>
      <c r="DJ142">
        <v>418</v>
      </c>
      <c r="DK142">
        <v>18</v>
      </c>
      <c r="DL142">
        <v>0.63</v>
      </c>
      <c r="DM142">
        <v>0.07</v>
      </c>
      <c r="DN142">
        <v>11.53056675</v>
      </c>
      <c r="DO142">
        <v>9.70351193245777</v>
      </c>
      <c r="DP142">
        <v>0.999234360071218</v>
      </c>
      <c r="DQ142">
        <v>0</v>
      </c>
      <c r="DR142">
        <v>2.6191485</v>
      </c>
      <c r="DS142">
        <v>-0.00300742964353276</v>
      </c>
      <c r="DT142">
        <v>0.00290019960519959</v>
      </c>
      <c r="DU142">
        <v>1</v>
      </c>
      <c r="DV142">
        <v>1</v>
      </c>
      <c r="DW142">
        <v>2</v>
      </c>
      <c r="DX142" t="s">
        <v>373</v>
      </c>
      <c r="DY142">
        <v>2.97668</v>
      </c>
      <c r="DZ142">
        <v>2.69695</v>
      </c>
      <c r="EA142">
        <v>0.0598885</v>
      </c>
      <c r="EB142">
        <v>0.0591008</v>
      </c>
      <c r="EC142">
        <v>0.069491</v>
      </c>
      <c r="ED142">
        <v>0.0621757</v>
      </c>
      <c r="EE142">
        <v>36921.2</v>
      </c>
      <c r="EF142">
        <v>40585.1</v>
      </c>
      <c r="EG142">
        <v>35574.7</v>
      </c>
      <c r="EH142">
        <v>39103.6</v>
      </c>
      <c r="EI142">
        <v>46890.4</v>
      </c>
      <c r="EJ142">
        <v>52882.2</v>
      </c>
      <c r="EK142">
        <v>55526.8</v>
      </c>
      <c r="EL142">
        <v>62614.4</v>
      </c>
      <c r="EM142">
        <v>2.0272</v>
      </c>
      <c r="EN142">
        <v>2.2898</v>
      </c>
      <c r="EO142">
        <v>0.155538</v>
      </c>
      <c r="EP142">
        <v>0</v>
      </c>
      <c r="EQ142">
        <v>22.4786</v>
      </c>
      <c r="ER142">
        <v>999.9</v>
      </c>
      <c r="ES142">
        <v>70.12</v>
      </c>
      <c r="ET142">
        <v>21.953</v>
      </c>
      <c r="EU142">
        <v>25.1282</v>
      </c>
      <c r="EV142">
        <v>53.3546</v>
      </c>
      <c r="EW142">
        <v>35.4928</v>
      </c>
      <c r="EX142">
        <v>2</v>
      </c>
      <c r="EY142">
        <v>-0.293049</v>
      </c>
      <c r="EZ142">
        <v>0.13512</v>
      </c>
      <c r="FA142">
        <v>20.1485</v>
      </c>
      <c r="FB142">
        <v>5.20172</v>
      </c>
      <c r="FC142">
        <v>12.004</v>
      </c>
      <c r="FD142">
        <v>4.9756</v>
      </c>
      <c r="FE142">
        <v>3.293</v>
      </c>
      <c r="FF142">
        <v>9999</v>
      </c>
      <c r="FG142">
        <v>564</v>
      </c>
      <c r="FH142">
        <v>9999</v>
      </c>
      <c r="FI142">
        <v>9999</v>
      </c>
      <c r="FJ142">
        <v>1.86264</v>
      </c>
      <c r="FK142">
        <v>1.86768</v>
      </c>
      <c r="FL142">
        <v>1.86752</v>
      </c>
      <c r="FM142">
        <v>1.86859</v>
      </c>
      <c r="FN142">
        <v>1.86951</v>
      </c>
      <c r="FO142">
        <v>1.86554</v>
      </c>
      <c r="FP142">
        <v>1.86676</v>
      </c>
      <c r="FQ142">
        <v>1.86813</v>
      </c>
      <c r="FR142">
        <v>5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7.154</v>
      </c>
      <c r="GF142">
        <v>0.0872</v>
      </c>
      <c r="GG142">
        <v>4.5284714050127</v>
      </c>
      <c r="GH142">
        <v>0.00877152046367285</v>
      </c>
      <c r="GI142">
        <v>-1.12287425622125e-06</v>
      </c>
      <c r="GJ142">
        <v>1.49974470624018e-10</v>
      </c>
      <c r="GK142">
        <v>-0.0517385584703422</v>
      </c>
      <c r="GL142">
        <v>-0.0341448499658142</v>
      </c>
      <c r="GM142">
        <v>0.00305565465686119</v>
      </c>
      <c r="GN142">
        <v>-3.7754862018876e-05</v>
      </c>
      <c r="GO142">
        <v>-2</v>
      </c>
      <c r="GP142">
        <v>2006</v>
      </c>
      <c r="GQ142">
        <v>1</v>
      </c>
      <c r="GR142">
        <v>20</v>
      </c>
      <c r="GS142">
        <v>32.1</v>
      </c>
      <c r="GT142">
        <v>31.9</v>
      </c>
      <c r="GU142">
        <v>1.00098</v>
      </c>
      <c r="GV142">
        <v>2.56714</v>
      </c>
      <c r="GW142">
        <v>2.24854</v>
      </c>
      <c r="GX142">
        <v>2.76611</v>
      </c>
      <c r="GY142">
        <v>1.99585</v>
      </c>
      <c r="GZ142">
        <v>2.30957</v>
      </c>
      <c r="HA142">
        <v>27.5368</v>
      </c>
      <c r="HB142">
        <v>15.7781</v>
      </c>
      <c r="HC142">
        <v>18</v>
      </c>
      <c r="HD142">
        <v>495.299</v>
      </c>
      <c r="HE142">
        <v>681.758</v>
      </c>
      <c r="HF142">
        <v>21.8295</v>
      </c>
      <c r="HG142">
        <v>23.3832</v>
      </c>
      <c r="HH142">
        <v>30.0011</v>
      </c>
      <c r="HI142">
        <v>23.1567</v>
      </c>
      <c r="HJ142">
        <v>23.0613</v>
      </c>
      <c r="HK142">
        <v>20.0539</v>
      </c>
      <c r="HL142">
        <v>42.0785</v>
      </c>
      <c r="HM142">
        <v>0</v>
      </c>
      <c r="HN142">
        <v>21.8243</v>
      </c>
      <c r="HO142">
        <v>284.886</v>
      </c>
      <c r="HP142">
        <v>14.9836</v>
      </c>
      <c r="HQ142">
        <v>103.063</v>
      </c>
      <c r="HR142">
        <v>104.291</v>
      </c>
    </row>
    <row r="143" spans="1:226">
      <c r="A143">
        <v>127</v>
      </c>
      <c r="B143">
        <v>1657293612.5</v>
      </c>
      <c r="C143">
        <v>1868.5</v>
      </c>
      <c r="D143" t="s">
        <v>614</v>
      </c>
      <c r="E143" t="s">
        <v>615</v>
      </c>
      <c r="F143">
        <v>5</v>
      </c>
      <c r="G143" t="s">
        <v>597</v>
      </c>
      <c r="H143" t="s">
        <v>354</v>
      </c>
      <c r="I143">
        <v>1657293605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302.608146528485</v>
      </c>
      <c r="AK143">
        <v>309.4506</v>
      </c>
      <c r="AL143">
        <v>-3.21000193271818</v>
      </c>
      <c r="AM143">
        <v>65.662652933704</v>
      </c>
      <c r="AN143">
        <f>(AP143 - AO143 + BO143*1E3/(8.314*(BQ143+273.15)) * AR143/BN143 * AQ143) * BN143/(100*BB143) * 1000/(1000 - AP143)</f>
        <v>0</v>
      </c>
      <c r="AO143">
        <v>15.0440422442317</v>
      </c>
      <c r="AP143">
        <v>17.6685442424243</v>
      </c>
      <c r="AQ143">
        <v>0.000174366180121227</v>
      </c>
      <c r="AR143">
        <v>77.3106653143768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6</v>
      </c>
      <c r="BC143">
        <v>0.5</v>
      </c>
      <c r="BD143" t="s">
        <v>355</v>
      </c>
      <c r="BE143">
        <v>2</v>
      </c>
      <c r="BF143" t="b">
        <v>1</v>
      </c>
      <c r="BG143">
        <v>1657293605</v>
      </c>
      <c r="BH143">
        <v>326.29337037037</v>
      </c>
      <c r="BI143">
        <v>313.612407407407</v>
      </c>
      <c r="BJ143">
        <v>17.6638962962963</v>
      </c>
      <c r="BK143">
        <v>15.0444962962963</v>
      </c>
      <c r="BL143">
        <v>319.075740740741</v>
      </c>
      <c r="BM143">
        <v>17.5767925925926</v>
      </c>
      <c r="BN143">
        <v>500.008333333333</v>
      </c>
      <c r="BO143">
        <v>73.8353777777778</v>
      </c>
      <c r="BP143">
        <v>0.0426586962962963</v>
      </c>
      <c r="BQ143">
        <v>24.4397111111111</v>
      </c>
      <c r="BR143">
        <v>25.036637037037</v>
      </c>
      <c r="BS143">
        <v>999.9</v>
      </c>
      <c r="BT143">
        <v>0</v>
      </c>
      <c r="BU143">
        <v>0</v>
      </c>
      <c r="BV143">
        <v>9997.03703703704</v>
      </c>
      <c r="BW143">
        <v>0</v>
      </c>
      <c r="BX143">
        <v>591.769592592593</v>
      </c>
      <c r="BY143">
        <v>12.6808777777778</v>
      </c>
      <c r="BZ143">
        <v>332.16062962963</v>
      </c>
      <c r="CA143">
        <v>318.402666666667</v>
      </c>
      <c r="CB143">
        <v>2.61940481481482</v>
      </c>
      <c r="CC143">
        <v>313.612407407407</v>
      </c>
      <c r="CD143">
        <v>15.0444962962963</v>
      </c>
      <c r="CE143">
        <v>1.30422037037037</v>
      </c>
      <c r="CF143">
        <v>1.11081592592593</v>
      </c>
      <c r="CG143">
        <v>10.8475777777778</v>
      </c>
      <c r="CH143">
        <v>8.45710666666667</v>
      </c>
      <c r="CI143">
        <v>2000.01666666667</v>
      </c>
      <c r="CJ143">
        <v>0.979997666666666</v>
      </c>
      <c r="CK143">
        <v>0.0200025555555556</v>
      </c>
      <c r="CL143">
        <v>0</v>
      </c>
      <c r="CM143">
        <v>2.22742592592593</v>
      </c>
      <c r="CN143">
        <v>0</v>
      </c>
      <c r="CO143">
        <v>2981.30222222222</v>
      </c>
      <c r="CP143">
        <v>17300.2814814815</v>
      </c>
      <c r="CQ143">
        <v>38.7404814814815</v>
      </c>
      <c r="CR143">
        <v>38.0344444444444</v>
      </c>
      <c r="CS143">
        <v>38.4858518518518</v>
      </c>
      <c r="CT143">
        <v>36.4256666666667</v>
      </c>
      <c r="CU143">
        <v>37.8261851851852</v>
      </c>
      <c r="CV143">
        <v>1960.01222222222</v>
      </c>
      <c r="CW143">
        <v>40.0085185185185</v>
      </c>
      <c r="CX143">
        <v>0</v>
      </c>
      <c r="CY143">
        <v>1657293590.7</v>
      </c>
      <c r="CZ143">
        <v>0</v>
      </c>
      <c r="DA143">
        <v>1657291692.5</v>
      </c>
      <c r="DB143" t="s">
        <v>356</v>
      </c>
      <c r="DC143">
        <v>1657291684</v>
      </c>
      <c r="DD143">
        <v>1657291692.5</v>
      </c>
      <c r="DE143">
        <v>1</v>
      </c>
      <c r="DF143">
        <v>0.051</v>
      </c>
      <c r="DG143">
        <v>-0.009</v>
      </c>
      <c r="DH143">
        <v>7.953</v>
      </c>
      <c r="DI143">
        <v>0.086</v>
      </c>
      <c r="DJ143">
        <v>418</v>
      </c>
      <c r="DK143">
        <v>18</v>
      </c>
      <c r="DL143">
        <v>0.63</v>
      </c>
      <c r="DM143">
        <v>0.07</v>
      </c>
      <c r="DN143">
        <v>12.3798525</v>
      </c>
      <c r="DO143">
        <v>6.5688191369606</v>
      </c>
      <c r="DP143">
        <v>0.723923065314091</v>
      </c>
      <c r="DQ143">
        <v>0</v>
      </c>
      <c r="DR143">
        <v>2.61985925</v>
      </c>
      <c r="DS143">
        <v>0.003168292682917</v>
      </c>
      <c r="DT143">
        <v>0.0029047593596544</v>
      </c>
      <c r="DU143">
        <v>1</v>
      </c>
      <c r="DV143">
        <v>1</v>
      </c>
      <c r="DW143">
        <v>2</v>
      </c>
      <c r="DX143" t="s">
        <v>373</v>
      </c>
      <c r="DY143">
        <v>2.97634</v>
      </c>
      <c r="DZ143">
        <v>2.69662</v>
      </c>
      <c r="EA143">
        <v>0.0573778</v>
      </c>
      <c r="EB143">
        <v>0.0564353</v>
      </c>
      <c r="EC143">
        <v>0.0694984</v>
      </c>
      <c r="ED143">
        <v>0.0621858</v>
      </c>
      <c r="EE143">
        <v>37019.6</v>
      </c>
      <c r="EF143">
        <v>40699.8</v>
      </c>
      <c r="EG143">
        <v>35574.5</v>
      </c>
      <c r="EH143">
        <v>39103.4</v>
      </c>
      <c r="EI143">
        <v>46889.8</v>
      </c>
      <c r="EJ143">
        <v>52880.7</v>
      </c>
      <c r="EK143">
        <v>55526.6</v>
      </c>
      <c r="EL143">
        <v>62613.4</v>
      </c>
      <c r="EM143">
        <v>2.0272</v>
      </c>
      <c r="EN143">
        <v>2.29</v>
      </c>
      <c r="EO143">
        <v>0.154585</v>
      </c>
      <c r="EP143">
        <v>0</v>
      </c>
      <c r="EQ143">
        <v>22.4976</v>
      </c>
      <c r="ER143">
        <v>999.9</v>
      </c>
      <c r="ES143">
        <v>70.095</v>
      </c>
      <c r="ET143">
        <v>21.963</v>
      </c>
      <c r="EU143">
        <v>25.1338</v>
      </c>
      <c r="EV143">
        <v>53.4846</v>
      </c>
      <c r="EW143">
        <v>35.5048</v>
      </c>
      <c r="EX143">
        <v>2</v>
      </c>
      <c r="EY143">
        <v>-0.293211</v>
      </c>
      <c r="EZ143">
        <v>0.157778</v>
      </c>
      <c r="FA143">
        <v>20.1479</v>
      </c>
      <c r="FB143">
        <v>5.19932</v>
      </c>
      <c r="FC143">
        <v>12.0064</v>
      </c>
      <c r="FD143">
        <v>4.9756</v>
      </c>
      <c r="FE143">
        <v>3.293</v>
      </c>
      <c r="FF143">
        <v>9999</v>
      </c>
      <c r="FG143">
        <v>564</v>
      </c>
      <c r="FH143">
        <v>9999</v>
      </c>
      <c r="FI143">
        <v>9999</v>
      </c>
      <c r="FJ143">
        <v>1.86264</v>
      </c>
      <c r="FK143">
        <v>1.86774</v>
      </c>
      <c r="FL143">
        <v>1.86752</v>
      </c>
      <c r="FM143">
        <v>1.86859</v>
      </c>
      <c r="FN143">
        <v>1.86951</v>
      </c>
      <c r="FO143">
        <v>1.86554</v>
      </c>
      <c r="FP143">
        <v>1.8667</v>
      </c>
      <c r="FQ143">
        <v>1.86813</v>
      </c>
      <c r="FR143">
        <v>5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7.025</v>
      </c>
      <c r="GF143">
        <v>0.0873</v>
      </c>
      <c r="GG143">
        <v>4.5284714050127</v>
      </c>
      <c r="GH143">
        <v>0.00877152046367285</v>
      </c>
      <c r="GI143">
        <v>-1.12287425622125e-06</v>
      </c>
      <c r="GJ143">
        <v>1.49974470624018e-10</v>
      </c>
      <c r="GK143">
        <v>-0.0517385584703422</v>
      </c>
      <c r="GL143">
        <v>-0.0341448499658142</v>
      </c>
      <c r="GM143">
        <v>0.00305565465686119</v>
      </c>
      <c r="GN143">
        <v>-3.7754862018876e-05</v>
      </c>
      <c r="GO143">
        <v>-2</v>
      </c>
      <c r="GP143">
        <v>2006</v>
      </c>
      <c r="GQ143">
        <v>1</v>
      </c>
      <c r="GR143">
        <v>20</v>
      </c>
      <c r="GS143">
        <v>32.1</v>
      </c>
      <c r="GT143">
        <v>32</v>
      </c>
      <c r="GU143">
        <v>0.955811</v>
      </c>
      <c r="GV143">
        <v>2.57202</v>
      </c>
      <c r="GW143">
        <v>2.24854</v>
      </c>
      <c r="GX143">
        <v>2.76611</v>
      </c>
      <c r="GY143">
        <v>1.99585</v>
      </c>
      <c r="GZ143">
        <v>2.34497</v>
      </c>
      <c r="HA143">
        <v>27.5577</v>
      </c>
      <c r="HB143">
        <v>15.7694</v>
      </c>
      <c r="HC143">
        <v>18</v>
      </c>
      <c r="HD143">
        <v>495.355</v>
      </c>
      <c r="HE143">
        <v>682.002</v>
      </c>
      <c r="HF143">
        <v>21.7883</v>
      </c>
      <c r="HG143">
        <v>23.3891</v>
      </c>
      <c r="HH143">
        <v>30.0007</v>
      </c>
      <c r="HI143">
        <v>23.1625</v>
      </c>
      <c r="HJ143">
        <v>23.0671</v>
      </c>
      <c r="HK143">
        <v>19.1491</v>
      </c>
      <c r="HL143">
        <v>42.0785</v>
      </c>
      <c r="HM143">
        <v>0</v>
      </c>
      <c r="HN143">
        <v>21.7887</v>
      </c>
      <c r="HO143">
        <v>264.649</v>
      </c>
      <c r="HP143">
        <v>14.9744</v>
      </c>
      <c r="HQ143">
        <v>103.063</v>
      </c>
      <c r="HR143">
        <v>104.289</v>
      </c>
    </row>
    <row r="144" spans="1:226">
      <c r="A144">
        <v>128</v>
      </c>
      <c r="B144">
        <v>1657293617.5</v>
      </c>
      <c r="C144">
        <v>1873.5</v>
      </c>
      <c r="D144" t="s">
        <v>616</v>
      </c>
      <c r="E144" t="s">
        <v>617</v>
      </c>
      <c r="F144">
        <v>5</v>
      </c>
      <c r="G144" t="s">
        <v>597</v>
      </c>
      <c r="H144" t="s">
        <v>354</v>
      </c>
      <c r="I144">
        <v>1657293609.71429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285.075294396825</v>
      </c>
      <c r="AK144">
        <v>292.891921212121</v>
      </c>
      <c r="AL144">
        <v>-3.29221034632451</v>
      </c>
      <c r="AM144">
        <v>65.662652933704</v>
      </c>
      <c r="AN144">
        <f>(AP144 - AO144 + BO144*1E3/(8.314*(BQ144+273.15)) * AR144/BN144 * AQ144) * BN144/(100*BB144) * 1000/(1000 - AP144)</f>
        <v>0</v>
      </c>
      <c r="AO144">
        <v>15.0469376908034</v>
      </c>
      <c r="AP144">
        <v>17.6701684848485</v>
      </c>
      <c r="AQ144">
        <v>8.33439158873085e-06</v>
      </c>
      <c r="AR144">
        <v>77.3106653143768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6</v>
      </c>
      <c r="BC144">
        <v>0.5</v>
      </c>
      <c r="BD144" t="s">
        <v>355</v>
      </c>
      <c r="BE144">
        <v>2</v>
      </c>
      <c r="BF144" t="b">
        <v>1</v>
      </c>
      <c r="BG144">
        <v>1657293609.71429</v>
      </c>
      <c r="BH144">
        <v>311.209928571429</v>
      </c>
      <c r="BI144">
        <v>297.922928571429</v>
      </c>
      <c r="BJ144">
        <v>17.666825</v>
      </c>
      <c r="BK144">
        <v>15.0448321428571</v>
      </c>
      <c r="BL144">
        <v>304.113714285714</v>
      </c>
      <c r="BM144">
        <v>17.5796142857143</v>
      </c>
      <c r="BN144">
        <v>499.992</v>
      </c>
      <c r="BO144">
        <v>73.8350714285714</v>
      </c>
      <c r="BP144">
        <v>0.042948475</v>
      </c>
      <c r="BQ144">
        <v>24.4439321428571</v>
      </c>
      <c r="BR144">
        <v>25.0364821428571</v>
      </c>
      <c r="BS144">
        <v>999.9</v>
      </c>
      <c r="BT144">
        <v>0</v>
      </c>
      <c r="BU144">
        <v>0</v>
      </c>
      <c r="BV144">
        <v>9990</v>
      </c>
      <c r="BW144">
        <v>0</v>
      </c>
      <c r="BX144">
        <v>592.30025</v>
      </c>
      <c r="BY144">
        <v>13.2870071428571</v>
      </c>
      <c r="BZ144">
        <v>316.806964285714</v>
      </c>
      <c r="CA144">
        <v>302.473642857143</v>
      </c>
      <c r="CB144">
        <v>2.6219925</v>
      </c>
      <c r="CC144">
        <v>297.922928571429</v>
      </c>
      <c r="CD144">
        <v>15.0448321428571</v>
      </c>
      <c r="CE144">
        <v>1.30443142857143</v>
      </c>
      <c r="CF144">
        <v>1.11083607142857</v>
      </c>
      <c r="CG144">
        <v>10.85</v>
      </c>
      <c r="CH144">
        <v>8.45737928571429</v>
      </c>
      <c r="CI144">
        <v>2000.02285714286</v>
      </c>
      <c r="CJ144">
        <v>0.979997464285714</v>
      </c>
      <c r="CK144">
        <v>0.0200027714285714</v>
      </c>
      <c r="CL144">
        <v>0</v>
      </c>
      <c r="CM144">
        <v>2.23537857142857</v>
      </c>
      <c r="CN144">
        <v>0</v>
      </c>
      <c r="CO144">
        <v>2975.62035714286</v>
      </c>
      <c r="CP144">
        <v>17300.3285714286</v>
      </c>
      <c r="CQ144">
        <v>38.6873571428571</v>
      </c>
      <c r="CR144">
        <v>38.0155</v>
      </c>
      <c r="CS144">
        <v>38.44175</v>
      </c>
      <c r="CT144">
        <v>36.3971428571429</v>
      </c>
      <c r="CU144">
        <v>37.7855</v>
      </c>
      <c r="CV144">
        <v>1960.01535714286</v>
      </c>
      <c r="CW144">
        <v>40.01</v>
      </c>
      <c r="CX144">
        <v>0</v>
      </c>
      <c r="CY144">
        <v>1657293595.5</v>
      </c>
      <c r="CZ144">
        <v>0</v>
      </c>
      <c r="DA144">
        <v>1657291692.5</v>
      </c>
      <c r="DB144" t="s">
        <v>356</v>
      </c>
      <c r="DC144">
        <v>1657291684</v>
      </c>
      <c r="DD144">
        <v>1657291692.5</v>
      </c>
      <c r="DE144">
        <v>1</v>
      </c>
      <c r="DF144">
        <v>0.051</v>
      </c>
      <c r="DG144">
        <v>-0.009</v>
      </c>
      <c r="DH144">
        <v>7.953</v>
      </c>
      <c r="DI144">
        <v>0.086</v>
      </c>
      <c r="DJ144">
        <v>418</v>
      </c>
      <c r="DK144">
        <v>18</v>
      </c>
      <c r="DL144">
        <v>0.63</v>
      </c>
      <c r="DM144">
        <v>0.07</v>
      </c>
      <c r="DN144">
        <v>12.98484</v>
      </c>
      <c r="DO144">
        <v>6.76535684802999</v>
      </c>
      <c r="DP144">
        <v>0.731702576461229</v>
      </c>
      <c r="DQ144">
        <v>0</v>
      </c>
      <c r="DR144">
        <v>2.62107725</v>
      </c>
      <c r="DS144">
        <v>0.0321992870544029</v>
      </c>
      <c r="DT144">
        <v>0.00560532112706308</v>
      </c>
      <c r="DU144">
        <v>1</v>
      </c>
      <c r="DV144">
        <v>1</v>
      </c>
      <c r="DW144">
        <v>2</v>
      </c>
      <c r="DX144" t="s">
        <v>373</v>
      </c>
      <c r="DY144">
        <v>2.97686</v>
      </c>
      <c r="DZ144">
        <v>2.69697</v>
      </c>
      <c r="EA144">
        <v>0.0547615</v>
      </c>
      <c r="EB144">
        <v>0.0537453</v>
      </c>
      <c r="EC144">
        <v>0.0694921</v>
      </c>
      <c r="ED144">
        <v>0.0620094</v>
      </c>
      <c r="EE144">
        <v>37121.2</v>
      </c>
      <c r="EF144">
        <v>40815.1</v>
      </c>
      <c r="EG144">
        <v>35573.5</v>
      </c>
      <c r="EH144">
        <v>39102.8</v>
      </c>
      <c r="EI144">
        <v>46888.5</v>
      </c>
      <c r="EJ144">
        <v>52890.1</v>
      </c>
      <c r="EK144">
        <v>55524.8</v>
      </c>
      <c r="EL144">
        <v>62612.8</v>
      </c>
      <c r="EM144">
        <v>2.0274</v>
      </c>
      <c r="EN144">
        <v>2.289</v>
      </c>
      <c r="EO144">
        <v>0.152975</v>
      </c>
      <c r="EP144">
        <v>0</v>
      </c>
      <c r="EQ144">
        <v>22.5203</v>
      </c>
      <c r="ER144">
        <v>999.9</v>
      </c>
      <c r="ES144">
        <v>70.095</v>
      </c>
      <c r="ET144">
        <v>21.963</v>
      </c>
      <c r="EU144">
        <v>25.1355</v>
      </c>
      <c r="EV144">
        <v>53.8246</v>
      </c>
      <c r="EW144">
        <v>35.4768</v>
      </c>
      <c r="EX144">
        <v>2</v>
      </c>
      <c r="EY144">
        <v>-0.292175</v>
      </c>
      <c r="EZ144">
        <v>0.185403</v>
      </c>
      <c r="FA144">
        <v>20.1483</v>
      </c>
      <c r="FB144">
        <v>5.20291</v>
      </c>
      <c r="FC144">
        <v>12.004</v>
      </c>
      <c r="FD144">
        <v>4.976</v>
      </c>
      <c r="FE144">
        <v>3.293</v>
      </c>
      <c r="FF144">
        <v>9999</v>
      </c>
      <c r="FG144">
        <v>564</v>
      </c>
      <c r="FH144">
        <v>9999</v>
      </c>
      <c r="FI144">
        <v>9999</v>
      </c>
      <c r="FJ144">
        <v>1.86264</v>
      </c>
      <c r="FK144">
        <v>1.86774</v>
      </c>
      <c r="FL144">
        <v>1.86752</v>
      </c>
      <c r="FM144">
        <v>1.86859</v>
      </c>
      <c r="FN144">
        <v>1.86951</v>
      </c>
      <c r="FO144">
        <v>1.86554</v>
      </c>
      <c r="FP144">
        <v>1.86673</v>
      </c>
      <c r="FQ144">
        <v>1.86807</v>
      </c>
      <c r="FR144">
        <v>5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6.892</v>
      </c>
      <c r="GF144">
        <v>0.0873</v>
      </c>
      <c r="GG144">
        <v>4.5284714050127</v>
      </c>
      <c r="GH144">
        <v>0.00877152046367285</v>
      </c>
      <c r="GI144">
        <v>-1.12287425622125e-06</v>
      </c>
      <c r="GJ144">
        <v>1.49974470624018e-10</v>
      </c>
      <c r="GK144">
        <v>-0.0517385584703422</v>
      </c>
      <c r="GL144">
        <v>-0.0341448499658142</v>
      </c>
      <c r="GM144">
        <v>0.00305565465686119</v>
      </c>
      <c r="GN144">
        <v>-3.7754862018876e-05</v>
      </c>
      <c r="GO144">
        <v>-2</v>
      </c>
      <c r="GP144">
        <v>2006</v>
      </c>
      <c r="GQ144">
        <v>1</v>
      </c>
      <c r="GR144">
        <v>20</v>
      </c>
      <c r="GS144">
        <v>32.2</v>
      </c>
      <c r="GT144">
        <v>32.1</v>
      </c>
      <c r="GU144">
        <v>0.911865</v>
      </c>
      <c r="GV144">
        <v>2.57446</v>
      </c>
      <c r="GW144">
        <v>2.24854</v>
      </c>
      <c r="GX144">
        <v>2.76611</v>
      </c>
      <c r="GY144">
        <v>1.99585</v>
      </c>
      <c r="GZ144">
        <v>2.36328</v>
      </c>
      <c r="HA144">
        <v>27.5785</v>
      </c>
      <c r="HB144">
        <v>15.7694</v>
      </c>
      <c r="HC144">
        <v>18</v>
      </c>
      <c r="HD144">
        <v>495.544</v>
      </c>
      <c r="HE144">
        <v>681.274</v>
      </c>
      <c r="HF144">
        <v>21.7545</v>
      </c>
      <c r="HG144">
        <v>23.3962</v>
      </c>
      <c r="HH144">
        <v>30.0011</v>
      </c>
      <c r="HI144">
        <v>23.1691</v>
      </c>
      <c r="HJ144">
        <v>23.0748</v>
      </c>
      <c r="HK144">
        <v>18.2743</v>
      </c>
      <c r="HL144">
        <v>42.3582</v>
      </c>
      <c r="HM144">
        <v>0</v>
      </c>
      <c r="HN144">
        <v>21.7551</v>
      </c>
      <c r="HO144">
        <v>251.226</v>
      </c>
      <c r="HP144">
        <v>14.9718</v>
      </c>
      <c r="HQ144">
        <v>103.06</v>
      </c>
      <c r="HR144">
        <v>104.288</v>
      </c>
    </row>
    <row r="145" spans="1:226">
      <c r="A145">
        <v>129</v>
      </c>
      <c r="B145">
        <v>1657293622.5</v>
      </c>
      <c r="C145">
        <v>1878.5</v>
      </c>
      <c r="D145" t="s">
        <v>618</v>
      </c>
      <c r="E145" t="s">
        <v>619</v>
      </c>
      <c r="F145">
        <v>5</v>
      </c>
      <c r="G145" t="s">
        <v>597</v>
      </c>
      <c r="H145" t="s">
        <v>354</v>
      </c>
      <c r="I145">
        <v>1657293615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268.661562932948</v>
      </c>
      <c r="AK145">
        <v>276.398545454545</v>
      </c>
      <c r="AL145">
        <v>-3.24247502723474</v>
      </c>
      <c r="AM145">
        <v>65.662652933704</v>
      </c>
      <c r="AN145">
        <f>(AP145 - AO145 + BO145*1E3/(8.314*(BQ145+273.15)) * AR145/BN145 * AQ145) * BN145/(100*BB145) * 1000/(1000 - AP145)</f>
        <v>0</v>
      </c>
      <c r="AO145">
        <v>14.9663687149119</v>
      </c>
      <c r="AP145">
        <v>17.6364945454545</v>
      </c>
      <c r="AQ145">
        <v>-0.0123687096720493</v>
      </c>
      <c r="AR145">
        <v>77.3106653143768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6</v>
      </c>
      <c r="BC145">
        <v>0.5</v>
      </c>
      <c r="BD145" t="s">
        <v>355</v>
      </c>
      <c r="BE145">
        <v>2</v>
      </c>
      <c r="BF145" t="b">
        <v>1</v>
      </c>
      <c r="BG145">
        <v>1657293615</v>
      </c>
      <c r="BH145">
        <v>294.111148148148</v>
      </c>
      <c r="BI145">
        <v>280.432148148148</v>
      </c>
      <c r="BJ145">
        <v>17.6630444444444</v>
      </c>
      <c r="BK145">
        <v>15.0153666666667</v>
      </c>
      <c r="BL145">
        <v>287.153037037037</v>
      </c>
      <c r="BM145">
        <v>17.5759703703704</v>
      </c>
      <c r="BN145">
        <v>500.000518518519</v>
      </c>
      <c r="BO145">
        <v>73.8352259259259</v>
      </c>
      <c r="BP145">
        <v>0.0430298962962963</v>
      </c>
      <c r="BQ145">
        <v>24.4435037037037</v>
      </c>
      <c r="BR145">
        <v>25.0386444444444</v>
      </c>
      <c r="BS145">
        <v>999.9</v>
      </c>
      <c r="BT145">
        <v>0</v>
      </c>
      <c r="BU145">
        <v>0</v>
      </c>
      <c r="BV145">
        <v>9997.59259259259</v>
      </c>
      <c r="BW145">
        <v>0</v>
      </c>
      <c r="BX145">
        <v>592.891703703704</v>
      </c>
      <c r="BY145">
        <v>13.6789962962963</v>
      </c>
      <c r="BZ145">
        <v>299.39962962963</v>
      </c>
      <c r="CA145">
        <v>284.707703703704</v>
      </c>
      <c r="CB145">
        <v>2.64767185185185</v>
      </c>
      <c r="CC145">
        <v>280.432148148148</v>
      </c>
      <c r="CD145">
        <v>15.0153666666667</v>
      </c>
      <c r="CE145">
        <v>1.30415481481481</v>
      </c>
      <c r="CF145">
        <v>1.1086637037037</v>
      </c>
      <c r="CG145">
        <v>10.8468111111111</v>
      </c>
      <c r="CH145">
        <v>8.42844925925926</v>
      </c>
      <c r="CI145">
        <v>2000.00444444444</v>
      </c>
      <c r="CJ145">
        <v>0.979996777777778</v>
      </c>
      <c r="CK145">
        <v>0.0200035037037037</v>
      </c>
      <c r="CL145">
        <v>0</v>
      </c>
      <c r="CM145">
        <v>2.21947407407407</v>
      </c>
      <c r="CN145">
        <v>0</v>
      </c>
      <c r="CO145">
        <v>2970.45222222222</v>
      </c>
      <c r="CP145">
        <v>17300.1703703704</v>
      </c>
      <c r="CQ145">
        <v>38.6223703703704</v>
      </c>
      <c r="CR145">
        <v>37.979</v>
      </c>
      <c r="CS145">
        <v>38.3979259259259</v>
      </c>
      <c r="CT145">
        <v>36.3563333333333</v>
      </c>
      <c r="CU145">
        <v>37.7358518518519</v>
      </c>
      <c r="CV145">
        <v>1959.99518518518</v>
      </c>
      <c r="CW145">
        <v>40.01</v>
      </c>
      <c r="CX145">
        <v>0</v>
      </c>
      <c r="CY145">
        <v>1657293600.3</v>
      </c>
      <c r="CZ145">
        <v>0</v>
      </c>
      <c r="DA145">
        <v>1657291692.5</v>
      </c>
      <c r="DB145" t="s">
        <v>356</v>
      </c>
      <c r="DC145">
        <v>1657291684</v>
      </c>
      <c r="DD145">
        <v>1657291692.5</v>
      </c>
      <c r="DE145">
        <v>1</v>
      </c>
      <c r="DF145">
        <v>0.051</v>
      </c>
      <c r="DG145">
        <v>-0.009</v>
      </c>
      <c r="DH145">
        <v>7.953</v>
      </c>
      <c r="DI145">
        <v>0.086</v>
      </c>
      <c r="DJ145">
        <v>418</v>
      </c>
      <c r="DK145">
        <v>18</v>
      </c>
      <c r="DL145">
        <v>0.63</v>
      </c>
      <c r="DM145">
        <v>0.07</v>
      </c>
      <c r="DN145">
        <v>13.4735225</v>
      </c>
      <c r="DO145">
        <v>4.84405666041273</v>
      </c>
      <c r="DP145">
        <v>0.565684026417354</v>
      </c>
      <c r="DQ145">
        <v>0</v>
      </c>
      <c r="DR145">
        <v>2.6398715</v>
      </c>
      <c r="DS145">
        <v>0.259003677298307</v>
      </c>
      <c r="DT145">
        <v>0.031861518133165</v>
      </c>
      <c r="DU145">
        <v>0</v>
      </c>
      <c r="DV145">
        <v>0</v>
      </c>
      <c r="DW145">
        <v>2</v>
      </c>
      <c r="DX145" t="s">
        <v>357</v>
      </c>
      <c r="DY145">
        <v>2.97718</v>
      </c>
      <c r="DZ145">
        <v>2.69701</v>
      </c>
      <c r="EA145">
        <v>0.0521328</v>
      </c>
      <c r="EB145">
        <v>0.0509693</v>
      </c>
      <c r="EC145">
        <v>0.0693925</v>
      </c>
      <c r="ED145">
        <v>0.0619345</v>
      </c>
      <c r="EE145">
        <v>37224.7</v>
      </c>
      <c r="EF145">
        <v>40935.1</v>
      </c>
      <c r="EG145">
        <v>35573.9</v>
      </c>
      <c r="EH145">
        <v>39103.1</v>
      </c>
      <c r="EI145">
        <v>46894</v>
      </c>
      <c r="EJ145">
        <v>52894.3</v>
      </c>
      <c r="EK145">
        <v>55525.4</v>
      </c>
      <c r="EL145">
        <v>62612.8</v>
      </c>
      <c r="EM145">
        <v>2.0276</v>
      </c>
      <c r="EN145">
        <v>2.289</v>
      </c>
      <c r="EO145">
        <v>0.153154</v>
      </c>
      <c r="EP145">
        <v>0</v>
      </c>
      <c r="EQ145">
        <v>22.5356</v>
      </c>
      <c r="ER145">
        <v>999.9</v>
      </c>
      <c r="ES145">
        <v>70.071</v>
      </c>
      <c r="ET145">
        <v>21.973</v>
      </c>
      <c r="EU145">
        <v>25.14</v>
      </c>
      <c r="EV145">
        <v>53.6546</v>
      </c>
      <c r="EW145">
        <v>35.3966</v>
      </c>
      <c r="EX145">
        <v>2</v>
      </c>
      <c r="EY145">
        <v>-0.291179</v>
      </c>
      <c r="EZ145">
        <v>0.229782</v>
      </c>
      <c r="FA145">
        <v>20.1476</v>
      </c>
      <c r="FB145">
        <v>5.19932</v>
      </c>
      <c r="FC145">
        <v>12.004</v>
      </c>
      <c r="FD145">
        <v>4.9756</v>
      </c>
      <c r="FE145">
        <v>3.293</v>
      </c>
      <c r="FF145">
        <v>9999</v>
      </c>
      <c r="FG145">
        <v>564</v>
      </c>
      <c r="FH145">
        <v>9999</v>
      </c>
      <c r="FI145">
        <v>9999</v>
      </c>
      <c r="FJ145">
        <v>1.8627</v>
      </c>
      <c r="FK145">
        <v>1.86768</v>
      </c>
      <c r="FL145">
        <v>1.86752</v>
      </c>
      <c r="FM145">
        <v>1.86859</v>
      </c>
      <c r="FN145">
        <v>1.86951</v>
      </c>
      <c r="FO145">
        <v>1.86554</v>
      </c>
      <c r="FP145">
        <v>1.86667</v>
      </c>
      <c r="FQ145">
        <v>1.86807</v>
      </c>
      <c r="FR145">
        <v>5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6.762</v>
      </c>
      <c r="GF145">
        <v>0.086</v>
      </c>
      <c r="GG145">
        <v>4.5284714050127</v>
      </c>
      <c r="GH145">
        <v>0.00877152046367285</v>
      </c>
      <c r="GI145">
        <v>-1.12287425622125e-06</v>
      </c>
      <c r="GJ145">
        <v>1.49974470624018e-10</v>
      </c>
      <c r="GK145">
        <v>-0.0517385584703422</v>
      </c>
      <c r="GL145">
        <v>-0.0341448499658142</v>
      </c>
      <c r="GM145">
        <v>0.00305565465686119</v>
      </c>
      <c r="GN145">
        <v>-3.7754862018876e-05</v>
      </c>
      <c r="GO145">
        <v>-2</v>
      </c>
      <c r="GP145">
        <v>2006</v>
      </c>
      <c r="GQ145">
        <v>1</v>
      </c>
      <c r="GR145">
        <v>20</v>
      </c>
      <c r="GS145">
        <v>32.3</v>
      </c>
      <c r="GT145">
        <v>32.2</v>
      </c>
      <c r="GU145">
        <v>0.865479</v>
      </c>
      <c r="GV145">
        <v>2.58545</v>
      </c>
      <c r="GW145">
        <v>2.24854</v>
      </c>
      <c r="GX145">
        <v>2.76489</v>
      </c>
      <c r="GY145">
        <v>1.99585</v>
      </c>
      <c r="GZ145">
        <v>2.2998</v>
      </c>
      <c r="HA145">
        <v>27.5785</v>
      </c>
      <c r="HB145">
        <v>15.7606</v>
      </c>
      <c r="HC145">
        <v>18</v>
      </c>
      <c r="HD145">
        <v>495.729</v>
      </c>
      <c r="HE145">
        <v>681.351</v>
      </c>
      <c r="HF145">
        <v>21.7135</v>
      </c>
      <c r="HG145">
        <v>23.4029</v>
      </c>
      <c r="HH145">
        <v>30.0011</v>
      </c>
      <c r="HI145">
        <v>23.1749</v>
      </c>
      <c r="HJ145">
        <v>23.0806</v>
      </c>
      <c r="HK145">
        <v>17.3613</v>
      </c>
      <c r="HL145">
        <v>42.3582</v>
      </c>
      <c r="HM145">
        <v>0</v>
      </c>
      <c r="HN145">
        <v>21.714</v>
      </c>
      <c r="HO145">
        <v>231.151</v>
      </c>
      <c r="HP145">
        <v>14.9784</v>
      </c>
      <c r="HQ145">
        <v>103.061</v>
      </c>
      <c r="HR145">
        <v>104.288</v>
      </c>
    </row>
    <row r="146" spans="1:226">
      <c r="A146">
        <v>130</v>
      </c>
      <c r="B146">
        <v>1657293627.5</v>
      </c>
      <c r="C146">
        <v>1883.5</v>
      </c>
      <c r="D146" t="s">
        <v>620</v>
      </c>
      <c r="E146" t="s">
        <v>621</v>
      </c>
      <c r="F146">
        <v>5</v>
      </c>
      <c r="G146" t="s">
        <v>597</v>
      </c>
      <c r="H146" t="s">
        <v>354</v>
      </c>
      <c r="I146">
        <v>1657293619.71429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251.569796953439</v>
      </c>
      <c r="AK146">
        <v>259.899721212121</v>
      </c>
      <c r="AL146">
        <v>-3.2785250271246</v>
      </c>
      <c r="AM146">
        <v>65.662652933704</v>
      </c>
      <c r="AN146">
        <f>(AP146 - AO146 + BO146*1E3/(8.314*(BQ146+273.15)) * AR146/BN146 * AQ146) * BN146/(100*BB146) * 1000/(1000 - AP146)</f>
        <v>0</v>
      </c>
      <c r="AO146">
        <v>14.9690033263201</v>
      </c>
      <c r="AP146">
        <v>17.6176333333333</v>
      </c>
      <c r="AQ146">
        <v>-0.00677514961169849</v>
      </c>
      <c r="AR146">
        <v>77.3106653143768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6</v>
      </c>
      <c r="BC146">
        <v>0.5</v>
      </c>
      <c r="BD146" t="s">
        <v>355</v>
      </c>
      <c r="BE146">
        <v>2</v>
      </c>
      <c r="BF146" t="b">
        <v>1</v>
      </c>
      <c r="BG146">
        <v>1657293619.71429</v>
      </c>
      <c r="BH146">
        <v>278.867464285714</v>
      </c>
      <c r="BI146">
        <v>264.727392857143</v>
      </c>
      <c r="BJ146">
        <v>17.6477535714286</v>
      </c>
      <c r="BK146">
        <v>14.9968142857143</v>
      </c>
      <c r="BL146">
        <v>272.033</v>
      </c>
      <c r="BM146">
        <v>17.5612428571429</v>
      </c>
      <c r="BN146">
        <v>499.98725</v>
      </c>
      <c r="BO146">
        <v>73.8347071428571</v>
      </c>
      <c r="BP146">
        <v>0.0433173642857143</v>
      </c>
      <c r="BQ146">
        <v>24.4397535714286</v>
      </c>
      <c r="BR146">
        <v>25.0425178571429</v>
      </c>
      <c r="BS146">
        <v>999.9</v>
      </c>
      <c r="BT146">
        <v>0</v>
      </c>
      <c r="BU146">
        <v>0</v>
      </c>
      <c r="BV146">
        <v>9997.67857142857</v>
      </c>
      <c r="BW146">
        <v>0</v>
      </c>
      <c r="BX146">
        <v>593.652571428571</v>
      </c>
      <c r="BY146">
        <v>14.1400464285714</v>
      </c>
      <c r="BZ146">
        <v>283.877607142857</v>
      </c>
      <c r="CA146">
        <v>268.758321428571</v>
      </c>
      <c r="CB146">
        <v>2.65094857142857</v>
      </c>
      <c r="CC146">
        <v>264.727392857143</v>
      </c>
      <c r="CD146">
        <v>14.9968142857143</v>
      </c>
      <c r="CE146">
        <v>1.3030175</v>
      </c>
      <c r="CF146">
        <v>1.10728571428571</v>
      </c>
      <c r="CG146">
        <v>10.8336857142857</v>
      </c>
      <c r="CH146">
        <v>8.41011357142857</v>
      </c>
      <c r="CI146">
        <v>1999.99392857143</v>
      </c>
      <c r="CJ146">
        <v>0.979996285714286</v>
      </c>
      <c r="CK146">
        <v>0.0200040285714286</v>
      </c>
      <c r="CL146">
        <v>0</v>
      </c>
      <c r="CM146">
        <v>2.26690714285714</v>
      </c>
      <c r="CN146">
        <v>0</v>
      </c>
      <c r="CO146">
        <v>2967.24464285714</v>
      </c>
      <c r="CP146">
        <v>17300.075</v>
      </c>
      <c r="CQ146">
        <v>38.569</v>
      </c>
      <c r="CR146">
        <v>37.9550714285714</v>
      </c>
      <c r="CS146">
        <v>38.3569285714286</v>
      </c>
      <c r="CT146">
        <v>36.3345357142857</v>
      </c>
      <c r="CU146">
        <v>37.6961785714286</v>
      </c>
      <c r="CV146">
        <v>1959.98392857143</v>
      </c>
      <c r="CW146">
        <v>40.01</v>
      </c>
      <c r="CX146">
        <v>0</v>
      </c>
      <c r="CY146">
        <v>1657293605.7</v>
      </c>
      <c r="CZ146">
        <v>0</v>
      </c>
      <c r="DA146">
        <v>1657291692.5</v>
      </c>
      <c r="DB146" t="s">
        <v>356</v>
      </c>
      <c r="DC146">
        <v>1657291684</v>
      </c>
      <c r="DD146">
        <v>1657291692.5</v>
      </c>
      <c r="DE146">
        <v>1</v>
      </c>
      <c r="DF146">
        <v>0.051</v>
      </c>
      <c r="DG146">
        <v>-0.009</v>
      </c>
      <c r="DH146">
        <v>7.953</v>
      </c>
      <c r="DI146">
        <v>0.086</v>
      </c>
      <c r="DJ146">
        <v>418</v>
      </c>
      <c r="DK146">
        <v>18</v>
      </c>
      <c r="DL146">
        <v>0.63</v>
      </c>
      <c r="DM146">
        <v>0.07</v>
      </c>
      <c r="DN146">
        <v>13.80685</v>
      </c>
      <c r="DO146">
        <v>4.87990469043149</v>
      </c>
      <c r="DP146">
        <v>0.5649929663279</v>
      </c>
      <c r="DQ146">
        <v>0</v>
      </c>
      <c r="DR146">
        <v>2.645106</v>
      </c>
      <c r="DS146">
        <v>0.171754446529073</v>
      </c>
      <c r="DT146">
        <v>0.0306233401019549</v>
      </c>
      <c r="DU146">
        <v>0</v>
      </c>
      <c r="DV146">
        <v>0</v>
      </c>
      <c r="DW146">
        <v>2</v>
      </c>
      <c r="DX146" t="s">
        <v>357</v>
      </c>
      <c r="DY146">
        <v>2.97669</v>
      </c>
      <c r="DZ146">
        <v>2.69716</v>
      </c>
      <c r="EA146">
        <v>0.0494027</v>
      </c>
      <c r="EB146">
        <v>0.048191</v>
      </c>
      <c r="EC146">
        <v>0.0693434</v>
      </c>
      <c r="ED146">
        <v>0.0620643</v>
      </c>
      <c r="EE146">
        <v>37331.6</v>
      </c>
      <c r="EF146">
        <v>41052.4</v>
      </c>
      <c r="EG146">
        <v>35573.6</v>
      </c>
      <c r="EH146">
        <v>39100.8</v>
      </c>
      <c r="EI146">
        <v>46896.1</v>
      </c>
      <c r="EJ146">
        <v>52884.9</v>
      </c>
      <c r="EK146">
        <v>55525</v>
      </c>
      <c r="EL146">
        <v>62610.5</v>
      </c>
      <c r="EM146">
        <v>2.0274</v>
      </c>
      <c r="EN146">
        <v>2.2884</v>
      </c>
      <c r="EO146">
        <v>0.151426</v>
      </c>
      <c r="EP146">
        <v>0</v>
      </c>
      <c r="EQ146">
        <v>22.5508</v>
      </c>
      <c r="ER146">
        <v>999.9</v>
      </c>
      <c r="ES146">
        <v>70.095</v>
      </c>
      <c r="ET146">
        <v>21.993</v>
      </c>
      <c r="EU146">
        <v>25.1816</v>
      </c>
      <c r="EV146">
        <v>53.3646</v>
      </c>
      <c r="EW146">
        <v>35.5329</v>
      </c>
      <c r="EX146">
        <v>2</v>
      </c>
      <c r="EY146">
        <v>-0.290549</v>
      </c>
      <c r="EZ146">
        <v>0.291547</v>
      </c>
      <c r="FA146">
        <v>20.1481</v>
      </c>
      <c r="FB146">
        <v>5.20291</v>
      </c>
      <c r="FC146">
        <v>12.004</v>
      </c>
      <c r="FD146">
        <v>4.9756</v>
      </c>
      <c r="FE146">
        <v>3.293</v>
      </c>
      <c r="FF146">
        <v>9999</v>
      </c>
      <c r="FG146">
        <v>564</v>
      </c>
      <c r="FH146">
        <v>9999</v>
      </c>
      <c r="FI146">
        <v>9999</v>
      </c>
      <c r="FJ146">
        <v>1.86264</v>
      </c>
      <c r="FK146">
        <v>1.86777</v>
      </c>
      <c r="FL146">
        <v>1.86752</v>
      </c>
      <c r="FM146">
        <v>1.86859</v>
      </c>
      <c r="FN146">
        <v>1.86951</v>
      </c>
      <c r="FO146">
        <v>1.86554</v>
      </c>
      <c r="FP146">
        <v>1.86676</v>
      </c>
      <c r="FQ146">
        <v>1.8681</v>
      </c>
      <c r="FR146">
        <v>5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6.628</v>
      </c>
      <c r="GF146">
        <v>0.0854</v>
      </c>
      <c r="GG146">
        <v>4.5284714050127</v>
      </c>
      <c r="GH146">
        <v>0.00877152046367285</v>
      </c>
      <c r="GI146">
        <v>-1.12287425622125e-06</v>
      </c>
      <c r="GJ146">
        <v>1.49974470624018e-10</v>
      </c>
      <c r="GK146">
        <v>-0.0517385584703422</v>
      </c>
      <c r="GL146">
        <v>-0.0341448499658142</v>
      </c>
      <c r="GM146">
        <v>0.00305565465686119</v>
      </c>
      <c r="GN146">
        <v>-3.7754862018876e-05</v>
      </c>
      <c r="GO146">
        <v>-2</v>
      </c>
      <c r="GP146">
        <v>2006</v>
      </c>
      <c r="GQ146">
        <v>1</v>
      </c>
      <c r="GR146">
        <v>20</v>
      </c>
      <c r="GS146">
        <v>32.4</v>
      </c>
      <c r="GT146">
        <v>32.2</v>
      </c>
      <c r="GU146">
        <v>0.821533</v>
      </c>
      <c r="GV146">
        <v>2.58301</v>
      </c>
      <c r="GW146">
        <v>2.24854</v>
      </c>
      <c r="GX146">
        <v>2.76611</v>
      </c>
      <c r="GY146">
        <v>1.99585</v>
      </c>
      <c r="GZ146">
        <v>2.3291</v>
      </c>
      <c r="HA146">
        <v>27.5994</v>
      </c>
      <c r="HB146">
        <v>15.7606</v>
      </c>
      <c r="HC146">
        <v>18</v>
      </c>
      <c r="HD146">
        <v>495.656</v>
      </c>
      <c r="HE146">
        <v>680.93</v>
      </c>
      <c r="HF146">
        <v>21.6688</v>
      </c>
      <c r="HG146">
        <v>23.4088</v>
      </c>
      <c r="HH146">
        <v>30.0011</v>
      </c>
      <c r="HI146">
        <v>23.1807</v>
      </c>
      <c r="HJ146">
        <v>23.0864</v>
      </c>
      <c r="HK146">
        <v>16.466</v>
      </c>
      <c r="HL146">
        <v>42.3582</v>
      </c>
      <c r="HM146">
        <v>0</v>
      </c>
      <c r="HN146">
        <v>21.6666</v>
      </c>
      <c r="HO146">
        <v>217.76</v>
      </c>
      <c r="HP146">
        <v>14.9784</v>
      </c>
      <c r="HQ146">
        <v>103.06</v>
      </c>
      <c r="HR146">
        <v>104.284</v>
      </c>
    </row>
    <row r="147" spans="1:226">
      <c r="A147">
        <v>131</v>
      </c>
      <c r="B147">
        <v>1657293632.5</v>
      </c>
      <c r="C147">
        <v>1888.5</v>
      </c>
      <c r="D147" t="s">
        <v>622</v>
      </c>
      <c r="E147" t="s">
        <v>623</v>
      </c>
      <c r="F147">
        <v>5</v>
      </c>
      <c r="G147" t="s">
        <v>597</v>
      </c>
      <c r="H147" t="s">
        <v>354</v>
      </c>
      <c r="I147">
        <v>1657293625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235.210216163474</v>
      </c>
      <c r="AK147">
        <v>243.371424242424</v>
      </c>
      <c r="AL147">
        <v>-3.25864780602294</v>
      </c>
      <c r="AM147">
        <v>65.662652933704</v>
      </c>
      <c r="AN147">
        <f>(AP147 - AO147 + BO147*1E3/(8.314*(BQ147+273.15)) * AR147/BN147 * AQ147) * BN147/(100*BB147) * 1000/(1000 - AP147)</f>
        <v>0</v>
      </c>
      <c r="AO147">
        <v>15.0135289712813</v>
      </c>
      <c r="AP147">
        <v>17.6267333333333</v>
      </c>
      <c r="AQ147">
        <v>-4.89080558524266e-05</v>
      </c>
      <c r="AR147">
        <v>77.3106653143768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6</v>
      </c>
      <c r="BC147">
        <v>0.5</v>
      </c>
      <c r="BD147" t="s">
        <v>355</v>
      </c>
      <c r="BE147">
        <v>2</v>
      </c>
      <c r="BF147" t="b">
        <v>1</v>
      </c>
      <c r="BG147">
        <v>1657293625</v>
      </c>
      <c r="BH147">
        <v>261.70362962963</v>
      </c>
      <c r="BI147">
        <v>247.346444444444</v>
      </c>
      <c r="BJ147">
        <v>17.6305444444444</v>
      </c>
      <c r="BK147">
        <v>14.9909</v>
      </c>
      <c r="BL147">
        <v>255.008888888889</v>
      </c>
      <c r="BM147">
        <v>17.5446666666667</v>
      </c>
      <c r="BN147">
        <v>499.982444444444</v>
      </c>
      <c r="BO147">
        <v>73.8345703703704</v>
      </c>
      <c r="BP147">
        <v>0.0431783148148148</v>
      </c>
      <c r="BQ147">
        <v>24.4294074074074</v>
      </c>
      <c r="BR147">
        <v>25.040562962963</v>
      </c>
      <c r="BS147">
        <v>999.9</v>
      </c>
      <c r="BT147">
        <v>0</v>
      </c>
      <c r="BU147">
        <v>0</v>
      </c>
      <c r="BV147">
        <v>10007.5925925926</v>
      </c>
      <c r="BW147">
        <v>0</v>
      </c>
      <c r="BX147">
        <v>594.746851851852</v>
      </c>
      <c r="BY147">
        <v>14.3570851851852</v>
      </c>
      <c r="BZ147">
        <v>266.400481481482</v>
      </c>
      <c r="CA147">
        <v>251.110407407407</v>
      </c>
      <c r="CB147">
        <v>2.63965740740741</v>
      </c>
      <c r="CC147">
        <v>247.346444444444</v>
      </c>
      <c r="CD147">
        <v>14.9909</v>
      </c>
      <c r="CE147">
        <v>1.30174481481481</v>
      </c>
      <c r="CF147">
        <v>1.10684666666667</v>
      </c>
      <c r="CG147">
        <v>10.8189925925926</v>
      </c>
      <c r="CH147">
        <v>8.40427777777778</v>
      </c>
      <c r="CI147">
        <v>1999.98925925926</v>
      </c>
      <c r="CJ147">
        <v>0.979995666666666</v>
      </c>
      <c r="CK147">
        <v>0.0200046888888889</v>
      </c>
      <c r="CL147">
        <v>0</v>
      </c>
      <c r="CM147">
        <v>2.25432962962963</v>
      </c>
      <c r="CN147">
        <v>0</v>
      </c>
      <c r="CO147">
        <v>2963.32518518519</v>
      </c>
      <c r="CP147">
        <v>17300.0333333333</v>
      </c>
      <c r="CQ147">
        <v>38.5182592592593</v>
      </c>
      <c r="CR147">
        <v>37.914037037037</v>
      </c>
      <c r="CS147">
        <v>38.3077037037037</v>
      </c>
      <c r="CT147">
        <v>36.2913703703704</v>
      </c>
      <c r="CU147">
        <v>37.6548518518519</v>
      </c>
      <c r="CV147">
        <v>1959.97925925926</v>
      </c>
      <c r="CW147">
        <v>40.01</v>
      </c>
      <c r="CX147">
        <v>0</v>
      </c>
      <c r="CY147">
        <v>1657293610.5</v>
      </c>
      <c r="CZ147">
        <v>0</v>
      </c>
      <c r="DA147">
        <v>1657291692.5</v>
      </c>
      <c r="DB147" t="s">
        <v>356</v>
      </c>
      <c r="DC147">
        <v>1657291684</v>
      </c>
      <c r="DD147">
        <v>1657291692.5</v>
      </c>
      <c r="DE147">
        <v>1</v>
      </c>
      <c r="DF147">
        <v>0.051</v>
      </c>
      <c r="DG147">
        <v>-0.009</v>
      </c>
      <c r="DH147">
        <v>7.953</v>
      </c>
      <c r="DI147">
        <v>0.086</v>
      </c>
      <c r="DJ147">
        <v>418</v>
      </c>
      <c r="DK147">
        <v>18</v>
      </c>
      <c r="DL147">
        <v>0.63</v>
      </c>
      <c r="DM147">
        <v>0.07</v>
      </c>
      <c r="DN147">
        <v>14.2485575</v>
      </c>
      <c r="DO147">
        <v>2.75493545966222</v>
      </c>
      <c r="DP147">
        <v>0.365108502973774</v>
      </c>
      <c r="DQ147">
        <v>0</v>
      </c>
      <c r="DR147">
        <v>2.63702325</v>
      </c>
      <c r="DS147">
        <v>-0.199293320825528</v>
      </c>
      <c r="DT147">
        <v>0.0391160908314916</v>
      </c>
      <c r="DU147">
        <v>0</v>
      </c>
      <c r="DV147">
        <v>0</v>
      </c>
      <c r="DW147">
        <v>2</v>
      </c>
      <c r="DX147" t="s">
        <v>357</v>
      </c>
      <c r="DY147">
        <v>2.97642</v>
      </c>
      <c r="DZ147">
        <v>2.69643</v>
      </c>
      <c r="EA147">
        <v>0.0466606</v>
      </c>
      <c r="EB147">
        <v>0.0452825</v>
      </c>
      <c r="EC147">
        <v>0.0693765</v>
      </c>
      <c r="ED147">
        <v>0.0622088</v>
      </c>
      <c r="EE147">
        <v>37439.1</v>
      </c>
      <c r="EF147">
        <v>41177.6</v>
      </c>
      <c r="EG147">
        <v>35573.4</v>
      </c>
      <c r="EH147">
        <v>39100.7</v>
      </c>
      <c r="EI147">
        <v>46894.3</v>
      </c>
      <c r="EJ147">
        <v>52876.1</v>
      </c>
      <c r="EK147">
        <v>55524.9</v>
      </c>
      <c r="EL147">
        <v>62609.9</v>
      </c>
      <c r="EM147">
        <v>2.027</v>
      </c>
      <c r="EN147">
        <v>2.289</v>
      </c>
      <c r="EO147">
        <v>0.148743</v>
      </c>
      <c r="EP147">
        <v>0</v>
      </c>
      <c r="EQ147">
        <v>22.5621</v>
      </c>
      <c r="ER147">
        <v>999.9</v>
      </c>
      <c r="ES147">
        <v>70.12</v>
      </c>
      <c r="ET147">
        <v>22.003</v>
      </c>
      <c r="EU147">
        <v>25.2046</v>
      </c>
      <c r="EV147">
        <v>53.2546</v>
      </c>
      <c r="EW147">
        <v>35.5248</v>
      </c>
      <c r="EX147">
        <v>2</v>
      </c>
      <c r="EY147">
        <v>-0.290366</v>
      </c>
      <c r="EZ147">
        <v>0.286187</v>
      </c>
      <c r="FA147">
        <v>20.1471</v>
      </c>
      <c r="FB147">
        <v>5.20172</v>
      </c>
      <c r="FC147">
        <v>12.004</v>
      </c>
      <c r="FD147">
        <v>4.976</v>
      </c>
      <c r="FE147">
        <v>3.293</v>
      </c>
      <c r="FF147">
        <v>9999</v>
      </c>
      <c r="FG147">
        <v>564</v>
      </c>
      <c r="FH147">
        <v>9999</v>
      </c>
      <c r="FI147">
        <v>9999</v>
      </c>
      <c r="FJ147">
        <v>1.86264</v>
      </c>
      <c r="FK147">
        <v>1.8678</v>
      </c>
      <c r="FL147">
        <v>1.86749</v>
      </c>
      <c r="FM147">
        <v>1.86859</v>
      </c>
      <c r="FN147">
        <v>1.86951</v>
      </c>
      <c r="FO147">
        <v>1.86554</v>
      </c>
      <c r="FP147">
        <v>1.86673</v>
      </c>
      <c r="FQ147">
        <v>1.86813</v>
      </c>
      <c r="FR147">
        <v>5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6.497</v>
      </c>
      <c r="GF147">
        <v>0.0857</v>
      </c>
      <c r="GG147">
        <v>4.5284714050127</v>
      </c>
      <c r="GH147">
        <v>0.00877152046367285</v>
      </c>
      <c r="GI147">
        <v>-1.12287425622125e-06</v>
      </c>
      <c r="GJ147">
        <v>1.49974470624018e-10</v>
      </c>
      <c r="GK147">
        <v>-0.0517385584703422</v>
      </c>
      <c r="GL147">
        <v>-0.0341448499658142</v>
      </c>
      <c r="GM147">
        <v>0.00305565465686119</v>
      </c>
      <c r="GN147">
        <v>-3.7754862018876e-05</v>
      </c>
      <c r="GO147">
        <v>-2</v>
      </c>
      <c r="GP147">
        <v>2006</v>
      </c>
      <c r="GQ147">
        <v>1</v>
      </c>
      <c r="GR147">
        <v>20</v>
      </c>
      <c r="GS147">
        <v>32.5</v>
      </c>
      <c r="GT147">
        <v>32.3</v>
      </c>
      <c r="GU147">
        <v>0.773926</v>
      </c>
      <c r="GV147">
        <v>2.58179</v>
      </c>
      <c r="GW147">
        <v>2.24854</v>
      </c>
      <c r="GX147">
        <v>2.76489</v>
      </c>
      <c r="GY147">
        <v>1.99585</v>
      </c>
      <c r="GZ147">
        <v>2.34253</v>
      </c>
      <c r="HA147">
        <v>27.6203</v>
      </c>
      <c r="HB147">
        <v>15.7606</v>
      </c>
      <c r="HC147">
        <v>18</v>
      </c>
      <c r="HD147">
        <v>495.455</v>
      </c>
      <c r="HE147">
        <v>681.507</v>
      </c>
      <c r="HF147">
        <v>21.6222</v>
      </c>
      <c r="HG147">
        <v>23.4147</v>
      </c>
      <c r="HH147">
        <v>30.0008</v>
      </c>
      <c r="HI147">
        <v>23.1866</v>
      </c>
      <c r="HJ147">
        <v>23.0921</v>
      </c>
      <c r="HK147">
        <v>15.5267</v>
      </c>
      <c r="HL147">
        <v>42.3582</v>
      </c>
      <c r="HM147">
        <v>0</v>
      </c>
      <c r="HN147">
        <v>21.6273</v>
      </c>
      <c r="HO147">
        <v>197.564</v>
      </c>
      <c r="HP147">
        <v>14.9784</v>
      </c>
      <c r="HQ147">
        <v>103.06</v>
      </c>
      <c r="HR147">
        <v>104.283</v>
      </c>
    </row>
    <row r="148" spans="1:226">
      <c r="A148">
        <v>132</v>
      </c>
      <c r="B148">
        <v>1657293637.5</v>
      </c>
      <c r="C148">
        <v>1893.5</v>
      </c>
      <c r="D148" t="s">
        <v>624</v>
      </c>
      <c r="E148" t="s">
        <v>625</v>
      </c>
      <c r="F148">
        <v>5</v>
      </c>
      <c r="G148" t="s">
        <v>597</v>
      </c>
      <c r="H148" t="s">
        <v>354</v>
      </c>
      <c r="I148">
        <v>1657293629.71429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218.102621169695</v>
      </c>
      <c r="AK148">
        <v>226.952357575758</v>
      </c>
      <c r="AL148">
        <v>-3.29593029409474</v>
      </c>
      <c r="AM148">
        <v>65.662652933704</v>
      </c>
      <c r="AN148">
        <f>(AP148 - AO148 + BO148*1E3/(8.314*(BQ148+273.15)) * AR148/BN148 * AQ148) * BN148/(100*BB148) * 1000/(1000 - AP148)</f>
        <v>0</v>
      </c>
      <c r="AO148">
        <v>15.0642538655155</v>
      </c>
      <c r="AP148">
        <v>17.6486757575758</v>
      </c>
      <c r="AQ148">
        <v>0.00116646905468296</v>
      </c>
      <c r="AR148">
        <v>77.3106653143768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6</v>
      </c>
      <c r="BC148">
        <v>0.5</v>
      </c>
      <c r="BD148" t="s">
        <v>355</v>
      </c>
      <c r="BE148">
        <v>2</v>
      </c>
      <c r="BF148" t="b">
        <v>1</v>
      </c>
      <c r="BG148">
        <v>1657293629.71429</v>
      </c>
      <c r="BH148">
        <v>246.476714285714</v>
      </c>
      <c r="BI148">
        <v>231.720535714286</v>
      </c>
      <c r="BJ148">
        <v>17.6268392857143</v>
      </c>
      <c r="BK148">
        <v>15.0295607142857</v>
      </c>
      <c r="BL148">
        <v>239.906571428571</v>
      </c>
      <c r="BM148">
        <v>17.5411035714286</v>
      </c>
      <c r="BN148">
        <v>499.985178571429</v>
      </c>
      <c r="BO148">
        <v>73.8337</v>
      </c>
      <c r="BP148">
        <v>0.0431897714285714</v>
      </c>
      <c r="BQ148">
        <v>24.4178285714286</v>
      </c>
      <c r="BR148">
        <v>25.0252428571429</v>
      </c>
      <c r="BS148">
        <v>999.9</v>
      </c>
      <c r="BT148">
        <v>0</v>
      </c>
      <c r="BU148">
        <v>0</v>
      </c>
      <c r="BV148">
        <v>9994.64285714286</v>
      </c>
      <c r="BW148">
        <v>0</v>
      </c>
      <c r="BX148">
        <v>594.962</v>
      </c>
      <c r="BY148">
        <v>14.7561178571429</v>
      </c>
      <c r="BZ148">
        <v>250.899071428571</v>
      </c>
      <c r="CA148">
        <v>235.255714285714</v>
      </c>
      <c r="CB148">
        <v>2.59729357142857</v>
      </c>
      <c r="CC148">
        <v>231.720535714286</v>
      </c>
      <c r="CD148">
        <v>15.0295607142857</v>
      </c>
      <c r="CE148">
        <v>1.30145607142857</v>
      </c>
      <c r="CF148">
        <v>1.10968857142857</v>
      </c>
      <c r="CG148">
        <v>10.8156714285714</v>
      </c>
      <c r="CH148">
        <v>8.44207142857143</v>
      </c>
      <c r="CI148">
        <v>2000.00892857143</v>
      </c>
      <c r="CJ148">
        <v>0.979995428571428</v>
      </c>
      <c r="CK148">
        <v>0.0200049428571429</v>
      </c>
      <c r="CL148">
        <v>0</v>
      </c>
      <c r="CM148">
        <v>2.27730357142857</v>
      </c>
      <c r="CN148">
        <v>0</v>
      </c>
      <c r="CO148">
        <v>2957.64714285714</v>
      </c>
      <c r="CP148">
        <v>17300.2</v>
      </c>
      <c r="CQ148">
        <v>38.473</v>
      </c>
      <c r="CR148">
        <v>37.8949285714286</v>
      </c>
      <c r="CS148">
        <v>38.2496785714286</v>
      </c>
      <c r="CT148">
        <v>36.2541785714286</v>
      </c>
      <c r="CU148">
        <v>37.6158214285714</v>
      </c>
      <c r="CV148">
        <v>1959.99892857143</v>
      </c>
      <c r="CW148">
        <v>40.01</v>
      </c>
      <c r="CX148">
        <v>0</v>
      </c>
      <c r="CY148">
        <v>1657293615.3</v>
      </c>
      <c r="CZ148">
        <v>0</v>
      </c>
      <c r="DA148">
        <v>1657291692.5</v>
      </c>
      <c r="DB148" t="s">
        <v>356</v>
      </c>
      <c r="DC148">
        <v>1657291684</v>
      </c>
      <c r="DD148">
        <v>1657291692.5</v>
      </c>
      <c r="DE148">
        <v>1</v>
      </c>
      <c r="DF148">
        <v>0.051</v>
      </c>
      <c r="DG148">
        <v>-0.009</v>
      </c>
      <c r="DH148">
        <v>7.953</v>
      </c>
      <c r="DI148">
        <v>0.086</v>
      </c>
      <c r="DJ148">
        <v>418</v>
      </c>
      <c r="DK148">
        <v>18</v>
      </c>
      <c r="DL148">
        <v>0.63</v>
      </c>
      <c r="DM148">
        <v>0.07</v>
      </c>
      <c r="DN148">
        <v>14.5005225</v>
      </c>
      <c r="DO148">
        <v>3.74515159474669</v>
      </c>
      <c r="DP148">
        <v>0.449364564962292</v>
      </c>
      <c r="DQ148">
        <v>0</v>
      </c>
      <c r="DR148">
        <v>2.62502575</v>
      </c>
      <c r="DS148">
        <v>-0.478670881801129</v>
      </c>
      <c r="DT148">
        <v>0.0495813020143431</v>
      </c>
      <c r="DU148">
        <v>0</v>
      </c>
      <c r="DV148">
        <v>0</v>
      </c>
      <c r="DW148">
        <v>2</v>
      </c>
      <c r="DX148" t="s">
        <v>357</v>
      </c>
      <c r="DY148">
        <v>2.97644</v>
      </c>
      <c r="DZ148">
        <v>2.69748</v>
      </c>
      <c r="EA148">
        <v>0.0438026</v>
      </c>
      <c r="EB148">
        <v>0.0423617</v>
      </c>
      <c r="EC148">
        <v>0.0694427</v>
      </c>
      <c r="ED148">
        <v>0.0623452</v>
      </c>
      <c r="EE148">
        <v>37550.5</v>
      </c>
      <c r="EF148">
        <v>41302.8</v>
      </c>
      <c r="EG148">
        <v>35572.7</v>
      </c>
      <c r="EH148">
        <v>39099.9</v>
      </c>
      <c r="EI148">
        <v>46890.4</v>
      </c>
      <c r="EJ148">
        <v>52867.6</v>
      </c>
      <c r="EK148">
        <v>55524.4</v>
      </c>
      <c r="EL148">
        <v>62609.1</v>
      </c>
      <c r="EM148">
        <v>2.0266</v>
      </c>
      <c r="EN148">
        <v>2.2886</v>
      </c>
      <c r="EO148">
        <v>0.146657</v>
      </c>
      <c r="EP148">
        <v>0</v>
      </c>
      <c r="EQ148">
        <v>22.5698</v>
      </c>
      <c r="ER148">
        <v>999.9</v>
      </c>
      <c r="ES148">
        <v>70.168</v>
      </c>
      <c r="ET148">
        <v>22.003</v>
      </c>
      <c r="EU148">
        <v>25.2214</v>
      </c>
      <c r="EV148">
        <v>53.3246</v>
      </c>
      <c r="EW148">
        <v>35.5088</v>
      </c>
      <c r="EX148">
        <v>2</v>
      </c>
      <c r="EY148">
        <v>-0.290447</v>
      </c>
      <c r="EZ148">
        <v>0.217429</v>
      </c>
      <c r="FA148">
        <v>20.1482</v>
      </c>
      <c r="FB148">
        <v>5.20411</v>
      </c>
      <c r="FC148">
        <v>12.004</v>
      </c>
      <c r="FD148">
        <v>4.976</v>
      </c>
      <c r="FE148">
        <v>3.293</v>
      </c>
      <c r="FF148">
        <v>9999</v>
      </c>
      <c r="FG148">
        <v>564</v>
      </c>
      <c r="FH148">
        <v>9999</v>
      </c>
      <c r="FI148">
        <v>9999</v>
      </c>
      <c r="FJ148">
        <v>1.86264</v>
      </c>
      <c r="FK148">
        <v>1.86768</v>
      </c>
      <c r="FL148">
        <v>1.86752</v>
      </c>
      <c r="FM148">
        <v>1.86859</v>
      </c>
      <c r="FN148">
        <v>1.86951</v>
      </c>
      <c r="FO148">
        <v>1.86554</v>
      </c>
      <c r="FP148">
        <v>1.86676</v>
      </c>
      <c r="FQ148">
        <v>1.8681</v>
      </c>
      <c r="FR148">
        <v>5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6.362</v>
      </c>
      <c r="GF148">
        <v>0.0867</v>
      </c>
      <c r="GG148">
        <v>4.5284714050127</v>
      </c>
      <c r="GH148">
        <v>0.00877152046367285</v>
      </c>
      <c r="GI148">
        <v>-1.12287425622125e-06</v>
      </c>
      <c r="GJ148">
        <v>1.49974470624018e-10</v>
      </c>
      <c r="GK148">
        <v>-0.0517385584703422</v>
      </c>
      <c r="GL148">
        <v>-0.0341448499658142</v>
      </c>
      <c r="GM148">
        <v>0.00305565465686119</v>
      </c>
      <c r="GN148">
        <v>-3.7754862018876e-05</v>
      </c>
      <c r="GO148">
        <v>-2</v>
      </c>
      <c r="GP148">
        <v>2006</v>
      </c>
      <c r="GQ148">
        <v>1</v>
      </c>
      <c r="GR148">
        <v>20</v>
      </c>
      <c r="GS148">
        <v>32.6</v>
      </c>
      <c r="GT148">
        <v>32.4</v>
      </c>
      <c r="GU148">
        <v>0.72876</v>
      </c>
      <c r="GV148">
        <v>2.58301</v>
      </c>
      <c r="GW148">
        <v>2.24854</v>
      </c>
      <c r="GX148">
        <v>2.76489</v>
      </c>
      <c r="GY148">
        <v>1.99585</v>
      </c>
      <c r="GZ148">
        <v>2.34619</v>
      </c>
      <c r="HA148">
        <v>27.6411</v>
      </c>
      <c r="HB148">
        <v>15.7694</v>
      </c>
      <c r="HC148">
        <v>18</v>
      </c>
      <c r="HD148">
        <v>495.254</v>
      </c>
      <c r="HE148">
        <v>681.251</v>
      </c>
      <c r="HF148">
        <v>21.5946</v>
      </c>
      <c r="HG148">
        <v>23.4218</v>
      </c>
      <c r="HH148">
        <v>30.0004</v>
      </c>
      <c r="HI148">
        <v>23.1924</v>
      </c>
      <c r="HJ148">
        <v>23.0979</v>
      </c>
      <c r="HK148">
        <v>14.6121</v>
      </c>
      <c r="HL148">
        <v>42.638</v>
      </c>
      <c r="HM148">
        <v>0</v>
      </c>
      <c r="HN148">
        <v>21.6077</v>
      </c>
      <c r="HO148">
        <v>184.142</v>
      </c>
      <c r="HP148">
        <v>14.9784</v>
      </c>
      <c r="HQ148">
        <v>103.059</v>
      </c>
      <c r="HR148">
        <v>104.282</v>
      </c>
    </row>
    <row r="149" spans="1:226">
      <c r="A149">
        <v>133</v>
      </c>
      <c r="B149">
        <v>1657293642.5</v>
      </c>
      <c r="C149">
        <v>1898.5</v>
      </c>
      <c r="D149" t="s">
        <v>626</v>
      </c>
      <c r="E149" t="s">
        <v>627</v>
      </c>
      <c r="F149">
        <v>5</v>
      </c>
      <c r="G149" t="s">
        <v>597</v>
      </c>
      <c r="H149" t="s">
        <v>354</v>
      </c>
      <c r="I149">
        <v>1657293635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201.471171199708</v>
      </c>
      <c r="AK149">
        <v>210.402078787879</v>
      </c>
      <c r="AL149">
        <v>-3.27365815234742</v>
      </c>
      <c r="AM149">
        <v>65.662652933704</v>
      </c>
      <c r="AN149">
        <f>(AP149 - AO149 + BO149*1E3/(8.314*(BQ149+273.15)) * AR149/BN149 * AQ149) * BN149/(100*BB149) * 1000/(1000 - AP149)</f>
        <v>0</v>
      </c>
      <c r="AO149">
        <v>15.0990194160997</v>
      </c>
      <c r="AP149">
        <v>17.6609066666667</v>
      </c>
      <c r="AQ149">
        <v>0.00370019381551159</v>
      </c>
      <c r="AR149">
        <v>77.3106653143768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6</v>
      </c>
      <c r="BC149">
        <v>0.5</v>
      </c>
      <c r="BD149" t="s">
        <v>355</v>
      </c>
      <c r="BE149">
        <v>2</v>
      </c>
      <c r="BF149" t="b">
        <v>1</v>
      </c>
      <c r="BG149">
        <v>1657293635</v>
      </c>
      <c r="BH149">
        <v>229.33737037037</v>
      </c>
      <c r="BI149">
        <v>214.354185185185</v>
      </c>
      <c r="BJ149">
        <v>17.6396555555556</v>
      </c>
      <c r="BK149">
        <v>15.0665851851852</v>
      </c>
      <c r="BL149">
        <v>222.907925925926</v>
      </c>
      <c r="BM149">
        <v>17.5534407407407</v>
      </c>
      <c r="BN149">
        <v>500.011814814815</v>
      </c>
      <c r="BO149">
        <v>73.8332888888889</v>
      </c>
      <c r="BP149">
        <v>0.0429697222222222</v>
      </c>
      <c r="BQ149">
        <v>24.398862962963</v>
      </c>
      <c r="BR149">
        <v>25.0021148148148</v>
      </c>
      <c r="BS149">
        <v>999.9</v>
      </c>
      <c r="BT149">
        <v>0</v>
      </c>
      <c r="BU149">
        <v>0</v>
      </c>
      <c r="BV149">
        <v>9989.81481481482</v>
      </c>
      <c r="BW149">
        <v>0</v>
      </c>
      <c r="BX149">
        <v>594.443666666667</v>
      </c>
      <c r="BY149">
        <v>14.9832185185185</v>
      </c>
      <c r="BZ149">
        <v>233.455222222222</v>
      </c>
      <c r="CA149">
        <v>217.632814814815</v>
      </c>
      <c r="CB149">
        <v>2.5730737037037</v>
      </c>
      <c r="CC149">
        <v>214.354185185185</v>
      </c>
      <c r="CD149">
        <v>15.0665851851852</v>
      </c>
      <c r="CE149">
        <v>1.30239444444444</v>
      </c>
      <c r="CF149">
        <v>1.11241592592593</v>
      </c>
      <c r="CG149">
        <v>10.8265074074074</v>
      </c>
      <c r="CH149">
        <v>8.47832111111111</v>
      </c>
      <c r="CI149">
        <v>1999.99111111111</v>
      </c>
      <c r="CJ149">
        <v>0.979994518518518</v>
      </c>
      <c r="CK149">
        <v>0.0200057555555556</v>
      </c>
      <c r="CL149">
        <v>0</v>
      </c>
      <c r="CM149">
        <v>2.22513703703704</v>
      </c>
      <c r="CN149">
        <v>0</v>
      </c>
      <c r="CO149">
        <v>2945.56703703704</v>
      </c>
      <c r="CP149">
        <v>17300.037037037</v>
      </c>
      <c r="CQ149">
        <v>38.4164444444444</v>
      </c>
      <c r="CR149">
        <v>37.8586296296296</v>
      </c>
      <c r="CS149">
        <v>38.1942222222222</v>
      </c>
      <c r="CT149">
        <v>36.2057777777778</v>
      </c>
      <c r="CU149">
        <v>37.5646296296296</v>
      </c>
      <c r="CV149">
        <v>1959.98111111111</v>
      </c>
      <c r="CW149">
        <v>40.01</v>
      </c>
      <c r="CX149">
        <v>0</v>
      </c>
      <c r="CY149">
        <v>1657293620.7</v>
      </c>
      <c r="CZ149">
        <v>0</v>
      </c>
      <c r="DA149">
        <v>1657291692.5</v>
      </c>
      <c r="DB149" t="s">
        <v>356</v>
      </c>
      <c r="DC149">
        <v>1657291684</v>
      </c>
      <c r="DD149">
        <v>1657291692.5</v>
      </c>
      <c r="DE149">
        <v>1</v>
      </c>
      <c r="DF149">
        <v>0.051</v>
      </c>
      <c r="DG149">
        <v>-0.009</v>
      </c>
      <c r="DH149">
        <v>7.953</v>
      </c>
      <c r="DI149">
        <v>0.086</v>
      </c>
      <c r="DJ149">
        <v>418</v>
      </c>
      <c r="DK149">
        <v>18</v>
      </c>
      <c r="DL149">
        <v>0.63</v>
      </c>
      <c r="DM149">
        <v>0.07</v>
      </c>
      <c r="DN149">
        <v>14.836615</v>
      </c>
      <c r="DO149">
        <v>3.61152045028139</v>
      </c>
      <c r="DP149">
        <v>0.444524000223835</v>
      </c>
      <c r="DQ149">
        <v>0</v>
      </c>
      <c r="DR149">
        <v>2.59502375</v>
      </c>
      <c r="DS149">
        <v>-0.345630956848034</v>
      </c>
      <c r="DT149">
        <v>0.0378571740682992</v>
      </c>
      <c r="DU149">
        <v>0</v>
      </c>
      <c r="DV149">
        <v>0</v>
      </c>
      <c r="DW149">
        <v>2</v>
      </c>
      <c r="DX149" t="s">
        <v>357</v>
      </c>
      <c r="DY149">
        <v>2.97538</v>
      </c>
      <c r="DZ149">
        <v>2.69617</v>
      </c>
      <c r="EA149">
        <v>0.0409214</v>
      </c>
      <c r="EB149">
        <v>0.0394259</v>
      </c>
      <c r="EC149">
        <v>0.0694772</v>
      </c>
      <c r="ED149">
        <v>0.0623169</v>
      </c>
      <c r="EE149">
        <v>37662.6</v>
      </c>
      <c r="EF149">
        <v>41428.6</v>
      </c>
      <c r="EG149">
        <v>35571.8</v>
      </c>
      <c r="EH149">
        <v>39099.2</v>
      </c>
      <c r="EI149">
        <v>46887.6</v>
      </c>
      <c r="EJ149">
        <v>52867.9</v>
      </c>
      <c r="EK149">
        <v>55523.3</v>
      </c>
      <c r="EL149">
        <v>62607.6</v>
      </c>
      <c r="EM149">
        <v>2.0272</v>
      </c>
      <c r="EN149">
        <v>2.288</v>
      </c>
      <c r="EO149">
        <v>0.146061</v>
      </c>
      <c r="EP149">
        <v>0</v>
      </c>
      <c r="EQ149">
        <v>22.5735</v>
      </c>
      <c r="ER149">
        <v>999.9</v>
      </c>
      <c r="ES149">
        <v>70.242</v>
      </c>
      <c r="ET149">
        <v>22.024</v>
      </c>
      <c r="EU149">
        <v>25.2823</v>
      </c>
      <c r="EV149">
        <v>53.5446</v>
      </c>
      <c r="EW149">
        <v>35.5449</v>
      </c>
      <c r="EX149">
        <v>2</v>
      </c>
      <c r="EY149">
        <v>-0.290305</v>
      </c>
      <c r="EZ149">
        <v>-0.456383</v>
      </c>
      <c r="FA149">
        <v>20.1465</v>
      </c>
      <c r="FB149">
        <v>5.19932</v>
      </c>
      <c r="FC149">
        <v>12.004</v>
      </c>
      <c r="FD149">
        <v>4.9756</v>
      </c>
      <c r="FE149">
        <v>3.293</v>
      </c>
      <c r="FF149">
        <v>9999</v>
      </c>
      <c r="FG149">
        <v>564</v>
      </c>
      <c r="FH149">
        <v>9999</v>
      </c>
      <c r="FI149">
        <v>9999</v>
      </c>
      <c r="FJ149">
        <v>1.86264</v>
      </c>
      <c r="FK149">
        <v>1.86774</v>
      </c>
      <c r="FL149">
        <v>1.86752</v>
      </c>
      <c r="FM149">
        <v>1.86859</v>
      </c>
      <c r="FN149">
        <v>1.86951</v>
      </c>
      <c r="FO149">
        <v>1.86554</v>
      </c>
      <c r="FP149">
        <v>1.8667</v>
      </c>
      <c r="FQ149">
        <v>1.8681</v>
      </c>
      <c r="FR149">
        <v>5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6.23</v>
      </c>
      <c r="GF149">
        <v>0.0871</v>
      </c>
      <c r="GG149">
        <v>4.5284714050127</v>
      </c>
      <c r="GH149">
        <v>0.00877152046367285</v>
      </c>
      <c r="GI149">
        <v>-1.12287425622125e-06</v>
      </c>
      <c r="GJ149">
        <v>1.49974470624018e-10</v>
      </c>
      <c r="GK149">
        <v>-0.0517385584703422</v>
      </c>
      <c r="GL149">
        <v>-0.0341448499658142</v>
      </c>
      <c r="GM149">
        <v>0.00305565465686119</v>
      </c>
      <c r="GN149">
        <v>-3.7754862018876e-05</v>
      </c>
      <c r="GO149">
        <v>-2</v>
      </c>
      <c r="GP149">
        <v>2006</v>
      </c>
      <c r="GQ149">
        <v>1</v>
      </c>
      <c r="GR149">
        <v>20</v>
      </c>
      <c r="GS149">
        <v>32.6</v>
      </c>
      <c r="GT149">
        <v>32.5</v>
      </c>
      <c r="GU149">
        <v>0.688477</v>
      </c>
      <c r="GV149">
        <v>2.58301</v>
      </c>
      <c r="GW149">
        <v>2.24854</v>
      </c>
      <c r="GX149">
        <v>2.76489</v>
      </c>
      <c r="GY149">
        <v>1.99585</v>
      </c>
      <c r="GZ149">
        <v>2.35596</v>
      </c>
      <c r="HA149">
        <v>27.6411</v>
      </c>
      <c r="HB149">
        <v>15.7694</v>
      </c>
      <c r="HC149">
        <v>18</v>
      </c>
      <c r="HD149">
        <v>495.696</v>
      </c>
      <c r="HE149">
        <v>680.83</v>
      </c>
      <c r="HF149">
        <v>21.7148</v>
      </c>
      <c r="HG149">
        <v>23.4277</v>
      </c>
      <c r="HH149">
        <v>30.0003</v>
      </c>
      <c r="HI149">
        <v>23.1982</v>
      </c>
      <c r="HJ149">
        <v>23.1037</v>
      </c>
      <c r="HK149">
        <v>13.7492</v>
      </c>
      <c r="HL149">
        <v>42.638</v>
      </c>
      <c r="HM149">
        <v>0</v>
      </c>
      <c r="HN149">
        <v>21.7752</v>
      </c>
      <c r="HO149">
        <v>163.923</v>
      </c>
      <c r="HP149">
        <v>14.9722</v>
      </c>
      <c r="HQ149">
        <v>103.056</v>
      </c>
      <c r="HR149">
        <v>104.279</v>
      </c>
    </row>
    <row r="150" spans="1:226">
      <c r="A150">
        <v>134</v>
      </c>
      <c r="B150">
        <v>1657293647.5</v>
      </c>
      <c r="C150">
        <v>1903.5</v>
      </c>
      <c r="D150" t="s">
        <v>628</v>
      </c>
      <c r="E150" t="s">
        <v>629</v>
      </c>
      <c r="F150">
        <v>5</v>
      </c>
      <c r="G150" t="s">
        <v>597</v>
      </c>
      <c r="H150" t="s">
        <v>354</v>
      </c>
      <c r="I150">
        <v>1657293639.71429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185.3792795671</v>
      </c>
      <c r="AK150">
        <v>194.407060606061</v>
      </c>
      <c r="AL150">
        <v>-3.21615925240321</v>
      </c>
      <c r="AM150">
        <v>65.662652933704</v>
      </c>
      <c r="AN150">
        <f>(AP150 - AO150 + BO150*1E3/(8.314*(BQ150+273.15)) * AR150/BN150 * AQ150) * BN150/(100*BB150) * 1000/(1000 - AP150)</f>
        <v>0</v>
      </c>
      <c r="AO150">
        <v>15.1005345475012</v>
      </c>
      <c r="AP150">
        <v>17.6776987878788</v>
      </c>
      <c r="AQ150">
        <v>0.00118525506254032</v>
      </c>
      <c r="AR150">
        <v>77.3106653143768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6</v>
      </c>
      <c r="BC150">
        <v>0.5</v>
      </c>
      <c r="BD150" t="s">
        <v>355</v>
      </c>
      <c r="BE150">
        <v>2</v>
      </c>
      <c r="BF150" t="b">
        <v>1</v>
      </c>
      <c r="BG150">
        <v>1657293639.71429</v>
      </c>
      <c r="BH150">
        <v>214.195892857143</v>
      </c>
      <c r="BI150">
        <v>198.896785714286</v>
      </c>
      <c r="BJ150">
        <v>17.6559392857143</v>
      </c>
      <c r="BK150">
        <v>15.0811892857143</v>
      </c>
      <c r="BL150">
        <v>207.891285714286</v>
      </c>
      <c r="BM150">
        <v>17.5691285714286</v>
      </c>
      <c r="BN150">
        <v>499.993035714286</v>
      </c>
      <c r="BO150">
        <v>73.8331785714286</v>
      </c>
      <c r="BP150">
        <v>0.0432112285714286</v>
      </c>
      <c r="BQ150">
        <v>24.3856821428571</v>
      </c>
      <c r="BR150">
        <v>24.9867928571429</v>
      </c>
      <c r="BS150">
        <v>999.9</v>
      </c>
      <c r="BT150">
        <v>0</v>
      </c>
      <c r="BU150">
        <v>0</v>
      </c>
      <c r="BV150">
        <v>9978.75</v>
      </c>
      <c r="BW150">
        <v>0</v>
      </c>
      <c r="BX150">
        <v>593.618321428571</v>
      </c>
      <c r="BY150">
        <v>15.2991392857143</v>
      </c>
      <c r="BZ150">
        <v>218.045535714286</v>
      </c>
      <c r="CA150">
        <v>201.942357142857</v>
      </c>
      <c r="CB150">
        <v>2.57475035714286</v>
      </c>
      <c r="CC150">
        <v>198.896785714286</v>
      </c>
      <c r="CD150">
        <v>15.0811892857143</v>
      </c>
      <c r="CE150">
        <v>1.303595</v>
      </c>
      <c r="CF150">
        <v>1.11349285714286</v>
      </c>
      <c r="CG150">
        <v>10.8403642857143</v>
      </c>
      <c r="CH150">
        <v>8.49261321428571</v>
      </c>
      <c r="CI150">
        <v>1999.98821428571</v>
      </c>
      <c r="CJ150">
        <v>0.979995071428571</v>
      </c>
      <c r="CK150">
        <v>0.0200051357142857</v>
      </c>
      <c r="CL150">
        <v>0</v>
      </c>
      <c r="CM150">
        <v>2.23194642857143</v>
      </c>
      <c r="CN150">
        <v>0</v>
      </c>
      <c r="CO150">
        <v>2935.92392857143</v>
      </c>
      <c r="CP150">
        <v>17300.0214285714</v>
      </c>
      <c r="CQ150">
        <v>38.3590714285714</v>
      </c>
      <c r="CR150">
        <v>37.83675</v>
      </c>
      <c r="CS150">
        <v>38.1492857142857</v>
      </c>
      <c r="CT150">
        <v>36.1671785714286</v>
      </c>
      <c r="CU150">
        <v>37.5243571428571</v>
      </c>
      <c r="CV150">
        <v>1959.98035714286</v>
      </c>
      <c r="CW150">
        <v>40.0078571428571</v>
      </c>
      <c r="CX150">
        <v>0</v>
      </c>
      <c r="CY150">
        <v>1657293625.5</v>
      </c>
      <c r="CZ150">
        <v>0</v>
      </c>
      <c r="DA150">
        <v>1657291692.5</v>
      </c>
      <c r="DB150" t="s">
        <v>356</v>
      </c>
      <c r="DC150">
        <v>1657291684</v>
      </c>
      <c r="DD150">
        <v>1657291692.5</v>
      </c>
      <c r="DE150">
        <v>1</v>
      </c>
      <c r="DF150">
        <v>0.051</v>
      </c>
      <c r="DG150">
        <v>-0.009</v>
      </c>
      <c r="DH150">
        <v>7.953</v>
      </c>
      <c r="DI150">
        <v>0.086</v>
      </c>
      <c r="DJ150">
        <v>418</v>
      </c>
      <c r="DK150">
        <v>18</v>
      </c>
      <c r="DL150">
        <v>0.63</v>
      </c>
      <c r="DM150">
        <v>0.07</v>
      </c>
      <c r="DN150">
        <v>15.1129975</v>
      </c>
      <c r="DO150">
        <v>3.31622026266418</v>
      </c>
      <c r="DP150">
        <v>0.469559406511839</v>
      </c>
      <c r="DQ150">
        <v>0</v>
      </c>
      <c r="DR150">
        <v>2.5779175</v>
      </c>
      <c r="DS150">
        <v>0.0191966228893051</v>
      </c>
      <c r="DT150">
        <v>0.0194404693551879</v>
      </c>
      <c r="DU150">
        <v>1</v>
      </c>
      <c r="DV150">
        <v>1</v>
      </c>
      <c r="DW150">
        <v>2</v>
      </c>
      <c r="DX150" t="s">
        <v>373</v>
      </c>
      <c r="DY150">
        <v>2.97646</v>
      </c>
      <c r="DZ150">
        <v>2.69694</v>
      </c>
      <c r="EA150">
        <v>0.0380329</v>
      </c>
      <c r="EB150">
        <v>0.0362661</v>
      </c>
      <c r="EC150">
        <v>0.0695099</v>
      </c>
      <c r="ED150">
        <v>0.0621949</v>
      </c>
      <c r="EE150">
        <v>37775.9</v>
      </c>
      <c r="EF150">
        <v>41564.6</v>
      </c>
      <c r="EG150">
        <v>35571.6</v>
      </c>
      <c r="EH150">
        <v>39099.1</v>
      </c>
      <c r="EI150">
        <v>46886.4</v>
      </c>
      <c r="EJ150">
        <v>52874.4</v>
      </c>
      <c r="EK150">
        <v>55523.9</v>
      </c>
      <c r="EL150">
        <v>62607.3</v>
      </c>
      <c r="EM150">
        <v>2.0272</v>
      </c>
      <c r="EN150">
        <v>2.2876</v>
      </c>
      <c r="EO150">
        <v>0.147641</v>
      </c>
      <c r="EP150">
        <v>0</v>
      </c>
      <c r="EQ150">
        <v>22.5773</v>
      </c>
      <c r="ER150">
        <v>999.9</v>
      </c>
      <c r="ES150">
        <v>70.284</v>
      </c>
      <c r="ET150">
        <v>22.024</v>
      </c>
      <c r="EU150">
        <v>25.298</v>
      </c>
      <c r="EV150">
        <v>54.0946</v>
      </c>
      <c r="EW150">
        <v>35.5729</v>
      </c>
      <c r="EX150">
        <v>2</v>
      </c>
      <c r="EY150">
        <v>-0.289797</v>
      </c>
      <c r="EZ150">
        <v>-0.228911</v>
      </c>
      <c r="FA150">
        <v>20.148</v>
      </c>
      <c r="FB150">
        <v>5.20172</v>
      </c>
      <c r="FC150">
        <v>12.004</v>
      </c>
      <c r="FD150">
        <v>4.9756</v>
      </c>
      <c r="FE150">
        <v>3.293</v>
      </c>
      <c r="FF150">
        <v>9999</v>
      </c>
      <c r="FG150">
        <v>564</v>
      </c>
      <c r="FH150">
        <v>9999</v>
      </c>
      <c r="FI150">
        <v>9999</v>
      </c>
      <c r="FJ150">
        <v>1.86267</v>
      </c>
      <c r="FK150">
        <v>1.86774</v>
      </c>
      <c r="FL150">
        <v>1.86752</v>
      </c>
      <c r="FM150">
        <v>1.86859</v>
      </c>
      <c r="FN150">
        <v>1.86951</v>
      </c>
      <c r="FO150">
        <v>1.86554</v>
      </c>
      <c r="FP150">
        <v>1.86676</v>
      </c>
      <c r="FQ150">
        <v>1.8681</v>
      </c>
      <c r="FR150">
        <v>5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6.099</v>
      </c>
      <c r="GF150">
        <v>0.0875</v>
      </c>
      <c r="GG150">
        <v>4.5284714050127</v>
      </c>
      <c r="GH150">
        <v>0.00877152046367285</v>
      </c>
      <c r="GI150">
        <v>-1.12287425622125e-06</v>
      </c>
      <c r="GJ150">
        <v>1.49974470624018e-10</v>
      </c>
      <c r="GK150">
        <v>-0.0517385584703422</v>
      </c>
      <c r="GL150">
        <v>-0.0341448499658142</v>
      </c>
      <c r="GM150">
        <v>0.00305565465686119</v>
      </c>
      <c r="GN150">
        <v>-3.7754862018876e-05</v>
      </c>
      <c r="GO150">
        <v>-2</v>
      </c>
      <c r="GP150">
        <v>2006</v>
      </c>
      <c r="GQ150">
        <v>1</v>
      </c>
      <c r="GR150">
        <v>20</v>
      </c>
      <c r="GS150">
        <v>32.7</v>
      </c>
      <c r="GT150">
        <v>32.6</v>
      </c>
      <c r="GU150">
        <v>0.635986</v>
      </c>
      <c r="GV150">
        <v>2.58545</v>
      </c>
      <c r="GW150">
        <v>2.24854</v>
      </c>
      <c r="GX150">
        <v>2.76489</v>
      </c>
      <c r="GY150">
        <v>1.99585</v>
      </c>
      <c r="GZ150">
        <v>2.3291</v>
      </c>
      <c r="HA150">
        <v>27.662</v>
      </c>
      <c r="HB150">
        <v>15.7694</v>
      </c>
      <c r="HC150">
        <v>18</v>
      </c>
      <c r="HD150">
        <v>495.753</v>
      </c>
      <c r="HE150">
        <v>680.575</v>
      </c>
      <c r="HF150">
        <v>21.801</v>
      </c>
      <c r="HG150">
        <v>23.4324</v>
      </c>
      <c r="HH150">
        <v>30.0004</v>
      </c>
      <c r="HI150">
        <v>23.2041</v>
      </c>
      <c r="HJ150">
        <v>23.1095</v>
      </c>
      <c r="HK150">
        <v>12.762</v>
      </c>
      <c r="HL150">
        <v>42.9291</v>
      </c>
      <c r="HM150">
        <v>0</v>
      </c>
      <c r="HN150">
        <v>21.7948</v>
      </c>
      <c r="HO150">
        <v>150.35</v>
      </c>
      <c r="HP150">
        <v>14.9603</v>
      </c>
      <c r="HQ150">
        <v>103.057</v>
      </c>
      <c r="HR150">
        <v>104.279</v>
      </c>
    </row>
    <row r="151" spans="1:226">
      <c r="A151">
        <v>135</v>
      </c>
      <c r="B151">
        <v>1657293652.5</v>
      </c>
      <c r="C151">
        <v>1908.5</v>
      </c>
      <c r="D151" t="s">
        <v>630</v>
      </c>
      <c r="E151" t="s">
        <v>631</v>
      </c>
      <c r="F151">
        <v>5</v>
      </c>
      <c r="G151" t="s">
        <v>597</v>
      </c>
      <c r="H151" t="s">
        <v>354</v>
      </c>
      <c r="I151">
        <v>1657293645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168.192622056901</v>
      </c>
      <c r="AK151">
        <v>177.885751515151</v>
      </c>
      <c r="AL151">
        <v>-3.28340583069795</v>
      </c>
      <c r="AM151">
        <v>65.662652933704</v>
      </c>
      <c r="AN151">
        <f>(AP151 - AO151 + BO151*1E3/(8.314*(BQ151+273.15)) * AR151/BN151 * AQ151) * BN151/(100*BB151) * 1000/(1000 - AP151)</f>
        <v>0</v>
      </c>
      <c r="AO151">
        <v>15.0535220537808</v>
      </c>
      <c r="AP151">
        <v>17.6713272727273</v>
      </c>
      <c r="AQ151">
        <v>0.00189782046783378</v>
      </c>
      <c r="AR151">
        <v>77.3106653143768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6</v>
      </c>
      <c r="BC151">
        <v>0.5</v>
      </c>
      <c r="BD151" t="s">
        <v>355</v>
      </c>
      <c r="BE151">
        <v>2</v>
      </c>
      <c r="BF151" t="b">
        <v>1</v>
      </c>
      <c r="BG151">
        <v>1657293645</v>
      </c>
      <c r="BH151">
        <v>197.199518518519</v>
      </c>
      <c r="BI151">
        <v>181.606111111111</v>
      </c>
      <c r="BJ151">
        <v>17.6678407407407</v>
      </c>
      <c r="BK151">
        <v>15.0754259259259</v>
      </c>
      <c r="BL151">
        <v>191.035444444444</v>
      </c>
      <c r="BM151">
        <v>17.5805925925926</v>
      </c>
      <c r="BN151">
        <v>499.97037037037</v>
      </c>
      <c r="BO151">
        <v>73.8330777777778</v>
      </c>
      <c r="BP151">
        <v>0.0433245037037037</v>
      </c>
      <c r="BQ151">
        <v>24.3761777777778</v>
      </c>
      <c r="BR151">
        <v>24.9873962962963</v>
      </c>
      <c r="BS151">
        <v>999.9</v>
      </c>
      <c r="BT151">
        <v>0</v>
      </c>
      <c r="BU151">
        <v>0</v>
      </c>
      <c r="BV151">
        <v>9977.96296296296</v>
      </c>
      <c r="BW151">
        <v>0</v>
      </c>
      <c r="BX151">
        <v>594.241259259259</v>
      </c>
      <c r="BY151">
        <v>15.5933851851852</v>
      </c>
      <c r="BZ151">
        <v>200.746185185185</v>
      </c>
      <c r="CA151">
        <v>184.386</v>
      </c>
      <c r="CB151">
        <v>2.59241333333333</v>
      </c>
      <c r="CC151">
        <v>181.606111111111</v>
      </c>
      <c r="CD151">
        <v>15.0754259259259</v>
      </c>
      <c r="CE151">
        <v>1.30447111111111</v>
      </c>
      <c r="CF151">
        <v>1.11306555555556</v>
      </c>
      <c r="CG151">
        <v>10.8504777777778</v>
      </c>
      <c r="CH151">
        <v>8.48694888888889</v>
      </c>
      <c r="CI151">
        <v>1999.98888888889</v>
      </c>
      <c r="CJ151">
        <v>0.979995888888889</v>
      </c>
      <c r="CK151">
        <v>0.0200042592592593</v>
      </c>
      <c r="CL151">
        <v>0</v>
      </c>
      <c r="CM151">
        <v>2.21734074074074</v>
      </c>
      <c r="CN151">
        <v>0</v>
      </c>
      <c r="CO151">
        <v>2929.05444444444</v>
      </c>
      <c r="CP151">
        <v>17300.0259259259</v>
      </c>
      <c r="CQ151">
        <v>38.3007407407407</v>
      </c>
      <c r="CR151">
        <v>37.7936666666667</v>
      </c>
      <c r="CS151">
        <v>38.1038888888889</v>
      </c>
      <c r="CT151">
        <v>36.1177777777778</v>
      </c>
      <c r="CU151">
        <v>37.478962962963</v>
      </c>
      <c r="CV151">
        <v>1959.98333333333</v>
      </c>
      <c r="CW151">
        <v>40.0055555555556</v>
      </c>
      <c r="CX151">
        <v>0</v>
      </c>
      <c r="CY151">
        <v>1657293630.3</v>
      </c>
      <c r="CZ151">
        <v>0</v>
      </c>
      <c r="DA151">
        <v>1657291692.5</v>
      </c>
      <c r="DB151" t="s">
        <v>356</v>
      </c>
      <c r="DC151">
        <v>1657291684</v>
      </c>
      <c r="DD151">
        <v>1657291692.5</v>
      </c>
      <c r="DE151">
        <v>1</v>
      </c>
      <c r="DF151">
        <v>0.051</v>
      </c>
      <c r="DG151">
        <v>-0.009</v>
      </c>
      <c r="DH151">
        <v>7.953</v>
      </c>
      <c r="DI151">
        <v>0.086</v>
      </c>
      <c r="DJ151">
        <v>418</v>
      </c>
      <c r="DK151">
        <v>18</v>
      </c>
      <c r="DL151">
        <v>0.63</v>
      </c>
      <c r="DM151">
        <v>0.07</v>
      </c>
      <c r="DN151">
        <v>15.4313675</v>
      </c>
      <c r="DO151">
        <v>3.82210694183865</v>
      </c>
      <c r="DP151">
        <v>0.499744205262802</v>
      </c>
      <c r="DQ151">
        <v>0</v>
      </c>
      <c r="DR151">
        <v>2.581909</v>
      </c>
      <c r="DS151">
        <v>0.199520375234518</v>
      </c>
      <c r="DT151">
        <v>0.0236901765295238</v>
      </c>
      <c r="DU151">
        <v>0</v>
      </c>
      <c r="DV151">
        <v>0</v>
      </c>
      <c r="DW151">
        <v>2</v>
      </c>
      <c r="DX151" t="s">
        <v>357</v>
      </c>
      <c r="DY151">
        <v>2.97693</v>
      </c>
      <c r="DZ151">
        <v>2.69638</v>
      </c>
      <c r="EA151">
        <v>0.0350148</v>
      </c>
      <c r="EB151">
        <v>0.0331114</v>
      </c>
      <c r="EC151">
        <v>0.0694895</v>
      </c>
      <c r="ED151">
        <v>0.0621235</v>
      </c>
      <c r="EE151">
        <v>37894.1</v>
      </c>
      <c r="EF151">
        <v>41700.2</v>
      </c>
      <c r="EG151">
        <v>35571.4</v>
      </c>
      <c r="EH151">
        <v>39098.7</v>
      </c>
      <c r="EI151">
        <v>46886.7</v>
      </c>
      <c r="EJ151">
        <v>52877.8</v>
      </c>
      <c r="EK151">
        <v>55523.1</v>
      </c>
      <c r="EL151">
        <v>62606.6</v>
      </c>
      <c r="EM151">
        <v>2.0272</v>
      </c>
      <c r="EN151">
        <v>2.2868</v>
      </c>
      <c r="EO151">
        <v>0.147671</v>
      </c>
      <c r="EP151">
        <v>0</v>
      </c>
      <c r="EQ151">
        <v>22.5831</v>
      </c>
      <c r="ER151">
        <v>999.9</v>
      </c>
      <c r="ES151">
        <v>70.333</v>
      </c>
      <c r="ET151">
        <v>22.034</v>
      </c>
      <c r="EU151">
        <v>25.3315</v>
      </c>
      <c r="EV151">
        <v>53.6246</v>
      </c>
      <c r="EW151">
        <v>35.5889</v>
      </c>
      <c r="EX151">
        <v>2</v>
      </c>
      <c r="EY151">
        <v>-0.289756</v>
      </c>
      <c r="EZ151">
        <v>-0.0901089</v>
      </c>
      <c r="FA151">
        <v>20.1478</v>
      </c>
      <c r="FB151">
        <v>5.20052</v>
      </c>
      <c r="FC151">
        <v>12.004</v>
      </c>
      <c r="FD151">
        <v>4.976</v>
      </c>
      <c r="FE151">
        <v>3.293</v>
      </c>
      <c r="FF151">
        <v>9999</v>
      </c>
      <c r="FG151">
        <v>564</v>
      </c>
      <c r="FH151">
        <v>9999</v>
      </c>
      <c r="FI151">
        <v>9999</v>
      </c>
      <c r="FJ151">
        <v>1.86264</v>
      </c>
      <c r="FK151">
        <v>1.86768</v>
      </c>
      <c r="FL151">
        <v>1.86752</v>
      </c>
      <c r="FM151">
        <v>1.86859</v>
      </c>
      <c r="FN151">
        <v>1.86951</v>
      </c>
      <c r="FO151">
        <v>1.86554</v>
      </c>
      <c r="FP151">
        <v>1.8667</v>
      </c>
      <c r="FQ151">
        <v>1.86813</v>
      </c>
      <c r="FR151">
        <v>5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5.963</v>
      </c>
      <c r="GF151">
        <v>0.0873</v>
      </c>
      <c r="GG151">
        <v>4.5284714050127</v>
      </c>
      <c r="GH151">
        <v>0.00877152046367285</v>
      </c>
      <c r="GI151">
        <v>-1.12287425622125e-06</v>
      </c>
      <c r="GJ151">
        <v>1.49974470624018e-10</v>
      </c>
      <c r="GK151">
        <v>-0.0517385584703422</v>
      </c>
      <c r="GL151">
        <v>-0.0341448499658142</v>
      </c>
      <c r="GM151">
        <v>0.00305565465686119</v>
      </c>
      <c r="GN151">
        <v>-3.7754862018876e-05</v>
      </c>
      <c r="GO151">
        <v>-2</v>
      </c>
      <c r="GP151">
        <v>2006</v>
      </c>
      <c r="GQ151">
        <v>1</v>
      </c>
      <c r="GR151">
        <v>20</v>
      </c>
      <c r="GS151">
        <v>32.8</v>
      </c>
      <c r="GT151">
        <v>32.7</v>
      </c>
      <c r="GU151">
        <v>0.5896</v>
      </c>
      <c r="GV151">
        <v>2.58789</v>
      </c>
      <c r="GW151">
        <v>2.24854</v>
      </c>
      <c r="GX151">
        <v>2.76611</v>
      </c>
      <c r="GY151">
        <v>1.99585</v>
      </c>
      <c r="GZ151">
        <v>2.32788</v>
      </c>
      <c r="HA151">
        <v>27.6829</v>
      </c>
      <c r="HB151">
        <v>15.7694</v>
      </c>
      <c r="HC151">
        <v>18</v>
      </c>
      <c r="HD151">
        <v>495.808</v>
      </c>
      <c r="HE151">
        <v>679.987</v>
      </c>
      <c r="HF151">
        <v>21.8174</v>
      </c>
      <c r="HG151">
        <v>23.4383</v>
      </c>
      <c r="HH151">
        <v>30.0003</v>
      </c>
      <c r="HI151">
        <v>23.2099</v>
      </c>
      <c r="HJ151">
        <v>23.1153</v>
      </c>
      <c r="HK151">
        <v>11.8362</v>
      </c>
      <c r="HL151">
        <v>43.2089</v>
      </c>
      <c r="HM151">
        <v>0</v>
      </c>
      <c r="HN151">
        <v>21.7976</v>
      </c>
      <c r="HO151">
        <v>130.185</v>
      </c>
      <c r="HP151">
        <v>14.958</v>
      </c>
      <c r="HQ151">
        <v>103.056</v>
      </c>
      <c r="HR151">
        <v>104.278</v>
      </c>
    </row>
    <row r="152" spans="1:226">
      <c r="A152">
        <v>136</v>
      </c>
      <c r="B152">
        <v>1657293657.5</v>
      </c>
      <c r="C152">
        <v>1913.5</v>
      </c>
      <c r="D152" t="s">
        <v>632</v>
      </c>
      <c r="E152" t="s">
        <v>633</v>
      </c>
      <c r="F152">
        <v>5</v>
      </c>
      <c r="G152" t="s">
        <v>597</v>
      </c>
      <c r="H152" t="s">
        <v>354</v>
      </c>
      <c r="I152">
        <v>1657293649.71429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151.289348231461</v>
      </c>
      <c r="AK152">
        <v>161.324496969697</v>
      </c>
      <c r="AL152">
        <v>-3.31861130577862</v>
      </c>
      <c r="AM152">
        <v>65.662652933704</v>
      </c>
      <c r="AN152">
        <f>(AP152 - AO152 + BO152*1E3/(8.314*(BQ152+273.15)) * AR152/BN152 * AQ152) * BN152/(100*BB152) * 1000/(1000 - AP152)</f>
        <v>0</v>
      </c>
      <c r="AO152">
        <v>15.0057278168816</v>
      </c>
      <c r="AP152">
        <v>17.6462509090909</v>
      </c>
      <c r="AQ152">
        <v>-0.00658973451764231</v>
      </c>
      <c r="AR152">
        <v>77.3106653143768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6</v>
      </c>
      <c r="BC152">
        <v>0.5</v>
      </c>
      <c r="BD152" t="s">
        <v>355</v>
      </c>
      <c r="BE152">
        <v>2</v>
      </c>
      <c r="BF152" t="b">
        <v>1</v>
      </c>
      <c r="BG152">
        <v>1657293649.71429</v>
      </c>
      <c r="BH152">
        <v>182.070821428571</v>
      </c>
      <c r="BI152">
        <v>166.051107142857</v>
      </c>
      <c r="BJ152">
        <v>17.6677857142857</v>
      </c>
      <c r="BK152">
        <v>15.0482535714286</v>
      </c>
      <c r="BL152">
        <v>176.032357142857</v>
      </c>
      <c r="BM152">
        <v>17.5805357142857</v>
      </c>
      <c r="BN152">
        <v>499.971107142857</v>
      </c>
      <c r="BO152">
        <v>73.8333678571429</v>
      </c>
      <c r="BP152">
        <v>0.0432720285714286</v>
      </c>
      <c r="BQ152">
        <v>24.3792214285714</v>
      </c>
      <c r="BR152">
        <v>24.9973607142857</v>
      </c>
      <c r="BS152">
        <v>999.9</v>
      </c>
      <c r="BT152">
        <v>0</v>
      </c>
      <c r="BU152">
        <v>0</v>
      </c>
      <c r="BV152">
        <v>9991.25</v>
      </c>
      <c r="BW152">
        <v>0</v>
      </c>
      <c r="BX152">
        <v>596.212892857143</v>
      </c>
      <c r="BY152">
        <v>16.0195607142857</v>
      </c>
      <c r="BZ152">
        <v>185.345321428571</v>
      </c>
      <c r="CA152">
        <v>168.588571428571</v>
      </c>
      <c r="CB152">
        <v>2.61953428571429</v>
      </c>
      <c r="CC152">
        <v>166.051107142857</v>
      </c>
      <c r="CD152">
        <v>15.0482535714286</v>
      </c>
      <c r="CE152">
        <v>1.30447214285714</v>
      </c>
      <c r="CF152">
        <v>1.11106285714286</v>
      </c>
      <c r="CG152">
        <v>10.8504892857143</v>
      </c>
      <c r="CH152">
        <v>8.4603575</v>
      </c>
      <c r="CI152">
        <v>1999.99642857143</v>
      </c>
      <c r="CJ152">
        <v>0.97999625</v>
      </c>
      <c r="CK152">
        <v>0.0200038821428571</v>
      </c>
      <c r="CL152">
        <v>0</v>
      </c>
      <c r="CM152">
        <v>2.24568928571429</v>
      </c>
      <c r="CN152">
        <v>0</v>
      </c>
      <c r="CO152">
        <v>2929.14642857143</v>
      </c>
      <c r="CP152">
        <v>17300.0928571429</v>
      </c>
      <c r="CQ152">
        <v>38.2564642857143</v>
      </c>
      <c r="CR152">
        <v>37.7698928571428</v>
      </c>
      <c r="CS152">
        <v>38.0578214285714</v>
      </c>
      <c r="CT152">
        <v>36.0845</v>
      </c>
      <c r="CU152">
        <v>37.4373214285714</v>
      </c>
      <c r="CV152">
        <v>1959.99178571429</v>
      </c>
      <c r="CW152">
        <v>40.0046428571429</v>
      </c>
      <c r="CX152">
        <v>0</v>
      </c>
      <c r="CY152">
        <v>1657293635.7</v>
      </c>
      <c r="CZ152">
        <v>0</v>
      </c>
      <c r="DA152">
        <v>1657291692.5</v>
      </c>
      <c r="DB152" t="s">
        <v>356</v>
      </c>
      <c r="DC152">
        <v>1657291684</v>
      </c>
      <c r="DD152">
        <v>1657291692.5</v>
      </c>
      <c r="DE152">
        <v>1</v>
      </c>
      <c r="DF152">
        <v>0.051</v>
      </c>
      <c r="DG152">
        <v>-0.009</v>
      </c>
      <c r="DH152">
        <v>7.953</v>
      </c>
      <c r="DI152">
        <v>0.086</v>
      </c>
      <c r="DJ152">
        <v>418</v>
      </c>
      <c r="DK152">
        <v>18</v>
      </c>
      <c r="DL152">
        <v>0.63</v>
      </c>
      <c r="DM152">
        <v>0.07</v>
      </c>
      <c r="DN152">
        <v>15.7821575</v>
      </c>
      <c r="DO152">
        <v>4.939401500938</v>
      </c>
      <c r="DP152">
        <v>0.586506652088235</v>
      </c>
      <c r="DQ152">
        <v>0</v>
      </c>
      <c r="DR152">
        <v>2.602916</v>
      </c>
      <c r="DS152">
        <v>0.345234596622886</v>
      </c>
      <c r="DT152">
        <v>0.0358804158838774</v>
      </c>
      <c r="DU152">
        <v>0</v>
      </c>
      <c r="DV152">
        <v>0</v>
      </c>
      <c r="DW152">
        <v>2</v>
      </c>
      <c r="DX152" t="s">
        <v>357</v>
      </c>
      <c r="DY152">
        <v>2.97637</v>
      </c>
      <c r="DZ152">
        <v>2.69732</v>
      </c>
      <c r="EA152">
        <v>0.03192</v>
      </c>
      <c r="EB152">
        <v>0.02995</v>
      </c>
      <c r="EC152">
        <v>0.0694181</v>
      </c>
      <c r="ED152">
        <v>0.0620598</v>
      </c>
      <c r="EE152">
        <v>38015.6</v>
      </c>
      <c r="EF152">
        <v>41836.3</v>
      </c>
      <c r="EG152">
        <v>35571.4</v>
      </c>
      <c r="EH152">
        <v>39098.6</v>
      </c>
      <c r="EI152">
        <v>46889.9</v>
      </c>
      <c r="EJ152">
        <v>52881.3</v>
      </c>
      <c r="EK152">
        <v>55522.7</v>
      </c>
      <c r="EL152">
        <v>62606.6</v>
      </c>
      <c r="EM152">
        <v>2.0268</v>
      </c>
      <c r="EN152">
        <v>2.2872</v>
      </c>
      <c r="EO152">
        <v>0.146955</v>
      </c>
      <c r="EP152">
        <v>0</v>
      </c>
      <c r="EQ152">
        <v>22.5907</v>
      </c>
      <c r="ER152">
        <v>999.9</v>
      </c>
      <c r="ES152">
        <v>70.382</v>
      </c>
      <c r="ET152">
        <v>22.044</v>
      </c>
      <c r="EU152">
        <v>25.3651</v>
      </c>
      <c r="EV152">
        <v>53.5746</v>
      </c>
      <c r="EW152">
        <v>35.629</v>
      </c>
      <c r="EX152">
        <v>2</v>
      </c>
      <c r="EY152">
        <v>-0.289553</v>
      </c>
      <c r="EZ152">
        <v>-0.0184532</v>
      </c>
      <c r="FA152">
        <v>20.1485</v>
      </c>
      <c r="FB152">
        <v>5.20052</v>
      </c>
      <c r="FC152">
        <v>12.0052</v>
      </c>
      <c r="FD152">
        <v>4.976</v>
      </c>
      <c r="FE152">
        <v>3.293</v>
      </c>
      <c r="FF152">
        <v>9999</v>
      </c>
      <c r="FG152">
        <v>564</v>
      </c>
      <c r="FH152">
        <v>9999</v>
      </c>
      <c r="FI152">
        <v>9999</v>
      </c>
      <c r="FJ152">
        <v>1.86264</v>
      </c>
      <c r="FK152">
        <v>1.86771</v>
      </c>
      <c r="FL152">
        <v>1.86752</v>
      </c>
      <c r="FM152">
        <v>1.86859</v>
      </c>
      <c r="FN152">
        <v>1.86951</v>
      </c>
      <c r="FO152">
        <v>1.86554</v>
      </c>
      <c r="FP152">
        <v>1.86667</v>
      </c>
      <c r="FQ152">
        <v>1.86813</v>
      </c>
      <c r="FR152">
        <v>5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5.828</v>
      </c>
      <c r="GF152">
        <v>0.0864</v>
      </c>
      <c r="GG152">
        <v>4.5284714050127</v>
      </c>
      <c r="GH152">
        <v>0.00877152046367285</v>
      </c>
      <c r="GI152">
        <v>-1.12287425622125e-06</v>
      </c>
      <c r="GJ152">
        <v>1.49974470624018e-10</v>
      </c>
      <c r="GK152">
        <v>-0.0517385584703422</v>
      </c>
      <c r="GL152">
        <v>-0.0341448499658142</v>
      </c>
      <c r="GM152">
        <v>0.00305565465686119</v>
      </c>
      <c r="GN152">
        <v>-3.7754862018876e-05</v>
      </c>
      <c r="GO152">
        <v>-2</v>
      </c>
      <c r="GP152">
        <v>2006</v>
      </c>
      <c r="GQ152">
        <v>1</v>
      </c>
      <c r="GR152">
        <v>20</v>
      </c>
      <c r="GS152">
        <v>32.9</v>
      </c>
      <c r="GT152">
        <v>32.8</v>
      </c>
      <c r="GU152">
        <v>0.540771</v>
      </c>
      <c r="GV152">
        <v>2.59521</v>
      </c>
      <c r="GW152">
        <v>2.24854</v>
      </c>
      <c r="GX152">
        <v>2.76489</v>
      </c>
      <c r="GY152">
        <v>1.99585</v>
      </c>
      <c r="GZ152">
        <v>2.32666</v>
      </c>
      <c r="HA152">
        <v>27.6829</v>
      </c>
      <c r="HB152">
        <v>15.7606</v>
      </c>
      <c r="HC152">
        <v>18</v>
      </c>
      <c r="HD152">
        <v>495.608</v>
      </c>
      <c r="HE152">
        <v>680.397</v>
      </c>
      <c r="HF152">
        <v>21.8121</v>
      </c>
      <c r="HG152">
        <v>23.4442</v>
      </c>
      <c r="HH152">
        <v>30</v>
      </c>
      <c r="HI152">
        <v>23.2158</v>
      </c>
      <c r="HJ152">
        <v>23.121</v>
      </c>
      <c r="HK152">
        <v>10.8579</v>
      </c>
      <c r="HL152">
        <v>43.2089</v>
      </c>
      <c r="HM152">
        <v>0</v>
      </c>
      <c r="HN152">
        <v>21.7963</v>
      </c>
      <c r="HO152">
        <v>116.743</v>
      </c>
      <c r="HP152">
        <v>14.9666</v>
      </c>
      <c r="HQ152">
        <v>103.055</v>
      </c>
      <c r="HR152">
        <v>104.277</v>
      </c>
    </row>
    <row r="153" spans="1:226">
      <c r="A153">
        <v>137</v>
      </c>
      <c r="B153">
        <v>1657293662.5</v>
      </c>
      <c r="C153">
        <v>1918.5</v>
      </c>
      <c r="D153" t="s">
        <v>634</v>
      </c>
      <c r="E153" t="s">
        <v>635</v>
      </c>
      <c r="F153">
        <v>5</v>
      </c>
      <c r="G153" t="s">
        <v>597</v>
      </c>
      <c r="H153" t="s">
        <v>354</v>
      </c>
      <c r="I153">
        <v>1657293655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134.822479846651</v>
      </c>
      <c r="AK153">
        <v>144.970442424242</v>
      </c>
      <c r="AL153">
        <v>-3.26725915191053</v>
      </c>
      <c r="AM153">
        <v>65.662652933704</v>
      </c>
      <c r="AN153">
        <f>(AP153 - AO153 + BO153*1E3/(8.314*(BQ153+273.15)) * AR153/BN153 * AQ153) * BN153/(100*BB153) * 1000/(1000 - AP153)</f>
        <v>0</v>
      </c>
      <c r="AO153">
        <v>15.0152833470952</v>
      </c>
      <c r="AP153">
        <v>17.6403242424242</v>
      </c>
      <c r="AQ153">
        <v>-0.000818963104058004</v>
      </c>
      <c r="AR153">
        <v>77.3106653143768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6</v>
      </c>
      <c r="BC153">
        <v>0.5</v>
      </c>
      <c r="BD153" t="s">
        <v>355</v>
      </c>
      <c r="BE153">
        <v>2</v>
      </c>
      <c r="BF153" t="b">
        <v>1</v>
      </c>
      <c r="BG153">
        <v>1657293655</v>
      </c>
      <c r="BH153">
        <v>165.005444444444</v>
      </c>
      <c r="BI153">
        <v>148.576481481481</v>
      </c>
      <c r="BJ153">
        <v>17.6574851851852</v>
      </c>
      <c r="BK153">
        <v>15.0300185185185</v>
      </c>
      <c r="BL153">
        <v>159.109296296296</v>
      </c>
      <c r="BM153">
        <v>17.5706111111111</v>
      </c>
      <c r="BN153">
        <v>499.985333333333</v>
      </c>
      <c r="BO153">
        <v>73.8334592592593</v>
      </c>
      <c r="BP153">
        <v>0.0431667407407407</v>
      </c>
      <c r="BQ153">
        <v>24.3865740740741</v>
      </c>
      <c r="BR153">
        <v>25.0084222222222</v>
      </c>
      <c r="BS153">
        <v>999.9</v>
      </c>
      <c r="BT153">
        <v>0</v>
      </c>
      <c r="BU153">
        <v>0</v>
      </c>
      <c r="BV153">
        <v>9997.40740740741</v>
      </c>
      <c r="BW153">
        <v>0</v>
      </c>
      <c r="BX153">
        <v>597.303888888889</v>
      </c>
      <c r="BY153">
        <v>16.428837037037</v>
      </c>
      <c r="BZ153">
        <v>167.971333333333</v>
      </c>
      <c r="CA153">
        <v>150.843666666667</v>
      </c>
      <c r="CB153">
        <v>2.62746814814815</v>
      </c>
      <c r="CC153">
        <v>148.576481481481</v>
      </c>
      <c r="CD153">
        <v>15.0300185185185</v>
      </c>
      <c r="CE153">
        <v>1.30371296296296</v>
      </c>
      <c r="CF153">
        <v>1.10971703703704</v>
      </c>
      <c r="CG153">
        <v>10.8417296296296</v>
      </c>
      <c r="CH153">
        <v>8.44250555555555</v>
      </c>
      <c r="CI153">
        <v>2000.00740740741</v>
      </c>
      <c r="CJ153">
        <v>0.979996148148148</v>
      </c>
      <c r="CK153">
        <v>0.0200039518518519</v>
      </c>
      <c r="CL153">
        <v>0</v>
      </c>
      <c r="CM153">
        <v>2.24652592592593</v>
      </c>
      <c r="CN153">
        <v>0</v>
      </c>
      <c r="CO153">
        <v>2926.95444444444</v>
      </c>
      <c r="CP153">
        <v>17300.1962962963</v>
      </c>
      <c r="CQ153">
        <v>38.2104444444444</v>
      </c>
      <c r="CR153">
        <v>37.7313333333333</v>
      </c>
      <c r="CS153">
        <v>38.009</v>
      </c>
      <c r="CT153">
        <v>36.062</v>
      </c>
      <c r="CU153">
        <v>37.384</v>
      </c>
      <c r="CV153">
        <v>1960.00259259259</v>
      </c>
      <c r="CW153">
        <v>40.0048148148148</v>
      </c>
      <c r="CX153">
        <v>0</v>
      </c>
      <c r="CY153">
        <v>1657293640.5</v>
      </c>
      <c r="CZ153">
        <v>0</v>
      </c>
      <c r="DA153">
        <v>1657291692.5</v>
      </c>
      <c r="DB153" t="s">
        <v>356</v>
      </c>
      <c r="DC153">
        <v>1657291684</v>
      </c>
      <c r="DD153">
        <v>1657291692.5</v>
      </c>
      <c r="DE153">
        <v>1</v>
      </c>
      <c r="DF153">
        <v>0.051</v>
      </c>
      <c r="DG153">
        <v>-0.009</v>
      </c>
      <c r="DH153">
        <v>7.953</v>
      </c>
      <c r="DI153">
        <v>0.086</v>
      </c>
      <c r="DJ153">
        <v>418</v>
      </c>
      <c r="DK153">
        <v>18</v>
      </c>
      <c r="DL153">
        <v>0.63</v>
      </c>
      <c r="DM153">
        <v>0.07</v>
      </c>
      <c r="DN153">
        <v>16.1981825</v>
      </c>
      <c r="DO153">
        <v>4.53139474671669</v>
      </c>
      <c r="DP153">
        <v>0.518818201727493</v>
      </c>
      <c r="DQ153">
        <v>0</v>
      </c>
      <c r="DR153">
        <v>2.618947</v>
      </c>
      <c r="DS153">
        <v>0.125418011257033</v>
      </c>
      <c r="DT153">
        <v>0.0269994991805403</v>
      </c>
      <c r="DU153">
        <v>0</v>
      </c>
      <c r="DV153">
        <v>0</v>
      </c>
      <c r="DW153">
        <v>2</v>
      </c>
      <c r="DX153" t="s">
        <v>357</v>
      </c>
      <c r="DY153">
        <v>2.97607</v>
      </c>
      <c r="DZ153">
        <v>2.69705</v>
      </c>
      <c r="EA153">
        <v>0.0287859</v>
      </c>
      <c r="EB153">
        <v>0.0266288</v>
      </c>
      <c r="EC153">
        <v>0.0694046</v>
      </c>
      <c r="ED153">
        <v>0.0621636</v>
      </c>
      <c r="EE153">
        <v>38138.2</v>
      </c>
      <c r="EF153">
        <v>41979</v>
      </c>
      <c r="EG153">
        <v>35571</v>
      </c>
      <c r="EH153">
        <v>39098.1</v>
      </c>
      <c r="EI153">
        <v>46890</v>
      </c>
      <c r="EJ153">
        <v>52874.7</v>
      </c>
      <c r="EK153">
        <v>55522.1</v>
      </c>
      <c r="EL153">
        <v>62605.9</v>
      </c>
      <c r="EM153">
        <v>2.026</v>
      </c>
      <c r="EN153">
        <v>2.2868</v>
      </c>
      <c r="EO153">
        <v>0.148714</v>
      </c>
      <c r="EP153">
        <v>0</v>
      </c>
      <c r="EQ153">
        <v>22.5945</v>
      </c>
      <c r="ER153">
        <v>999.9</v>
      </c>
      <c r="ES153">
        <v>70.48</v>
      </c>
      <c r="ET153">
        <v>22.044</v>
      </c>
      <c r="EU153">
        <v>25.4002</v>
      </c>
      <c r="EV153">
        <v>53.9746</v>
      </c>
      <c r="EW153">
        <v>35.609</v>
      </c>
      <c r="EX153">
        <v>2</v>
      </c>
      <c r="EY153">
        <v>-0.289146</v>
      </c>
      <c r="EZ153">
        <v>0.0366231</v>
      </c>
      <c r="FA153">
        <v>20.1485</v>
      </c>
      <c r="FB153">
        <v>5.20052</v>
      </c>
      <c r="FC153">
        <v>12.004</v>
      </c>
      <c r="FD153">
        <v>4.9752</v>
      </c>
      <c r="FE153">
        <v>3.293</v>
      </c>
      <c r="FF153">
        <v>9999</v>
      </c>
      <c r="FG153">
        <v>564</v>
      </c>
      <c r="FH153">
        <v>9999</v>
      </c>
      <c r="FI153">
        <v>9999</v>
      </c>
      <c r="FJ153">
        <v>1.86264</v>
      </c>
      <c r="FK153">
        <v>1.8678</v>
      </c>
      <c r="FL153">
        <v>1.86752</v>
      </c>
      <c r="FM153">
        <v>1.86859</v>
      </c>
      <c r="FN153">
        <v>1.86951</v>
      </c>
      <c r="FO153">
        <v>1.86554</v>
      </c>
      <c r="FP153">
        <v>1.86673</v>
      </c>
      <c r="FQ153">
        <v>1.86813</v>
      </c>
      <c r="FR153">
        <v>5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5.693</v>
      </c>
      <c r="GF153">
        <v>0.0862</v>
      </c>
      <c r="GG153">
        <v>4.5284714050127</v>
      </c>
      <c r="GH153">
        <v>0.00877152046367285</v>
      </c>
      <c r="GI153">
        <v>-1.12287425622125e-06</v>
      </c>
      <c r="GJ153">
        <v>1.49974470624018e-10</v>
      </c>
      <c r="GK153">
        <v>-0.0517385584703422</v>
      </c>
      <c r="GL153">
        <v>-0.0341448499658142</v>
      </c>
      <c r="GM153">
        <v>0.00305565465686119</v>
      </c>
      <c r="GN153">
        <v>-3.7754862018876e-05</v>
      </c>
      <c r="GO153">
        <v>-2</v>
      </c>
      <c r="GP153">
        <v>2006</v>
      </c>
      <c r="GQ153">
        <v>1</v>
      </c>
      <c r="GR153">
        <v>20</v>
      </c>
      <c r="GS153">
        <v>33</v>
      </c>
      <c r="GT153">
        <v>32.8</v>
      </c>
      <c r="GU153">
        <v>0.494385</v>
      </c>
      <c r="GV153">
        <v>2.60498</v>
      </c>
      <c r="GW153">
        <v>2.24854</v>
      </c>
      <c r="GX153">
        <v>2.76611</v>
      </c>
      <c r="GY153">
        <v>1.99585</v>
      </c>
      <c r="GZ153">
        <v>2.32666</v>
      </c>
      <c r="HA153">
        <v>27.7037</v>
      </c>
      <c r="HB153">
        <v>15.7519</v>
      </c>
      <c r="HC153">
        <v>18</v>
      </c>
      <c r="HD153">
        <v>495.147</v>
      </c>
      <c r="HE153">
        <v>680.143</v>
      </c>
      <c r="HF153">
        <v>21.7981</v>
      </c>
      <c r="HG153">
        <v>23.4493</v>
      </c>
      <c r="HH153">
        <v>30.0005</v>
      </c>
      <c r="HI153">
        <v>23.2208</v>
      </c>
      <c r="HJ153">
        <v>23.1269</v>
      </c>
      <c r="HK153">
        <v>9.93588</v>
      </c>
      <c r="HL153">
        <v>43.2089</v>
      </c>
      <c r="HM153">
        <v>0</v>
      </c>
      <c r="HN153">
        <v>21.7866</v>
      </c>
      <c r="HO153">
        <v>96.6375</v>
      </c>
      <c r="HP153">
        <v>14.9666</v>
      </c>
      <c r="HQ153">
        <v>103.054</v>
      </c>
      <c r="HR153">
        <v>104.276</v>
      </c>
    </row>
    <row r="154" spans="1:226">
      <c r="A154">
        <v>138</v>
      </c>
      <c r="B154">
        <v>1657293667.5</v>
      </c>
      <c r="C154">
        <v>1923.5</v>
      </c>
      <c r="D154" t="s">
        <v>636</v>
      </c>
      <c r="E154" t="s">
        <v>637</v>
      </c>
      <c r="F154">
        <v>5</v>
      </c>
      <c r="G154" t="s">
        <v>597</v>
      </c>
      <c r="H154" t="s">
        <v>354</v>
      </c>
      <c r="I154">
        <v>1657293659.71429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117.938523282151</v>
      </c>
      <c r="AK154">
        <v>128.555072727273</v>
      </c>
      <c r="AL154">
        <v>-3.27459769873527</v>
      </c>
      <c r="AM154">
        <v>65.662652933704</v>
      </c>
      <c r="AN154">
        <f>(AP154 - AO154 + BO154*1E3/(8.314*(BQ154+273.15)) * AR154/BN154 * AQ154) * BN154/(100*BB154) * 1000/(1000 - AP154)</f>
        <v>0</v>
      </c>
      <c r="AO154">
        <v>15.0498463853442</v>
      </c>
      <c r="AP154">
        <v>17.646676969697</v>
      </c>
      <c r="AQ154">
        <v>0.000777654867609141</v>
      </c>
      <c r="AR154">
        <v>77.3106653143768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6</v>
      </c>
      <c r="BC154">
        <v>0.5</v>
      </c>
      <c r="BD154" t="s">
        <v>355</v>
      </c>
      <c r="BE154">
        <v>2</v>
      </c>
      <c r="BF154" t="b">
        <v>1</v>
      </c>
      <c r="BG154">
        <v>1657293659.71429</v>
      </c>
      <c r="BH154">
        <v>149.771714285714</v>
      </c>
      <c r="BI154">
        <v>132.9965</v>
      </c>
      <c r="BJ154">
        <v>17.6499535714286</v>
      </c>
      <c r="BK154">
        <v>15.0287178571429</v>
      </c>
      <c r="BL154">
        <v>144.003142857143</v>
      </c>
      <c r="BM154">
        <v>17.5633535714286</v>
      </c>
      <c r="BN154">
        <v>500.006785714286</v>
      </c>
      <c r="BO154">
        <v>73.8334714285714</v>
      </c>
      <c r="BP154">
        <v>0.0429583678571429</v>
      </c>
      <c r="BQ154">
        <v>24.3919142857143</v>
      </c>
      <c r="BR154">
        <v>25.0123357142857</v>
      </c>
      <c r="BS154">
        <v>999.9</v>
      </c>
      <c r="BT154">
        <v>0</v>
      </c>
      <c r="BU154">
        <v>0</v>
      </c>
      <c r="BV154">
        <v>10018.75</v>
      </c>
      <c r="BW154">
        <v>0</v>
      </c>
      <c r="BX154">
        <v>595.511571428571</v>
      </c>
      <c r="BY154">
        <v>16.7751428571429</v>
      </c>
      <c r="BZ154">
        <v>152.462642857143</v>
      </c>
      <c r="CA154">
        <v>135.025464285714</v>
      </c>
      <c r="CB154">
        <v>2.62123678571429</v>
      </c>
      <c r="CC154">
        <v>132.9965</v>
      </c>
      <c r="CD154">
        <v>15.0287178571429</v>
      </c>
      <c r="CE154">
        <v>1.30315785714286</v>
      </c>
      <c r="CF154">
        <v>1.10962142857143</v>
      </c>
      <c r="CG154">
        <v>10.8353107142857</v>
      </c>
      <c r="CH154">
        <v>8.44123785714286</v>
      </c>
      <c r="CI154">
        <v>2000.01642857143</v>
      </c>
      <c r="CJ154">
        <v>0.979996785714286</v>
      </c>
      <c r="CK154">
        <v>0.0200032821428571</v>
      </c>
      <c r="CL154">
        <v>0</v>
      </c>
      <c r="CM154">
        <v>2.23205714285714</v>
      </c>
      <c r="CN154">
        <v>0</v>
      </c>
      <c r="CO154">
        <v>2918.54714285714</v>
      </c>
      <c r="CP154">
        <v>17300.2928571429</v>
      </c>
      <c r="CQ154">
        <v>38.1716785714286</v>
      </c>
      <c r="CR154">
        <v>37.71175</v>
      </c>
      <c r="CS154">
        <v>37.9707142857143</v>
      </c>
      <c r="CT154">
        <v>36.0465</v>
      </c>
      <c r="CU154">
        <v>37.3435</v>
      </c>
      <c r="CV154">
        <v>1960.0125</v>
      </c>
      <c r="CW154">
        <v>40.0039285714286</v>
      </c>
      <c r="CX154">
        <v>0</v>
      </c>
      <c r="CY154">
        <v>1657293645.3</v>
      </c>
      <c r="CZ154">
        <v>0</v>
      </c>
      <c r="DA154">
        <v>1657291692.5</v>
      </c>
      <c r="DB154" t="s">
        <v>356</v>
      </c>
      <c r="DC154">
        <v>1657291684</v>
      </c>
      <c r="DD154">
        <v>1657291692.5</v>
      </c>
      <c r="DE154">
        <v>1</v>
      </c>
      <c r="DF154">
        <v>0.051</v>
      </c>
      <c r="DG154">
        <v>-0.009</v>
      </c>
      <c r="DH154">
        <v>7.953</v>
      </c>
      <c r="DI154">
        <v>0.086</v>
      </c>
      <c r="DJ154">
        <v>418</v>
      </c>
      <c r="DK154">
        <v>18</v>
      </c>
      <c r="DL154">
        <v>0.63</v>
      </c>
      <c r="DM154">
        <v>0.07</v>
      </c>
      <c r="DN154">
        <v>16.556165</v>
      </c>
      <c r="DO154">
        <v>3.41999324577859</v>
      </c>
      <c r="DP154">
        <v>0.396960896405427</v>
      </c>
      <c r="DQ154">
        <v>0</v>
      </c>
      <c r="DR154">
        <v>2.62084225</v>
      </c>
      <c r="DS154">
        <v>-0.0971960600375253</v>
      </c>
      <c r="DT154">
        <v>0.0233677277979161</v>
      </c>
      <c r="DU154">
        <v>1</v>
      </c>
      <c r="DV154">
        <v>1</v>
      </c>
      <c r="DW154">
        <v>2</v>
      </c>
      <c r="DX154" t="s">
        <v>373</v>
      </c>
      <c r="DY154">
        <v>2.97675</v>
      </c>
      <c r="DZ154">
        <v>2.69733</v>
      </c>
      <c r="EA154">
        <v>0.0255596</v>
      </c>
      <c r="EB154">
        <v>0.0232985</v>
      </c>
      <c r="EC154">
        <v>0.0694248</v>
      </c>
      <c r="ED154">
        <v>0.0621914</v>
      </c>
      <c r="EE154">
        <v>38263.8</v>
      </c>
      <c r="EF154">
        <v>42121.7</v>
      </c>
      <c r="EG154">
        <v>35570</v>
      </c>
      <c r="EH154">
        <v>39097.3</v>
      </c>
      <c r="EI154">
        <v>46888.4</v>
      </c>
      <c r="EJ154">
        <v>52871.7</v>
      </c>
      <c r="EK154">
        <v>55521.5</v>
      </c>
      <c r="EL154">
        <v>62604.3</v>
      </c>
      <c r="EM154">
        <v>2.0266</v>
      </c>
      <c r="EN154">
        <v>2.2866</v>
      </c>
      <c r="EO154">
        <v>0.146419</v>
      </c>
      <c r="EP154">
        <v>0</v>
      </c>
      <c r="EQ154">
        <v>22.5983</v>
      </c>
      <c r="ER154">
        <v>999.9</v>
      </c>
      <c r="ES154">
        <v>70.523</v>
      </c>
      <c r="ET154">
        <v>22.064</v>
      </c>
      <c r="EU154">
        <v>25.4454</v>
      </c>
      <c r="EV154">
        <v>53.5946</v>
      </c>
      <c r="EW154">
        <v>35.5449</v>
      </c>
      <c r="EX154">
        <v>2</v>
      </c>
      <c r="EY154">
        <v>-0.288252</v>
      </c>
      <c r="EZ154">
        <v>0.0955338</v>
      </c>
      <c r="FA154">
        <v>20.1484</v>
      </c>
      <c r="FB154">
        <v>5.20411</v>
      </c>
      <c r="FC154">
        <v>12.004</v>
      </c>
      <c r="FD154">
        <v>4.9756</v>
      </c>
      <c r="FE154">
        <v>3.293</v>
      </c>
      <c r="FF154">
        <v>9999</v>
      </c>
      <c r="FG154">
        <v>564</v>
      </c>
      <c r="FH154">
        <v>9999</v>
      </c>
      <c r="FI154">
        <v>9999</v>
      </c>
      <c r="FJ154">
        <v>1.86267</v>
      </c>
      <c r="FK154">
        <v>1.86771</v>
      </c>
      <c r="FL154">
        <v>1.86752</v>
      </c>
      <c r="FM154">
        <v>1.86859</v>
      </c>
      <c r="FN154">
        <v>1.86951</v>
      </c>
      <c r="FO154">
        <v>1.86554</v>
      </c>
      <c r="FP154">
        <v>1.8667</v>
      </c>
      <c r="FQ154">
        <v>1.86813</v>
      </c>
      <c r="FR154">
        <v>5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5.557</v>
      </c>
      <c r="GF154">
        <v>0.0865</v>
      </c>
      <c r="GG154">
        <v>4.5284714050127</v>
      </c>
      <c r="GH154">
        <v>0.00877152046367285</v>
      </c>
      <c r="GI154">
        <v>-1.12287425622125e-06</v>
      </c>
      <c r="GJ154">
        <v>1.49974470624018e-10</v>
      </c>
      <c r="GK154">
        <v>-0.0517385584703422</v>
      </c>
      <c r="GL154">
        <v>-0.0341448499658142</v>
      </c>
      <c r="GM154">
        <v>0.00305565465686119</v>
      </c>
      <c r="GN154">
        <v>-3.7754862018876e-05</v>
      </c>
      <c r="GO154">
        <v>-2</v>
      </c>
      <c r="GP154">
        <v>2006</v>
      </c>
      <c r="GQ154">
        <v>1</v>
      </c>
      <c r="GR154">
        <v>20</v>
      </c>
      <c r="GS154">
        <v>33.1</v>
      </c>
      <c r="GT154">
        <v>32.9</v>
      </c>
      <c r="GU154">
        <v>0.444336</v>
      </c>
      <c r="GV154">
        <v>2.60132</v>
      </c>
      <c r="GW154">
        <v>2.24854</v>
      </c>
      <c r="GX154">
        <v>2.76611</v>
      </c>
      <c r="GY154">
        <v>1.99585</v>
      </c>
      <c r="GZ154">
        <v>2.34131</v>
      </c>
      <c r="HA154">
        <v>27.7037</v>
      </c>
      <c r="HB154">
        <v>15.7519</v>
      </c>
      <c r="HC154">
        <v>18</v>
      </c>
      <c r="HD154">
        <v>495.592</v>
      </c>
      <c r="HE154">
        <v>680.053</v>
      </c>
      <c r="HF154">
        <v>21.7725</v>
      </c>
      <c r="HG154">
        <v>23.4572</v>
      </c>
      <c r="HH154">
        <v>30.0008</v>
      </c>
      <c r="HI154">
        <v>23.2275</v>
      </c>
      <c r="HJ154">
        <v>23.1326</v>
      </c>
      <c r="HK154">
        <v>8.92991</v>
      </c>
      <c r="HL154">
        <v>43.2089</v>
      </c>
      <c r="HM154">
        <v>0</v>
      </c>
      <c r="HN154">
        <v>21.7645</v>
      </c>
      <c r="HO154">
        <v>83.2158</v>
      </c>
      <c r="HP154">
        <v>14.9666</v>
      </c>
      <c r="HQ154">
        <v>103.052</v>
      </c>
      <c r="HR154">
        <v>104.274</v>
      </c>
    </row>
    <row r="155" spans="1:226">
      <c r="A155">
        <v>139</v>
      </c>
      <c r="B155">
        <v>1657293672.5</v>
      </c>
      <c r="C155">
        <v>1928.5</v>
      </c>
      <c r="D155" t="s">
        <v>638</v>
      </c>
      <c r="E155" t="s">
        <v>639</v>
      </c>
      <c r="F155">
        <v>5</v>
      </c>
      <c r="G155" t="s">
        <v>597</v>
      </c>
      <c r="H155" t="s">
        <v>354</v>
      </c>
      <c r="I155">
        <v>1657293665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101.227717914106</v>
      </c>
      <c r="AK155">
        <v>112.215545454545</v>
      </c>
      <c r="AL155">
        <v>-3.261008809773</v>
      </c>
      <c r="AM155">
        <v>65.662652933704</v>
      </c>
      <c r="AN155">
        <f>(AP155 - AO155 + BO155*1E3/(8.314*(BQ155+273.15)) * AR155/BN155 * AQ155) * BN155/(100*BB155) * 1000/(1000 - AP155)</f>
        <v>0</v>
      </c>
      <c r="AO155">
        <v>15.0578300740621</v>
      </c>
      <c r="AP155">
        <v>17.6595818181818</v>
      </c>
      <c r="AQ155">
        <v>0.000155885072340141</v>
      </c>
      <c r="AR155">
        <v>77.3106653143768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6</v>
      </c>
      <c r="BC155">
        <v>0.5</v>
      </c>
      <c r="BD155" t="s">
        <v>355</v>
      </c>
      <c r="BE155">
        <v>2</v>
      </c>
      <c r="BF155" t="b">
        <v>1</v>
      </c>
      <c r="BG155">
        <v>1657293665</v>
      </c>
      <c r="BH155">
        <v>132.728925925926</v>
      </c>
      <c r="BI155">
        <v>115.609092592593</v>
      </c>
      <c r="BJ155">
        <v>17.6471703703704</v>
      </c>
      <c r="BK155">
        <v>15.0453777777778</v>
      </c>
      <c r="BL155">
        <v>127.103666666667</v>
      </c>
      <c r="BM155">
        <v>17.5606740740741</v>
      </c>
      <c r="BN155">
        <v>500.008185185185</v>
      </c>
      <c r="BO155">
        <v>73.832562962963</v>
      </c>
      <c r="BP155">
        <v>0.0432147925925926</v>
      </c>
      <c r="BQ155">
        <v>24.3950407407407</v>
      </c>
      <c r="BR155">
        <v>25.0101185185185</v>
      </c>
      <c r="BS155">
        <v>999.9</v>
      </c>
      <c r="BT155">
        <v>0</v>
      </c>
      <c r="BU155">
        <v>0</v>
      </c>
      <c r="BV155">
        <v>10007.7777777778</v>
      </c>
      <c r="BW155">
        <v>0</v>
      </c>
      <c r="BX155">
        <v>591.977592592593</v>
      </c>
      <c r="BY155">
        <v>17.1198962962963</v>
      </c>
      <c r="BZ155">
        <v>135.113222222222</v>
      </c>
      <c r="CA155">
        <v>117.374855555556</v>
      </c>
      <c r="CB155">
        <v>2.60179592592593</v>
      </c>
      <c r="CC155">
        <v>115.609092592593</v>
      </c>
      <c r="CD155">
        <v>15.0453777777778</v>
      </c>
      <c r="CE155">
        <v>1.3029362962963</v>
      </c>
      <c r="CF155">
        <v>1.11083814814815</v>
      </c>
      <c r="CG155">
        <v>10.832762962963</v>
      </c>
      <c r="CH155">
        <v>8.45740925925926</v>
      </c>
      <c r="CI155">
        <v>2000.03111111111</v>
      </c>
      <c r="CJ155">
        <v>0.979997518518518</v>
      </c>
      <c r="CK155">
        <v>0.0200024555555556</v>
      </c>
      <c r="CL155">
        <v>0</v>
      </c>
      <c r="CM155">
        <v>2.2367962962963</v>
      </c>
      <c r="CN155">
        <v>0</v>
      </c>
      <c r="CO155">
        <v>2904.52185185185</v>
      </c>
      <c r="CP155">
        <v>17300.4222222222</v>
      </c>
      <c r="CQ155">
        <v>38.1177777777778</v>
      </c>
      <c r="CR155">
        <v>37.671</v>
      </c>
      <c r="CS155">
        <v>37.9302592592593</v>
      </c>
      <c r="CT155">
        <v>36.0252592592593</v>
      </c>
      <c r="CU155">
        <v>37.2983703703704</v>
      </c>
      <c r="CV155">
        <v>1960.02703703704</v>
      </c>
      <c r="CW155">
        <v>40.0044444444444</v>
      </c>
      <c r="CX155">
        <v>0</v>
      </c>
      <c r="CY155">
        <v>1657293650.7</v>
      </c>
      <c r="CZ155">
        <v>0</v>
      </c>
      <c r="DA155">
        <v>1657291692.5</v>
      </c>
      <c r="DB155" t="s">
        <v>356</v>
      </c>
      <c r="DC155">
        <v>1657291684</v>
      </c>
      <c r="DD155">
        <v>1657291692.5</v>
      </c>
      <c r="DE155">
        <v>1</v>
      </c>
      <c r="DF155">
        <v>0.051</v>
      </c>
      <c r="DG155">
        <v>-0.009</v>
      </c>
      <c r="DH155">
        <v>7.953</v>
      </c>
      <c r="DI155">
        <v>0.086</v>
      </c>
      <c r="DJ155">
        <v>418</v>
      </c>
      <c r="DK155">
        <v>18</v>
      </c>
      <c r="DL155">
        <v>0.63</v>
      </c>
      <c r="DM155">
        <v>0.07</v>
      </c>
      <c r="DN155">
        <v>16.970655</v>
      </c>
      <c r="DO155">
        <v>3.89987166979357</v>
      </c>
      <c r="DP155">
        <v>0.424288946326675</v>
      </c>
      <c r="DQ155">
        <v>0</v>
      </c>
      <c r="DR155">
        <v>2.61586425</v>
      </c>
      <c r="DS155">
        <v>-0.223296022514075</v>
      </c>
      <c r="DT155">
        <v>0.0266342281554675</v>
      </c>
      <c r="DU155">
        <v>0</v>
      </c>
      <c r="DV155">
        <v>0</v>
      </c>
      <c r="DW155">
        <v>2</v>
      </c>
      <c r="DX155" t="s">
        <v>357</v>
      </c>
      <c r="DY155">
        <v>2.97629</v>
      </c>
      <c r="DZ155">
        <v>2.69727</v>
      </c>
      <c r="EA155">
        <v>0.0223212</v>
      </c>
      <c r="EB155">
        <v>0.0197798</v>
      </c>
      <c r="EC155">
        <v>0.0694527</v>
      </c>
      <c r="ED155">
        <v>0.0621251</v>
      </c>
      <c r="EE155">
        <v>38391.6</v>
      </c>
      <c r="EF155">
        <v>42272.9</v>
      </c>
      <c r="EG155">
        <v>35570.6</v>
      </c>
      <c r="EH155">
        <v>39096.9</v>
      </c>
      <c r="EI155">
        <v>46886.9</v>
      </c>
      <c r="EJ155">
        <v>52875.4</v>
      </c>
      <c r="EK155">
        <v>55521.5</v>
      </c>
      <c r="EL155">
        <v>62604.3</v>
      </c>
      <c r="EM155">
        <v>2.0266</v>
      </c>
      <c r="EN155">
        <v>2.2864</v>
      </c>
      <c r="EO155">
        <v>0.14618</v>
      </c>
      <c r="EP155">
        <v>0</v>
      </c>
      <c r="EQ155">
        <v>22.6002</v>
      </c>
      <c r="ER155">
        <v>999.9</v>
      </c>
      <c r="ES155">
        <v>70.571</v>
      </c>
      <c r="ET155">
        <v>22.074</v>
      </c>
      <c r="EU155">
        <v>25.4767</v>
      </c>
      <c r="EV155">
        <v>53.6646</v>
      </c>
      <c r="EW155">
        <v>35.5489</v>
      </c>
      <c r="EX155">
        <v>2</v>
      </c>
      <c r="EY155">
        <v>-0.287683</v>
      </c>
      <c r="EZ155">
        <v>0.0905664</v>
      </c>
      <c r="FA155">
        <v>20.1482</v>
      </c>
      <c r="FB155">
        <v>5.20172</v>
      </c>
      <c r="FC155">
        <v>12.004</v>
      </c>
      <c r="FD155">
        <v>4.976</v>
      </c>
      <c r="FE155">
        <v>3.293</v>
      </c>
      <c r="FF155">
        <v>9999</v>
      </c>
      <c r="FG155">
        <v>564</v>
      </c>
      <c r="FH155">
        <v>9999</v>
      </c>
      <c r="FI155">
        <v>9999</v>
      </c>
      <c r="FJ155">
        <v>1.86264</v>
      </c>
      <c r="FK155">
        <v>1.86777</v>
      </c>
      <c r="FL155">
        <v>1.86752</v>
      </c>
      <c r="FM155">
        <v>1.86859</v>
      </c>
      <c r="FN155">
        <v>1.86951</v>
      </c>
      <c r="FO155">
        <v>1.86554</v>
      </c>
      <c r="FP155">
        <v>1.86676</v>
      </c>
      <c r="FQ155">
        <v>1.86813</v>
      </c>
      <c r="FR155">
        <v>5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5.421</v>
      </c>
      <c r="GF155">
        <v>0.0869</v>
      </c>
      <c r="GG155">
        <v>4.5284714050127</v>
      </c>
      <c r="GH155">
        <v>0.00877152046367285</v>
      </c>
      <c r="GI155">
        <v>-1.12287425622125e-06</v>
      </c>
      <c r="GJ155">
        <v>1.49974470624018e-10</v>
      </c>
      <c r="GK155">
        <v>-0.0517385584703422</v>
      </c>
      <c r="GL155">
        <v>-0.0341448499658142</v>
      </c>
      <c r="GM155">
        <v>0.00305565465686119</v>
      </c>
      <c r="GN155">
        <v>-3.7754862018876e-05</v>
      </c>
      <c r="GO155">
        <v>-2</v>
      </c>
      <c r="GP155">
        <v>2006</v>
      </c>
      <c r="GQ155">
        <v>1</v>
      </c>
      <c r="GR155">
        <v>20</v>
      </c>
      <c r="GS155">
        <v>33.1</v>
      </c>
      <c r="GT155">
        <v>33</v>
      </c>
      <c r="GU155">
        <v>0.397949</v>
      </c>
      <c r="GV155">
        <v>2.60986</v>
      </c>
      <c r="GW155">
        <v>2.24854</v>
      </c>
      <c r="GX155">
        <v>2.76611</v>
      </c>
      <c r="GY155">
        <v>1.99585</v>
      </c>
      <c r="GZ155">
        <v>2.30103</v>
      </c>
      <c r="HA155">
        <v>27.7246</v>
      </c>
      <c r="HB155">
        <v>15.7519</v>
      </c>
      <c r="HC155">
        <v>18</v>
      </c>
      <c r="HD155">
        <v>495.663</v>
      </c>
      <c r="HE155">
        <v>679.965</v>
      </c>
      <c r="HF155">
        <v>21.7539</v>
      </c>
      <c r="HG155">
        <v>23.4631</v>
      </c>
      <c r="HH155">
        <v>30.0008</v>
      </c>
      <c r="HI155">
        <v>23.2344</v>
      </c>
      <c r="HJ155">
        <v>23.1384</v>
      </c>
      <c r="HK155">
        <v>7.99135</v>
      </c>
      <c r="HL155">
        <v>43.4917</v>
      </c>
      <c r="HM155">
        <v>0</v>
      </c>
      <c r="HN155">
        <v>21.7531</v>
      </c>
      <c r="HO155">
        <v>63.1021</v>
      </c>
      <c r="HP155">
        <v>14.9664</v>
      </c>
      <c r="HQ155">
        <v>103.053</v>
      </c>
      <c r="HR155">
        <v>104.273</v>
      </c>
    </row>
    <row r="156" spans="1:226">
      <c r="A156">
        <v>140</v>
      </c>
      <c r="B156">
        <v>1657293769.5</v>
      </c>
      <c r="C156">
        <v>2025.5</v>
      </c>
      <c r="D156" t="s">
        <v>640</v>
      </c>
      <c r="E156" t="s">
        <v>641</v>
      </c>
      <c r="F156">
        <v>5</v>
      </c>
      <c r="G156" t="s">
        <v>597</v>
      </c>
      <c r="H156" t="s">
        <v>354</v>
      </c>
      <c r="I156">
        <v>1657293761.5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426.208513766936</v>
      </c>
      <c r="AK156">
        <v>418.587818181818</v>
      </c>
      <c r="AL156">
        <v>-0.00722612520753494</v>
      </c>
      <c r="AM156">
        <v>65.662652933704</v>
      </c>
      <c r="AN156">
        <f>(AP156 - AO156 + BO156*1E3/(8.314*(BQ156+273.15)) * AR156/BN156 * AQ156) * BN156/(100*BB156) * 1000/(1000 - AP156)</f>
        <v>0</v>
      </c>
      <c r="AO156">
        <v>15.0358364422902</v>
      </c>
      <c r="AP156">
        <v>17.5858551515152</v>
      </c>
      <c r="AQ156">
        <v>-0.005127793123628</v>
      </c>
      <c r="AR156">
        <v>77.3106653143768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6</v>
      </c>
      <c r="BC156">
        <v>0.5</v>
      </c>
      <c r="BD156" t="s">
        <v>355</v>
      </c>
      <c r="BE156">
        <v>2</v>
      </c>
      <c r="BF156" t="b">
        <v>1</v>
      </c>
      <c r="BG156">
        <v>1657293761.5</v>
      </c>
      <c r="BH156">
        <v>411.254580645161</v>
      </c>
      <c r="BI156">
        <v>419.782838709677</v>
      </c>
      <c r="BJ156">
        <v>17.5958</v>
      </c>
      <c r="BK156">
        <v>15.0493903225806</v>
      </c>
      <c r="BL156">
        <v>403.360903225806</v>
      </c>
      <c r="BM156">
        <v>17.5111903225806</v>
      </c>
      <c r="BN156">
        <v>499.996387096774</v>
      </c>
      <c r="BO156">
        <v>73.8323870967742</v>
      </c>
      <c r="BP156">
        <v>0.0437808161290323</v>
      </c>
      <c r="BQ156">
        <v>24.2276677419355</v>
      </c>
      <c r="BR156">
        <v>24.8501935483871</v>
      </c>
      <c r="BS156">
        <v>999.9</v>
      </c>
      <c r="BT156">
        <v>0</v>
      </c>
      <c r="BU156">
        <v>0</v>
      </c>
      <c r="BV156">
        <v>9991.45161290323</v>
      </c>
      <c r="BW156">
        <v>0</v>
      </c>
      <c r="BX156">
        <v>614.141258064516</v>
      </c>
      <c r="BY156">
        <v>-8.52816290322581</v>
      </c>
      <c r="BZ156">
        <v>418.620516129032</v>
      </c>
      <c r="CA156">
        <v>426.196709677419</v>
      </c>
      <c r="CB156">
        <v>2.54639806451613</v>
      </c>
      <c r="CC156">
        <v>419.782838709677</v>
      </c>
      <c r="CD156">
        <v>15.0493903225806</v>
      </c>
      <c r="CE156">
        <v>1.29913967741935</v>
      </c>
      <c r="CF156">
        <v>1.11113225806452</v>
      </c>
      <c r="CG156">
        <v>10.7888967741935</v>
      </c>
      <c r="CH156">
        <v>8.46130580645161</v>
      </c>
      <c r="CI156">
        <v>1999.97709677419</v>
      </c>
      <c r="CJ156">
        <v>0.979996483870968</v>
      </c>
      <c r="CK156">
        <v>0.0200037838709677</v>
      </c>
      <c r="CL156">
        <v>0</v>
      </c>
      <c r="CM156">
        <v>2.19640967741935</v>
      </c>
      <c r="CN156">
        <v>0</v>
      </c>
      <c r="CO156">
        <v>2981.21838709677</v>
      </c>
      <c r="CP156">
        <v>17299.9290322581</v>
      </c>
      <c r="CQ156">
        <v>39.4291612903226</v>
      </c>
      <c r="CR156">
        <v>39.0159032258064</v>
      </c>
      <c r="CS156">
        <v>38.9494193548387</v>
      </c>
      <c r="CT156">
        <v>37.3586129032258</v>
      </c>
      <c r="CU156">
        <v>38.3364193548387</v>
      </c>
      <c r="CV156">
        <v>1959.96935483871</v>
      </c>
      <c r="CW156">
        <v>40.0087096774194</v>
      </c>
      <c r="CX156">
        <v>0</v>
      </c>
      <c r="CY156">
        <v>1657293747.3</v>
      </c>
      <c r="CZ156">
        <v>0</v>
      </c>
      <c r="DA156">
        <v>1657291692.5</v>
      </c>
      <c r="DB156" t="s">
        <v>356</v>
      </c>
      <c r="DC156">
        <v>1657291684</v>
      </c>
      <c r="DD156">
        <v>1657291692.5</v>
      </c>
      <c r="DE156">
        <v>1</v>
      </c>
      <c r="DF156">
        <v>0.051</v>
      </c>
      <c r="DG156">
        <v>-0.009</v>
      </c>
      <c r="DH156">
        <v>7.953</v>
      </c>
      <c r="DI156">
        <v>0.086</v>
      </c>
      <c r="DJ156">
        <v>418</v>
      </c>
      <c r="DK156">
        <v>18</v>
      </c>
      <c r="DL156">
        <v>0.63</v>
      </c>
      <c r="DM156">
        <v>0.07</v>
      </c>
      <c r="DN156">
        <v>-8.52866375</v>
      </c>
      <c r="DO156">
        <v>0.103919887429682</v>
      </c>
      <c r="DP156">
        <v>0.110088785888652</v>
      </c>
      <c r="DQ156">
        <v>0</v>
      </c>
      <c r="DR156">
        <v>2.547976</v>
      </c>
      <c r="DS156">
        <v>0.000623639774854664</v>
      </c>
      <c r="DT156">
        <v>0.0195622301642732</v>
      </c>
      <c r="DU156">
        <v>1</v>
      </c>
      <c r="DV156">
        <v>1</v>
      </c>
      <c r="DW156">
        <v>2</v>
      </c>
      <c r="DX156" t="s">
        <v>373</v>
      </c>
      <c r="DY156">
        <v>2.97644</v>
      </c>
      <c r="DZ156">
        <v>2.69725</v>
      </c>
      <c r="EA156">
        <v>0.0735087</v>
      </c>
      <c r="EB156">
        <v>0.0759006</v>
      </c>
      <c r="EC156">
        <v>0.0692314</v>
      </c>
      <c r="ED156">
        <v>0.0621709</v>
      </c>
      <c r="EE156">
        <v>36373.4</v>
      </c>
      <c r="EF156">
        <v>39842.8</v>
      </c>
      <c r="EG156">
        <v>35563</v>
      </c>
      <c r="EH156">
        <v>39087.1</v>
      </c>
      <c r="EI156">
        <v>46891.7</v>
      </c>
      <c r="EJ156">
        <v>52861</v>
      </c>
      <c r="EK156">
        <v>55512.4</v>
      </c>
      <c r="EL156">
        <v>62588.6</v>
      </c>
      <c r="EM156">
        <v>2.0248</v>
      </c>
      <c r="EN156">
        <v>2.283</v>
      </c>
      <c r="EO156">
        <v>0.141412</v>
      </c>
      <c r="EP156">
        <v>0</v>
      </c>
      <c r="EQ156">
        <v>22.507</v>
      </c>
      <c r="ER156">
        <v>999.9</v>
      </c>
      <c r="ES156">
        <v>71.45</v>
      </c>
      <c r="ET156">
        <v>22.265</v>
      </c>
      <c r="EU156">
        <v>26.1005</v>
      </c>
      <c r="EV156">
        <v>54.1046</v>
      </c>
      <c r="EW156">
        <v>35.613</v>
      </c>
      <c r="EX156">
        <v>2</v>
      </c>
      <c r="EY156">
        <v>-0.278476</v>
      </c>
      <c r="EZ156">
        <v>-0.951939</v>
      </c>
      <c r="FA156">
        <v>20.1466</v>
      </c>
      <c r="FB156">
        <v>5.20291</v>
      </c>
      <c r="FC156">
        <v>12.004</v>
      </c>
      <c r="FD156">
        <v>4.9756</v>
      </c>
      <c r="FE156">
        <v>3.293</v>
      </c>
      <c r="FF156">
        <v>9999</v>
      </c>
      <c r="FG156">
        <v>564</v>
      </c>
      <c r="FH156">
        <v>9999</v>
      </c>
      <c r="FI156">
        <v>9999</v>
      </c>
      <c r="FJ156">
        <v>1.86264</v>
      </c>
      <c r="FK156">
        <v>1.8678</v>
      </c>
      <c r="FL156">
        <v>1.86752</v>
      </c>
      <c r="FM156">
        <v>1.86859</v>
      </c>
      <c r="FN156">
        <v>1.86951</v>
      </c>
      <c r="FO156">
        <v>1.86554</v>
      </c>
      <c r="FP156">
        <v>1.86676</v>
      </c>
      <c r="FQ156">
        <v>1.86813</v>
      </c>
      <c r="FR156">
        <v>5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7.894</v>
      </c>
      <c r="GF156">
        <v>0.0843</v>
      </c>
      <c r="GG156">
        <v>4.5284714050127</v>
      </c>
      <c r="GH156">
        <v>0.00877152046367285</v>
      </c>
      <c r="GI156">
        <v>-1.12287425622125e-06</v>
      </c>
      <c r="GJ156">
        <v>1.49974470624018e-10</v>
      </c>
      <c r="GK156">
        <v>-0.0517385584703422</v>
      </c>
      <c r="GL156">
        <v>-0.0341448499658142</v>
      </c>
      <c r="GM156">
        <v>0.00305565465686119</v>
      </c>
      <c r="GN156">
        <v>-3.7754862018876e-05</v>
      </c>
      <c r="GO156">
        <v>-2</v>
      </c>
      <c r="GP156">
        <v>2006</v>
      </c>
      <c r="GQ156">
        <v>1</v>
      </c>
      <c r="GR156">
        <v>20</v>
      </c>
      <c r="GS156">
        <v>34.8</v>
      </c>
      <c r="GT156">
        <v>34.6</v>
      </c>
      <c r="GU156">
        <v>1.30981</v>
      </c>
      <c r="GV156">
        <v>2.58423</v>
      </c>
      <c r="GW156">
        <v>2.24854</v>
      </c>
      <c r="GX156">
        <v>2.76489</v>
      </c>
      <c r="GY156">
        <v>1.99585</v>
      </c>
      <c r="GZ156">
        <v>2.31567</v>
      </c>
      <c r="HA156">
        <v>27.8919</v>
      </c>
      <c r="HB156">
        <v>15.7344</v>
      </c>
      <c r="HC156">
        <v>18</v>
      </c>
      <c r="HD156">
        <v>495.615</v>
      </c>
      <c r="HE156">
        <v>678.667</v>
      </c>
      <c r="HF156">
        <v>22.4447</v>
      </c>
      <c r="HG156">
        <v>23.5757</v>
      </c>
      <c r="HH156">
        <v>30.0005</v>
      </c>
      <c r="HI156">
        <v>23.3496</v>
      </c>
      <c r="HJ156">
        <v>23.2526</v>
      </c>
      <c r="HK156">
        <v>26.2341</v>
      </c>
      <c r="HL156">
        <v>44.9048</v>
      </c>
      <c r="HM156">
        <v>0</v>
      </c>
      <c r="HN156">
        <v>22.5167</v>
      </c>
      <c r="HO156">
        <v>426.474</v>
      </c>
      <c r="HP156">
        <v>14.9929</v>
      </c>
      <c r="HQ156">
        <v>103.034</v>
      </c>
      <c r="HR156">
        <v>104.247</v>
      </c>
    </row>
    <row r="157" spans="1:226">
      <c r="A157">
        <v>141</v>
      </c>
      <c r="B157">
        <v>1657293774.5</v>
      </c>
      <c r="C157">
        <v>2030.5</v>
      </c>
      <c r="D157" t="s">
        <v>642</v>
      </c>
      <c r="E157" t="s">
        <v>643</v>
      </c>
      <c r="F157">
        <v>5</v>
      </c>
      <c r="G157" t="s">
        <v>597</v>
      </c>
      <c r="H157" t="s">
        <v>354</v>
      </c>
      <c r="I157">
        <v>1657293766.65517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427.727424715651</v>
      </c>
      <c r="AK157">
        <v>419.245296969697</v>
      </c>
      <c r="AL157">
        <v>0.226923200923586</v>
      </c>
      <c r="AM157">
        <v>65.662652933704</v>
      </c>
      <c r="AN157">
        <f>(AP157 - AO157 + BO157*1E3/(8.314*(BQ157+273.15)) * AR157/BN157 * AQ157) * BN157/(100*BB157) * 1000/(1000 - AP157)</f>
        <v>0</v>
      </c>
      <c r="AO157">
        <v>15.062108625407</v>
      </c>
      <c r="AP157">
        <v>17.5974115151515</v>
      </c>
      <c r="AQ157">
        <v>-0.000224878816756155</v>
      </c>
      <c r="AR157">
        <v>77.3106653143768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6</v>
      </c>
      <c r="BC157">
        <v>0.5</v>
      </c>
      <c r="BD157" t="s">
        <v>355</v>
      </c>
      <c r="BE157">
        <v>2</v>
      </c>
      <c r="BF157" t="b">
        <v>1</v>
      </c>
      <c r="BG157">
        <v>1657293766.65517</v>
      </c>
      <c r="BH157">
        <v>411.30475862069</v>
      </c>
      <c r="BI157">
        <v>420.428275862069</v>
      </c>
      <c r="BJ157">
        <v>17.5916172413793</v>
      </c>
      <c r="BK157">
        <v>15.0459793103448</v>
      </c>
      <c r="BL157">
        <v>403.410620689655</v>
      </c>
      <c r="BM157">
        <v>17.5071586206897</v>
      </c>
      <c r="BN157">
        <v>499.994517241379</v>
      </c>
      <c r="BO157">
        <v>73.8322275862069</v>
      </c>
      <c r="BP157">
        <v>0.0435574310344828</v>
      </c>
      <c r="BQ157">
        <v>24.228424137931</v>
      </c>
      <c r="BR157">
        <v>24.848624137931</v>
      </c>
      <c r="BS157">
        <v>999.9</v>
      </c>
      <c r="BT157">
        <v>0</v>
      </c>
      <c r="BU157">
        <v>0</v>
      </c>
      <c r="BV157">
        <v>10000.6896551724</v>
      </c>
      <c r="BW157">
        <v>0</v>
      </c>
      <c r="BX157">
        <v>615.08475862069</v>
      </c>
      <c r="BY157">
        <v>-9.12350689655172</v>
      </c>
      <c r="BZ157">
        <v>418.669862068966</v>
      </c>
      <c r="CA157">
        <v>426.850620689655</v>
      </c>
      <c r="CB157">
        <v>2.5456324137931</v>
      </c>
      <c r="CC157">
        <v>420.428275862069</v>
      </c>
      <c r="CD157">
        <v>15.0459793103448</v>
      </c>
      <c r="CE157">
        <v>1.29882793103448</v>
      </c>
      <c r="CF157">
        <v>1.11087793103448</v>
      </c>
      <c r="CG157">
        <v>10.7852931034483</v>
      </c>
      <c r="CH157">
        <v>8.45792724137931</v>
      </c>
      <c r="CI157">
        <v>1999.95482758621</v>
      </c>
      <c r="CJ157">
        <v>0.979997034482759</v>
      </c>
      <c r="CK157">
        <v>0.0200031965517241</v>
      </c>
      <c r="CL157">
        <v>0</v>
      </c>
      <c r="CM157">
        <v>2.20248965517241</v>
      </c>
      <c r="CN157">
        <v>0</v>
      </c>
      <c r="CO157">
        <v>2983.68586206897</v>
      </c>
      <c r="CP157">
        <v>17299.7551724138</v>
      </c>
      <c r="CQ157">
        <v>39.5191724137931</v>
      </c>
      <c r="CR157">
        <v>39.0709655172414</v>
      </c>
      <c r="CS157">
        <v>39.0169655172414</v>
      </c>
      <c r="CT157">
        <v>37.5364482758621</v>
      </c>
      <c r="CU157">
        <v>38.4135517241379</v>
      </c>
      <c r="CV157">
        <v>1959.95034482759</v>
      </c>
      <c r="CW157">
        <v>40.0055172413793</v>
      </c>
      <c r="CX157">
        <v>0</v>
      </c>
      <c r="CY157">
        <v>1657293752.1</v>
      </c>
      <c r="CZ157">
        <v>0</v>
      </c>
      <c r="DA157">
        <v>1657291692.5</v>
      </c>
      <c r="DB157" t="s">
        <v>356</v>
      </c>
      <c r="DC157">
        <v>1657291684</v>
      </c>
      <c r="DD157">
        <v>1657291692.5</v>
      </c>
      <c r="DE157">
        <v>1</v>
      </c>
      <c r="DF157">
        <v>0.051</v>
      </c>
      <c r="DG157">
        <v>-0.009</v>
      </c>
      <c r="DH157">
        <v>7.953</v>
      </c>
      <c r="DI157">
        <v>0.086</v>
      </c>
      <c r="DJ157">
        <v>418</v>
      </c>
      <c r="DK157">
        <v>18</v>
      </c>
      <c r="DL157">
        <v>0.63</v>
      </c>
      <c r="DM157">
        <v>0.07</v>
      </c>
      <c r="DN157">
        <v>-8.753338</v>
      </c>
      <c r="DO157">
        <v>-3.64457696060038</v>
      </c>
      <c r="DP157">
        <v>0.700159346367668</v>
      </c>
      <c r="DQ157">
        <v>0</v>
      </c>
      <c r="DR157">
        <v>2.54145775</v>
      </c>
      <c r="DS157">
        <v>-0.0390210506566607</v>
      </c>
      <c r="DT157">
        <v>0.0212263450089152</v>
      </c>
      <c r="DU157">
        <v>1</v>
      </c>
      <c r="DV157">
        <v>1</v>
      </c>
      <c r="DW157">
        <v>2</v>
      </c>
      <c r="DX157" t="s">
        <v>373</v>
      </c>
      <c r="DY157">
        <v>2.97612</v>
      </c>
      <c r="DZ157">
        <v>2.69768</v>
      </c>
      <c r="EA157">
        <v>0.0736521</v>
      </c>
      <c r="EB157">
        <v>0.0767467</v>
      </c>
      <c r="EC157">
        <v>0.0692584</v>
      </c>
      <c r="ED157">
        <v>0.0622632</v>
      </c>
      <c r="EE157">
        <v>36367.8</v>
      </c>
      <c r="EF157">
        <v>39805.3</v>
      </c>
      <c r="EG157">
        <v>35563</v>
      </c>
      <c r="EH157">
        <v>39086.1</v>
      </c>
      <c r="EI157">
        <v>46889.4</v>
      </c>
      <c r="EJ157">
        <v>52856.1</v>
      </c>
      <c r="EK157">
        <v>55511.3</v>
      </c>
      <c r="EL157">
        <v>62589.1</v>
      </c>
      <c r="EM157">
        <v>2.0246</v>
      </c>
      <c r="EN157">
        <v>2.2832</v>
      </c>
      <c r="EO157">
        <v>0.14469</v>
      </c>
      <c r="EP157">
        <v>0</v>
      </c>
      <c r="EQ157">
        <v>22.4938</v>
      </c>
      <c r="ER157">
        <v>999.9</v>
      </c>
      <c r="ES157">
        <v>71.524</v>
      </c>
      <c r="ET157">
        <v>22.285</v>
      </c>
      <c r="EU157">
        <v>26.1555</v>
      </c>
      <c r="EV157">
        <v>53.5746</v>
      </c>
      <c r="EW157">
        <v>35.653</v>
      </c>
      <c r="EX157">
        <v>2</v>
      </c>
      <c r="EY157">
        <v>-0.277988</v>
      </c>
      <c r="EZ157">
        <v>-1.18828</v>
      </c>
      <c r="FA157">
        <v>20.1454</v>
      </c>
      <c r="FB157">
        <v>5.20291</v>
      </c>
      <c r="FC157">
        <v>12.0052</v>
      </c>
      <c r="FD157">
        <v>4.9756</v>
      </c>
      <c r="FE157">
        <v>3.293</v>
      </c>
      <c r="FF157">
        <v>9999</v>
      </c>
      <c r="FG157">
        <v>564</v>
      </c>
      <c r="FH157">
        <v>9999</v>
      </c>
      <c r="FI157">
        <v>9999</v>
      </c>
      <c r="FJ157">
        <v>1.8627</v>
      </c>
      <c r="FK157">
        <v>1.86777</v>
      </c>
      <c r="FL157">
        <v>1.86752</v>
      </c>
      <c r="FM157">
        <v>1.86859</v>
      </c>
      <c r="FN157">
        <v>1.86951</v>
      </c>
      <c r="FO157">
        <v>1.86554</v>
      </c>
      <c r="FP157">
        <v>1.86676</v>
      </c>
      <c r="FQ157">
        <v>1.86813</v>
      </c>
      <c r="FR157">
        <v>5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7.901</v>
      </c>
      <c r="GF157">
        <v>0.0846</v>
      </c>
      <c r="GG157">
        <v>4.5284714050127</v>
      </c>
      <c r="GH157">
        <v>0.00877152046367285</v>
      </c>
      <c r="GI157">
        <v>-1.12287425622125e-06</v>
      </c>
      <c r="GJ157">
        <v>1.49974470624018e-10</v>
      </c>
      <c r="GK157">
        <v>-0.0517385584703422</v>
      </c>
      <c r="GL157">
        <v>-0.0341448499658142</v>
      </c>
      <c r="GM157">
        <v>0.00305565465686119</v>
      </c>
      <c r="GN157">
        <v>-3.7754862018876e-05</v>
      </c>
      <c r="GO157">
        <v>-2</v>
      </c>
      <c r="GP157">
        <v>2006</v>
      </c>
      <c r="GQ157">
        <v>1</v>
      </c>
      <c r="GR157">
        <v>20</v>
      </c>
      <c r="GS157">
        <v>34.8</v>
      </c>
      <c r="GT157">
        <v>34.7</v>
      </c>
      <c r="GU157">
        <v>1.33545</v>
      </c>
      <c r="GV157">
        <v>2.58301</v>
      </c>
      <c r="GW157">
        <v>2.24854</v>
      </c>
      <c r="GX157">
        <v>2.76489</v>
      </c>
      <c r="GY157">
        <v>1.99585</v>
      </c>
      <c r="GZ157">
        <v>2.35596</v>
      </c>
      <c r="HA157">
        <v>27.8919</v>
      </c>
      <c r="HB157">
        <v>15.7431</v>
      </c>
      <c r="HC157">
        <v>18</v>
      </c>
      <c r="HD157">
        <v>495.528</v>
      </c>
      <c r="HE157">
        <v>678.886</v>
      </c>
      <c r="HF157">
        <v>22.5558</v>
      </c>
      <c r="HG157">
        <v>23.5797</v>
      </c>
      <c r="HH157">
        <v>30.0004</v>
      </c>
      <c r="HI157">
        <v>23.3543</v>
      </c>
      <c r="HJ157">
        <v>23.2565</v>
      </c>
      <c r="HK157">
        <v>26.7471</v>
      </c>
      <c r="HL157">
        <v>44.9048</v>
      </c>
      <c r="HM157">
        <v>0</v>
      </c>
      <c r="HN157">
        <v>22.6194</v>
      </c>
      <c r="HO157">
        <v>439.893</v>
      </c>
      <c r="HP157">
        <v>14.9861</v>
      </c>
      <c r="HQ157">
        <v>103.033</v>
      </c>
      <c r="HR157">
        <v>104.247</v>
      </c>
    </row>
    <row r="158" spans="1:226">
      <c r="A158">
        <v>142</v>
      </c>
      <c r="B158">
        <v>1657293779.5</v>
      </c>
      <c r="C158">
        <v>2035.5</v>
      </c>
      <c r="D158" t="s">
        <v>644</v>
      </c>
      <c r="E158" t="s">
        <v>645</v>
      </c>
      <c r="F158">
        <v>5</v>
      </c>
      <c r="G158" t="s">
        <v>597</v>
      </c>
      <c r="H158" t="s">
        <v>354</v>
      </c>
      <c r="I158">
        <v>1657293771.73214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437.992576616646</v>
      </c>
      <c r="AK158">
        <v>425.041018181818</v>
      </c>
      <c r="AL158">
        <v>1.36725350794769</v>
      </c>
      <c r="AM158">
        <v>65.662652933704</v>
      </c>
      <c r="AN158">
        <f>(AP158 - AO158 + BO158*1E3/(8.314*(BQ158+273.15)) * AR158/BN158 * AQ158) * BN158/(100*BB158) * 1000/(1000 - AP158)</f>
        <v>0</v>
      </c>
      <c r="AO158">
        <v>15.0876120780115</v>
      </c>
      <c r="AP158">
        <v>17.6133587878788</v>
      </c>
      <c r="AQ158">
        <v>0.00525905650040044</v>
      </c>
      <c r="AR158">
        <v>77.3106653143768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6</v>
      </c>
      <c r="BC158">
        <v>0.5</v>
      </c>
      <c r="BD158" t="s">
        <v>355</v>
      </c>
      <c r="BE158">
        <v>2</v>
      </c>
      <c r="BF158" t="b">
        <v>1</v>
      </c>
      <c r="BG158">
        <v>1657293771.73214</v>
      </c>
      <c r="BH158">
        <v>412.450535714286</v>
      </c>
      <c r="BI158">
        <v>424.353</v>
      </c>
      <c r="BJ158">
        <v>17.5938857142857</v>
      </c>
      <c r="BK158">
        <v>15.0653428571429</v>
      </c>
      <c r="BL158">
        <v>404.547464285714</v>
      </c>
      <c r="BM158">
        <v>17.5093535714286</v>
      </c>
      <c r="BN158">
        <v>499.999892857143</v>
      </c>
      <c r="BO158">
        <v>73.831975</v>
      </c>
      <c r="BP158">
        <v>0.0434501785714286</v>
      </c>
      <c r="BQ158">
        <v>24.2381071428571</v>
      </c>
      <c r="BR158">
        <v>24.8534071428571</v>
      </c>
      <c r="BS158">
        <v>999.9</v>
      </c>
      <c r="BT158">
        <v>0</v>
      </c>
      <c r="BU158">
        <v>0</v>
      </c>
      <c r="BV158">
        <v>9996.96428571429</v>
      </c>
      <c r="BW158">
        <v>0</v>
      </c>
      <c r="BX158">
        <v>615.392357142857</v>
      </c>
      <c r="BY158">
        <v>-11.9024778571429</v>
      </c>
      <c r="BZ158">
        <v>419.837142857143</v>
      </c>
      <c r="CA158">
        <v>430.843785714286</v>
      </c>
      <c r="CB158">
        <v>2.5285475</v>
      </c>
      <c r="CC158">
        <v>424.353</v>
      </c>
      <c r="CD158">
        <v>15.0653428571429</v>
      </c>
      <c r="CE158">
        <v>1.29899142857143</v>
      </c>
      <c r="CF158">
        <v>1.11230357142857</v>
      </c>
      <c r="CG158">
        <v>10.7871821428571</v>
      </c>
      <c r="CH158">
        <v>8.4768475</v>
      </c>
      <c r="CI158">
        <v>1999.97</v>
      </c>
      <c r="CJ158">
        <v>0.979997928571428</v>
      </c>
      <c r="CK158">
        <v>0.0200022428571429</v>
      </c>
      <c r="CL158">
        <v>0</v>
      </c>
      <c r="CM158">
        <v>2.17399642857143</v>
      </c>
      <c r="CN158">
        <v>0</v>
      </c>
      <c r="CO158">
        <v>2982.27428571429</v>
      </c>
      <c r="CP158">
        <v>17299.9</v>
      </c>
      <c r="CQ158">
        <v>39.6091785714286</v>
      </c>
      <c r="CR158">
        <v>39.1336428571429</v>
      </c>
      <c r="CS158">
        <v>39.0801428571429</v>
      </c>
      <c r="CT158">
        <v>37.6850714285714</v>
      </c>
      <c r="CU158">
        <v>38.4975357142857</v>
      </c>
      <c r="CV158">
        <v>1959.96892857143</v>
      </c>
      <c r="CW158">
        <v>40.0021428571429</v>
      </c>
      <c r="CX158">
        <v>0</v>
      </c>
      <c r="CY158">
        <v>1657293757.5</v>
      </c>
      <c r="CZ158">
        <v>0</v>
      </c>
      <c r="DA158">
        <v>1657291692.5</v>
      </c>
      <c r="DB158" t="s">
        <v>356</v>
      </c>
      <c r="DC158">
        <v>1657291684</v>
      </c>
      <c r="DD158">
        <v>1657291692.5</v>
      </c>
      <c r="DE158">
        <v>1</v>
      </c>
      <c r="DF158">
        <v>0.051</v>
      </c>
      <c r="DG158">
        <v>-0.009</v>
      </c>
      <c r="DH158">
        <v>7.953</v>
      </c>
      <c r="DI158">
        <v>0.086</v>
      </c>
      <c r="DJ158">
        <v>418</v>
      </c>
      <c r="DK158">
        <v>18</v>
      </c>
      <c r="DL158">
        <v>0.63</v>
      </c>
      <c r="DM158">
        <v>0.07</v>
      </c>
      <c r="DN158">
        <v>-11.01881625</v>
      </c>
      <c r="DO158">
        <v>-32.084575272045</v>
      </c>
      <c r="DP158">
        <v>3.62511158898777</v>
      </c>
      <c r="DQ158">
        <v>0</v>
      </c>
      <c r="DR158">
        <v>2.539554</v>
      </c>
      <c r="DS158">
        <v>-0.199013808630399</v>
      </c>
      <c r="DT158">
        <v>0.0233306376680965</v>
      </c>
      <c r="DU158">
        <v>0</v>
      </c>
      <c r="DV158">
        <v>0</v>
      </c>
      <c r="DW158">
        <v>2</v>
      </c>
      <c r="DX158" t="s">
        <v>357</v>
      </c>
      <c r="DY158">
        <v>2.97636</v>
      </c>
      <c r="DZ158">
        <v>2.69701</v>
      </c>
      <c r="EA158">
        <v>0.0745063</v>
      </c>
      <c r="EB158">
        <v>0.0784927</v>
      </c>
      <c r="EC158">
        <v>0.0693216</v>
      </c>
      <c r="ED158">
        <v>0.0621815</v>
      </c>
      <c r="EE158">
        <v>36333.7</v>
      </c>
      <c r="EF158">
        <v>39729.9</v>
      </c>
      <c r="EG158">
        <v>35562.6</v>
      </c>
      <c r="EH158">
        <v>39085.9</v>
      </c>
      <c r="EI158">
        <v>46885.9</v>
      </c>
      <c r="EJ158">
        <v>52860.2</v>
      </c>
      <c r="EK158">
        <v>55511</v>
      </c>
      <c r="EL158">
        <v>62588.3</v>
      </c>
      <c r="EM158">
        <v>2.0244</v>
      </c>
      <c r="EN158">
        <v>2.2828</v>
      </c>
      <c r="EO158">
        <v>0.144571</v>
      </c>
      <c r="EP158">
        <v>0</v>
      </c>
      <c r="EQ158">
        <v>22.4843</v>
      </c>
      <c r="ER158">
        <v>999.9</v>
      </c>
      <c r="ES158">
        <v>71.572</v>
      </c>
      <c r="ET158">
        <v>22.285</v>
      </c>
      <c r="EU158">
        <v>26.1741</v>
      </c>
      <c r="EV158">
        <v>53.9746</v>
      </c>
      <c r="EW158">
        <v>35.621</v>
      </c>
      <c r="EX158">
        <v>2</v>
      </c>
      <c r="EY158">
        <v>-0.277846</v>
      </c>
      <c r="EZ158">
        <v>-1.14089</v>
      </c>
      <c r="FA158">
        <v>20.1457</v>
      </c>
      <c r="FB158">
        <v>5.20052</v>
      </c>
      <c r="FC158">
        <v>12.0064</v>
      </c>
      <c r="FD158">
        <v>4.9756</v>
      </c>
      <c r="FE158">
        <v>3.293</v>
      </c>
      <c r="FF158">
        <v>9999</v>
      </c>
      <c r="FG158">
        <v>564</v>
      </c>
      <c r="FH158">
        <v>9999</v>
      </c>
      <c r="FI158">
        <v>9999</v>
      </c>
      <c r="FJ158">
        <v>1.86267</v>
      </c>
      <c r="FK158">
        <v>1.86783</v>
      </c>
      <c r="FL158">
        <v>1.86752</v>
      </c>
      <c r="FM158">
        <v>1.86859</v>
      </c>
      <c r="FN158">
        <v>1.86951</v>
      </c>
      <c r="FO158">
        <v>1.86554</v>
      </c>
      <c r="FP158">
        <v>1.86676</v>
      </c>
      <c r="FQ158">
        <v>1.86813</v>
      </c>
      <c r="FR158">
        <v>5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7.95</v>
      </c>
      <c r="GF158">
        <v>0.0854</v>
      </c>
      <c r="GG158">
        <v>4.5284714050127</v>
      </c>
      <c r="GH158">
        <v>0.00877152046367285</v>
      </c>
      <c r="GI158">
        <v>-1.12287425622125e-06</v>
      </c>
      <c r="GJ158">
        <v>1.49974470624018e-10</v>
      </c>
      <c r="GK158">
        <v>-0.0517385584703422</v>
      </c>
      <c r="GL158">
        <v>-0.0341448499658142</v>
      </c>
      <c r="GM158">
        <v>0.00305565465686119</v>
      </c>
      <c r="GN158">
        <v>-3.7754862018876e-05</v>
      </c>
      <c r="GO158">
        <v>-2</v>
      </c>
      <c r="GP158">
        <v>2006</v>
      </c>
      <c r="GQ158">
        <v>1</v>
      </c>
      <c r="GR158">
        <v>20</v>
      </c>
      <c r="GS158">
        <v>34.9</v>
      </c>
      <c r="GT158">
        <v>34.8</v>
      </c>
      <c r="GU158">
        <v>1.36719</v>
      </c>
      <c r="GV158">
        <v>2.5769</v>
      </c>
      <c r="GW158">
        <v>2.24854</v>
      </c>
      <c r="GX158">
        <v>2.76489</v>
      </c>
      <c r="GY158">
        <v>1.99585</v>
      </c>
      <c r="GZ158">
        <v>2.34497</v>
      </c>
      <c r="HA158">
        <v>27.8919</v>
      </c>
      <c r="HB158">
        <v>15.7431</v>
      </c>
      <c r="HC158">
        <v>18</v>
      </c>
      <c r="HD158">
        <v>495.452</v>
      </c>
      <c r="HE158">
        <v>678.631</v>
      </c>
      <c r="HF158">
        <v>22.6571</v>
      </c>
      <c r="HG158">
        <v>23.5837</v>
      </c>
      <c r="HH158">
        <v>30.0001</v>
      </c>
      <c r="HI158">
        <v>23.3594</v>
      </c>
      <c r="HJ158">
        <v>23.2623</v>
      </c>
      <c r="HK158">
        <v>27.4042</v>
      </c>
      <c r="HL158">
        <v>45.1847</v>
      </c>
      <c r="HM158">
        <v>0</v>
      </c>
      <c r="HN158">
        <v>22.72</v>
      </c>
      <c r="HO158">
        <v>460.068</v>
      </c>
      <c r="HP158">
        <v>14.9855</v>
      </c>
      <c r="HQ158">
        <v>103.032</v>
      </c>
      <c r="HR158">
        <v>104.246</v>
      </c>
    </row>
    <row r="159" spans="1:226">
      <c r="A159">
        <v>143</v>
      </c>
      <c r="B159">
        <v>1657293784.5</v>
      </c>
      <c r="C159">
        <v>2040.5</v>
      </c>
      <c r="D159" t="s">
        <v>646</v>
      </c>
      <c r="E159" t="s">
        <v>647</v>
      </c>
      <c r="F159">
        <v>5</v>
      </c>
      <c r="G159" t="s">
        <v>597</v>
      </c>
      <c r="H159" t="s">
        <v>354</v>
      </c>
      <c r="I159">
        <v>1657293777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452.380770628715</v>
      </c>
      <c r="AK159">
        <v>435.680806060606</v>
      </c>
      <c r="AL159">
        <v>2.31385853382332</v>
      </c>
      <c r="AM159">
        <v>65.662652933704</v>
      </c>
      <c r="AN159">
        <f>(AP159 - AO159 + BO159*1E3/(8.314*(BQ159+273.15)) * AR159/BN159 * AQ159) * BN159/(100*BB159) * 1000/(1000 - AP159)</f>
        <v>0</v>
      </c>
      <c r="AO159">
        <v>15.0513233046831</v>
      </c>
      <c r="AP159">
        <v>17.609616969697</v>
      </c>
      <c r="AQ159">
        <v>-0.0010348391958706</v>
      </c>
      <c r="AR159">
        <v>77.3106653143768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6</v>
      </c>
      <c r="BC159">
        <v>0.5</v>
      </c>
      <c r="BD159" t="s">
        <v>355</v>
      </c>
      <c r="BE159">
        <v>2</v>
      </c>
      <c r="BF159" t="b">
        <v>1</v>
      </c>
      <c r="BG159">
        <v>1657293777</v>
      </c>
      <c r="BH159">
        <v>416.550814814815</v>
      </c>
      <c r="BI159">
        <v>433.35562962963</v>
      </c>
      <c r="BJ159">
        <v>17.6035740740741</v>
      </c>
      <c r="BK159">
        <v>15.0710222222222</v>
      </c>
      <c r="BL159">
        <v>408.615444444444</v>
      </c>
      <c r="BM159">
        <v>17.5186814814815</v>
      </c>
      <c r="BN159">
        <v>499.991814814815</v>
      </c>
      <c r="BO159">
        <v>73.8322888888889</v>
      </c>
      <c r="BP159">
        <v>0.0429341888888889</v>
      </c>
      <c r="BQ159">
        <v>24.2505037037037</v>
      </c>
      <c r="BR159">
        <v>24.8636666666667</v>
      </c>
      <c r="BS159">
        <v>999.9</v>
      </c>
      <c r="BT159">
        <v>0</v>
      </c>
      <c r="BU159">
        <v>0</v>
      </c>
      <c r="BV159">
        <v>10013.5185185185</v>
      </c>
      <c r="BW159">
        <v>0</v>
      </c>
      <c r="BX159">
        <v>615.931037037037</v>
      </c>
      <c r="BY159">
        <v>-16.8048292592593</v>
      </c>
      <c r="BZ159">
        <v>424.015</v>
      </c>
      <c r="CA159">
        <v>439.986481481481</v>
      </c>
      <c r="CB159">
        <v>2.53255407407407</v>
      </c>
      <c r="CC159">
        <v>433.35562962963</v>
      </c>
      <c r="CD159">
        <v>15.0710222222222</v>
      </c>
      <c r="CE159">
        <v>1.29971148148148</v>
      </c>
      <c r="CF159">
        <v>1.11272814814815</v>
      </c>
      <c r="CG159">
        <v>10.7955185185185</v>
      </c>
      <c r="CH159">
        <v>8.48247592592593</v>
      </c>
      <c r="CI159">
        <v>1999.94518518519</v>
      </c>
      <c r="CJ159">
        <v>0.979998555555556</v>
      </c>
      <c r="CK159">
        <v>0.0200015740740741</v>
      </c>
      <c r="CL159">
        <v>0</v>
      </c>
      <c r="CM159">
        <v>2.18293333333333</v>
      </c>
      <c r="CN159">
        <v>0</v>
      </c>
      <c r="CO159">
        <v>2983.00518518519</v>
      </c>
      <c r="CP159">
        <v>17299.6888888889</v>
      </c>
      <c r="CQ159">
        <v>39.7011481481481</v>
      </c>
      <c r="CR159">
        <v>39.191962962963</v>
      </c>
      <c r="CS159">
        <v>39.1455555555555</v>
      </c>
      <c r="CT159">
        <v>37.8307777777778</v>
      </c>
      <c r="CU159">
        <v>38.5762222222222</v>
      </c>
      <c r="CV159">
        <v>1959.94518518519</v>
      </c>
      <c r="CW159">
        <v>40</v>
      </c>
      <c r="CX159">
        <v>0</v>
      </c>
      <c r="CY159">
        <v>1657293762.3</v>
      </c>
      <c r="CZ159">
        <v>0</v>
      </c>
      <c r="DA159">
        <v>1657291692.5</v>
      </c>
      <c r="DB159" t="s">
        <v>356</v>
      </c>
      <c r="DC159">
        <v>1657291684</v>
      </c>
      <c r="DD159">
        <v>1657291692.5</v>
      </c>
      <c r="DE159">
        <v>1</v>
      </c>
      <c r="DF159">
        <v>0.051</v>
      </c>
      <c r="DG159">
        <v>-0.009</v>
      </c>
      <c r="DH159">
        <v>7.953</v>
      </c>
      <c r="DI159">
        <v>0.086</v>
      </c>
      <c r="DJ159">
        <v>418</v>
      </c>
      <c r="DK159">
        <v>18</v>
      </c>
      <c r="DL159">
        <v>0.63</v>
      </c>
      <c r="DM159">
        <v>0.07</v>
      </c>
      <c r="DN159">
        <v>-13.7309885</v>
      </c>
      <c r="DO159">
        <v>-53.6877766604128</v>
      </c>
      <c r="DP159">
        <v>5.41384575708043</v>
      </c>
      <c r="DQ159">
        <v>0</v>
      </c>
      <c r="DR159">
        <v>2.535967</v>
      </c>
      <c r="DS159">
        <v>0.0129746341463318</v>
      </c>
      <c r="DT159">
        <v>0.0181401633399482</v>
      </c>
      <c r="DU159">
        <v>1</v>
      </c>
      <c r="DV159">
        <v>1</v>
      </c>
      <c r="DW159">
        <v>2</v>
      </c>
      <c r="DX159" t="s">
        <v>373</v>
      </c>
      <c r="DY159">
        <v>2.97599</v>
      </c>
      <c r="DZ159">
        <v>2.69764</v>
      </c>
      <c r="EA159">
        <v>0.0759943</v>
      </c>
      <c r="EB159">
        <v>0.0805274</v>
      </c>
      <c r="EC159">
        <v>0.0693095</v>
      </c>
      <c r="ED159">
        <v>0.0622251</v>
      </c>
      <c r="EE159">
        <v>36274.5</v>
      </c>
      <c r="EF159">
        <v>39641.8</v>
      </c>
      <c r="EG159">
        <v>35561.7</v>
      </c>
      <c r="EH159">
        <v>39085.5</v>
      </c>
      <c r="EI159">
        <v>46886</v>
      </c>
      <c r="EJ159">
        <v>52856.8</v>
      </c>
      <c r="EK159">
        <v>55510.4</v>
      </c>
      <c r="EL159">
        <v>62587.1</v>
      </c>
      <c r="EM159">
        <v>2.0244</v>
      </c>
      <c r="EN159">
        <v>2.283</v>
      </c>
      <c r="EO159">
        <v>0.147492</v>
      </c>
      <c r="EP159">
        <v>0</v>
      </c>
      <c r="EQ159">
        <v>22.4748</v>
      </c>
      <c r="ER159">
        <v>999.9</v>
      </c>
      <c r="ES159">
        <v>71.64</v>
      </c>
      <c r="ET159">
        <v>22.306</v>
      </c>
      <c r="EU159">
        <v>26.2312</v>
      </c>
      <c r="EV159">
        <v>53.7446</v>
      </c>
      <c r="EW159">
        <v>35.6811</v>
      </c>
      <c r="EX159">
        <v>2</v>
      </c>
      <c r="EY159">
        <v>-0.277195</v>
      </c>
      <c r="EZ159">
        <v>-1.20845</v>
      </c>
      <c r="FA159">
        <v>20.1456</v>
      </c>
      <c r="FB159">
        <v>5.20411</v>
      </c>
      <c r="FC159">
        <v>12.004</v>
      </c>
      <c r="FD159">
        <v>4.976</v>
      </c>
      <c r="FE159">
        <v>3.293</v>
      </c>
      <c r="FF159">
        <v>9999</v>
      </c>
      <c r="FG159">
        <v>564</v>
      </c>
      <c r="FH159">
        <v>9999</v>
      </c>
      <c r="FI159">
        <v>9999</v>
      </c>
      <c r="FJ159">
        <v>1.86264</v>
      </c>
      <c r="FK159">
        <v>1.86771</v>
      </c>
      <c r="FL159">
        <v>1.86752</v>
      </c>
      <c r="FM159">
        <v>1.86859</v>
      </c>
      <c r="FN159">
        <v>1.86951</v>
      </c>
      <c r="FO159">
        <v>1.86554</v>
      </c>
      <c r="FP159">
        <v>1.86676</v>
      </c>
      <c r="FQ159">
        <v>1.86813</v>
      </c>
      <c r="FR159">
        <v>5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8.035</v>
      </c>
      <c r="GF159">
        <v>0.0853</v>
      </c>
      <c r="GG159">
        <v>4.5284714050127</v>
      </c>
      <c r="GH159">
        <v>0.00877152046367285</v>
      </c>
      <c r="GI159">
        <v>-1.12287425622125e-06</v>
      </c>
      <c r="GJ159">
        <v>1.49974470624018e-10</v>
      </c>
      <c r="GK159">
        <v>-0.0517385584703422</v>
      </c>
      <c r="GL159">
        <v>-0.0341448499658142</v>
      </c>
      <c r="GM159">
        <v>0.00305565465686119</v>
      </c>
      <c r="GN159">
        <v>-3.7754862018876e-05</v>
      </c>
      <c r="GO159">
        <v>-2</v>
      </c>
      <c r="GP159">
        <v>2006</v>
      </c>
      <c r="GQ159">
        <v>1</v>
      </c>
      <c r="GR159">
        <v>20</v>
      </c>
      <c r="GS159">
        <v>35</v>
      </c>
      <c r="GT159">
        <v>34.9</v>
      </c>
      <c r="GU159">
        <v>1.40747</v>
      </c>
      <c r="GV159">
        <v>2.57324</v>
      </c>
      <c r="GW159">
        <v>2.24854</v>
      </c>
      <c r="GX159">
        <v>2.76489</v>
      </c>
      <c r="GY159">
        <v>1.99585</v>
      </c>
      <c r="GZ159">
        <v>2.33398</v>
      </c>
      <c r="HA159">
        <v>27.9128</v>
      </c>
      <c r="HB159">
        <v>15.7431</v>
      </c>
      <c r="HC159">
        <v>18</v>
      </c>
      <c r="HD159">
        <v>495.49</v>
      </c>
      <c r="HE159">
        <v>678.849</v>
      </c>
      <c r="HF159">
        <v>22.7587</v>
      </c>
      <c r="HG159">
        <v>23.5865</v>
      </c>
      <c r="HH159">
        <v>30.0006</v>
      </c>
      <c r="HI159">
        <v>23.3633</v>
      </c>
      <c r="HJ159">
        <v>23.2663</v>
      </c>
      <c r="HK159">
        <v>28.2136</v>
      </c>
      <c r="HL159">
        <v>45.1847</v>
      </c>
      <c r="HM159">
        <v>0</v>
      </c>
      <c r="HN159">
        <v>22.8047</v>
      </c>
      <c r="HO159">
        <v>473.509</v>
      </c>
      <c r="HP159">
        <v>14.9855</v>
      </c>
      <c r="HQ159">
        <v>103.03</v>
      </c>
      <c r="HR159">
        <v>104.244</v>
      </c>
    </row>
    <row r="160" spans="1:226">
      <c r="A160">
        <v>144</v>
      </c>
      <c r="B160">
        <v>1657293789.5</v>
      </c>
      <c r="C160">
        <v>2045.5</v>
      </c>
      <c r="D160" t="s">
        <v>648</v>
      </c>
      <c r="E160" t="s">
        <v>649</v>
      </c>
      <c r="F160">
        <v>5</v>
      </c>
      <c r="G160" t="s">
        <v>597</v>
      </c>
      <c r="H160" t="s">
        <v>354</v>
      </c>
      <c r="I160">
        <v>1657293781.71429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468.489029073826</v>
      </c>
      <c r="AK160">
        <v>449.484272727273</v>
      </c>
      <c r="AL160">
        <v>2.829498476598</v>
      </c>
      <c r="AM160">
        <v>65.662652933704</v>
      </c>
      <c r="AN160">
        <f>(AP160 - AO160 + BO160*1E3/(8.314*(BQ160+273.15)) * AR160/BN160 * AQ160) * BN160/(100*BB160) * 1000/(1000 - AP160)</f>
        <v>0</v>
      </c>
      <c r="AO160">
        <v>15.0737855581648</v>
      </c>
      <c r="AP160">
        <v>17.6264418181818</v>
      </c>
      <c r="AQ160">
        <v>0.000240746911293684</v>
      </c>
      <c r="AR160">
        <v>77.3106653143768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6</v>
      </c>
      <c r="BC160">
        <v>0.5</v>
      </c>
      <c r="BD160" t="s">
        <v>355</v>
      </c>
      <c r="BE160">
        <v>2</v>
      </c>
      <c r="BF160" t="b">
        <v>1</v>
      </c>
      <c r="BG160">
        <v>1657293781.71429</v>
      </c>
      <c r="BH160">
        <v>424.291464285714</v>
      </c>
      <c r="BI160">
        <v>445.9775</v>
      </c>
      <c r="BJ160">
        <v>17.61275</v>
      </c>
      <c r="BK160">
        <v>15.0756035714286</v>
      </c>
      <c r="BL160">
        <v>416.295357142857</v>
      </c>
      <c r="BM160">
        <v>17.527525</v>
      </c>
      <c r="BN160">
        <v>499.972035714286</v>
      </c>
      <c r="BO160">
        <v>73.8325</v>
      </c>
      <c r="BP160">
        <v>0.0429954571428571</v>
      </c>
      <c r="BQ160">
        <v>24.2681678571429</v>
      </c>
      <c r="BR160">
        <v>24.876825</v>
      </c>
      <c r="BS160">
        <v>999.9</v>
      </c>
      <c r="BT160">
        <v>0</v>
      </c>
      <c r="BU160">
        <v>0</v>
      </c>
      <c r="BV160">
        <v>10006.9642857143</v>
      </c>
      <c r="BW160">
        <v>0</v>
      </c>
      <c r="BX160">
        <v>616.473892857143</v>
      </c>
      <c r="BY160">
        <v>-21.6860107142857</v>
      </c>
      <c r="BZ160">
        <v>431.898428571429</v>
      </c>
      <c r="CA160">
        <v>452.803678571429</v>
      </c>
      <c r="CB160">
        <v>2.53714392857143</v>
      </c>
      <c r="CC160">
        <v>445.9775</v>
      </c>
      <c r="CD160">
        <v>15.0756035714286</v>
      </c>
      <c r="CE160">
        <v>1.30039285714286</v>
      </c>
      <c r="CF160">
        <v>1.11307</v>
      </c>
      <c r="CG160">
        <v>10.8033964285714</v>
      </c>
      <c r="CH160">
        <v>8.48700535714286</v>
      </c>
      <c r="CI160">
        <v>1999.96821428571</v>
      </c>
      <c r="CJ160">
        <v>0.979999321428571</v>
      </c>
      <c r="CK160">
        <v>0.0200007571428571</v>
      </c>
      <c r="CL160">
        <v>0</v>
      </c>
      <c r="CM160">
        <v>2.20578214285714</v>
      </c>
      <c r="CN160">
        <v>0</v>
      </c>
      <c r="CO160">
        <v>2984.62464285714</v>
      </c>
      <c r="CP160">
        <v>17299.8821428571</v>
      </c>
      <c r="CQ160">
        <v>39.78325</v>
      </c>
      <c r="CR160">
        <v>39.2496785714286</v>
      </c>
      <c r="CS160">
        <v>39.2051428571429</v>
      </c>
      <c r="CT160">
        <v>37.9617857142857</v>
      </c>
      <c r="CU160">
        <v>38.6403571428571</v>
      </c>
      <c r="CV160">
        <v>1959.96821428571</v>
      </c>
      <c r="CW160">
        <v>40.0003571428571</v>
      </c>
      <c r="CX160">
        <v>0</v>
      </c>
      <c r="CY160">
        <v>1657293767.7</v>
      </c>
      <c r="CZ160">
        <v>0</v>
      </c>
      <c r="DA160">
        <v>1657291692.5</v>
      </c>
      <c r="DB160" t="s">
        <v>356</v>
      </c>
      <c r="DC160">
        <v>1657291684</v>
      </c>
      <c r="DD160">
        <v>1657291692.5</v>
      </c>
      <c r="DE160">
        <v>1</v>
      </c>
      <c r="DF160">
        <v>0.051</v>
      </c>
      <c r="DG160">
        <v>-0.009</v>
      </c>
      <c r="DH160">
        <v>7.953</v>
      </c>
      <c r="DI160">
        <v>0.086</v>
      </c>
      <c r="DJ160">
        <v>418</v>
      </c>
      <c r="DK160">
        <v>18</v>
      </c>
      <c r="DL160">
        <v>0.63</v>
      </c>
      <c r="DM160">
        <v>0.07</v>
      </c>
      <c r="DN160">
        <v>-18.889596</v>
      </c>
      <c r="DO160">
        <v>-63.0317633020638</v>
      </c>
      <c r="DP160">
        <v>6.13675435617387</v>
      </c>
      <c r="DQ160">
        <v>0</v>
      </c>
      <c r="DR160">
        <v>2.53387125</v>
      </c>
      <c r="DS160">
        <v>0.0864807129455909</v>
      </c>
      <c r="DT160">
        <v>0.0162901538033715</v>
      </c>
      <c r="DU160">
        <v>1</v>
      </c>
      <c r="DV160">
        <v>1</v>
      </c>
      <c r="DW160">
        <v>2</v>
      </c>
      <c r="DX160" t="s">
        <v>373</v>
      </c>
      <c r="DY160">
        <v>2.97578</v>
      </c>
      <c r="DZ160">
        <v>2.69736</v>
      </c>
      <c r="EA160">
        <v>0.0778838</v>
      </c>
      <c r="EB160">
        <v>0.0827035</v>
      </c>
      <c r="EC160">
        <v>0.0693516</v>
      </c>
      <c r="ED160">
        <v>0.0622105</v>
      </c>
      <c r="EE160">
        <v>36201.5</v>
      </c>
      <c r="EF160">
        <v>39547.6</v>
      </c>
      <c r="EG160">
        <v>35562.9</v>
      </c>
      <c r="EH160">
        <v>39085.2</v>
      </c>
      <c r="EI160">
        <v>46884.8</v>
      </c>
      <c r="EJ160">
        <v>52857.9</v>
      </c>
      <c r="EK160">
        <v>55511.4</v>
      </c>
      <c r="EL160">
        <v>62587.4</v>
      </c>
      <c r="EM160">
        <v>2.0236</v>
      </c>
      <c r="EN160">
        <v>2.283</v>
      </c>
      <c r="EO160">
        <v>0.148863</v>
      </c>
      <c r="EP160">
        <v>0</v>
      </c>
      <c r="EQ160">
        <v>22.4597</v>
      </c>
      <c r="ER160">
        <v>999.9</v>
      </c>
      <c r="ES160">
        <v>71.713</v>
      </c>
      <c r="ET160">
        <v>22.285</v>
      </c>
      <c r="EU160">
        <v>26.2256</v>
      </c>
      <c r="EV160">
        <v>53.5746</v>
      </c>
      <c r="EW160">
        <v>35.7011</v>
      </c>
      <c r="EX160">
        <v>2</v>
      </c>
      <c r="EY160">
        <v>-0.277236</v>
      </c>
      <c r="EZ160">
        <v>-1.12237</v>
      </c>
      <c r="FA160">
        <v>20.1462</v>
      </c>
      <c r="FB160">
        <v>5.20172</v>
      </c>
      <c r="FC160">
        <v>12.004</v>
      </c>
      <c r="FD160">
        <v>4.9756</v>
      </c>
      <c r="FE160">
        <v>3.293</v>
      </c>
      <c r="FF160">
        <v>9999</v>
      </c>
      <c r="FG160">
        <v>564</v>
      </c>
      <c r="FH160">
        <v>9999</v>
      </c>
      <c r="FI160">
        <v>9999</v>
      </c>
      <c r="FJ160">
        <v>1.86264</v>
      </c>
      <c r="FK160">
        <v>1.86768</v>
      </c>
      <c r="FL160">
        <v>1.86752</v>
      </c>
      <c r="FM160">
        <v>1.86859</v>
      </c>
      <c r="FN160">
        <v>1.86951</v>
      </c>
      <c r="FO160">
        <v>1.86554</v>
      </c>
      <c r="FP160">
        <v>1.86676</v>
      </c>
      <c r="FQ160">
        <v>1.86813</v>
      </c>
      <c r="FR160">
        <v>5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8.145</v>
      </c>
      <c r="GF160">
        <v>0.0858</v>
      </c>
      <c r="GG160">
        <v>4.5284714050127</v>
      </c>
      <c r="GH160">
        <v>0.00877152046367285</v>
      </c>
      <c r="GI160">
        <v>-1.12287425622125e-06</v>
      </c>
      <c r="GJ160">
        <v>1.49974470624018e-10</v>
      </c>
      <c r="GK160">
        <v>-0.0517385584703422</v>
      </c>
      <c r="GL160">
        <v>-0.0341448499658142</v>
      </c>
      <c r="GM160">
        <v>0.00305565465686119</v>
      </c>
      <c r="GN160">
        <v>-3.7754862018876e-05</v>
      </c>
      <c r="GO160">
        <v>-2</v>
      </c>
      <c r="GP160">
        <v>2006</v>
      </c>
      <c r="GQ160">
        <v>1</v>
      </c>
      <c r="GR160">
        <v>20</v>
      </c>
      <c r="GS160">
        <v>35.1</v>
      </c>
      <c r="GT160">
        <v>35</v>
      </c>
      <c r="GU160">
        <v>1.44653</v>
      </c>
      <c r="GV160">
        <v>2.58545</v>
      </c>
      <c r="GW160">
        <v>2.24854</v>
      </c>
      <c r="GX160">
        <v>2.76367</v>
      </c>
      <c r="GY160">
        <v>1.99585</v>
      </c>
      <c r="GZ160">
        <v>2.30957</v>
      </c>
      <c r="HA160">
        <v>27.9128</v>
      </c>
      <c r="HB160">
        <v>15.7344</v>
      </c>
      <c r="HC160">
        <v>18</v>
      </c>
      <c r="HD160">
        <v>495.017</v>
      </c>
      <c r="HE160">
        <v>678.901</v>
      </c>
      <c r="HF160">
        <v>22.8422</v>
      </c>
      <c r="HG160">
        <v>23.5896</v>
      </c>
      <c r="HH160">
        <v>30.0001</v>
      </c>
      <c r="HI160">
        <v>23.368</v>
      </c>
      <c r="HJ160">
        <v>23.2701</v>
      </c>
      <c r="HK160">
        <v>28.9782</v>
      </c>
      <c r="HL160">
        <v>45.4682</v>
      </c>
      <c r="HM160">
        <v>0</v>
      </c>
      <c r="HN160">
        <v>22.8778</v>
      </c>
      <c r="HO160">
        <v>493.635</v>
      </c>
      <c r="HP160">
        <v>14.9855</v>
      </c>
      <c r="HQ160">
        <v>103.033</v>
      </c>
      <c r="HR160">
        <v>104.244</v>
      </c>
    </row>
    <row r="161" spans="1:226">
      <c r="A161">
        <v>145</v>
      </c>
      <c r="B161">
        <v>1657293794.5</v>
      </c>
      <c r="C161">
        <v>2050.5</v>
      </c>
      <c r="D161" t="s">
        <v>650</v>
      </c>
      <c r="E161" t="s">
        <v>651</v>
      </c>
      <c r="F161">
        <v>5</v>
      </c>
      <c r="G161" t="s">
        <v>597</v>
      </c>
      <c r="H161" t="s">
        <v>354</v>
      </c>
      <c r="I161">
        <v>1657293787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485.340639137059</v>
      </c>
      <c r="AK161">
        <v>464.939169696969</v>
      </c>
      <c r="AL161">
        <v>3.08729502157851</v>
      </c>
      <c r="AM161">
        <v>65.662652933704</v>
      </c>
      <c r="AN161">
        <f>(AP161 - AO161 + BO161*1E3/(8.314*(BQ161+273.15)) * AR161/BN161 * AQ161) * BN161/(100*BB161) * 1000/(1000 - AP161)</f>
        <v>0</v>
      </c>
      <c r="AO161">
        <v>15.0246890522401</v>
      </c>
      <c r="AP161">
        <v>17.6013545454545</v>
      </c>
      <c r="AQ161">
        <v>-0.00647914650181577</v>
      </c>
      <c r="AR161">
        <v>77.3106653143768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6</v>
      </c>
      <c r="BC161">
        <v>0.5</v>
      </c>
      <c r="BD161" t="s">
        <v>355</v>
      </c>
      <c r="BE161">
        <v>2</v>
      </c>
      <c r="BF161" t="b">
        <v>1</v>
      </c>
      <c r="BG161">
        <v>1657293787</v>
      </c>
      <c r="BH161">
        <v>436.703925925926</v>
      </c>
      <c r="BI161">
        <v>462.348814814815</v>
      </c>
      <c r="BJ161">
        <v>17.6165407407407</v>
      </c>
      <c r="BK161">
        <v>15.0506444444444</v>
      </c>
      <c r="BL161">
        <v>428.610555555556</v>
      </c>
      <c r="BM161">
        <v>17.5311740740741</v>
      </c>
      <c r="BN161">
        <v>499.988666666667</v>
      </c>
      <c r="BO161">
        <v>73.8329185185185</v>
      </c>
      <c r="BP161">
        <v>0.0429052740740741</v>
      </c>
      <c r="BQ161">
        <v>24.2900555555556</v>
      </c>
      <c r="BR161">
        <v>24.9015666666667</v>
      </c>
      <c r="BS161">
        <v>999.9</v>
      </c>
      <c r="BT161">
        <v>0</v>
      </c>
      <c r="BU161">
        <v>0</v>
      </c>
      <c r="BV161">
        <v>10004.4444444444</v>
      </c>
      <c r="BW161">
        <v>0</v>
      </c>
      <c r="BX161">
        <v>617.381555555556</v>
      </c>
      <c r="BY161">
        <v>-25.6447481481481</v>
      </c>
      <c r="BZ161">
        <v>444.535222222222</v>
      </c>
      <c r="CA161">
        <v>469.413407407407</v>
      </c>
      <c r="CB161">
        <v>2.56588925925926</v>
      </c>
      <c r="CC161">
        <v>462.348814814815</v>
      </c>
      <c r="CD161">
        <v>15.0506444444444</v>
      </c>
      <c r="CE161">
        <v>1.30068074074074</v>
      </c>
      <c r="CF161">
        <v>1.11123407407407</v>
      </c>
      <c r="CG161">
        <v>10.8067259259259</v>
      </c>
      <c r="CH161">
        <v>8.46262703703704</v>
      </c>
      <c r="CI161">
        <v>1999.97518518519</v>
      </c>
      <c r="CJ161">
        <v>0.980000111111111</v>
      </c>
      <c r="CK161">
        <v>0.0199999148148148</v>
      </c>
      <c r="CL161">
        <v>0</v>
      </c>
      <c r="CM161">
        <v>2.24814814814815</v>
      </c>
      <c r="CN161">
        <v>0</v>
      </c>
      <c r="CO161">
        <v>2989.62555555556</v>
      </c>
      <c r="CP161">
        <v>17299.9518518519</v>
      </c>
      <c r="CQ161">
        <v>39.8724444444444</v>
      </c>
      <c r="CR161">
        <v>39.3123333333333</v>
      </c>
      <c r="CS161">
        <v>39.2705555555555</v>
      </c>
      <c r="CT161">
        <v>38.0876666666667</v>
      </c>
      <c r="CU161">
        <v>38.7172962962963</v>
      </c>
      <c r="CV161">
        <v>1959.97518518519</v>
      </c>
      <c r="CW161">
        <v>40.0003703703704</v>
      </c>
      <c r="CX161">
        <v>0</v>
      </c>
      <c r="CY161">
        <v>1657293772.5</v>
      </c>
      <c r="CZ161">
        <v>0</v>
      </c>
      <c r="DA161">
        <v>1657291692.5</v>
      </c>
      <c r="DB161" t="s">
        <v>356</v>
      </c>
      <c r="DC161">
        <v>1657291684</v>
      </c>
      <c r="DD161">
        <v>1657291692.5</v>
      </c>
      <c r="DE161">
        <v>1</v>
      </c>
      <c r="DF161">
        <v>0.051</v>
      </c>
      <c r="DG161">
        <v>-0.009</v>
      </c>
      <c r="DH161">
        <v>7.953</v>
      </c>
      <c r="DI161">
        <v>0.086</v>
      </c>
      <c r="DJ161">
        <v>418</v>
      </c>
      <c r="DK161">
        <v>18</v>
      </c>
      <c r="DL161">
        <v>0.63</v>
      </c>
      <c r="DM161">
        <v>0.07</v>
      </c>
      <c r="DN161">
        <v>-22.515525</v>
      </c>
      <c r="DO161">
        <v>-48.413966228893</v>
      </c>
      <c r="DP161">
        <v>4.79958706847527</v>
      </c>
      <c r="DQ161">
        <v>0</v>
      </c>
      <c r="DR161">
        <v>2.5500995</v>
      </c>
      <c r="DS161">
        <v>0.245739512195121</v>
      </c>
      <c r="DT161">
        <v>0.031823319904592</v>
      </c>
      <c r="DU161">
        <v>0</v>
      </c>
      <c r="DV161">
        <v>0</v>
      </c>
      <c r="DW161">
        <v>2</v>
      </c>
      <c r="DX161" t="s">
        <v>357</v>
      </c>
      <c r="DY161">
        <v>2.97672</v>
      </c>
      <c r="DZ161">
        <v>2.69696</v>
      </c>
      <c r="EA161">
        <v>0.079932</v>
      </c>
      <c r="EB161">
        <v>0.0848466</v>
      </c>
      <c r="EC161">
        <v>0.0692723</v>
      </c>
      <c r="ED161">
        <v>0.0620475</v>
      </c>
      <c r="EE161">
        <v>36120.6</v>
      </c>
      <c r="EF161">
        <v>39455</v>
      </c>
      <c r="EG161">
        <v>35562.4</v>
      </c>
      <c r="EH161">
        <v>39084.9</v>
      </c>
      <c r="EI161">
        <v>46888.4</v>
      </c>
      <c r="EJ161">
        <v>52866.2</v>
      </c>
      <c r="EK161">
        <v>55510.8</v>
      </c>
      <c r="EL161">
        <v>62586.2</v>
      </c>
      <c r="EM161">
        <v>2.0248</v>
      </c>
      <c r="EN161">
        <v>2.2818</v>
      </c>
      <c r="EO161">
        <v>0.151306</v>
      </c>
      <c r="EP161">
        <v>0</v>
      </c>
      <c r="EQ161">
        <v>22.4464</v>
      </c>
      <c r="ER161">
        <v>999.9</v>
      </c>
      <c r="ES161">
        <v>71.786</v>
      </c>
      <c r="ET161">
        <v>22.316</v>
      </c>
      <c r="EU161">
        <v>26.3008</v>
      </c>
      <c r="EV161">
        <v>53.6746</v>
      </c>
      <c r="EW161">
        <v>35.653</v>
      </c>
      <c r="EX161">
        <v>2</v>
      </c>
      <c r="EY161">
        <v>-0.27689</v>
      </c>
      <c r="EZ161">
        <v>-1.05863</v>
      </c>
      <c r="FA161">
        <v>20.1465</v>
      </c>
      <c r="FB161">
        <v>5.20291</v>
      </c>
      <c r="FC161">
        <v>12.004</v>
      </c>
      <c r="FD161">
        <v>4.9756</v>
      </c>
      <c r="FE161">
        <v>3.293</v>
      </c>
      <c r="FF161">
        <v>9999</v>
      </c>
      <c r="FG161">
        <v>564</v>
      </c>
      <c r="FH161">
        <v>9999</v>
      </c>
      <c r="FI161">
        <v>9999</v>
      </c>
      <c r="FJ161">
        <v>1.86264</v>
      </c>
      <c r="FK161">
        <v>1.86771</v>
      </c>
      <c r="FL161">
        <v>1.86752</v>
      </c>
      <c r="FM161">
        <v>1.86859</v>
      </c>
      <c r="FN161">
        <v>1.86951</v>
      </c>
      <c r="FO161">
        <v>1.86554</v>
      </c>
      <c r="FP161">
        <v>1.86673</v>
      </c>
      <c r="FQ161">
        <v>1.86813</v>
      </c>
      <c r="FR161">
        <v>5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8.264</v>
      </c>
      <c r="GF161">
        <v>0.0848</v>
      </c>
      <c r="GG161">
        <v>4.5284714050127</v>
      </c>
      <c r="GH161">
        <v>0.00877152046367285</v>
      </c>
      <c r="GI161">
        <v>-1.12287425622125e-06</v>
      </c>
      <c r="GJ161">
        <v>1.49974470624018e-10</v>
      </c>
      <c r="GK161">
        <v>-0.0517385584703422</v>
      </c>
      <c r="GL161">
        <v>-0.0341448499658142</v>
      </c>
      <c r="GM161">
        <v>0.00305565465686119</v>
      </c>
      <c r="GN161">
        <v>-3.7754862018876e-05</v>
      </c>
      <c r="GO161">
        <v>-2</v>
      </c>
      <c r="GP161">
        <v>2006</v>
      </c>
      <c r="GQ161">
        <v>1</v>
      </c>
      <c r="GR161">
        <v>20</v>
      </c>
      <c r="GS161">
        <v>35.2</v>
      </c>
      <c r="GT161">
        <v>35</v>
      </c>
      <c r="GU161">
        <v>1.48926</v>
      </c>
      <c r="GV161">
        <v>2.57568</v>
      </c>
      <c r="GW161">
        <v>2.24854</v>
      </c>
      <c r="GX161">
        <v>2.76489</v>
      </c>
      <c r="GY161">
        <v>1.99585</v>
      </c>
      <c r="GZ161">
        <v>2.33887</v>
      </c>
      <c r="HA161">
        <v>27.9128</v>
      </c>
      <c r="HB161">
        <v>15.7431</v>
      </c>
      <c r="HC161">
        <v>18</v>
      </c>
      <c r="HD161">
        <v>495.826</v>
      </c>
      <c r="HE161">
        <v>677.957</v>
      </c>
      <c r="HF161">
        <v>22.9124</v>
      </c>
      <c r="HG161">
        <v>23.5936</v>
      </c>
      <c r="HH161">
        <v>30.0003</v>
      </c>
      <c r="HI161">
        <v>23.3719</v>
      </c>
      <c r="HJ161">
        <v>23.274</v>
      </c>
      <c r="HK161">
        <v>29.824</v>
      </c>
      <c r="HL161">
        <v>45.4682</v>
      </c>
      <c r="HM161">
        <v>0</v>
      </c>
      <c r="HN161">
        <v>22.9292</v>
      </c>
      <c r="HO161">
        <v>507.079</v>
      </c>
      <c r="HP161">
        <v>14.9855</v>
      </c>
      <c r="HQ161">
        <v>103.031</v>
      </c>
      <c r="HR161">
        <v>104.243</v>
      </c>
    </row>
    <row r="162" spans="1:226">
      <c r="A162">
        <v>146</v>
      </c>
      <c r="B162">
        <v>1657293799.5</v>
      </c>
      <c r="C162">
        <v>2055.5</v>
      </c>
      <c r="D162" t="s">
        <v>652</v>
      </c>
      <c r="E162" t="s">
        <v>653</v>
      </c>
      <c r="F162">
        <v>5</v>
      </c>
      <c r="G162" t="s">
        <v>597</v>
      </c>
      <c r="H162" t="s">
        <v>354</v>
      </c>
      <c r="I162">
        <v>1657293791.71429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502.454814864191</v>
      </c>
      <c r="AK162">
        <v>481.261709090909</v>
      </c>
      <c r="AL162">
        <v>3.24268150143808</v>
      </c>
      <c r="AM162">
        <v>65.662652933704</v>
      </c>
      <c r="AN162">
        <f>(AP162 - AO162 + BO162*1E3/(8.314*(BQ162+273.15)) * AR162/BN162 * AQ162) * BN162/(100*BB162) * 1000/(1000 - AP162)</f>
        <v>0</v>
      </c>
      <c r="AO162">
        <v>15.0137792094407</v>
      </c>
      <c r="AP162">
        <v>17.5942393939394</v>
      </c>
      <c r="AQ162">
        <v>-0.00183958721891998</v>
      </c>
      <c r="AR162">
        <v>77.3106653143768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6</v>
      </c>
      <c r="BC162">
        <v>0.5</v>
      </c>
      <c r="BD162" t="s">
        <v>355</v>
      </c>
      <c r="BE162">
        <v>2</v>
      </c>
      <c r="BF162" t="b">
        <v>1</v>
      </c>
      <c r="BG162">
        <v>1657293791.71429</v>
      </c>
      <c r="BH162">
        <v>450.209214285714</v>
      </c>
      <c r="BI162">
        <v>477.795571428571</v>
      </c>
      <c r="BJ162">
        <v>17.6113214285714</v>
      </c>
      <c r="BK162">
        <v>15.0394571428571</v>
      </c>
      <c r="BL162">
        <v>442.010357142857</v>
      </c>
      <c r="BM162">
        <v>17.5261464285714</v>
      </c>
      <c r="BN162">
        <v>499.990571428572</v>
      </c>
      <c r="BO162">
        <v>73.8326392857143</v>
      </c>
      <c r="BP162">
        <v>0.0432497464285714</v>
      </c>
      <c r="BQ162">
        <v>24.312225</v>
      </c>
      <c r="BR162">
        <v>24.9197357142857</v>
      </c>
      <c r="BS162">
        <v>999.9</v>
      </c>
      <c r="BT162">
        <v>0</v>
      </c>
      <c r="BU162">
        <v>0</v>
      </c>
      <c r="BV162">
        <v>9993.39285714286</v>
      </c>
      <c r="BW162">
        <v>0</v>
      </c>
      <c r="BX162">
        <v>617.514071428571</v>
      </c>
      <c r="BY162">
        <v>-27.5862035714286</v>
      </c>
      <c r="BZ162">
        <v>458.280142857143</v>
      </c>
      <c r="CA162">
        <v>485.090678571429</v>
      </c>
      <c r="CB162">
        <v>2.57185714285714</v>
      </c>
      <c r="CC162">
        <v>477.795571428571</v>
      </c>
      <c r="CD162">
        <v>15.0394571428571</v>
      </c>
      <c r="CE162">
        <v>1.30029071428571</v>
      </c>
      <c r="CF162">
        <v>1.11040321428571</v>
      </c>
      <c r="CG162">
        <v>10.8022178571429</v>
      </c>
      <c r="CH162">
        <v>8.45160321428571</v>
      </c>
      <c r="CI162">
        <v>2000.00035714286</v>
      </c>
      <c r="CJ162">
        <v>0.980000714285714</v>
      </c>
      <c r="CK162">
        <v>0.0199992714285714</v>
      </c>
      <c r="CL162">
        <v>0</v>
      </c>
      <c r="CM162">
        <v>2.26528214285714</v>
      </c>
      <c r="CN162">
        <v>0</v>
      </c>
      <c r="CO162">
        <v>2992.47821428571</v>
      </c>
      <c r="CP162">
        <v>17300.1678571429</v>
      </c>
      <c r="CQ162">
        <v>39.9506428571428</v>
      </c>
      <c r="CR162">
        <v>39.3591428571428</v>
      </c>
      <c r="CS162">
        <v>39.3323571428571</v>
      </c>
      <c r="CT162">
        <v>38.1938928571428</v>
      </c>
      <c r="CU162">
        <v>38.7831428571429</v>
      </c>
      <c r="CV162">
        <v>1960.00035714286</v>
      </c>
      <c r="CW162">
        <v>40.0003571428571</v>
      </c>
      <c r="CX162">
        <v>0</v>
      </c>
      <c r="CY162">
        <v>1657293777.9</v>
      </c>
      <c r="CZ162">
        <v>0</v>
      </c>
      <c r="DA162">
        <v>1657291692.5</v>
      </c>
      <c r="DB162" t="s">
        <v>356</v>
      </c>
      <c r="DC162">
        <v>1657291684</v>
      </c>
      <c r="DD162">
        <v>1657291692.5</v>
      </c>
      <c r="DE162">
        <v>1</v>
      </c>
      <c r="DF162">
        <v>0.051</v>
      </c>
      <c r="DG162">
        <v>-0.009</v>
      </c>
      <c r="DH162">
        <v>7.953</v>
      </c>
      <c r="DI162">
        <v>0.086</v>
      </c>
      <c r="DJ162">
        <v>418</v>
      </c>
      <c r="DK162">
        <v>18</v>
      </c>
      <c r="DL162">
        <v>0.63</v>
      </c>
      <c r="DM162">
        <v>0.07</v>
      </c>
      <c r="DN162">
        <v>-26.3514425</v>
      </c>
      <c r="DO162">
        <v>-25.5775958724202</v>
      </c>
      <c r="DP162">
        <v>2.57511573748516</v>
      </c>
      <c r="DQ162">
        <v>0</v>
      </c>
      <c r="DR162">
        <v>2.5678685</v>
      </c>
      <c r="DS162">
        <v>0.138596172607877</v>
      </c>
      <c r="DT162">
        <v>0.0267869573253477</v>
      </c>
      <c r="DU162">
        <v>0</v>
      </c>
      <c r="DV162">
        <v>0</v>
      </c>
      <c r="DW162">
        <v>2</v>
      </c>
      <c r="DX162" t="s">
        <v>357</v>
      </c>
      <c r="DY162">
        <v>2.97618</v>
      </c>
      <c r="DZ162">
        <v>2.69711</v>
      </c>
      <c r="EA162">
        <v>0.0820391</v>
      </c>
      <c r="EB162">
        <v>0.0869772</v>
      </c>
      <c r="EC162">
        <v>0.0692512</v>
      </c>
      <c r="ED162">
        <v>0.062112</v>
      </c>
      <c r="EE162">
        <v>36037.9</v>
      </c>
      <c r="EF162">
        <v>39362.6</v>
      </c>
      <c r="EG162">
        <v>35562.3</v>
      </c>
      <c r="EH162">
        <v>39084.3</v>
      </c>
      <c r="EI162">
        <v>46889.4</v>
      </c>
      <c r="EJ162">
        <v>52862.5</v>
      </c>
      <c r="EK162">
        <v>55510.6</v>
      </c>
      <c r="EL162">
        <v>62586.1</v>
      </c>
      <c r="EM162">
        <v>2.0244</v>
      </c>
      <c r="EN162">
        <v>2.2824</v>
      </c>
      <c r="EO162">
        <v>0.152558</v>
      </c>
      <c r="EP162">
        <v>0</v>
      </c>
      <c r="EQ162">
        <v>22.4388</v>
      </c>
      <c r="ER162">
        <v>999.9</v>
      </c>
      <c r="ES162">
        <v>71.853</v>
      </c>
      <c r="ET162">
        <v>22.336</v>
      </c>
      <c r="EU162">
        <v>26.3585</v>
      </c>
      <c r="EV162">
        <v>54.0446</v>
      </c>
      <c r="EW162">
        <v>35.6851</v>
      </c>
      <c r="EX162">
        <v>2</v>
      </c>
      <c r="EY162">
        <v>-0.276504</v>
      </c>
      <c r="EZ162">
        <v>-1.01248</v>
      </c>
      <c r="FA162">
        <v>20.1465</v>
      </c>
      <c r="FB162">
        <v>5.20411</v>
      </c>
      <c r="FC162">
        <v>12.004</v>
      </c>
      <c r="FD162">
        <v>4.9756</v>
      </c>
      <c r="FE162">
        <v>3.293</v>
      </c>
      <c r="FF162">
        <v>9999</v>
      </c>
      <c r="FG162">
        <v>564</v>
      </c>
      <c r="FH162">
        <v>9999</v>
      </c>
      <c r="FI162">
        <v>9999</v>
      </c>
      <c r="FJ162">
        <v>1.86264</v>
      </c>
      <c r="FK162">
        <v>1.86777</v>
      </c>
      <c r="FL162">
        <v>1.86752</v>
      </c>
      <c r="FM162">
        <v>1.86859</v>
      </c>
      <c r="FN162">
        <v>1.86951</v>
      </c>
      <c r="FO162">
        <v>1.86554</v>
      </c>
      <c r="FP162">
        <v>1.86676</v>
      </c>
      <c r="FQ162">
        <v>1.86813</v>
      </c>
      <c r="FR162">
        <v>5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8.388</v>
      </c>
      <c r="GF162">
        <v>0.0845</v>
      </c>
      <c r="GG162">
        <v>4.5284714050127</v>
      </c>
      <c r="GH162">
        <v>0.00877152046367285</v>
      </c>
      <c r="GI162">
        <v>-1.12287425622125e-06</v>
      </c>
      <c r="GJ162">
        <v>1.49974470624018e-10</v>
      </c>
      <c r="GK162">
        <v>-0.0517385584703422</v>
      </c>
      <c r="GL162">
        <v>-0.0341448499658142</v>
      </c>
      <c r="GM162">
        <v>0.00305565465686119</v>
      </c>
      <c r="GN162">
        <v>-3.7754862018876e-05</v>
      </c>
      <c r="GO162">
        <v>-2</v>
      </c>
      <c r="GP162">
        <v>2006</v>
      </c>
      <c r="GQ162">
        <v>1</v>
      </c>
      <c r="GR162">
        <v>20</v>
      </c>
      <c r="GS162">
        <v>35.3</v>
      </c>
      <c r="GT162">
        <v>35.1</v>
      </c>
      <c r="GU162">
        <v>1.52832</v>
      </c>
      <c r="GV162">
        <v>2.5769</v>
      </c>
      <c r="GW162">
        <v>2.24854</v>
      </c>
      <c r="GX162">
        <v>2.76489</v>
      </c>
      <c r="GY162">
        <v>1.99585</v>
      </c>
      <c r="GZ162">
        <v>2.33398</v>
      </c>
      <c r="HA162">
        <v>27.9128</v>
      </c>
      <c r="HB162">
        <v>15.7431</v>
      </c>
      <c r="HC162">
        <v>18</v>
      </c>
      <c r="HD162">
        <v>495.607</v>
      </c>
      <c r="HE162">
        <v>678.533</v>
      </c>
      <c r="HF162">
        <v>22.9594</v>
      </c>
      <c r="HG162">
        <v>23.5964</v>
      </c>
      <c r="HH162">
        <v>30.0003</v>
      </c>
      <c r="HI162">
        <v>23.3758</v>
      </c>
      <c r="HJ162">
        <v>23.2799</v>
      </c>
      <c r="HK162">
        <v>30.5971</v>
      </c>
      <c r="HL162">
        <v>45.4682</v>
      </c>
      <c r="HM162">
        <v>0</v>
      </c>
      <c r="HN162">
        <v>22.9722</v>
      </c>
      <c r="HO162">
        <v>527.191</v>
      </c>
      <c r="HP162">
        <v>14.9867</v>
      </c>
      <c r="HQ162">
        <v>103.031</v>
      </c>
      <c r="HR162">
        <v>104.242</v>
      </c>
    </row>
    <row r="163" spans="1:226">
      <c r="A163">
        <v>147</v>
      </c>
      <c r="B163">
        <v>1657293804.5</v>
      </c>
      <c r="C163">
        <v>2060.5</v>
      </c>
      <c r="D163" t="s">
        <v>654</v>
      </c>
      <c r="E163" t="s">
        <v>655</v>
      </c>
      <c r="F163">
        <v>5</v>
      </c>
      <c r="G163" t="s">
        <v>597</v>
      </c>
      <c r="H163" t="s">
        <v>354</v>
      </c>
      <c r="I163">
        <v>1657293797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519.45533636534</v>
      </c>
      <c r="AK163">
        <v>497.902309090909</v>
      </c>
      <c r="AL163">
        <v>3.32088704380731</v>
      </c>
      <c r="AM163">
        <v>65.662652933704</v>
      </c>
      <c r="AN163">
        <f>(AP163 - AO163 + BO163*1E3/(8.314*(BQ163+273.15)) * AR163/BN163 * AQ163) * BN163/(100*BB163) * 1000/(1000 - AP163)</f>
        <v>0</v>
      </c>
      <c r="AO163">
        <v>15.0339324388746</v>
      </c>
      <c r="AP163">
        <v>17.5955951515151</v>
      </c>
      <c r="AQ163">
        <v>0.000303913479707421</v>
      </c>
      <c r="AR163">
        <v>77.3106653143768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6</v>
      </c>
      <c r="BC163">
        <v>0.5</v>
      </c>
      <c r="BD163" t="s">
        <v>355</v>
      </c>
      <c r="BE163">
        <v>2</v>
      </c>
      <c r="BF163" t="b">
        <v>1</v>
      </c>
      <c r="BG163">
        <v>1657293797</v>
      </c>
      <c r="BH163">
        <v>466.57362962963</v>
      </c>
      <c r="BI163">
        <v>495.475777777778</v>
      </c>
      <c r="BJ163">
        <v>17.6027333333333</v>
      </c>
      <c r="BK163">
        <v>15.025262962963</v>
      </c>
      <c r="BL163">
        <v>458.247222222222</v>
      </c>
      <c r="BM163">
        <v>17.5178777777778</v>
      </c>
      <c r="BN163">
        <v>500.013</v>
      </c>
      <c r="BO163">
        <v>73.8327444444444</v>
      </c>
      <c r="BP163">
        <v>0.0432148888888889</v>
      </c>
      <c r="BQ163">
        <v>24.3335592592593</v>
      </c>
      <c r="BR163">
        <v>24.940637037037</v>
      </c>
      <c r="BS163">
        <v>999.9</v>
      </c>
      <c r="BT163">
        <v>0</v>
      </c>
      <c r="BU163">
        <v>0</v>
      </c>
      <c r="BV163">
        <v>9997.59259259259</v>
      </c>
      <c r="BW163">
        <v>0</v>
      </c>
      <c r="BX163">
        <v>615.577518518518</v>
      </c>
      <c r="BY163">
        <v>-28.9019703703704</v>
      </c>
      <c r="BZ163">
        <v>474.933777777778</v>
      </c>
      <c r="CA163">
        <v>503.034185185185</v>
      </c>
      <c r="CB163">
        <v>2.57746333333333</v>
      </c>
      <c r="CC163">
        <v>495.475777777778</v>
      </c>
      <c r="CD163">
        <v>15.025262962963</v>
      </c>
      <c r="CE163">
        <v>1.29965814814815</v>
      </c>
      <c r="CF163">
        <v>1.10935666666667</v>
      </c>
      <c r="CG163">
        <v>10.7949111111111</v>
      </c>
      <c r="CH163">
        <v>8.43772185185185</v>
      </c>
      <c r="CI163">
        <v>2000.00037037037</v>
      </c>
      <c r="CJ163">
        <v>0.980001444444444</v>
      </c>
      <c r="CK163">
        <v>0.0199984925925926</v>
      </c>
      <c r="CL163">
        <v>0</v>
      </c>
      <c r="CM163">
        <v>2.24218518518519</v>
      </c>
      <c r="CN163">
        <v>0</v>
      </c>
      <c r="CO163">
        <v>2994.69074074074</v>
      </c>
      <c r="CP163">
        <v>17300.1703703704</v>
      </c>
      <c r="CQ163">
        <v>40.0414444444444</v>
      </c>
      <c r="CR163">
        <v>39.4071851851852</v>
      </c>
      <c r="CS163">
        <v>39.3978518518518</v>
      </c>
      <c r="CT163">
        <v>38.2797407407407</v>
      </c>
      <c r="CU163">
        <v>38.870037037037</v>
      </c>
      <c r="CV163">
        <v>1960.00037037037</v>
      </c>
      <c r="CW163">
        <v>40</v>
      </c>
      <c r="CX163">
        <v>0</v>
      </c>
      <c r="CY163">
        <v>1657293782.7</v>
      </c>
      <c r="CZ163">
        <v>0</v>
      </c>
      <c r="DA163">
        <v>1657291692.5</v>
      </c>
      <c r="DB163" t="s">
        <v>356</v>
      </c>
      <c r="DC163">
        <v>1657291684</v>
      </c>
      <c r="DD163">
        <v>1657291692.5</v>
      </c>
      <c r="DE163">
        <v>1</v>
      </c>
      <c r="DF163">
        <v>0.051</v>
      </c>
      <c r="DG163">
        <v>-0.009</v>
      </c>
      <c r="DH163">
        <v>7.953</v>
      </c>
      <c r="DI163">
        <v>0.086</v>
      </c>
      <c r="DJ163">
        <v>418</v>
      </c>
      <c r="DK163">
        <v>18</v>
      </c>
      <c r="DL163">
        <v>0.63</v>
      </c>
      <c r="DM163">
        <v>0.07</v>
      </c>
      <c r="DN163">
        <v>-27.8961658536585</v>
      </c>
      <c r="DO163">
        <v>-15.7318599303136</v>
      </c>
      <c r="DP163">
        <v>1.63027287894071</v>
      </c>
      <c r="DQ163">
        <v>0</v>
      </c>
      <c r="DR163">
        <v>2.56611487804878</v>
      </c>
      <c r="DS163">
        <v>0.0396871777003493</v>
      </c>
      <c r="DT163">
        <v>0.0271796742673236</v>
      </c>
      <c r="DU163">
        <v>1</v>
      </c>
      <c r="DV163">
        <v>1</v>
      </c>
      <c r="DW163">
        <v>2</v>
      </c>
      <c r="DX163" t="s">
        <v>373</v>
      </c>
      <c r="DY163">
        <v>2.97597</v>
      </c>
      <c r="DZ163">
        <v>2.69727</v>
      </c>
      <c r="EA163">
        <v>0.0841307</v>
      </c>
      <c r="EB163">
        <v>0.0891061</v>
      </c>
      <c r="EC163">
        <v>0.069258</v>
      </c>
      <c r="ED163">
        <v>0.0621756</v>
      </c>
      <c r="EE163">
        <v>35954.4</v>
      </c>
      <c r="EF163">
        <v>39270.6</v>
      </c>
      <c r="EG163">
        <v>35561</v>
      </c>
      <c r="EH163">
        <v>39084</v>
      </c>
      <c r="EI163">
        <v>46888.2</v>
      </c>
      <c r="EJ163">
        <v>52858.2</v>
      </c>
      <c r="EK163">
        <v>55509.7</v>
      </c>
      <c r="EL163">
        <v>62585.2</v>
      </c>
      <c r="EM163">
        <v>2.0242</v>
      </c>
      <c r="EN163">
        <v>2.2822</v>
      </c>
      <c r="EO163">
        <v>0.152916</v>
      </c>
      <c r="EP163">
        <v>0</v>
      </c>
      <c r="EQ163">
        <v>22.4312</v>
      </c>
      <c r="ER163">
        <v>999.9</v>
      </c>
      <c r="ES163">
        <v>71.902</v>
      </c>
      <c r="ET163">
        <v>22.336</v>
      </c>
      <c r="EU163">
        <v>26.3742</v>
      </c>
      <c r="EV163">
        <v>54.0846</v>
      </c>
      <c r="EW163">
        <v>35.6731</v>
      </c>
      <c r="EX163">
        <v>2</v>
      </c>
      <c r="EY163">
        <v>-0.276463</v>
      </c>
      <c r="EZ163">
        <v>-0.950697</v>
      </c>
      <c r="FA163">
        <v>20.1472</v>
      </c>
      <c r="FB163">
        <v>5.20052</v>
      </c>
      <c r="FC163">
        <v>12.0052</v>
      </c>
      <c r="FD163">
        <v>4.9756</v>
      </c>
      <c r="FE163">
        <v>3.293</v>
      </c>
      <c r="FF163">
        <v>9999</v>
      </c>
      <c r="FG163">
        <v>564</v>
      </c>
      <c r="FH163">
        <v>9999</v>
      </c>
      <c r="FI163">
        <v>9999</v>
      </c>
      <c r="FJ163">
        <v>1.86267</v>
      </c>
      <c r="FK163">
        <v>1.86771</v>
      </c>
      <c r="FL163">
        <v>1.86752</v>
      </c>
      <c r="FM163">
        <v>1.86862</v>
      </c>
      <c r="FN163">
        <v>1.86951</v>
      </c>
      <c r="FO163">
        <v>1.86554</v>
      </c>
      <c r="FP163">
        <v>1.86676</v>
      </c>
      <c r="FQ163">
        <v>1.86813</v>
      </c>
      <c r="FR163">
        <v>5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8.514</v>
      </c>
      <c r="GF163">
        <v>0.0846</v>
      </c>
      <c r="GG163">
        <v>4.5284714050127</v>
      </c>
      <c r="GH163">
        <v>0.00877152046367285</v>
      </c>
      <c r="GI163">
        <v>-1.12287425622125e-06</v>
      </c>
      <c r="GJ163">
        <v>1.49974470624018e-10</v>
      </c>
      <c r="GK163">
        <v>-0.0517385584703422</v>
      </c>
      <c r="GL163">
        <v>-0.0341448499658142</v>
      </c>
      <c r="GM163">
        <v>0.00305565465686119</v>
      </c>
      <c r="GN163">
        <v>-3.7754862018876e-05</v>
      </c>
      <c r="GO163">
        <v>-2</v>
      </c>
      <c r="GP163">
        <v>2006</v>
      </c>
      <c r="GQ163">
        <v>1</v>
      </c>
      <c r="GR163">
        <v>20</v>
      </c>
      <c r="GS163">
        <v>35.3</v>
      </c>
      <c r="GT163">
        <v>35.2</v>
      </c>
      <c r="GU163">
        <v>1.56982</v>
      </c>
      <c r="GV163">
        <v>2.57446</v>
      </c>
      <c r="GW163">
        <v>2.24854</v>
      </c>
      <c r="GX163">
        <v>2.76489</v>
      </c>
      <c r="GY163">
        <v>1.99585</v>
      </c>
      <c r="GZ163">
        <v>2.34375</v>
      </c>
      <c r="HA163">
        <v>27.9337</v>
      </c>
      <c r="HB163">
        <v>15.7431</v>
      </c>
      <c r="HC163">
        <v>18</v>
      </c>
      <c r="HD163">
        <v>495.531</v>
      </c>
      <c r="HE163">
        <v>678.418</v>
      </c>
      <c r="HF163">
        <v>22.9971</v>
      </c>
      <c r="HG163">
        <v>23.5995</v>
      </c>
      <c r="HH163">
        <v>30.0002</v>
      </c>
      <c r="HI163">
        <v>23.3809</v>
      </c>
      <c r="HJ163">
        <v>23.2837</v>
      </c>
      <c r="HK163">
        <v>31.4358</v>
      </c>
      <c r="HL163">
        <v>45.4682</v>
      </c>
      <c r="HM163">
        <v>0</v>
      </c>
      <c r="HN163">
        <v>23.0047</v>
      </c>
      <c r="HO163">
        <v>540.61</v>
      </c>
      <c r="HP163">
        <v>14.988</v>
      </c>
      <c r="HQ163">
        <v>103.029</v>
      </c>
      <c r="HR163">
        <v>104.241</v>
      </c>
    </row>
    <row r="164" spans="1:226">
      <c r="A164">
        <v>148</v>
      </c>
      <c r="B164">
        <v>1657293809.5</v>
      </c>
      <c r="C164">
        <v>2065.5</v>
      </c>
      <c r="D164" t="s">
        <v>656</v>
      </c>
      <c r="E164" t="s">
        <v>657</v>
      </c>
      <c r="F164">
        <v>5</v>
      </c>
      <c r="G164" t="s">
        <v>597</v>
      </c>
      <c r="H164" t="s">
        <v>354</v>
      </c>
      <c r="I164">
        <v>1657293801.71429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536.676530019523</v>
      </c>
      <c r="AK164">
        <v>514.717024242424</v>
      </c>
      <c r="AL164">
        <v>3.37542410087457</v>
      </c>
      <c r="AM164">
        <v>65.662652933704</v>
      </c>
      <c r="AN164">
        <f>(AP164 - AO164 + BO164*1E3/(8.314*(BQ164+273.15)) * AR164/BN164 * AQ164) * BN164/(100*BB164) * 1000/(1000 - AP164)</f>
        <v>0</v>
      </c>
      <c r="AO164">
        <v>15.0584929454898</v>
      </c>
      <c r="AP164">
        <v>17.614183030303</v>
      </c>
      <c r="AQ164">
        <v>0.000231967002016954</v>
      </c>
      <c r="AR164">
        <v>77.3106653143768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6</v>
      </c>
      <c r="BC164">
        <v>0.5</v>
      </c>
      <c r="BD164" t="s">
        <v>355</v>
      </c>
      <c r="BE164">
        <v>2</v>
      </c>
      <c r="BF164" t="b">
        <v>1</v>
      </c>
      <c r="BG164">
        <v>1657293801.71429</v>
      </c>
      <c r="BH164">
        <v>481.759107142857</v>
      </c>
      <c r="BI164">
        <v>511.321857142857</v>
      </c>
      <c r="BJ164">
        <v>17.5993464285714</v>
      </c>
      <c r="BK164">
        <v>15.042475</v>
      </c>
      <c r="BL164">
        <v>473.314857142857</v>
      </c>
      <c r="BM164">
        <v>17.5146107142857</v>
      </c>
      <c r="BN164">
        <v>499.997607142857</v>
      </c>
      <c r="BO164">
        <v>73.8330214285714</v>
      </c>
      <c r="BP164">
        <v>0.0431729214285714</v>
      </c>
      <c r="BQ164">
        <v>24.3494214285714</v>
      </c>
      <c r="BR164">
        <v>24.950725</v>
      </c>
      <c r="BS164">
        <v>999.9</v>
      </c>
      <c r="BT164">
        <v>0</v>
      </c>
      <c r="BU164">
        <v>0</v>
      </c>
      <c r="BV164">
        <v>10007.5</v>
      </c>
      <c r="BW164">
        <v>0</v>
      </c>
      <c r="BX164">
        <v>612.600535714286</v>
      </c>
      <c r="BY164">
        <v>-29.5626</v>
      </c>
      <c r="BZ164">
        <v>490.389785714286</v>
      </c>
      <c r="CA164">
        <v>519.131142857143</v>
      </c>
      <c r="CB164">
        <v>2.55686857142857</v>
      </c>
      <c r="CC164">
        <v>511.321857142857</v>
      </c>
      <c r="CD164">
        <v>15.042475</v>
      </c>
      <c r="CE164">
        <v>1.29941214285714</v>
      </c>
      <c r="CF164">
        <v>1.11063178571429</v>
      </c>
      <c r="CG164">
        <v>10.7920642857143</v>
      </c>
      <c r="CH164">
        <v>8.45465464285714</v>
      </c>
      <c r="CI164">
        <v>1999.97214285714</v>
      </c>
      <c r="CJ164">
        <v>0.980001678571428</v>
      </c>
      <c r="CK164">
        <v>0.0199982428571429</v>
      </c>
      <c r="CL164">
        <v>0</v>
      </c>
      <c r="CM164">
        <v>2.20205</v>
      </c>
      <c r="CN164">
        <v>0</v>
      </c>
      <c r="CO164">
        <v>2996.26071428571</v>
      </c>
      <c r="CP164">
        <v>17299.9142857143</v>
      </c>
      <c r="CQ164">
        <v>40.1248214285714</v>
      </c>
      <c r="CR164">
        <v>39.4462142857143</v>
      </c>
      <c r="CS164">
        <v>39.4573571428571</v>
      </c>
      <c r="CT164">
        <v>38.37025</v>
      </c>
      <c r="CU164">
        <v>38.9350357142857</v>
      </c>
      <c r="CV164">
        <v>1959.97464285714</v>
      </c>
      <c r="CW164">
        <v>39.9967857142857</v>
      </c>
      <c r="CX164">
        <v>0</v>
      </c>
      <c r="CY164">
        <v>1657293787.5</v>
      </c>
      <c r="CZ164">
        <v>0</v>
      </c>
      <c r="DA164">
        <v>1657291692.5</v>
      </c>
      <c r="DB164" t="s">
        <v>356</v>
      </c>
      <c r="DC164">
        <v>1657291684</v>
      </c>
      <c r="DD164">
        <v>1657291692.5</v>
      </c>
      <c r="DE164">
        <v>1</v>
      </c>
      <c r="DF164">
        <v>0.051</v>
      </c>
      <c r="DG164">
        <v>-0.009</v>
      </c>
      <c r="DH164">
        <v>7.953</v>
      </c>
      <c r="DI164">
        <v>0.086</v>
      </c>
      <c r="DJ164">
        <v>418</v>
      </c>
      <c r="DK164">
        <v>18</v>
      </c>
      <c r="DL164">
        <v>0.63</v>
      </c>
      <c r="DM164">
        <v>0.07</v>
      </c>
      <c r="DN164">
        <v>-29.0043325</v>
      </c>
      <c r="DO164">
        <v>-9.41590131332074</v>
      </c>
      <c r="DP164">
        <v>0.959153092677989</v>
      </c>
      <c r="DQ164">
        <v>0</v>
      </c>
      <c r="DR164">
        <v>2.567563</v>
      </c>
      <c r="DS164">
        <v>-0.194422288930589</v>
      </c>
      <c r="DT164">
        <v>0.0263670999732622</v>
      </c>
      <c r="DU164">
        <v>0</v>
      </c>
      <c r="DV164">
        <v>0</v>
      </c>
      <c r="DW164">
        <v>2</v>
      </c>
      <c r="DX164" t="s">
        <v>357</v>
      </c>
      <c r="DY164">
        <v>2.97635</v>
      </c>
      <c r="DZ164">
        <v>2.69772</v>
      </c>
      <c r="EA164">
        <v>0.0862548</v>
      </c>
      <c r="EB164">
        <v>0.0911066</v>
      </c>
      <c r="EC164">
        <v>0.0693077</v>
      </c>
      <c r="ED164">
        <v>0.0622119</v>
      </c>
      <c r="EE164">
        <v>35871.4</v>
      </c>
      <c r="EF164">
        <v>39184.3</v>
      </c>
      <c r="EG164">
        <v>35561.4</v>
      </c>
      <c r="EH164">
        <v>39083.9</v>
      </c>
      <c r="EI164">
        <v>46885.5</v>
      </c>
      <c r="EJ164">
        <v>52856</v>
      </c>
      <c r="EK164">
        <v>55509.4</v>
      </c>
      <c r="EL164">
        <v>62585</v>
      </c>
      <c r="EM164">
        <v>2.0248</v>
      </c>
      <c r="EN164">
        <v>2.282</v>
      </c>
      <c r="EO164">
        <v>0.154853</v>
      </c>
      <c r="EP164">
        <v>0</v>
      </c>
      <c r="EQ164">
        <v>22.4237</v>
      </c>
      <c r="ER164">
        <v>999.9</v>
      </c>
      <c r="ES164">
        <v>71.951</v>
      </c>
      <c r="ET164">
        <v>22.346</v>
      </c>
      <c r="EU164">
        <v>26.4088</v>
      </c>
      <c r="EV164">
        <v>53.7646</v>
      </c>
      <c r="EW164">
        <v>35.617</v>
      </c>
      <c r="EX164">
        <v>2</v>
      </c>
      <c r="EY164">
        <v>-0.276016</v>
      </c>
      <c r="EZ164">
        <v>-0.928911</v>
      </c>
      <c r="FA164">
        <v>20.1475</v>
      </c>
      <c r="FB164">
        <v>5.20052</v>
      </c>
      <c r="FC164">
        <v>12.004</v>
      </c>
      <c r="FD164">
        <v>4.976</v>
      </c>
      <c r="FE164">
        <v>3.293</v>
      </c>
      <c r="FF164">
        <v>9999</v>
      </c>
      <c r="FG164">
        <v>564</v>
      </c>
      <c r="FH164">
        <v>9999</v>
      </c>
      <c r="FI164">
        <v>9999</v>
      </c>
      <c r="FJ164">
        <v>1.86264</v>
      </c>
      <c r="FK164">
        <v>1.86774</v>
      </c>
      <c r="FL164">
        <v>1.86752</v>
      </c>
      <c r="FM164">
        <v>1.86859</v>
      </c>
      <c r="FN164">
        <v>1.86951</v>
      </c>
      <c r="FO164">
        <v>1.86554</v>
      </c>
      <c r="FP164">
        <v>1.86676</v>
      </c>
      <c r="FQ164">
        <v>1.86813</v>
      </c>
      <c r="FR164">
        <v>5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8.642</v>
      </c>
      <c r="GF164">
        <v>0.0854</v>
      </c>
      <c r="GG164">
        <v>4.5284714050127</v>
      </c>
      <c r="GH164">
        <v>0.00877152046367285</v>
      </c>
      <c r="GI164">
        <v>-1.12287425622125e-06</v>
      </c>
      <c r="GJ164">
        <v>1.49974470624018e-10</v>
      </c>
      <c r="GK164">
        <v>-0.0517385584703422</v>
      </c>
      <c r="GL164">
        <v>-0.0341448499658142</v>
      </c>
      <c r="GM164">
        <v>0.00305565465686119</v>
      </c>
      <c r="GN164">
        <v>-3.7754862018876e-05</v>
      </c>
      <c r="GO164">
        <v>-2</v>
      </c>
      <c r="GP164">
        <v>2006</v>
      </c>
      <c r="GQ164">
        <v>1</v>
      </c>
      <c r="GR164">
        <v>20</v>
      </c>
      <c r="GS164">
        <v>35.4</v>
      </c>
      <c r="GT164">
        <v>35.3</v>
      </c>
      <c r="GU164">
        <v>1.60645</v>
      </c>
      <c r="GV164">
        <v>2.57935</v>
      </c>
      <c r="GW164">
        <v>2.24854</v>
      </c>
      <c r="GX164">
        <v>2.76489</v>
      </c>
      <c r="GY164">
        <v>1.99585</v>
      </c>
      <c r="GZ164">
        <v>2.31201</v>
      </c>
      <c r="HA164">
        <v>27.9337</v>
      </c>
      <c r="HB164">
        <v>15.7344</v>
      </c>
      <c r="HC164">
        <v>18</v>
      </c>
      <c r="HD164">
        <v>495.954</v>
      </c>
      <c r="HE164">
        <v>678.303</v>
      </c>
      <c r="HF164">
        <v>23.0244</v>
      </c>
      <c r="HG164">
        <v>23.6023</v>
      </c>
      <c r="HH164">
        <v>30.0001</v>
      </c>
      <c r="HI164">
        <v>23.3849</v>
      </c>
      <c r="HJ164">
        <v>23.2876</v>
      </c>
      <c r="HK164">
        <v>32.1753</v>
      </c>
      <c r="HL164">
        <v>45.4682</v>
      </c>
      <c r="HM164">
        <v>0</v>
      </c>
      <c r="HN164">
        <v>23.0332</v>
      </c>
      <c r="HO164">
        <v>554.053</v>
      </c>
      <c r="HP164">
        <v>14.9871</v>
      </c>
      <c r="HQ164">
        <v>103.029</v>
      </c>
      <c r="HR164">
        <v>104.24</v>
      </c>
    </row>
    <row r="165" spans="1:226">
      <c r="A165">
        <v>149</v>
      </c>
      <c r="B165">
        <v>1657293814.5</v>
      </c>
      <c r="C165">
        <v>2070.5</v>
      </c>
      <c r="D165" t="s">
        <v>658</v>
      </c>
      <c r="E165" t="s">
        <v>659</v>
      </c>
      <c r="F165">
        <v>5</v>
      </c>
      <c r="G165" t="s">
        <v>597</v>
      </c>
      <c r="H165" t="s">
        <v>354</v>
      </c>
      <c r="I165">
        <v>1657293807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552.384259959588</v>
      </c>
      <c r="AK165">
        <v>530.950757575757</v>
      </c>
      <c r="AL165">
        <v>3.19425441524383</v>
      </c>
      <c r="AM165">
        <v>65.662652933704</v>
      </c>
      <c r="AN165">
        <f>(AP165 - AO165 + BO165*1E3/(8.314*(BQ165+273.15)) * AR165/BN165 * AQ165) * BN165/(100*BB165) * 1000/(1000 - AP165)</f>
        <v>0</v>
      </c>
      <c r="AO165">
        <v>15.0642161510001</v>
      </c>
      <c r="AP165">
        <v>17.6176666666667</v>
      </c>
      <c r="AQ165">
        <v>0.00520775220444308</v>
      </c>
      <c r="AR165">
        <v>77.3106653143768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6</v>
      </c>
      <c r="BC165">
        <v>0.5</v>
      </c>
      <c r="BD165" t="s">
        <v>355</v>
      </c>
      <c r="BE165">
        <v>2</v>
      </c>
      <c r="BF165" t="b">
        <v>1</v>
      </c>
      <c r="BG165">
        <v>1657293807</v>
      </c>
      <c r="BH165">
        <v>498.990777777778</v>
      </c>
      <c r="BI165">
        <v>528.788888888889</v>
      </c>
      <c r="BJ165">
        <v>17.606362962963</v>
      </c>
      <c r="BK165">
        <v>15.0561296296296</v>
      </c>
      <c r="BL165">
        <v>490.413259259259</v>
      </c>
      <c r="BM165">
        <v>17.521362962963</v>
      </c>
      <c r="BN165">
        <v>500.001222222222</v>
      </c>
      <c r="BO165">
        <v>73.8332185185185</v>
      </c>
      <c r="BP165">
        <v>0.0433577</v>
      </c>
      <c r="BQ165">
        <v>24.3652407407407</v>
      </c>
      <c r="BR165">
        <v>24.9653333333333</v>
      </c>
      <c r="BS165">
        <v>999.9</v>
      </c>
      <c r="BT165">
        <v>0</v>
      </c>
      <c r="BU165">
        <v>0</v>
      </c>
      <c r="BV165">
        <v>10000.5555555556</v>
      </c>
      <c r="BW165">
        <v>0</v>
      </c>
      <c r="BX165">
        <v>608.892407407407</v>
      </c>
      <c r="BY165">
        <v>-29.7979518518519</v>
      </c>
      <c r="BZ165">
        <v>507.933888888889</v>
      </c>
      <c r="CA165">
        <v>536.872148148148</v>
      </c>
      <c r="CB165">
        <v>2.55023111111111</v>
      </c>
      <c r="CC165">
        <v>528.788888888889</v>
      </c>
      <c r="CD165">
        <v>15.0561296296296</v>
      </c>
      <c r="CE165">
        <v>1.29993333333333</v>
      </c>
      <c r="CF165">
        <v>1.11164333333333</v>
      </c>
      <c r="CG165">
        <v>10.7980851851852</v>
      </c>
      <c r="CH165">
        <v>8.46808222222222</v>
      </c>
      <c r="CI165">
        <v>1999.9562962963</v>
      </c>
      <c r="CJ165">
        <v>0.980002333333333</v>
      </c>
      <c r="CK165">
        <v>0.0199975444444444</v>
      </c>
      <c r="CL165">
        <v>0</v>
      </c>
      <c r="CM165">
        <v>2.1714</v>
      </c>
      <c r="CN165">
        <v>0</v>
      </c>
      <c r="CO165">
        <v>2998.23814814815</v>
      </c>
      <c r="CP165">
        <v>17299.7851851852</v>
      </c>
      <c r="CQ165">
        <v>40.2127777777778</v>
      </c>
      <c r="CR165">
        <v>39.502</v>
      </c>
      <c r="CS165">
        <v>39.5205555555555</v>
      </c>
      <c r="CT165">
        <v>38.4812592592593</v>
      </c>
      <c r="CU165">
        <v>39.015962962963</v>
      </c>
      <c r="CV165">
        <v>1959.96222222222</v>
      </c>
      <c r="CW165">
        <v>39.9933333333333</v>
      </c>
      <c r="CX165">
        <v>0</v>
      </c>
      <c r="CY165">
        <v>1657293792.3</v>
      </c>
      <c r="CZ165">
        <v>0</v>
      </c>
      <c r="DA165">
        <v>1657291692.5</v>
      </c>
      <c r="DB165" t="s">
        <v>356</v>
      </c>
      <c r="DC165">
        <v>1657291684</v>
      </c>
      <c r="DD165">
        <v>1657291692.5</v>
      </c>
      <c r="DE165">
        <v>1</v>
      </c>
      <c r="DF165">
        <v>0.051</v>
      </c>
      <c r="DG165">
        <v>-0.009</v>
      </c>
      <c r="DH165">
        <v>7.953</v>
      </c>
      <c r="DI165">
        <v>0.086</v>
      </c>
      <c r="DJ165">
        <v>418</v>
      </c>
      <c r="DK165">
        <v>18</v>
      </c>
      <c r="DL165">
        <v>0.63</v>
      </c>
      <c r="DM165">
        <v>0.07</v>
      </c>
      <c r="DN165">
        <v>-29.5193225</v>
      </c>
      <c r="DO165">
        <v>-3.5829174484052</v>
      </c>
      <c r="DP165">
        <v>0.55474618091858</v>
      </c>
      <c r="DQ165">
        <v>0</v>
      </c>
      <c r="DR165">
        <v>2.558426</v>
      </c>
      <c r="DS165">
        <v>-0.123695234521588</v>
      </c>
      <c r="DT165">
        <v>0.0173742068595951</v>
      </c>
      <c r="DU165">
        <v>0</v>
      </c>
      <c r="DV165">
        <v>0</v>
      </c>
      <c r="DW165">
        <v>2</v>
      </c>
      <c r="DX165" t="s">
        <v>357</v>
      </c>
      <c r="DY165">
        <v>2.97656</v>
      </c>
      <c r="DZ165">
        <v>2.69726</v>
      </c>
      <c r="EA165">
        <v>0.0882223</v>
      </c>
      <c r="EB165">
        <v>0.0930847</v>
      </c>
      <c r="EC165">
        <v>0.0693237</v>
      </c>
      <c r="ED165">
        <v>0.0621433</v>
      </c>
      <c r="EE165">
        <v>35793.5</v>
      </c>
      <c r="EF165">
        <v>39098</v>
      </c>
      <c r="EG165">
        <v>35560.7</v>
      </c>
      <c r="EH165">
        <v>39082.9</v>
      </c>
      <c r="EI165">
        <v>46884.6</v>
      </c>
      <c r="EJ165">
        <v>52858.6</v>
      </c>
      <c r="EK165">
        <v>55509.2</v>
      </c>
      <c r="EL165">
        <v>62583.4</v>
      </c>
      <c r="EM165">
        <v>2.025</v>
      </c>
      <c r="EN165">
        <v>2.2818</v>
      </c>
      <c r="EO165">
        <v>0.157207</v>
      </c>
      <c r="EP165">
        <v>0</v>
      </c>
      <c r="EQ165">
        <v>22.418</v>
      </c>
      <c r="ER165">
        <v>999.9</v>
      </c>
      <c r="ES165">
        <v>72</v>
      </c>
      <c r="ET165">
        <v>22.346</v>
      </c>
      <c r="EU165">
        <v>26.4269</v>
      </c>
      <c r="EV165">
        <v>53.7746</v>
      </c>
      <c r="EW165">
        <v>35.6611</v>
      </c>
      <c r="EX165">
        <v>2</v>
      </c>
      <c r="EY165">
        <v>-0.27563</v>
      </c>
      <c r="EZ165">
        <v>-0.864488</v>
      </c>
      <c r="FA165">
        <v>20.1479</v>
      </c>
      <c r="FB165">
        <v>5.19932</v>
      </c>
      <c r="FC165">
        <v>12.0052</v>
      </c>
      <c r="FD165">
        <v>4.9752</v>
      </c>
      <c r="FE165">
        <v>3.293</v>
      </c>
      <c r="FF165">
        <v>9999</v>
      </c>
      <c r="FG165">
        <v>564</v>
      </c>
      <c r="FH165">
        <v>9999</v>
      </c>
      <c r="FI165">
        <v>9999</v>
      </c>
      <c r="FJ165">
        <v>1.86264</v>
      </c>
      <c r="FK165">
        <v>1.86777</v>
      </c>
      <c r="FL165">
        <v>1.86752</v>
      </c>
      <c r="FM165">
        <v>1.86859</v>
      </c>
      <c r="FN165">
        <v>1.86951</v>
      </c>
      <c r="FO165">
        <v>1.86554</v>
      </c>
      <c r="FP165">
        <v>1.86676</v>
      </c>
      <c r="FQ165">
        <v>1.86813</v>
      </c>
      <c r="FR165">
        <v>5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8.764</v>
      </c>
      <c r="GF165">
        <v>0.0855</v>
      </c>
      <c r="GG165">
        <v>4.5284714050127</v>
      </c>
      <c r="GH165">
        <v>0.00877152046367285</v>
      </c>
      <c r="GI165">
        <v>-1.12287425622125e-06</v>
      </c>
      <c r="GJ165">
        <v>1.49974470624018e-10</v>
      </c>
      <c r="GK165">
        <v>-0.0517385584703422</v>
      </c>
      <c r="GL165">
        <v>-0.0341448499658142</v>
      </c>
      <c r="GM165">
        <v>0.00305565465686119</v>
      </c>
      <c r="GN165">
        <v>-3.7754862018876e-05</v>
      </c>
      <c r="GO165">
        <v>-2</v>
      </c>
      <c r="GP165">
        <v>2006</v>
      </c>
      <c r="GQ165">
        <v>1</v>
      </c>
      <c r="GR165">
        <v>20</v>
      </c>
      <c r="GS165">
        <v>35.5</v>
      </c>
      <c r="GT165">
        <v>35.4</v>
      </c>
      <c r="GU165">
        <v>1.64673</v>
      </c>
      <c r="GV165">
        <v>2.57935</v>
      </c>
      <c r="GW165">
        <v>2.24854</v>
      </c>
      <c r="GX165">
        <v>2.76489</v>
      </c>
      <c r="GY165">
        <v>1.99585</v>
      </c>
      <c r="GZ165">
        <v>2.33765</v>
      </c>
      <c r="HA165">
        <v>27.9547</v>
      </c>
      <c r="HB165">
        <v>15.7344</v>
      </c>
      <c r="HC165">
        <v>18</v>
      </c>
      <c r="HD165">
        <v>496.121</v>
      </c>
      <c r="HE165">
        <v>678.189</v>
      </c>
      <c r="HF165">
        <v>23.048</v>
      </c>
      <c r="HG165">
        <v>23.6055</v>
      </c>
      <c r="HH165">
        <v>30.0004</v>
      </c>
      <c r="HI165">
        <v>23.3888</v>
      </c>
      <c r="HJ165">
        <v>23.2915</v>
      </c>
      <c r="HK165">
        <v>32.9592</v>
      </c>
      <c r="HL165">
        <v>45.4682</v>
      </c>
      <c r="HM165">
        <v>0</v>
      </c>
      <c r="HN165">
        <v>23.0473</v>
      </c>
      <c r="HO165">
        <v>574.474</v>
      </c>
      <c r="HP165">
        <v>14.9871</v>
      </c>
      <c r="HQ165">
        <v>103.028</v>
      </c>
      <c r="HR165">
        <v>104.238</v>
      </c>
    </row>
    <row r="166" spans="1:226">
      <c r="A166">
        <v>150</v>
      </c>
      <c r="B166">
        <v>1657293819.5</v>
      </c>
      <c r="C166">
        <v>2075.5</v>
      </c>
      <c r="D166" t="s">
        <v>660</v>
      </c>
      <c r="E166" t="s">
        <v>661</v>
      </c>
      <c r="F166">
        <v>5</v>
      </c>
      <c r="G166" t="s">
        <v>597</v>
      </c>
      <c r="H166" t="s">
        <v>354</v>
      </c>
      <c r="I166">
        <v>1657293811.71429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569.510483217285</v>
      </c>
      <c r="AK166">
        <v>547.471278787878</v>
      </c>
      <c r="AL166">
        <v>3.33675192526265</v>
      </c>
      <c r="AM166">
        <v>65.662652933704</v>
      </c>
      <c r="AN166">
        <f>(AP166 - AO166 + BO166*1E3/(8.314*(BQ166+273.15)) * AR166/BN166 * AQ166) * BN166/(100*BB166) * 1000/(1000 - AP166)</f>
        <v>0</v>
      </c>
      <c r="AO166">
        <v>15.04511412205</v>
      </c>
      <c r="AP166">
        <v>17.6127181818182</v>
      </c>
      <c r="AQ166">
        <v>0.000193518256402767</v>
      </c>
      <c r="AR166">
        <v>77.3106653143768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6</v>
      </c>
      <c r="BC166">
        <v>0.5</v>
      </c>
      <c r="BD166" t="s">
        <v>355</v>
      </c>
      <c r="BE166">
        <v>2</v>
      </c>
      <c r="BF166" t="b">
        <v>1</v>
      </c>
      <c r="BG166">
        <v>1657293811.71429</v>
      </c>
      <c r="BH166">
        <v>514.271571428572</v>
      </c>
      <c r="BI166">
        <v>544.267464285714</v>
      </c>
      <c r="BJ166">
        <v>17.6138035714286</v>
      </c>
      <c r="BK166">
        <v>15.0538857142857</v>
      </c>
      <c r="BL166">
        <v>505.576357142857</v>
      </c>
      <c r="BM166">
        <v>17.5285285714286</v>
      </c>
      <c r="BN166">
        <v>500.007035714286</v>
      </c>
      <c r="BO166">
        <v>73.8333892857143</v>
      </c>
      <c r="BP166">
        <v>0.0433498214285714</v>
      </c>
      <c r="BQ166">
        <v>24.38085</v>
      </c>
      <c r="BR166">
        <v>24.9805285714286</v>
      </c>
      <c r="BS166">
        <v>999.9</v>
      </c>
      <c r="BT166">
        <v>0</v>
      </c>
      <c r="BU166">
        <v>0</v>
      </c>
      <c r="BV166">
        <v>10007.5</v>
      </c>
      <c r="BW166">
        <v>0</v>
      </c>
      <c r="BX166">
        <v>607.947</v>
      </c>
      <c r="BY166">
        <v>-29.9957857142857</v>
      </c>
      <c r="BZ166">
        <v>523.492392857143</v>
      </c>
      <c r="CA166">
        <v>552.585857142857</v>
      </c>
      <c r="CB166">
        <v>2.55991464285714</v>
      </c>
      <c r="CC166">
        <v>544.267464285714</v>
      </c>
      <c r="CD166">
        <v>15.0538857142857</v>
      </c>
      <c r="CE166">
        <v>1.30048607142857</v>
      </c>
      <c r="CF166">
        <v>1.11148</v>
      </c>
      <c r="CG166">
        <v>10.8044714285714</v>
      </c>
      <c r="CH166">
        <v>8.46591821428571</v>
      </c>
      <c r="CI166">
        <v>1999.955</v>
      </c>
      <c r="CJ166">
        <v>0.98000275</v>
      </c>
      <c r="CK166">
        <v>0.0199971</v>
      </c>
      <c r="CL166">
        <v>0</v>
      </c>
      <c r="CM166">
        <v>2.15141785714286</v>
      </c>
      <c r="CN166">
        <v>0</v>
      </c>
      <c r="CO166">
        <v>3002.7425</v>
      </c>
      <c r="CP166">
        <v>17299.7785714286</v>
      </c>
      <c r="CQ166">
        <v>40.2922142857143</v>
      </c>
      <c r="CR166">
        <v>39.5511071428571</v>
      </c>
      <c r="CS166">
        <v>39.5801428571428</v>
      </c>
      <c r="CT166">
        <v>38.598</v>
      </c>
      <c r="CU166">
        <v>39.0845714285714</v>
      </c>
      <c r="CV166">
        <v>1959.96357142857</v>
      </c>
      <c r="CW166">
        <v>39.9907142857143</v>
      </c>
      <c r="CX166">
        <v>0</v>
      </c>
      <c r="CY166">
        <v>1657293797.7</v>
      </c>
      <c r="CZ166">
        <v>0</v>
      </c>
      <c r="DA166">
        <v>1657291692.5</v>
      </c>
      <c r="DB166" t="s">
        <v>356</v>
      </c>
      <c r="DC166">
        <v>1657291684</v>
      </c>
      <c r="DD166">
        <v>1657291692.5</v>
      </c>
      <c r="DE166">
        <v>1</v>
      </c>
      <c r="DF166">
        <v>0.051</v>
      </c>
      <c r="DG166">
        <v>-0.009</v>
      </c>
      <c r="DH166">
        <v>7.953</v>
      </c>
      <c r="DI166">
        <v>0.086</v>
      </c>
      <c r="DJ166">
        <v>418</v>
      </c>
      <c r="DK166">
        <v>18</v>
      </c>
      <c r="DL166">
        <v>0.63</v>
      </c>
      <c r="DM166">
        <v>0.07</v>
      </c>
      <c r="DN166">
        <v>-29.8307725</v>
      </c>
      <c r="DO166">
        <v>-1.6539298311444</v>
      </c>
      <c r="DP166">
        <v>0.428351356358014</v>
      </c>
      <c r="DQ166">
        <v>0</v>
      </c>
      <c r="DR166">
        <v>2.55660825</v>
      </c>
      <c r="DS166">
        <v>0.0943651407129406</v>
      </c>
      <c r="DT166">
        <v>0.0142778723708227</v>
      </c>
      <c r="DU166">
        <v>1</v>
      </c>
      <c r="DV166">
        <v>1</v>
      </c>
      <c r="DW166">
        <v>2</v>
      </c>
      <c r="DX166" t="s">
        <v>373</v>
      </c>
      <c r="DY166">
        <v>2.97542</v>
      </c>
      <c r="DZ166">
        <v>2.69805</v>
      </c>
      <c r="EA166">
        <v>0.0902333</v>
      </c>
      <c r="EB166">
        <v>0.0950596</v>
      </c>
      <c r="EC166">
        <v>0.0692994</v>
      </c>
      <c r="ED166">
        <v>0.0620754</v>
      </c>
      <c r="EE166">
        <v>35714.4</v>
      </c>
      <c r="EF166">
        <v>39013</v>
      </c>
      <c r="EG166">
        <v>35560.5</v>
      </c>
      <c r="EH166">
        <v>39083</v>
      </c>
      <c r="EI166">
        <v>46885.4</v>
      </c>
      <c r="EJ166">
        <v>52862.3</v>
      </c>
      <c r="EK166">
        <v>55508.6</v>
      </c>
      <c r="EL166">
        <v>62583.2</v>
      </c>
      <c r="EM166">
        <v>2.0244</v>
      </c>
      <c r="EN166">
        <v>2.2826</v>
      </c>
      <c r="EO166">
        <v>0.158399</v>
      </c>
      <c r="EP166">
        <v>0</v>
      </c>
      <c r="EQ166">
        <v>22.4124</v>
      </c>
      <c r="ER166">
        <v>999.9</v>
      </c>
      <c r="ES166">
        <v>72</v>
      </c>
      <c r="ET166">
        <v>22.356</v>
      </c>
      <c r="EU166">
        <v>26.4426</v>
      </c>
      <c r="EV166">
        <v>53.8746</v>
      </c>
      <c r="EW166">
        <v>35.7011</v>
      </c>
      <c r="EX166">
        <v>2</v>
      </c>
      <c r="EY166">
        <v>-0.275081</v>
      </c>
      <c r="EZ166">
        <v>2.47309</v>
      </c>
      <c r="FA166">
        <v>20.1274</v>
      </c>
      <c r="FB166">
        <v>5.20052</v>
      </c>
      <c r="FC166">
        <v>12.0076</v>
      </c>
      <c r="FD166">
        <v>4.976</v>
      </c>
      <c r="FE166">
        <v>3.293</v>
      </c>
      <c r="FF166">
        <v>9999</v>
      </c>
      <c r="FG166">
        <v>564</v>
      </c>
      <c r="FH166">
        <v>9999</v>
      </c>
      <c r="FI166">
        <v>9999</v>
      </c>
      <c r="FJ166">
        <v>1.86264</v>
      </c>
      <c r="FK166">
        <v>1.86783</v>
      </c>
      <c r="FL166">
        <v>1.86752</v>
      </c>
      <c r="FM166">
        <v>1.86859</v>
      </c>
      <c r="FN166">
        <v>1.86951</v>
      </c>
      <c r="FO166">
        <v>1.86554</v>
      </c>
      <c r="FP166">
        <v>1.86676</v>
      </c>
      <c r="FQ166">
        <v>1.86813</v>
      </c>
      <c r="FR166">
        <v>5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8.888</v>
      </c>
      <c r="GF166">
        <v>0.0852</v>
      </c>
      <c r="GG166">
        <v>4.5284714050127</v>
      </c>
      <c r="GH166">
        <v>0.00877152046367285</v>
      </c>
      <c r="GI166">
        <v>-1.12287425622125e-06</v>
      </c>
      <c r="GJ166">
        <v>1.49974470624018e-10</v>
      </c>
      <c r="GK166">
        <v>-0.0517385584703422</v>
      </c>
      <c r="GL166">
        <v>-0.0341448499658142</v>
      </c>
      <c r="GM166">
        <v>0.00305565465686119</v>
      </c>
      <c r="GN166">
        <v>-3.7754862018876e-05</v>
      </c>
      <c r="GO166">
        <v>-2</v>
      </c>
      <c r="GP166">
        <v>2006</v>
      </c>
      <c r="GQ166">
        <v>1</v>
      </c>
      <c r="GR166">
        <v>20</v>
      </c>
      <c r="GS166">
        <v>35.6</v>
      </c>
      <c r="GT166">
        <v>35.5</v>
      </c>
      <c r="GU166">
        <v>1.68457</v>
      </c>
      <c r="GV166">
        <v>2.57446</v>
      </c>
      <c r="GW166">
        <v>2.24854</v>
      </c>
      <c r="GX166">
        <v>2.76489</v>
      </c>
      <c r="GY166">
        <v>1.99585</v>
      </c>
      <c r="GZ166">
        <v>2.34619</v>
      </c>
      <c r="HA166">
        <v>27.9547</v>
      </c>
      <c r="HB166">
        <v>15.7256</v>
      </c>
      <c r="HC166">
        <v>18</v>
      </c>
      <c r="HD166">
        <v>495.772</v>
      </c>
      <c r="HE166">
        <v>678.905</v>
      </c>
      <c r="HF166">
        <v>23.0593</v>
      </c>
      <c r="HG166">
        <v>23.6095</v>
      </c>
      <c r="HH166">
        <v>30.0006</v>
      </c>
      <c r="HI166">
        <v>23.3927</v>
      </c>
      <c r="HJ166">
        <v>23.2954</v>
      </c>
      <c r="HK166">
        <v>33.7261</v>
      </c>
      <c r="HL166">
        <v>45.4682</v>
      </c>
      <c r="HM166">
        <v>0</v>
      </c>
      <c r="HN166">
        <v>22.3974</v>
      </c>
      <c r="HO166">
        <v>587.888</v>
      </c>
      <c r="HP166">
        <v>14.9871</v>
      </c>
      <c r="HQ166">
        <v>103.027</v>
      </c>
      <c r="HR166">
        <v>104.237</v>
      </c>
    </row>
    <row r="167" spans="1:226">
      <c r="A167">
        <v>151</v>
      </c>
      <c r="B167">
        <v>1657293824.5</v>
      </c>
      <c r="C167">
        <v>2080.5</v>
      </c>
      <c r="D167" t="s">
        <v>662</v>
      </c>
      <c r="E167" t="s">
        <v>663</v>
      </c>
      <c r="F167">
        <v>5</v>
      </c>
      <c r="G167" t="s">
        <v>597</v>
      </c>
      <c r="H167" t="s">
        <v>354</v>
      </c>
      <c r="I167">
        <v>1657293817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586.069498996451</v>
      </c>
      <c r="AK167">
        <v>563.949842424243</v>
      </c>
      <c r="AL167">
        <v>3.27841107805378</v>
      </c>
      <c r="AM167">
        <v>65.662652933704</v>
      </c>
      <c r="AN167">
        <f>(AP167 - AO167 + BO167*1E3/(8.314*(BQ167+273.15)) * AR167/BN167 * AQ167) * BN167/(100*BB167) * 1000/(1000 - AP167)</f>
        <v>0</v>
      </c>
      <c r="AO167">
        <v>15.0249426894331</v>
      </c>
      <c r="AP167">
        <v>17.5886066666667</v>
      </c>
      <c r="AQ167">
        <v>-0.000122972372835843</v>
      </c>
      <c r="AR167">
        <v>77.3106653143768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6</v>
      </c>
      <c r="BC167">
        <v>0.5</v>
      </c>
      <c r="BD167" t="s">
        <v>355</v>
      </c>
      <c r="BE167">
        <v>2</v>
      </c>
      <c r="BF167" t="b">
        <v>1</v>
      </c>
      <c r="BG167">
        <v>1657293817</v>
      </c>
      <c r="BH167">
        <v>531.395740740741</v>
      </c>
      <c r="BI167">
        <v>561.54862962963</v>
      </c>
      <c r="BJ167">
        <v>17.6127851851852</v>
      </c>
      <c r="BK167">
        <v>15.0381111111111</v>
      </c>
      <c r="BL167">
        <v>522.569</v>
      </c>
      <c r="BM167">
        <v>17.5275555555556</v>
      </c>
      <c r="BN167">
        <v>500.000592592593</v>
      </c>
      <c r="BO167">
        <v>73.8334074074074</v>
      </c>
      <c r="BP167">
        <v>0.0432827555555556</v>
      </c>
      <c r="BQ167">
        <v>24.3992074074074</v>
      </c>
      <c r="BR167">
        <v>25.0048777777778</v>
      </c>
      <c r="BS167">
        <v>999.9</v>
      </c>
      <c r="BT167">
        <v>0</v>
      </c>
      <c r="BU167">
        <v>0</v>
      </c>
      <c r="BV167">
        <v>10008.7037037037</v>
      </c>
      <c r="BW167">
        <v>0</v>
      </c>
      <c r="BX167">
        <v>609.437962962963</v>
      </c>
      <c r="BY167">
        <v>-30.1529259259259</v>
      </c>
      <c r="BZ167">
        <v>540.922814814815</v>
      </c>
      <c r="CA167">
        <v>570.122074074074</v>
      </c>
      <c r="CB167">
        <v>2.5746737037037</v>
      </c>
      <c r="CC167">
        <v>561.54862962963</v>
      </c>
      <c r="CD167">
        <v>15.0381111111111</v>
      </c>
      <c r="CE167">
        <v>1.30041185185185</v>
      </c>
      <c r="CF167">
        <v>1.11031444444444</v>
      </c>
      <c r="CG167">
        <v>10.8036074074074</v>
      </c>
      <c r="CH167">
        <v>8.45044703703704</v>
      </c>
      <c r="CI167">
        <v>1999.97777777778</v>
      </c>
      <c r="CJ167">
        <v>0.980003555555555</v>
      </c>
      <c r="CK167">
        <v>0.0199962407407407</v>
      </c>
      <c r="CL167">
        <v>0</v>
      </c>
      <c r="CM167">
        <v>2.19056666666667</v>
      </c>
      <c r="CN167">
        <v>0</v>
      </c>
      <c r="CO167">
        <v>3009.96777777778</v>
      </c>
      <c r="CP167">
        <v>17299.9740740741</v>
      </c>
      <c r="CQ167">
        <v>40.3747777777778</v>
      </c>
      <c r="CR167">
        <v>39.5946666666667</v>
      </c>
      <c r="CS167">
        <v>39.6502222222222</v>
      </c>
      <c r="CT167">
        <v>38.714962962963</v>
      </c>
      <c r="CU167">
        <v>39.1617407407407</v>
      </c>
      <c r="CV167">
        <v>1959.98740740741</v>
      </c>
      <c r="CW167">
        <v>39.9903703703704</v>
      </c>
      <c r="CX167">
        <v>0</v>
      </c>
      <c r="CY167">
        <v>1657293802.5</v>
      </c>
      <c r="CZ167">
        <v>0</v>
      </c>
      <c r="DA167">
        <v>1657291692.5</v>
      </c>
      <c r="DB167" t="s">
        <v>356</v>
      </c>
      <c r="DC167">
        <v>1657291684</v>
      </c>
      <c r="DD167">
        <v>1657291692.5</v>
      </c>
      <c r="DE167">
        <v>1</v>
      </c>
      <c r="DF167">
        <v>0.051</v>
      </c>
      <c r="DG167">
        <v>-0.009</v>
      </c>
      <c r="DH167">
        <v>7.953</v>
      </c>
      <c r="DI167">
        <v>0.086</v>
      </c>
      <c r="DJ167">
        <v>418</v>
      </c>
      <c r="DK167">
        <v>18</v>
      </c>
      <c r="DL167">
        <v>0.63</v>
      </c>
      <c r="DM167">
        <v>0.07</v>
      </c>
      <c r="DN167">
        <v>-30.1328775</v>
      </c>
      <c r="DO167">
        <v>-2.39141651031887</v>
      </c>
      <c r="DP167">
        <v>0.513267411534913</v>
      </c>
      <c r="DQ167">
        <v>0</v>
      </c>
      <c r="DR167">
        <v>2.56606025</v>
      </c>
      <c r="DS167">
        <v>0.172994859287047</v>
      </c>
      <c r="DT167">
        <v>0.0179877717474261</v>
      </c>
      <c r="DU167">
        <v>0</v>
      </c>
      <c r="DV167">
        <v>0</v>
      </c>
      <c r="DW167">
        <v>2</v>
      </c>
      <c r="DX167" t="s">
        <v>357</v>
      </c>
      <c r="DY167">
        <v>2.97624</v>
      </c>
      <c r="DZ167">
        <v>2.69687</v>
      </c>
      <c r="EA167">
        <v>0.0922228</v>
      </c>
      <c r="EB167">
        <v>0.0971043</v>
      </c>
      <c r="EC167">
        <v>0.0692253</v>
      </c>
      <c r="ED167">
        <v>0.0620463</v>
      </c>
      <c r="EE167">
        <v>35636.1</v>
      </c>
      <c r="EF167">
        <v>38924.3</v>
      </c>
      <c r="EG167">
        <v>35560.3</v>
      </c>
      <c r="EH167">
        <v>39082.4</v>
      </c>
      <c r="EI167">
        <v>46888.7</v>
      </c>
      <c r="EJ167">
        <v>52863.6</v>
      </c>
      <c r="EK167">
        <v>55508</v>
      </c>
      <c r="EL167">
        <v>62582.6</v>
      </c>
      <c r="EM167">
        <v>2.0238</v>
      </c>
      <c r="EN167">
        <v>2.2818</v>
      </c>
      <c r="EO167">
        <v>0.159025</v>
      </c>
      <c r="EP167">
        <v>0</v>
      </c>
      <c r="EQ167">
        <v>22.4086</v>
      </c>
      <c r="ER167">
        <v>999.9</v>
      </c>
      <c r="ES167">
        <v>71.975</v>
      </c>
      <c r="ET167">
        <v>22.386</v>
      </c>
      <c r="EU167">
        <v>26.4831</v>
      </c>
      <c r="EV167">
        <v>53.3446</v>
      </c>
      <c r="EW167">
        <v>35.649</v>
      </c>
      <c r="EX167">
        <v>2</v>
      </c>
      <c r="EY167">
        <v>-0.271789</v>
      </c>
      <c r="EZ167">
        <v>1.00342</v>
      </c>
      <c r="FA167">
        <v>20.1453</v>
      </c>
      <c r="FB167">
        <v>5.19812</v>
      </c>
      <c r="FC167">
        <v>12.0052</v>
      </c>
      <c r="FD167">
        <v>4.9752</v>
      </c>
      <c r="FE167">
        <v>3.293</v>
      </c>
      <c r="FF167">
        <v>9999</v>
      </c>
      <c r="FG167">
        <v>564</v>
      </c>
      <c r="FH167">
        <v>9999</v>
      </c>
      <c r="FI167">
        <v>9999</v>
      </c>
      <c r="FJ167">
        <v>1.86267</v>
      </c>
      <c r="FK167">
        <v>1.8678</v>
      </c>
      <c r="FL167">
        <v>1.86752</v>
      </c>
      <c r="FM167">
        <v>1.86859</v>
      </c>
      <c r="FN167">
        <v>1.86951</v>
      </c>
      <c r="FO167">
        <v>1.86554</v>
      </c>
      <c r="FP167">
        <v>1.86676</v>
      </c>
      <c r="FQ167">
        <v>1.86813</v>
      </c>
      <c r="FR167">
        <v>5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9.013</v>
      </c>
      <c r="GF167">
        <v>0.0842</v>
      </c>
      <c r="GG167">
        <v>4.5284714050127</v>
      </c>
      <c r="GH167">
        <v>0.00877152046367285</v>
      </c>
      <c r="GI167">
        <v>-1.12287425622125e-06</v>
      </c>
      <c r="GJ167">
        <v>1.49974470624018e-10</v>
      </c>
      <c r="GK167">
        <v>-0.0517385584703422</v>
      </c>
      <c r="GL167">
        <v>-0.0341448499658142</v>
      </c>
      <c r="GM167">
        <v>0.00305565465686119</v>
      </c>
      <c r="GN167">
        <v>-3.7754862018876e-05</v>
      </c>
      <c r="GO167">
        <v>-2</v>
      </c>
      <c r="GP167">
        <v>2006</v>
      </c>
      <c r="GQ167">
        <v>1</v>
      </c>
      <c r="GR167">
        <v>20</v>
      </c>
      <c r="GS167">
        <v>35.7</v>
      </c>
      <c r="GT167">
        <v>35.5</v>
      </c>
      <c r="GU167">
        <v>1.72363</v>
      </c>
      <c r="GV167">
        <v>2.56958</v>
      </c>
      <c r="GW167">
        <v>2.24854</v>
      </c>
      <c r="GX167">
        <v>2.76367</v>
      </c>
      <c r="GY167">
        <v>1.99585</v>
      </c>
      <c r="GZ167">
        <v>2.33765</v>
      </c>
      <c r="HA167">
        <v>27.9547</v>
      </c>
      <c r="HB167">
        <v>15.7344</v>
      </c>
      <c r="HC167">
        <v>18</v>
      </c>
      <c r="HD167">
        <v>495.424</v>
      </c>
      <c r="HE167">
        <v>678.293</v>
      </c>
      <c r="HF167">
        <v>22.4028</v>
      </c>
      <c r="HG167">
        <v>23.6115</v>
      </c>
      <c r="HH167">
        <v>30.0015</v>
      </c>
      <c r="HI167">
        <v>23.3966</v>
      </c>
      <c r="HJ167">
        <v>23.2993</v>
      </c>
      <c r="HK167">
        <v>34.518</v>
      </c>
      <c r="HL167">
        <v>45.4682</v>
      </c>
      <c r="HM167">
        <v>0</v>
      </c>
      <c r="HN167">
        <v>22.3684</v>
      </c>
      <c r="HO167">
        <v>607.972</v>
      </c>
      <c r="HP167">
        <v>14.994</v>
      </c>
      <c r="HQ167">
        <v>103.026</v>
      </c>
      <c r="HR167">
        <v>104.236</v>
      </c>
    </row>
    <row r="168" spans="1:226">
      <c r="A168">
        <v>152</v>
      </c>
      <c r="B168">
        <v>1657293829.5</v>
      </c>
      <c r="C168">
        <v>2085.5</v>
      </c>
      <c r="D168" t="s">
        <v>664</v>
      </c>
      <c r="E168" t="s">
        <v>665</v>
      </c>
      <c r="F168">
        <v>5</v>
      </c>
      <c r="G168" t="s">
        <v>597</v>
      </c>
      <c r="H168" t="s">
        <v>354</v>
      </c>
      <c r="I168">
        <v>1657293821.71429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603.574839071622</v>
      </c>
      <c r="AK168">
        <v>580.885121212121</v>
      </c>
      <c r="AL168">
        <v>3.41249232414721</v>
      </c>
      <c r="AM168">
        <v>65.662652933704</v>
      </c>
      <c r="AN168">
        <f>(AP168 - AO168 + BO168*1E3/(8.314*(BQ168+273.15)) * AR168/BN168 * AQ168) * BN168/(100*BB168) * 1000/(1000 - AP168)</f>
        <v>0</v>
      </c>
      <c r="AO168">
        <v>15.012015991202</v>
      </c>
      <c r="AP168">
        <v>17.5581575757576</v>
      </c>
      <c r="AQ168">
        <v>-0.00108659204113493</v>
      </c>
      <c r="AR168">
        <v>77.3106653143768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6</v>
      </c>
      <c r="BC168">
        <v>0.5</v>
      </c>
      <c r="BD168" t="s">
        <v>355</v>
      </c>
      <c r="BE168">
        <v>2</v>
      </c>
      <c r="BF168" t="b">
        <v>1</v>
      </c>
      <c r="BG168">
        <v>1657293821.71429</v>
      </c>
      <c r="BH168">
        <v>546.680178571429</v>
      </c>
      <c r="BI168">
        <v>577.377</v>
      </c>
      <c r="BJ168">
        <v>17.5977035714286</v>
      </c>
      <c r="BK168">
        <v>15.0231678571429</v>
      </c>
      <c r="BL168">
        <v>537.736464285714</v>
      </c>
      <c r="BM168">
        <v>17.5130321428571</v>
      </c>
      <c r="BN168">
        <v>500.025392857143</v>
      </c>
      <c r="BO168">
        <v>73.8335678571429</v>
      </c>
      <c r="BP168">
        <v>0.0430278821428571</v>
      </c>
      <c r="BQ168">
        <v>24.4053392857143</v>
      </c>
      <c r="BR168">
        <v>25.0142535714286</v>
      </c>
      <c r="BS168">
        <v>999.9</v>
      </c>
      <c r="BT168">
        <v>0</v>
      </c>
      <c r="BU168">
        <v>0</v>
      </c>
      <c r="BV168">
        <v>10010.5357142857</v>
      </c>
      <c r="BW168">
        <v>0</v>
      </c>
      <c r="BX168">
        <v>613.674321428571</v>
      </c>
      <c r="BY168">
        <v>-30.6968964285714</v>
      </c>
      <c r="BZ168">
        <v>556.472464285714</v>
      </c>
      <c r="CA168">
        <v>586.18325</v>
      </c>
      <c r="CB168">
        <v>2.57453607142857</v>
      </c>
      <c r="CC168">
        <v>577.377</v>
      </c>
      <c r="CD168">
        <v>15.0231678571429</v>
      </c>
      <c r="CE168">
        <v>1.29930071428571</v>
      </c>
      <c r="CF168">
        <v>1.10921321428571</v>
      </c>
      <c r="CG168">
        <v>10.7907571428571</v>
      </c>
      <c r="CH168">
        <v>8.43581678571429</v>
      </c>
      <c r="CI168">
        <v>1999.99928571429</v>
      </c>
      <c r="CJ168">
        <v>0.98000425</v>
      </c>
      <c r="CK168">
        <v>0.0199955</v>
      </c>
      <c r="CL168">
        <v>0</v>
      </c>
      <c r="CM168">
        <v>2.20554285714286</v>
      </c>
      <c r="CN168">
        <v>0</v>
      </c>
      <c r="CO168">
        <v>3019.22321428571</v>
      </c>
      <c r="CP168">
        <v>17300.1607142857</v>
      </c>
      <c r="CQ168">
        <v>40.4528928571428</v>
      </c>
      <c r="CR168">
        <v>39.6359285714286</v>
      </c>
      <c r="CS168">
        <v>39.7096428571428</v>
      </c>
      <c r="CT168">
        <v>38.7742142857143</v>
      </c>
      <c r="CU168">
        <v>39.2362857142857</v>
      </c>
      <c r="CV168">
        <v>1960.00892857143</v>
      </c>
      <c r="CW168">
        <v>39.9903571428571</v>
      </c>
      <c r="CX168">
        <v>0</v>
      </c>
      <c r="CY168">
        <v>1657293807.3</v>
      </c>
      <c r="CZ168">
        <v>0</v>
      </c>
      <c r="DA168">
        <v>1657291692.5</v>
      </c>
      <c r="DB168" t="s">
        <v>356</v>
      </c>
      <c r="DC168">
        <v>1657291684</v>
      </c>
      <c r="DD168">
        <v>1657291692.5</v>
      </c>
      <c r="DE168">
        <v>1</v>
      </c>
      <c r="DF168">
        <v>0.051</v>
      </c>
      <c r="DG168">
        <v>-0.009</v>
      </c>
      <c r="DH168">
        <v>7.953</v>
      </c>
      <c r="DI168">
        <v>0.086</v>
      </c>
      <c r="DJ168">
        <v>418</v>
      </c>
      <c r="DK168">
        <v>18</v>
      </c>
      <c r="DL168">
        <v>0.63</v>
      </c>
      <c r="DM168">
        <v>0.07</v>
      </c>
      <c r="DN168">
        <v>-30.360495</v>
      </c>
      <c r="DO168">
        <v>-5.22022288930578</v>
      </c>
      <c r="DP168">
        <v>0.653256977364192</v>
      </c>
      <c r="DQ168">
        <v>0</v>
      </c>
      <c r="DR168">
        <v>2.5706355</v>
      </c>
      <c r="DS168">
        <v>0.0567183489681042</v>
      </c>
      <c r="DT168">
        <v>0.0133462247377302</v>
      </c>
      <c r="DU168">
        <v>1</v>
      </c>
      <c r="DV168">
        <v>1</v>
      </c>
      <c r="DW168">
        <v>2</v>
      </c>
      <c r="DX168" t="s">
        <v>373</v>
      </c>
      <c r="DY168">
        <v>2.97625</v>
      </c>
      <c r="DZ168">
        <v>2.69739</v>
      </c>
      <c r="EA168">
        <v>0.0942215</v>
      </c>
      <c r="EB168">
        <v>0.0990377</v>
      </c>
      <c r="EC168">
        <v>0.0691314</v>
      </c>
      <c r="ED168">
        <v>0.0620277</v>
      </c>
      <c r="EE168">
        <v>35558</v>
      </c>
      <c r="EF168">
        <v>38840.9</v>
      </c>
      <c r="EG168">
        <v>35560.6</v>
      </c>
      <c r="EH168">
        <v>39082.3</v>
      </c>
      <c r="EI168">
        <v>46893.1</v>
      </c>
      <c r="EJ168">
        <v>52865</v>
      </c>
      <c r="EK168">
        <v>55507.5</v>
      </c>
      <c r="EL168">
        <v>62583.1</v>
      </c>
      <c r="EM168">
        <v>2.0236</v>
      </c>
      <c r="EN168">
        <v>2.2816</v>
      </c>
      <c r="EO168">
        <v>0.157654</v>
      </c>
      <c r="EP168">
        <v>0</v>
      </c>
      <c r="EQ168">
        <v>22.4029</v>
      </c>
      <c r="ER168">
        <v>999.9</v>
      </c>
      <c r="ES168">
        <v>71.975</v>
      </c>
      <c r="ET168">
        <v>22.386</v>
      </c>
      <c r="EU168">
        <v>26.4808</v>
      </c>
      <c r="EV168">
        <v>53.4746</v>
      </c>
      <c r="EW168">
        <v>35.6771</v>
      </c>
      <c r="EX168">
        <v>2</v>
      </c>
      <c r="EY168">
        <v>-0.274065</v>
      </c>
      <c r="EZ168">
        <v>0.224444</v>
      </c>
      <c r="FA168">
        <v>20.1496</v>
      </c>
      <c r="FB168">
        <v>5.20052</v>
      </c>
      <c r="FC168">
        <v>12.0064</v>
      </c>
      <c r="FD168">
        <v>4.976</v>
      </c>
      <c r="FE168">
        <v>3.293</v>
      </c>
      <c r="FF168">
        <v>9999</v>
      </c>
      <c r="FG168">
        <v>564</v>
      </c>
      <c r="FH168">
        <v>9999</v>
      </c>
      <c r="FI168">
        <v>9999</v>
      </c>
      <c r="FJ168">
        <v>1.86267</v>
      </c>
      <c r="FK168">
        <v>1.86783</v>
      </c>
      <c r="FL168">
        <v>1.86752</v>
      </c>
      <c r="FM168">
        <v>1.86859</v>
      </c>
      <c r="FN168">
        <v>1.86951</v>
      </c>
      <c r="FO168">
        <v>1.86554</v>
      </c>
      <c r="FP168">
        <v>1.86673</v>
      </c>
      <c r="FQ168">
        <v>1.86813</v>
      </c>
      <c r="FR168">
        <v>5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9.14</v>
      </c>
      <c r="GF168">
        <v>0.083</v>
      </c>
      <c r="GG168">
        <v>4.5284714050127</v>
      </c>
      <c r="GH168">
        <v>0.00877152046367285</v>
      </c>
      <c r="GI168">
        <v>-1.12287425622125e-06</v>
      </c>
      <c r="GJ168">
        <v>1.49974470624018e-10</v>
      </c>
      <c r="GK168">
        <v>-0.0517385584703422</v>
      </c>
      <c r="GL168">
        <v>-0.0341448499658142</v>
      </c>
      <c r="GM168">
        <v>0.00305565465686119</v>
      </c>
      <c r="GN168">
        <v>-3.7754862018876e-05</v>
      </c>
      <c r="GO168">
        <v>-2</v>
      </c>
      <c r="GP168">
        <v>2006</v>
      </c>
      <c r="GQ168">
        <v>1</v>
      </c>
      <c r="GR168">
        <v>20</v>
      </c>
      <c r="GS168">
        <v>35.8</v>
      </c>
      <c r="GT168">
        <v>35.6</v>
      </c>
      <c r="GU168">
        <v>1.76147</v>
      </c>
      <c r="GV168">
        <v>2.57324</v>
      </c>
      <c r="GW168">
        <v>2.24854</v>
      </c>
      <c r="GX168">
        <v>2.76489</v>
      </c>
      <c r="GY168">
        <v>1.99585</v>
      </c>
      <c r="GZ168">
        <v>2.34253</v>
      </c>
      <c r="HA168">
        <v>27.9547</v>
      </c>
      <c r="HB168">
        <v>15.7344</v>
      </c>
      <c r="HC168">
        <v>18</v>
      </c>
      <c r="HD168">
        <v>495.334</v>
      </c>
      <c r="HE168">
        <v>678.179</v>
      </c>
      <c r="HF168">
        <v>22.2759</v>
      </c>
      <c r="HG168">
        <v>23.6142</v>
      </c>
      <c r="HH168">
        <v>29.9996</v>
      </c>
      <c r="HI168">
        <v>23.4005</v>
      </c>
      <c r="HJ168">
        <v>23.3032</v>
      </c>
      <c r="HK168">
        <v>35.2761</v>
      </c>
      <c r="HL168">
        <v>45.4682</v>
      </c>
      <c r="HM168">
        <v>0</v>
      </c>
      <c r="HN168">
        <v>22.3578</v>
      </c>
      <c r="HO168">
        <v>621.444</v>
      </c>
      <c r="HP168">
        <v>15.0223</v>
      </c>
      <c r="HQ168">
        <v>103.026</v>
      </c>
      <c r="HR168">
        <v>104.237</v>
      </c>
    </row>
    <row r="169" spans="1:226">
      <c r="A169">
        <v>153</v>
      </c>
      <c r="B169">
        <v>1657293834.5</v>
      </c>
      <c r="C169">
        <v>2090.5</v>
      </c>
      <c r="D169" t="s">
        <v>666</v>
      </c>
      <c r="E169" t="s">
        <v>667</v>
      </c>
      <c r="F169">
        <v>5</v>
      </c>
      <c r="G169" t="s">
        <v>597</v>
      </c>
      <c r="H169" t="s">
        <v>354</v>
      </c>
      <c r="I169">
        <v>1657293827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620.332045428843</v>
      </c>
      <c r="AK169">
        <v>597.649745454545</v>
      </c>
      <c r="AL169">
        <v>3.33539387428858</v>
      </c>
      <c r="AM169">
        <v>65.662652933704</v>
      </c>
      <c r="AN169">
        <f>(AP169 - AO169 + BO169*1E3/(8.314*(BQ169+273.15)) * AR169/BN169 * AQ169) * BN169/(100*BB169) * 1000/(1000 - AP169)</f>
        <v>0</v>
      </c>
      <c r="AO169">
        <v>15.0053873692911</v>
      </c>
      <c r="AP169">
        <v>17.5440527272727</v>
      </c>
      <c r="AQ169">
        <v>-0.00520599996116143</v>
      </c>
      <c r="AR169">
        <v>77.3106653143768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6</v>
      </c>
      <c r="BC169">
        <v>0.5</v>
      </c>
      <c r="BD169" t="s">
        <v>355</v>
      </c>
      <c r="BE169">
        <v>2</v>
      </c>
      <c r="BF169" t="b">
        <v>1</v>
      </c>
      <c r="BG169">
        <v>1657293827</v>
      </c>
      <c r="BH169">
        <v>564.061444444444</v>
      </c>
      <c r="BI169">
        <v>595.135814814815</v>
      </c>
      <c r="BJ169">
        <v>17.5741333333333</v>
      </c>
      <c r="BK169">
        <v>15.0104111111111</v>
      </c>
      <c r="BL169">
        <v>554.985222222222</v>
      </c>
      <c r="BM169">
        <v>17.4903259259259</v>
      </c>
      <c r="BN169">
        <v>500.022481481481</v>
      </c>
      <c r="BO169">
        <v>73.8342666666667</v>
      </c>
      <c r="BP169">
        <v>0.0428233518518519</v>
      </c>
      <c r="BQ169">
        <v>24.3965296296296</v>
      </c>
      <c r="BR169">
        <v>25.0003814814815</v>
      </c>
      <c r="BS169">
        <v>999.9</v>
      </c>
      <c r="BT169">
        <v>0</v>
      </c>
      <c r="BU169">
        <v>0</v>
      </c>
      <c r="BV169">
        <v>9993.33333333333</v>
      </c>
      <c r="BW169">
        <v>0</v>
      </c>
      <c r="BX169">
        <v>618.486962962963</v>
      </c>
      <c r="BY169">
        <v>-31.0744333333333</v>
      </c>
      <c r="BZ169">
        <v>574.151296296296</v>
      </c>
      <c r="CA169">
        <v>604.205148148148</v>
      </c>
      <c r="CB169">
        <v>2.56372296296296</v>
      </c>
      <c r="CC169">
        <v>595.135814814815</v>
      </c>
      <c r="CD169">
        <v>15.0104111111111</v>
      </c>
      <c r="CE169">
        <v>1.29757296296296</v>
      </c>
      <c r="CF169">
        <v>1.10828185185185</v>
      </c>
      <c r="CG169">
        <v>10.7707592592593</v>
      </c>
      <c r="CH169">
        <v>8.42342740740741</v>
      </c>
      <c r="CI169">
        <v>1999.99111111111</v>
      </c>
      <c r="CJ169">
        <v>0.980004777777778</v>
      </c>
      <c r="CK169">
        <v>0.019994937037037</v>
      </c>
      <c r="CL169">
        <v>0</v>
      </c>
      <c r="CM169">
        <v>2.25548518518518</v>
      </c>
      <c r="CN169">
        <v>0</v>
      </c>
      <c r="CO169">
        <v>3029.69740740741</v>
      </c>
      <c r="CP169">
        <v>17300.0851851852</v>
      </c>
      <c r="CQ169">
        <v>40.5414444444444</v>
      </c>
      <c r="CR169">
        <v>39.6896666666667</v>
      </c>
      <c r="CS169">
        <v>39.7798888888889</v>
      </c>
      <c r="CT169">
        <v>38.8099259259259</v>
      </c>
      <c r="CU169">
        <v>39.309962962963</v>
      </c>
      <c r="CV169">
        <v>1960.00111111111</v>
      </c>
      <c r="CW169">
        <v>39.99</v>
      </c>
      <c r="CX169">
        <v>0</v>
      </c>
      <c r="CY169">
        <v>1657293812.1</v>
      </c>
      <c r="CZ169">
        <v>0</v>
      </c>
      <c r="DA169">
        <v>1657291692.5</v>
      </c>
      <c r="DB169" t="s">
        <v>356</v>
      </c>
      <c r="DC169">
        <v>1657291684</v>
      </c>
      <c r="DD169">
        <v>1657291692.5</v>
      </c>
      <c r="DE169">
        <v>1</v>
      </c>
      <c r="DF169">
        <v>0.051</v>
      </c>
      <c r="DG169">
        <v>-0.009</v>
      </c>
      <c r="DH169">
        <v>7.953</v>
      </c>
      <c r="DI169">
        <v>0.086</v>
      </c>
      <c r="DJ169">
        <v>418</v>
      </c>
      <c r="DK169">
        <v>18</v>
      </c>
      <c r="DL169">
        <v>0.63</v>
      </c>
      <c r="DM169">
        <v>0.07</v>
      </c>
      <c r="DN169">
        <v>-30.868045</v>
      </c>
      <c r="DO169">
        <v>-4.56523677298306</v>
      </c>
      <c r="DP169">
        <v>0.582025387311413</v>
      </c>
      <c r="DQ169">
        <v>0</v>
      </c>
      <c r="DR169">
        <v>2.5682</v>
      </c>
      <c r="DS169">
        <v>-0.142055459662293</v>
      </c>
      <c r="DT169">
        <v>0.0156154385144959</v>
      </c>
      <c r="DU169">
        <v>0</v>
      </c>
      <c r="DV169">
        <v>0</v>
      </c>
      <c r="DW169">
        <v>2</v>
      </c>
      <c r="DX169" t="s">
        <v>357</v>
      </c>
      <c r="DY169">
        <v>2.97574</v>
      </c>
      <c r="DZ169">
        <v>2.69782</v>
      </c>
      <c r="EA169">
        <v>0.0961423</v>
      </c>
      <c r="EB169">
        <v>0.101005</v>
      </c>
      <c r="EC169">
        <v>0.0691062</v>
      </c>
      <c r="ED169">
        <v>0.0620034</v>
      </c>
      <c r="EE169">
        <v>35482.3</v>
      </c>
      <c r="EF169">
        <v>38756.2</v>
      </c>
      <c r="EG169">
        <v>35560.2</v>
      </c>
      <c r="EH169">
        <v>39082.4</v>
      </c>
      <c r="EI169">
        <v>46894.4</v>
      </c>
      <c r="EJ169">
        <v>52866.1</v>
      </c>
      <c r="EK169">
        <v>55507.4</v>
      </c>
      <c r="EL169">
        <v>62582.7</v>
      </c>
      <c r="EM169">
        <v>2.0234</v>
      </c>
      <c r="EN169">
        <v>2.2824</v>
      </c>
      <c r="EO169">
        <v>0.155002</v>
      </c>
      <c r="EP169">
        <v>0</v>
      </c>
      <c r="EQ169">
        <v>22.3916</v>
      </c>
      <c r="ER169">
        <v>999.9</v>
      </c>
      <c r="ES169">
        <v>71.975</v>
      </c>
      <c r="ET169">
        <v>22.386</v>
      </c>
      <c r="EU169">
        <v>26.4808</v>
      </c>
      <c r="EV169">
        <v>53.8746</v>
      </c>
      <c r="EW169">
        <v>35.7532</v>
      </c>
      <c r="EX169">
        <v>2</v>
      </c>
      <c r="EY169">
        <v>-0.275061</v>
      </c>
      <c r="EZ169">
        <v>-0.118061</v>
      </c>
      <c r="FA169">
        <v>20.1499</v>
      </c>
      <c r="FB169">
        <v>5.19812</v>
      </c>
      <c r="FC169">
        <v>12.0052</v>
      </c>
      <c r="FD169">
        <v>4.9756</v>
      </c>
      <c r="FE169">
        <v>3.293</v>
      </c>
      <c r="FF169">
        <v>9999</v>
      </c>
      <c r="FG169">
        <v>564</v>
      </c>
      <c r="FH169">
        <v>9999</v>
      </c>
      <c r="FI169">
        <v>9999</v>
      </c>
      <c r="FJ169">
        <v>1.86267</v>
      </c>
      <c r="FK169">
        <v>1.8678</v>
      </c>
      <c r="FL169">
        <v>1.86752</v>
      </c>
      <c r="FM169">
        <v>1.86859</v>
      </c>
      <c r="FN169">
        <v>1.86951</v>
      </c>
      <c r="FO169">
        <v>1.86554</v>
      </c>
      <c r="FP169">
        <v>1.86676</v>
      </c>
      <c r="FQ169">
        <v>1.86813</v>
      </c>
      <c r="FR169">
        <v>5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9.263</v>
      </c>
      <c r="GF169">
        <v>0.0826</v>
      </c>
      <c r="GG169">
        <v>4.5284714050127</v>
      </c>
      <c r="GH169">
        <v>0.00877152046367285</v>
      </c>
      <c r="GI169">
        <v>-1.12287425622125e-06</v>
      </c>
      <c r="GJ169">
        <v>1.49974470624018e-10</v>
      </c>
      <c r="GK169">
        <v>-0.0517385584703422</v>
      </c>
      <c r="GL169">
        <v>-0.0341448499658142</v>
      </c>
      <c r="GM169">
        <v>0.00305565465686119</v>
      </c>
      <c r="GN169">
        <v>-3.7754862018876e-05</v>
      </c>
      <c r="GO169">
        <v>-2</v>
      </c>
      <c r="GP169">
        <v>2006</v>
      </c>
      <c r="GQ169">
        <v>1</v>
      </c>
      <c r="GR169">
        <v>20</v>
      </c>
      <c r="GS169">
        <v>35.8</v>
      </c>
      <c r="GT169">
        <v>35.7</v>
      </c>
      <c r="GU169">
        <v>1.80176</v>
      </c>
      <c r="GV169">
        <v>2.5769</v>
      </c>
      <c r="GW169">
        <v>2.24854</v>
      </c>
      <c r="GX169">
        <v>2.76367</v>
      </c>
      <c r="GY169">
        <v>1.99585</v>
      </c>
      <c r="GZ169">
        <v>2.33521</v>
      </c>
      <c r="HA169">
        <v>27.9547</v>
      </c>
      <c r="HB169">
        <v>15.7344</v>
      </c>
      <c r="HC169">
        <v>18</v>
      </c>
      <c r="HD169">
        <v>495.242</v>
      </c>
      <c r="HE169">
        <v>678.895</v>
      </c>
      <c r="HF169">
        <v>22.2728</v>
      </c>
      <c r="HG169">
        <v>23.6174</v>
      </c>
      <c r="HH169">
        <v>29.9994</v>
      </c>
      <c r="HI169">
        <v>23.4045</v>
      </c>
      <c r="HJ169">
        <v>23.3071</v>
      </c>
      <c r="HK169">
        <v>36.064</v>
      </c>
      <c r="HL169">
        <v>45.4682</v>
      </c>
      <c r="HM169">
        <v>0</v>
      </c>
      <c r="HN169">
        <v>22.3333</v>
      </c>
      <c r="HO169">
        <v>641.645</v>
      </c>
      <c r="HP169">
        <v>15.0507</v>
      </c>
      <c r="HQ169">
        <v>103.025</v>
      </c>
      <c r="HR169">
        <v>104.236</v>
      </c>
    </row>
    <row r="170" spans="1:226">
      <c r="A170">
        <v>154</v>
      </c>
      <c r="B170">
        <v>1657293839.5</v>
      </c>
      <c r="C170">
        <v>2095.5</v>
      </c>
      <c r="D170" t="s">
        <v>668</v>
      </c>
      <c r="E170" t="s">
        <v>669</v>
      </c>
      <c r="F170">
        <v>5</v>
      </c>
      <c r="G170" t="s">
        <v>597</v>
      </c>
      <c r="H170" t="s">
        <v>354</v>
      </c>
      <c r="I170">
        <v>1657293831.71429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638.041373650826</v>
      </c>
      <c r="AK170">
        <v>614.681581818182</v>
      </c>
      <c r="AL170">
        <v>3.42584697402094</v>
      </c>
      <c r="AM170">
        <v>65.662652933704</v>
      </c>
      <c r="AN170">
        <f>(AP170 - AO170 + BO170*1E3/(8.314*(BQ170+273.15)) * AR170/BN170 * AQ170) * BN170/(100*BB170) * 1000/(1000 - AP170)</f>
        <v>0</v>
      </c>
      <c r="AO170">
        <v>15.0014433588393</v>
      </c>
      <c r="AP170">
        <v>17.5324478787879</v>
      </c>
      <c r="AQ170">
        <v>-0.000243799869980991</v>
      </c>
      <c r="AR170">
        <v>77.3106653143768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6</v>
      </c>
      <c r="BC170">
        <v>0.5</v>
      </c>
      <c r="BD170" t="s">
        <v>355</v>
      </c>
      <c r="BE170">
        <v>2</v>
      </c>
      <c r="BF170" t="b">
        <v>1</v>
      </c>
      <c r="BG170">
        <v>1657293831.71429</v>
      </c>
      <c r="BH170">
        <v>579.638964285714</v>
      </c>
      <c r="BI170">
        <v>611.155035714286</v>
      </c>
      <c r="BJ170">
        <v>17.55435</v>
      </c>
      <c r="BK170">
        <v>15.0036214285714</v>
      </c>
      <c r="BL170">
        <v>570.444535714286</v>
      </c>
      <c r="BM170">
        <v>17.4712607142857</v>
      </c>
      <c r="BN170">
        <v>500.017178571429</v>
      </c>
      <c r="BO170">
        <v>73.8342821428571</v>
      </c>
      <c r="BP170">
        <v>0.0428998678571429</v>
      </c>
      <c r="BQ170">
        <v>24.3759</v>
      </c>
      <c r="BR170">
        <v>24.9777035714286</v>
      </c>
      <c r="BS170">
        <v>999.9</v>
      </c>
      <c r="BT170">
        <v>0</v>
      </c>
      <c r="BU170">
        <v>0</v>
      </c>
      <c r="BV170">
        <v>9990.71428571429</v>
      </c>
      <c r="BW170">
        <v>0</v>
      </c>
      <c r="BX170">
        <v>621.463928571428</v>
      </c>
      <c r="BY170">
        <v>-31.5161</v>
      </c>
      <c r="BZ170">
        <v>589.99575</v>
      </c>
      <c r="CA170">
        <v>620.464285714286</v>
      </c>
      <c r="CB170">
        <v>2.55072892857143</v>
      </c>
      <c r="CC170">
        <v>611.155035714286</v>
      </c>
      <c r="CD170">
        <v>15.0036214285714</v>
      </c>
      <c r="CE170">
        <v>1.2961125</v>
      </c>
      <c r="CF170">
        <v>1.10778107142857</v>
      </c>
      <c r="CG170">
        <v>10.7538464285714</v>
      </c>
      <c r="CH170">
        <v>8.41676321428571</v>
      </c>
      <c r="CI170">
        <v>1999.95821428571</v>
      </c>
      <c r="CJ170">
        <v>0.980004892857143</v>
      </c>
      <c r="CK170">
        <v>0.0199948142857143</v>
      </c>
      <c r="CL170">
        <v>0</v>
      </c>
      <c r="CM170">
        <v>2.23675714285714</v>
      </c>
      <c r="CN170">
        <v>0</v>
      </c>
      <c r="CO170">
        <v>3036.9375</v>
      </c>
      <c r="CP170">
        <v>17299.8142857143</v>
      </c>
      <c r="CQ170">
        <v>40.6158214285714</v>
      </c>
      <c r="CR170">
        <v>39.7430357142857</v>
      </c>
      <c r="CS170">
        <v>39.8390714285714</v>
      </c>
      <c r="CT170">
        <v>38.8056071428571</v>
      </c>
      <c r="CU170">
        <v>39.3814285714286</v>
      </c>
      <c r="CV170">
        <v>1959.96821428571</v>
      </c>
      <c r="CW170">
        <v>39.99</v>
      </c>
      <c r="CX170">
        <v>0</v>
      </c>
      <c r="CY170">
        <v>1657293817.5</v>
      </c>
      <c r="CZ170">
        <v>0</v>
      </c>
      <c r="DA170">
        <v>1657291692.5</v>
      </c>
      <c r="DB170" t="s">
        <v>356</v>
      </c>
      <c r="DC170">
        <v>1657291684</v>
      </c>
      <c r="DD170">
        <v>1657291692.5</v>
      </c>
      <c r="DE170">
        <v>1</v>
      </c>
      <c r="DF170">
        <v>0.051</v>
      </c>
      <c r="DG170">
        <v>-0.009</v>
      </c>
      <c r="DH170">
        <v>7.953</v>
      </c>
      <c r="DI170">
        <v>0.086</v>
      </c>
      <c r="DJ170">
        <v>418</v>
      </c>
      <c r="DK170">
        <v>18</v>
      </c>
      <c r="DL170">
        <v>0.63</v>
      </c>
      <c r="DM170">
        <v>0.07</v>
      </c>
      <c r="DN170">
        <v>-31.2221875</v>
      </c>
      <c r="DO170">
        <v>-4.56919587242025</v>
      </c>
      <c r="DP170">
        <v>0.582527241074398</v>
      </c>
      <c r="DQ170">
        <v>0</v>
      </c>
      <c r="DR170">
        <v>2.56093775</v>
      </c>
      <c r="DS170">
        <v>-0.166589155722332</v>
      </c>
      <c r="DT170">
        <v>0.0169519091089323</v>
      </c>
      <c r="DU170">
        <v>0</v>
      </c>
      <c r="DV170">
        <v>0</v>
      </c>
      <c r="DW170">
        <v>2</v>
      </c>
      <c r="DX170" t="s">
        <v>357</v>
      </c>
      <c r="DY170">
        <v>2.97662</v>
      </c>
      <c r="DZ170">
        <v>2.69711</v>
      </c>
      <c r="EA170">
        <v>0.0981048</v>
      </c>
      <c r="EB170">
        <v>0.102892</v>
      </c>
      <c r="EC170">
        <v>0.0690765</v>
      </c>
      <c r="ED170">
        <v>0.0619856</v>
      </c>
      <c r="EE170">
        <v>35405.1</v>
      </c>
      <c r="EF170">
        <v>38675</v>
      </c>
      <c r="EG170">
        <v>35560.1</v>
      </c>
      <c r="EH170">
        <v>39082.4</v>
      </c>
      <c r="EI170">
        <v>46896.4</v>
      </c>
      <c r="EJ170">
        <v>52867.6</v>
      </c>
      <c r="EK170">
        <v>55507.9</v>
      </c>
      <c r="EL170">
        <v>62583.2</v>
      </c>
      <c r="EM170">
        <v>2.024</v>
      </c>
      <c r="EN170">
        <v>2.2816</v>
      </c>
      <c r="EO170">
        <v>0.155568</v>
      </c>
      <c r="EP170">
        <v>0</v>
      </c>
      <c r="EQ170">
        <v>22.3783</v>
      </c>
      <c r="ER170">
        <v>999.9</v>
      </c>
      <c r="ES170">
        <v>71.951</v>
      </c>
      <c r="ET170">
        <v>22.386</v>
      </c>
      <c r="EU170">
        <v>26.4702</v>
      </c>
      <c r="EV170">
        <v>53.9146</v>
      </c>
      <c r="EW170">
        <v>35.649</v>
      </c>
      <c r="EX170">
        <v>2</v>
      </c>
      <c r="EY170">
        <v>-0.275122</v>
      </c>
      <c r="EZ170">
        <v>-0.461983</v>
      </c>
      <c r="FA170">
        <v>20.1497</v>
      </c>
      <c r="FB170">
        <v>5.19932</v>
      </c>
      <c r="FC170">
        <v>12.004</v>
      </c>
      <c r="FD170">
        <v>4.9752</v>
      </c>
      <c r="FE170">
        <v>3.293</v>
      </c>
      <c r="FF170">
        <v>9999</v>
      </c>
      <c r="FG170">
        <v>564</v>
      </c>
      <c r="FH170">
        <v>9999</v>
      </c>
      <c r="FI170">
        <v>9999</v>
      </c>
      <c r="FJ170">
        <v>1.86267</v>
      </c>
      <c r="FK170">
        <v>1.8678</v>
      </c>
      <c r="FL170">
        <v>1.86755</v>
      </c>
      <c r="FM170">
        <v>1.86859</v>
      </c>
      <c r="FN170">
        <v>1.86951</v>
      </c>
      <c r="FO170">
        <v>1.86554</v>
      </c>
      <c r="FP170">
        <v>1.86676</v>
      </c>
      <c r="FQ170">
        <v>1.86813</v>
      </c>
      <c r="FR170">
        <v>5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9.389</v>
      </c>
      <c r="GF170">
        <v>0.0822</v>
      </c>
      <c r="GG170">
        <v>4.5284714050127</v>
      </c>
      <c r="GH170">
        <v>0.00877152046367285</v>
      </c>
      <c r="GI170">
        <v>-1.12287425622125e-06</v>
      </c>
      <c r="GJ170">
        <v>1.49974470624018e-10</v>
      </c>
      <c r="GK170">
        <v>-0.0517385584703422</v>
      </c>
      <c r="GL170">
        <v>-0.0341448499658142</v>
      </c>
      <c r="GM170">
        <v>0.00305565465686119</v>
      </c>
      <c r="GN170">
        <v>-3.7754862018876e-05</v>
      </c>
      <c r="GO170">
        <v>-2</v>
      </c>
      <c r="GP170">
        <v>2006</v>
      </c>
      <c r="GQ170">
        <v>1</v>
      </c>
      <c r="GR170">
        <v>20</v>
      </c>
      <c r="GS170">
        <v>35.9</v>
      </c>
      <c r="GT170">
        <v>35.8</v>
      </c>
      <c r="GU170">
        <v>1.83838</v>
      </c>
      <c r="GV170">
        <v>2.57324</v>
      </c>
      <c r="GW170">
        <v>2.24854</v>
      </c>
      <c r="GX170">
        <v>2.76489</v>
      </c>
      <c r="GY170">
        <v>1.99585</v>
      </c>
      <c r="GZ170">
        <v>2.34009</v>
      </c>
      <c r="HA170">
        <v>27.9547</v>
      </c>
      <c r="HB170">
        <v>15.7431</v>
      </c>
      <c r="HC170">
        <v>18</v>
      </c>
      <c r="HD170">
        <v>495.65</v>
      </c>
      <c r="HE170">
        <v>678.282</v>
      </c>
      <c r="HF170">
        <v>22.2842</v>
      </c>
      <c r="HG170">
        <v>23.6202</v>
      </c>
      <c r="HH170">
        <v>29.9998</v>
      </c>
      <c r="HI170">
        <v>23.4072</v>
      </c>
      <c r="HJ170">
        <v>23.3109</v>
      </c>
      <c r="HK170">
        <v>36.8149</v>
      </c>
      <c r="HL170">
        <v>45.4682</v>
      </c>
      <c r="HM170">
        <v>0</v>
      </c>
      <c r="HN170">
        <v>22.3649</v>
      </c>
      <c r="HO170">
        <v>655.11</v>
      </c>
      <c r="HP170">
        <v>15.0745</v>
      </c>
      <c r="HQ170">
        <v>103.026</v>
      </c>
      <c r="HR170">
        <v>104.237</v>
      </c>
    </row>
    <row r="171" spans="1:226">
      <c r="A171">
        <v>155</v>
      </c>
      <c r="B171">
        <v>1657293844.5</v>
      </c>
      <c r="C171">
        <v>2100.5</v>
      </c>
      <c r="D171" t="s">
        <v>670</v>
      </c>
      <c r="E171" t="s">
        <v>671</v>
      </c>
      <c r="F171">
        <v>5</v>
      </c>
      <c r="G171" t="s">
        <v>597</v>
      </c>
      <c r="H171" t="s">
        <v>354</v>
      </c>
      <c r="I171">
        <v>1657293837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654.762761799502</v>
      </c>
      <c r="AK171">
        <v>631.628339393939</v>
      </c>
      <c r="AL171">
        <v>3.36181757275201</v>
      </c>
      <c r="AM171">
        <v>65.662652933704</v>
      </c>
      <c r="AN171">
        <f>(AP171 - AO171 + BO171*1E3/(8.314*(BQ171+273.15)) * AR171/BN171 * AQ171) * BN171/(100*BB171) * 1000/(1000 - AP171)</f>
        <v>0</v>
      </c>
      <c r="AO171">
        <v>14.9922524455766</v>
      </c>
      <c r="AP171">
        <v>17.5242587878788</v>
      </c>
      <c r="AQ171">
        <v>-0.000731369828322893</v>
      </c>
      <c r="AR171">
        <v>77.3106653143768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6</v>
      </c>
      <c r="BC171">
        <v>0.5</v>
      </c>
      <c r="BD171" t="s">
        <v>355</v>
      </c>
      <c r="BE171">
        <v>2</v>
      </c>
      <c r="BF171" t="b">
        <v>1</v>
      </c>
      <c r="BG171">
        <v>1657293837</v>
      </c>
      <c r="BH171">
        <v>597.249074074074</v>
      </c>
      <c r="BI171">
        <v>628.971148148148</v>
      </c>
      <c r="BJ171">
        <v>17.5383814814815</v>
      </c>
      <c r="BK171">
        <v>14.996837037037</v>
      </c>
      <c r="BL171">
        <v>587.921444444445</v>
      </c>
      <c r="BM171">
        <v>17.4558851851852</v>
      </c>
      <c r="BN171">
        <v>500.009407407407</v>
      </c>
      <c r="BO171">
        <v>73.8345148148148</v>
      </c>
      <c r="BP171">
        <v>0.0428023925925926</v>
      </c>
      <c r="BQ171">
        <v>24.3486962962963</v>
      </c>
      <c r="BR171">
        <v>24.9448296296296</v>
      </c>
      <c r="BS171">
        <v>999.9</v>
      </c>
      <c r="BT171">
        <v>0</v>
      </c>
      <c r="BU171">
        <v>0</v>
      </c>
      <c r="BV171">
        <v>10004.4444444444</v>
      </c>
      <c r="BW171">
        <v>0</v>
      </c>
      <c r="BX171">
        <v>623.484518518518</v>
      </c>
      <c r="BY171">
        <v>-31.7220777777778</v>
      </c>
      <c r="BZ171">
        <v>607.910703703704</v>
      </c>
      <c r="CA171">
        <v>638.547333333333</v>
      </c>
      <c r="CB171">
        <v>2.54155111111111</v>
      </c>
      <c r="CC171">
        <v>628.971148148148</v>
      </c>
      <c r="CD171">
        <v>14.996837037037</v>
      </c>
      <c r="CE171">
        <v>1.29493851851852</v>
      </c>
      <c r="CF171">
        <v>1.10728333333333</v>
      </c>
      <c r="CG171">
        <v>10.7402333333333</v>
      </c>
      <c r="CH171">
        <v>8.41013925925926</v>
      </c>
      <c r="CI171">
        <v>1999.95148148148</v>
      </c>
      <c r="CJ171">
        <v>0.980005222222222</v>
      </c>
      <c r="CK171">
        <v>0.019994462962963</v>
      </c>
      <c r="CL171">
        <v>0</v>
      </c>
      <c r="CM171">
        <v>2.20768888888889</v>
      </c>
      <c r="CN171">
        <v>0</v>
      </c>
      <c r="CO171">
        <v>3042.9162962963</v>
      </c>
      <c r="CP171">
        <v>17299.7592592593</v>
      </c>
      <c r="CQ171">
        <v>40.6942592592593</v>
      </c>
      <c r="CR171">
        <v>39.7890740740741</v>
      </c>
      <c r="CS171">
        <v>39.9094814814815</v>
      </c>
      <c r="CT171">
        <v>38.8099259259259</v>
      </c>
      <c r="CU171">
        <v>39.4535185185185</v>
      </c>
      <c r="CV171">
        <v>1959.96148148148</v>
      </c>
      <c r="CW171">
        <v>39.99</v>
      </c>
      <c r="CX171">
        <v>0</v>
      </c>
      <c r="CY171">
        <v>1657293822.3</v>
      </c>
      <c r="CZ171">
        <v>0</v>
      </c>
      <c r="DA171">
        <v>1657291692.5</v>
      </c>
      <c r="DB171" t="s">
        <v>356</v>
      </c>
      <c r="DC171">
        <v>1657291684</v>
      </c>
      <c r="DD171">
        <v>1657291692.5</v>
      </c>
      <c r="DE171">
        <v>1</v>
      </c>
      <c r="DF171">
        <v>0.051</v>
      </c>
      <c r="DG171">
        <v>-0.009</v>
      </c>
      <c r="DH171">
        <v>7.953</v>
      </c>
      <c r="DI171">
        <v>0.086</v>
      </c>
      <c r="DJ171">
        <v>418</v>
      </c>
      <c r="DK171">
        <v>18</v>
      </c>
      <c r="DL171">
        <v>0.63</v>
      </c>
      <c r="DM171">
        <v>0.07</v>
      </c>
      <c r="DN171">
        <v>-31.62543</v>
      </c>
      <c r="DO171">
        <v>-2.57583939962474</v>
      </c>
      <c r="DP171">
        <v>0.450721303135319</v>
      </c>
      <c r="DQ171">
        <v>0</v>
      </c>
      <c r="DR171">
        <v>2.5466075</v>
      </c>
      <c r="DS171">
        <v>-0.0987390619137033</v>
      </c>
      <c r="DT171">
        <v>0.0102114041027667</v>
      </c>
      <c r="DU171">
        <v>1</v>
      </c>
      <c r="DV171">
        <v>1</v>
      </c>
      <c r="DW171">
        <v>2</v>
      </c>
      <c r="DX171" t="s">
        <v>373</v>
      </c>
      <c r="DY171">
        <v>2.97593</v>
      </c>
      <c r="DZ171">
        <v>2.69773</v>
      </c>
      <c r="EA171">
        <v>0.100018</v>
      </c>
      <c r="EB171">
        <v>0.104782</v>
      </c>
      <c r="EC171">
        <v>0.0690488</v>
      </c>
      <c r="ED171">
        <v>0.0619747</v>
      </c>
      <c r="EE171">
        <v>35330.8</v>
      </c>
      <c r="EF171">
        <v>38593.5</v>
      </c>
      <c r="EG171">
        <v>35560.9</v>
      </c>
      <c r="EH171">
        <v>39082.4</v>
      </c>
      <c r="EI171">
        <v>46898.4</v>
      </c>
      <c r="EJ171">
        <v>52867.4</v>
      </c>
      <c r="EK171">
        <v>55508.5</v>
      </c>
      <c r="EL171">
        <v>62582.1</v>
      </c>
      <c r="EM171">
        <v>2.0242</v>
      </c>
      <c r="EN171">
        <v>2.2822</v>
      </c>
      <c r="EO171">
        <v>0.154793</v>
      </c>
      <c r="EP171">
        <v>0</v>
      </c>
      <c r="EQ171">
        <v>22.3614</v>
      </c>
      <c r="ER171">
        <v>999.9</v>
      </c>
      <c r="ES171">
        <v>71.951</v>
      </c>
      <c r="ET171">
        <v>22.416</v>
      </c>
      <c r="EU171">
        <v>26.5203</v>
      </c>
      <c r="EV171">
        <v>53.4746</v>
      </c>
      <c r="EW171">
        <v>35.6651</v>
      </c>
      <c r="EX171">
        <v>2</v>
      </c>
      <c r="EY171">
        <v>-0.27561</v>
      </c>
      <c r="EZ171">
        <v>-0.619673</v>
      </c>
      <c r="FA171">
        <v>20.1485</v>
      </c>
      <c r="FB171">
        <v>5.19932</v>
      </c>
      <c r="FC171">
        <v>12.004</v>
      </c>
      <c r="FD171">
        <v>4.9756</v>
      </c>
      <c r="FE171">
        <v>3.293</v>
      </c>
      <c r="FF171">
        <v>9999</v>
      </c>
      <c r="FG171">
        <v>564</v>
      </c>
      <c r="FH171">
        <v>9999</v>
      </c>
      <c r="FI171">
        <v>9999</v>
      </c>
      <c r="FJ171">
        <v>1.86267</v>
      </c>
      <c r="FK171">
        <v>1.86774</v>
      </c>
      <c r="FL171">
        <v>1.86752</v>
      </c>
      <c r="FM171">
        <v>1.86859</v>
      </c>
      <c r="FN171">
        <v>1.86951</v>
      </c>
      <c r="FO171">
        <v>1.86554</v>
      </c>
      <c r="FP171">
        <v>1.86673</v>
      </c>
      <c r="FQ171">
        <v>1.86813</v>
      </c>
      <c r="FR171">
        <v>5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9.515</v>
      </c>
      <c r="GF171">
        <v>0.0819</v>
      </c>
      <c r="GG171">
        <v>4.5284714050127</v>
      </c>
      <c r="GH171">
        <v>0.00877152046367285</v>
      </c>
      <c r="GI171">
        <v>-1.12287425622125e-06</v>
      </c>
      <c r="GJ171">
        <v>1.49974470624018e-10</v>
      </c>
      <c r="GK171">
        <v>-0.0517385584703422</v>
      </c>
      <c r="GL171">
        <v>-0.0341448499658142</v>
      </c>
      <c r="GM171">
        <v>0.00305565465686119</v>
      </c>
      <c r="GN171">
        <v>-3.7754862018876e-05</v>
      </c>
      <c r="GO171">
        <v>-2</v>
      </c>
      <c r="GP171">
        <v>2006</v>
      </c>
      <c r="GQ171">
        <v>1</v>
      </c>
      <c r="GR171">
        <v>20</v>
      </c>
      <c r="GS171">
        <v>36</v>
      </c>
      <c r="GT171">
        <v>35.9</v>
      </c>
      <c r="GU171">
        <v>1.87744</v>
      </c>
      <c r="GV171">
        <v>2.57202</v>
      </c>
      <c r="GW171">
        <v>2.24854</v>
      </c>
      <c r="GX171">
        <v>2.76367</v>
      </c>
      <c r="GY171">
        <v>1.99585</v>
      </c>
      <c r="GZ171">
        <v>2.34375</v>
      </c>
      <c r="HA171">
        <v>27.9756</v>
      </c>
      <c r="HB171">
        <v>15.7344</v>
      </c>
      <c r="HC171">
        <v>18</v>
      </c>
      <c r="HD171">
        <v>495.813</v>
      </c>
      <c r="HE171">
        <v>678.832</v>
      </c>
      <c r="HF171">
        <v>22.3408</v>
      </c>
      <c r="HG171">
        <v>23.6234</v>
      </c>
      <c r="HH171">
        <v>29.9999</v>
      </c>
      <c r="HI171">
        <v>23.4103</v>
      </c>
      <c r="HJ171">
        <v>23.3148</v>
      </c>
      <c r="HK171">
        <v>37.5943</v>
      </c>
      <c r="HL171">
        <v>45.4682</v>
      </c>
      <c r="HM171">
        <v>0</v>
      </c>
      <c r="HN171">
        <v>22.4221</v>
      </c>
      <c r="HO171">
        <v>675.258</v>
      </c>
      <c r="HP171">
        <v>15.1015</v>
      </c>
      <c r="HQ171">
        <v>103.027</v>
      </c>
      <c r="HR171">
        <v>104.236</v>
      </c>
    </row>
    <row r="172" spans="1:226">
      <c r="A172">
        <v>156</v>
      </c>
      <c r="B172">
        <v>1657293849.5</v>
      </c>
      <c r="C172">
        <v>2105.5</v>
      </c>
      <c r="D172" t="s">
        <v>672</v>
      </c>
      <c r="E172" t="s">
        <v>673</v>
      </c>
      <c r="F172">
        <v>5</v>
      </c>
      <c r="G172" t="s">
        <v>597</v>
      </c>
      <c r="H172" t="s">
        <v>354</v>
      </c>
      <c r="I172">
        <v>1657293841.71429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672.405971848194</v>
      </c>
      <c r="AK172">
        <v>648.629103030303</v>
      </c>
      <c r="AL172">
        <v>3.44172984400914</v>
      </c>
      <c r="AM172">
        <v>65.662652933704</v>
      </c>
      <c r="AN172">
        <f>(AP172 - AO172 + BO172*1E3/(8.314*(BQ172+273.15)) * AR172/BN172 * AQ172) * BN172/(100*BB172) * 1000/(1000 - AP172)</f>
        <v>0</v>
      </c>
      <c r="AO172">
        <v>14.9904771290111</v>
      </c>
      <c r="AP172">
        <v>17.5234066666667</v>
      </c>
      <c r="AQ172">
        <v>6.02572353773302e-05</v>
      </c>
      <c r="AR172">
        <v>77.3106653143768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6</v>
      </c>
      <c r="BC172">
        <v>0.5</v>
      </c>
      <c r="BD172" t="s">
        <v>355</v>
      </c>
      <c r="BE172">
        <v>2</v>
      </c>
      <c r="BF172" t="b">
        <v>1</v>
      </c>
      <c r="BG172">
        <v>1657293841.71429</v>
      </c>
      <c r="BH172">
        <v>612.919285714286</v>
      </c>
      <c r="BI172">
        <v>645.007678571428</v>
      </c>
      <c r="BJ172">
        <v>17.5297964285714</v>
      </c>
      <c r="BK172">
        <v>14.99415</v>
      </c>
      <c r="BL172">
        <v>603.473571428572</v>
      </c>
      <c r="BM172">
        <v>17.4476071428571</v>
      </c>
      <c r="BN172">
        <v>500.001285714286</v>
      </c>
      <c r="BO172">
        <v>73.8335571428571</v>
      </c>
      <c r="BP172">
        <v>0.0430379071428571</v>
      </c>
      <c r="BQ172">
        <v>24.3330357142857</v>
      </c>
      <c r="BR172">
        <v>24.9290714285714</v>
      </c>
      <c r="BS172">
        <v>999.9</v>
      </c>
      <c r="BT172">
        <v>0</v>
      </c>
      <c r="BU172">
        <v>0</v>
      </c>
      <c r="BV172">
        <v>10013.3928571429</v>
      </c>
      <c r="BW172">
        <v>0</v>
      </c>
      <c r="BX172">
        <v>624.950464285714</v>
      </c>
      <c r="BY172">
        <v>-32.088425</v>
      </c>
      <c r="BZ172">
        <v>623.855107142857</v>
      </c>
      <c r="CA172">
        <v>654.826285714286</v>
      </c>
      <c r="CB172">
        <v>2.535655</v>
      </c>
      <c r="CC172">
        <v>645.007678571428</v>
      </c>
      <c r="CD172">
        <v>14.99415</v>
      </c>
      <c r="CE172">
        <v>1.29428714285714</v>
      </c>
      <c r="CF172">
        <v>1.10707071428571</v>
      </c>
      <c r="CG172">
        <v>10.7326821428571</v>
      </c>
      <c r="CH172">
        <v>8.4073025</v>
      </c>
      <c r="CI172">
        <v>1999.95821428571</v>
      </c>
      <c r="CJ172">
        <v>0.980004035714286</v>
      </c>
      <c r="CK172">
        <v>0.0199957464285714</v>
      </c>
      <c r="CL172">
        <v>0</v>
      </c>
      <c r="CM172">
        <v>2.156225</v>
      </c>
      <c r="CN172">
        <v>0</v>
      </c>
      <c r="CO172">
        <v>3047.05607142857</v>
      </c>
      <c r="CP172">
        <v>17299.8142857143</v>
      </c>
      <c r="CQ172">
        <v>40.7586428571429</v>
      </c>
      <c r="CR172">
        <v>39.8278571428571</v>
      </c>
      <c r="CS172">
        <v>39.9729285714286</v>
      </c>
      <c r="CT172">
        <v>38.8881071428571</v>
      </c>
      <c r="CU172">
        <v>39.5130714285714</v>
      </c>
      <c r="CV172">
        <v>1959.965</v>
      </c>
      <c r="CW172">
        <v>39.9932142857143</v>
      </c>
      <c r="CX172">
        <v>0</v>
      </c>
      <c r="CY172">
        <v>1657293827.1</v>
      </c>
      <c r="CZ172">
        <v>0</v>
      </c>
      <c r="DA172">
        <v>1657291692.5</v>
      </c>
      <c r="DB172" t="s">
        <v>356</v>
      </c>
      <c r="DC172">
        <v>1657291684</v>
      </c>
      <c r="DD172">
        <v>1657291692.5</v>
      </c>
      <c r="DE172">
        <v>1</v>
      </c>
      <c r="DF172">
        <v>0.051</v>
      </c>
      <c r="DG172">
        <v>-0.009</v>
      </c>
      <c r="DH172">
        <v>7.953</v>
      </c>
      <c r="DI172">
        <v>0.086</v>
      </c>
      <c r="DJ172">
        <v>418</v>
      </c>
      <c r="DK172">
        <v>18</v>
      </c>
      <c r="DL172">
        <v>0.63</v>
      </c>
      <c r="DM172">
        <v>0.07</v>
      </c>
      <c r="DN172">
        <v>-31.86254</v>
      </c>
      <c r="DO172">
        <v>-3.03631519699808</v>
      </c>
      <c r="DP172">
        <v>0.48290724461329</v>
      </c>
      <c r="DQ172">
        <v>0</v>
      </c>
      <c r="DR172">
        <v>2.54074775</v>
      </c>
      <c r="DS172">
        <v>-0.0571412757973813</v>
      </c>
      <c r="DT172">
        <v>0.00615236153338698</v>
      </c>
      <c r="DU172">
        <v>1</v>
      </c>
      <c r="DV172">
        <v>1</v>
      </c>
      <c r="DW172">
        <v>2</v>
      </c>
      <c r="DX172" t="s">
        <v>373</v>
      </c>
      <c r="DY172">
        <v>2.9763</v>
      </c>
      <c r="DZ172">
        <v>2.69707</v>
      </c>
      <c r="EA172">
        <v>0.101914</v>
      </c>
      <c r="EB172">
        <v>0.106599</v>
      </c>
      <c r="EC172">
        <v>0.0690533</v>
      </c>
      <c r="ED172">
        <v>0.0621233</v>
      </c>
      <c r="EE172">
        <v>35256.1</v>
      </c>
      <c r="EF172">
        <v>38515.1</v>
      </c>
      <c r="EG172">
        <v>35560.6</v>
      </c>
      <c r="EH172">
        <v>39082.3</v>
      </c>
      <c r="EI172">
        <v>46898.5</v>
      </c>
      <c r="EJ172">
        <v>52859.6</v>
      </c>
      <c r="EK172">
        <v>55508.9</v>
      </c>
      <c r="EL172">
        <v>62582.8</v>
      </c>
      <c r="EM172">
        <v>2.024</v>
      </c>
      <c r="EN172">
        <v>2.2818</v>
      </c>
      <c r="EO172">
        <v>0.158429</v>
      </c>
      <c r="EP172">
        <v>0</v>
      </c>
      <c r="EQ172">
        <v>22.3369</v>
      </c>
      <c r="ER172">
        <v>999.9</v>
      </c>
      <c r="ES172">
        <v>71.927</v>
      </c>
      <c r="ET172">
        <v>22.416</v>
      </c>
      <c r="EU172">
        <v>26.5148</v>
      </c>
      <c r="EV172">
        <v>53.6946</v>
      </c>
      <c r="EW172">
        <v>35.6571</v>
      </c>
      <c r="EX172">
        <v>2</v>
      </c>
      <c r="EY172">
        <v>-0.274837</v>
      </c>
      <c r="EZ172">
        <v>-0.824989</v>
      </c>
      <c r="FA172">
        <v>20.148</v>
      </c>
      <c r="FB172">
        <v>5.20052</v>
      </c>
      <c r="FC172">
        <v>12.0052</v>
      </c>
      <c r="FD172">
        <v>4.976</v>
      </c>
      <c r="FE172">
        <v>3.293</v>
      </c>
      <c r="FF172">
        <v>9999</v>
      </c>
      <c r="FG172">
        <v>564</v>
      </c>
      <c r="FH172">
        <v>9999</v>
      </c>
      <c r="FI172">
        <v>9999</v>
      </c>
      <c r="FJ172">
        <v>1.86264</v>
      </c>
      <c r="FK172">
        <v>1.86774</v>
      </c>
      <c r="FL172">
        <v>1.86752</v>
      </c>
      <c r="FM172">
        <v>1.86859</v>
      </c>
      <c r="FN172">
        <v>1.86951</v>
      </c>
      <c r="FO172">
        <v>1.86554</v>
      </c>
      <c r="FP172">
        <v>1.86676</v>
      </c>
      <c r="FQ172">
        <v>1.86813</v>
      </c>
      <c r="FR172">
        <v>5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9.641</v>
      </c>
      <c r="GF172">
        <v>0.082</v>
      </c>
      <c r="GG172">
        <v>4.5284714050127</v>
      </c>
      <c r="GH172">
        <v>0.00877152046367285</v>
      </c>
      <c r="GI172">
        <v>-1.12287425622125e-06</v>
      </c>
      <c r="GJ172">
        <v>1.49974470624018e-10</v>
      </c>
      <c r="GK172">
        <v>-0.0517385584703422</v>
      </c>
      <c r="GL172">
        <v>-0.0341448499658142</v>
      </c>
      <c r="GM172">
        <v>0.00305565465686119</v>
      </c>
      <c r="GN172">
        <v>-3.7754862018876e-05</v>
      </c>
      <c r="GO172">
        <v>-2</v>
      </c>
      <c r="GP172">
        <v>2006</v>
      </c>
      <c r="GQ172">
        <v>1</v>
      </c>
      <c r="GR172">
        <v>20</v>
      </c>
      <c r="GS172">
        <v>36.1</v>
      </c>
      <c r="GT172">
        <v>36</v>
      </c>
      <c r="GU172">
        <v>1.91528</v>
      </c>
      <c r="GV172">
        <v>2.5769</v>
      </c>
      <c r="GW172">
        <v>2.24854</v>
      </c>
      <c r="GX172">
        <v>2.76367</v>
      </c>
      <c r="GY172">
        <v>1.99585</v>
      </c>
      <c r="GZ172">
        <v>2.30469</v>
      </c>
      <c r="HA172">
        <v>27.9756</v>
      </c>
      <c r="HB172">
        <v>15.7256</v>
      </c>
      <c r="HC172">
        <v>18</v>
      </c>
      <c r="HD172">
        <v>495.722</v>
      </c>
      <c r="HE172">
        <v>678.552</v>
      </c>
      <c r="HF172">
        <v>22.4199</v>
      </c>
      <c r="HG172">
        <v>23.6253</v>
      </c>
      <c r="HH172">
        <v>30.0001</v>
      </c>
      <c r="HI172">
        <v>23.4142</v>
      </c>
      <c r="HJ172">
        <v>23.3187</v>
      </c>
      <c r="HK172">
        <v>38.341</v>
      </c>
      <c r="HL172">
        <v>45.1824</v>
      </c>
      <c r="HM172">
        <v>0</v>
      </c>
      <c r="HN172">
        <v>22.4828</v>
      </c>
      <c r="HO172">
        <v>688.746</v>
      </c>
      <c r="HP172">
        <v>15.1253</v>
      </c>
      <c r="HQ172">
        <v>103.027</v>
      </c>
      <c r="HR172">
        <v>104.236</v>
      </c>
    </row>
    <row r="173" spans="1:226">
      <c r="A173">
        <v>157</v>
      </c>
      <c r="B173">
        <v>1657293854.5</v>
      </c>
      <c r="C173">
        <v>2110.5</v>
      </c>
      <c r="D173" t="s">
        <v>674</v>
      </c>
      <c r="E173" t="s">
        <v>675</v>
      </c>
      <c r="F173">
        <v>5</v>
      </c>
      <c r="G173" t="s">
        <v>597</v>
      </c>
      <c r="H173" t="s">
        <v>354</v>
      </c>
      <c r="I173">
        <v>1657293847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689.121144937145</v>
      </c>
      <c r="AK173">
        <v>665.609339393939</v>
      </c>
      <c r="AL173">
        <v>3.39893515821329</v>
      </c>
      <c r="AM173">
        <v>65.662652933704</v>
      </c>
      <c r="AN173">
        <f>(AP173 - AO173 + BO173*1E3/(8.314*(BQ173+273.15)) * AR173/BN173 * AQ173) * BN173/(100*BB173) * 1000/(1000 - AP173)</f>
        <v>0</v>
      </c>
      <c r="AO173">
        <v>15.0428892145683</v>
      </c>
      <c r="AP173">
        <v>17.5458660606061</v>
      </c>
      <c r="AQ173">
        <v>0.00600489229234237</v>
      </c>
      <c r="AR173">
        <v>77.3106653143768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6</v>
      </c>
      <c r="BC173">
        <v>0.5</v>
      </c>
      <c r="BD173" t="s">
        <v>355</v>
      </c>
      <c r="BE173">
        <v>2</v>
      </c>
      <c r="BF173" t="b">
        <v>1</v>
      </c>
      <c r="BG173">
        <v>1657293847</v>
      </c>
      <c r="BH173">
        <v>630.568925925926</v>
      </c>
      <c r="BI173">
        <v>662.767148148148</v>
      </c>
      <c r="BJ173">
        <v>17.5278333333333</v>
      </c>
      <c r="BK173">
        <v>15.0101814814815</v>
      </c>
      <c r="BL173">
        <v>620.990555555555</v>
      </c>
      <c r="BM173">
        <v>17.4457185185185</v>
      </c>
      <c r="BN173">
        <v>499.995037037037</v>
      </c>
      <c r="BO173">
        <v>73.8335333333333</v>
      </c>
      <c r="BP173">
        <v>0.0429945518518518</v>
      </c>
      <c r="BQ173">
        <v>24.3230666666667</v>
      </c>
      <c r="BR173">
        <v>24.9193814814815</v>
      </c>
      <c r="BS173">
        <v>999.9</v>
      </c>
      <c r="BT173">
        <v>0</v>
      </c>
      <c r="BU173">
        <v>0</v>
      </c>
      <c r="BV173">
        <v>10013.8888888889</v>
      </c>
      <c r="BW173">
        <v>0</v>
      </c>
      <c r="BX173">
        <v>626.864296296296</v>
      </c>
      <c r="BY173">
        <v>-32.1982851851852</v>
      </c>
      <c r="BZ173">
        <v>641.818481481481</v>
      </c>
      <c r="CA173">
        <v>672.867296296296</v>
      </c>
      <c r="CB173">
        <v>2.51766333333333</v>
      </c>
      <c r="CC173">
        <v>662.767148148148</v>
      </c>
      <c r="CD173">
        <v>15.0101814814815</v>
      </c>
      <c r="CE173">
        <v>1.29414185185185</v>
      </c>
      <c r="CF173">
        <v>1.10825444444444</v>
      </c>
      <c r="CG173">
        <v>10.731</v>
      </c>
      <c r="CH173">
        <v>8.42303851851852</v>
      </c>
      <c r="CI173">
        <v>1999.94666666667</v>
      </c>
      <c r="CJ173">
        <v>0.980003296296296</v>
      </c>
      <c r="CK173">
        <v>0.0199965481481481</v>
      </c>
      <c r="CL173">
        <v>0</v>
      </c>
      <c r="CM173">
        <v>2.17595185185185</v>
      </c>
      <c r="CN173">
        <v>0</v>
      </c>
      <c r="CO173">
        <v>3051.17666666667</v>
      </c>
      <c r="CP173">
        <v>17299.7</v>
      </c>
      <c r="CQ173">
        <v>40.84</v>
      </c>
      <c r="CR173">
        <v>39.8678148148148</v>
      </c>
      <c r="CS173">
        <v>40.0390740740741</v>
      </c>
      <c r="CT173">
        <v>38.9719259259259</v>
      </c>
      <c r="CU173">
        <v>39.5784444444444</v>
      </c>
      <c r="CV173">
        <v>1959.95185185185</v>
      </c>
      <c r="CW173">
        <v>39.9940740740741</v>
      </c>
      <c r="CX173">
        <v>0</v>
      </c>
      <c r="CY173">
        <v>1657293832.5</v>
      </c>
      <c r="CZ173">
        <v>0</v>
      </c>
      <c r="DA173">
        <v>1657291692.5</v>
      </c>
      <c r="DB173" t="s">
        <v>356</v>
      </c>
      <c r="DC173">
        <v>1657291684</v>
      </c>
      <c r="DD173">
        <v>1657291692.5</v>
      </c>
      <c r="DE173">
        <v>1</v>
      </c>
      <c r="DF173">
        <v>0.051</v>
      </c>
      <c r="DG173">
        <v>-0.009</v>
      </c>
      <c r="DH173">
        <v>7.953</v>
      </c>
      <c r="DI173">
        <v>0.086</v>
      </c>
      <c r="DJ173">
        <v>418</v>
      </c>
      <c r="DK173">
        <v>18</v>
      </c>
      <c r="DL173">
        <v>0.63</v>
      </c>
      <c r="DM173">
        <v>0.07</v>
      </c>
      <c r="DN173">
        <v>-32.1085325</v>
      </c>
      <c r="DO173">
        <v>-1.78717260787998</v>
      </c>
      <c r="DP173">
        <v>0.406168153839946</v>
      </c>
      <c r="DQ173">
        <v>0</v>
      </c>
      <c r="DR173">
        <v>2.526242</v>
      </c>
      <c r="DS173">
        <v>-0.184011106941842</v>
      </c>
      <c r="DT173">
        <v>0.0215587605395115</v>
      </c>
      <c r="DU173">
        <v>0</v>
      </c>
      <c r="DV173">
        <v>0</v>
      </c>
      <c r="DW173">
        <v>2</v>
      </c>
      <c r="DX173" t="s">
        <v>357</v>
      </c>
      <c r="DY173">
        <v>2.9763</v>
      </c>
      <c r="DZ173">
        <v>2.69645</v>
      </c>
      <c r="EA173">
        <v>0.103773</v>
      </c>
      <c r="EB173">
        <v>0.108507</v>
      </c>
      <c r="EC173">
        <v>0.0691</v>
      </c>
      <c r="ED173">
        <v>0.0621518</v>
      </c>
      <c r="EE173">
        <v>35183.1</v>
      </c>
      <c r="EF173">
        <v>38432.7</v>
      </c>
      <c r="EG173">
        <v>35560.5</v>
      </c>
      <c r="EH173">
        <v>39082.1</v>
      </c>
      <c r="EI173">
        <v>46895.5</v>
      </c>
      <c r="EJ173">
        <v>52857.3</v>
      </c>
      <c r="EK173">
        <v>55508.1</v>
      </c>
      <c r="EL173">
        <v>62581.9</v>
      </c>
      <c r="EM173">
        <v>2.0234</v>
      </c>
      <c r="EN173">
        <v>2.2818</v>
      </c>
      <c r="EO173">
        <v>0.15825</v>
      </c>
      <c r="EP173">
        <v>0</v>
      </c>
      <c r="EQ173">
        <v>22.318</v>
      </c>
      <c r="ER173">
        <v>999.9</v>
      </c>
      <c r="ES173">
        <v>71.902</v>
      </c>
      <c r="ET173">
        <v>22.426</v>
      </c>
      <c r="EU173">
        <v>26.5174</v>
      </c>
      <c r="EV173">
        <v>53.5246</v>
      </c>
      <c r="EW173">
        <v>35.609</v>
      </c>
      <c r="EX173">
        <v>2</v>
      </c>
      <c r="EY173">
        <v>-0.274715</v>
      </c>
      <c r="EZ173">
        <v>-0.812658</v>
      </c>
      <c r="FA173">
        <v>20.1473</v>
      </c>
      <c r="FB173">
        <v>5.19812</v>
      </c>
      <c r="FC173">
        <v>12.0064</v>
      </c>
      <c r="FD173">
        <v>4.9756</v>
      </c>
      <c r="FE173">
        <v>3.293</v>
      </c>
      <c r="FF173">
        <v>9999</v>
      </c>
      <c r="FG173">
        <v>564</v>
      </c>
      <c r="FH173">
        <v>9999</v>
      </c>
      <c r="FI173">
        <v>9999</v>
      </c>
      <c r="FJ173">
        <v>1.86267</v>
      </c>
      <c r="FK173">
        <v>1.86774</v>
      </c>
      <c r="FL173">
        <v>1.86752</v>
      </c>
      <c r="FM173">
        <v>1.86859</v>
      </c>
      <c r="FN173">
        <v>1.86951</v>
      </c>
      <c r="FO173">
        <v>1.86554</v>
      </c>
      <c r="FP173">
        <v>1.86676</v>
      </c>
      <c r="FQ173">
        <v>1.86813</v>
      </c>
      <c r="FR173">
        <v>5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9.764</v>
      </c>
      <c r="GF173">
        <v>0.0826</v>
      </c>
      <c r="GG173">
        <v>4.5284714050127</v>
      </c>
      <c r="GH173">
        <v>0.00877152046367285</v>
      </c>
      <c r="GI173">
        <v>-1.12287425622125e-06</v>
      </c>
      <c r="GJ173">
        <v>1.49974470624018e-10</v>
      </c>
      <c r="GK173">
        <v>-0.0517385584703422</v>
      </c>
      <c r="GL173">
        <v>-0.0341448499658142</v>
      </c>
      <c r="GM173">
        <v>0.00305565465686119</v>
      </c>
      <c r="GN173">
        <v>-3.7754862018876e-05</v>
      </c>
      <c r="GO173">
        <v>-2</v>
      </c>
      <c r="GP173">
        <v>2006</v>
      </c>
      <c r="GQ173">
        <v>1</v>
      </c>
      <c r="GR173">
        <v>20</v>
      </c>
      <c r="GS173">
        <v>36.2</v>
      </c>
      <c r="GT173">
        <v>36</v>
      </c>
      <c r="GU173">
        <v>1.95435</v>
      </c>
      <c r="GV173">
        <v>2.57202</v>
      </c>
      <c r="GW173">
        <v>2.24854</v>
      </c>
      <c r="GX173">
        <v>2.76367</v>
      </c>
      <c r="GY173">
        <v>1.99585</v>
      </c>
      <c r="GZ173">
        <v>2.34131</v>
      </c>
      <c r="HA173">
        <v>27.9756</v>
      </c>
      <c r="HB173">
        <v>15.7344</v>
      </c>
      <c r="HC173">
        <v>18</v>
      </c>
      <c r="HD173">
        <v>495.374</v>
      </c>
      <c r="HE173">
        <v>678.604</v>
      </c>
      <c r="HF173">
        <v>22.4955</v>
      </c>
      <c r="HG173">
        <v>23.6273</v>
      </c>
      <c r="HH173">
        <v>30.0002</v>
      </c>
      <c r="HI173">
        <v>23.4182</v>
      </c>
      <c r="HJ173">
        <v>23.3226</v>
      </c>
      <c r="HK173">
        <v>39.1176</v>
      </c>
      <c r="HL173">
        <v>45.1824</v>
      </c>
      <c r="HM173">
        <v>0</v>
      </c>
      <c r="HN173">
        <v>22.5323</v>
      </c>
      <c r="HO173">
        <v>708.927</v>
      </c>
      <c r="HP173">
        <v>15.1292</v>
      </c>
      <c r="HQ173">
        <v>103.026</v>
      </c>
      <c r="HR173">
        <v>104.235</v>
      </c>
    </row>
    <row r="174" spans="1:226">
      <c r="A174">
        <v>158</v>
      </c>
      <c r="B174">
        <v>1657293859.5</v>
      </c>
      <c r="C174">
        <v>2115.5</v>
      </c>
      <c r="D174" t="s">
        <v>676</v>
      </c>
      <c r="E174" t="s">
        <v>677</v>
      </c>
      <c r="F174">
        <v>5</v>
      </c>
      <c r="G174" t="s">
        <v>597</v>
      </c>
      <c r="H174" t="s">
        <v>354</v>
      </c>
      <c r="I174">
        <v>1657293851.71429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706.711479709175</v>
      </c>
      <c r="AK174">
        <v>682.621787878788</v>
      </c>
      <c r="AL174">
        <v>3.40915071802932</v>
      </c>
      <c r="AM174">
        <v>65.662652933704</v>
      </c>
      <c r="AN174">
        <f>(AP174 - AO174 + BO174*1E3/(8.314*(BQ174+273.15)) * AR174/BN174 * AQ174) * BN174/(100*BB174) * 1000/(1000 - AP174)</f>
        <v>0</v>
      </c>
      <c r="AO174">
        <v>15.0480242357122</v>
      </c>
      <c r="AP174">
        <v>17.5517090909091</v>
      </c>
      <c r="AQ174">
        <v>0.00118899944933038</v>
      </c>
      <c r="AR174">
        <v>77.3106653143768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6</v>
      </c>
      <c r="BC174">
        <v>0.5</v>
      </c>
      <c r="BD174" t="s">
        <v>355</v>
      </c>
      <c r="BE174">
        <v>2</v>
      </c>
      <c r="BF174" t="b">
        <v>1</v>
      </c>
      <c r="BG174">
        <v>1657293851.71429</v>
      </c>
      <c r="BH174">
        <v>646.278821428572</v>
      </c>
      <c r="BI174">
        <v>678.777821428572</v>
      </c>
      <c r="BJ174">
        <v>17.5351714285714</v>
      </c>
      <c r="BK174">
        <v>15.0274035714286</v>
      </c>
      <c r="BL174">
        <v>636.582892857143</v>
      </c>
      <c r="BM174">
        <v>17.4527821428571</v>
      </c>
      <c r="BN174">
        <v>499.992464285714</v>
      </c>
      <c r="BO174">
        <v>73.8334571428571</v>
      </c>
      <c r="BP174">
        <v>0.043224525</v>
      </c>
      <c r="BQ174">
        <v>24.3218571428571</v>
      </c>
      <c r="BR174">
        <v>24.9195464285714</v>
      </c>
      <c r="BS174">
        <v>999.9</v>
      </c>
      <c r="BT174">
        <v>0</v>
      </c>
      <c r="BU174">
        <v>0</v>
      </c>
      <c r="BV174">
        <v>9997.67857142857</v>
      </c>
      <c r="BW174">
        <v>0</v>
      </c>
      <c r="BX174">
        <v>628.020678571428</v>
      </c>
      <c r="BY174">
        <v>-32.4990964285714</v>
      </c>
      <c r="BZ174">
        <v>657.813678571429</v>
      </c>
      <c r="CA174">
        <v>689.134071428571</v>
      </c>
      <c r="CB174">
        <v>2.50776714285714</v>
      </c>
      <c r="CC174">
        <v>678.777821428572</v>
      </c>
      <c r="CD174">
        <v>15.0274035714286</v>
      </c>
      <c r="CE174">
        <v>1.29468178571429</v>
      </c>
      <c r="CF174">
        <v>1.10952535714286</v>
      </c>
      <c r="CG174">
        <v>10.7372642857143</v>
      </c>
      <c r="CH174">
        <v>8.43994107142857</v>
      </c>
      <c r="CI174">
        <v>1999.96321428571</v>
      </c>
      <c r="CJ174">
        <v>0.980001</v>
      </c>
      <c r="CK174">
        <v>0.0199989964285714</v>
      </c>
      <c r="CL174">
        <v>0</v>
      </c>
      <c r="CM174">
        <v>2.21218928571429</v>
      </c>
      <c r="CN174">
        <v>0</v>
      </c>
      <c r="CO174">
        <v>3054.28357142857</v>
      </c>
      <c r="CP174">
        <v>17299.8464285714</v>
      </c>
      <c r="CQ174">
        <v>40.9126428571429</v>
      </c>
      <c r="CR174">
        <v>39.9105</v>
      </c>
      <c r="CS174">
        <v>40.0979285714286</v>
      </c>
      <c r="CT174">
        <v>39.0532857142857</v>
      </c>
      <c r="CU174">
        <v>39.6335714285714</v>
      </c>
      <c r="CV174">
        <v>1959.96535714286</v>
      </c>
      <c r="CW174">
        <v>39.9971428571429</v>
      </c>
      <c r="CX174">
        <v>0</v>
      </c>
      <c r="CY174">
        <v>1657293837.3</v>
      </c>
      <c r="CZ174">
        <v>0</v>
      </c>
      <c r="DA174">
        <v>1657291692.5</v>
      </c>
      <c r="DB174" t="s">
        <v>356</v>
      </c>
      <c r="DC174">
        <v>1657291684</v>
      </c>
      <c r="DD174">
        <v>1657291692.5</v>
      </c>
      <c r="DE174">
        <v>1</v>
      </c>
      <c r="DF174">
        <v>0.051</v>
      </c>
      <c r="DG174">
        <v>-0.009</v>
      </c>
      <c r="DH174">
        <v>7.953</v>
      </c>
      <c r="DI174">
        <v>0.086</v>
      </c>
      <c r="DJ174">
        <v>418</v>
      </c>
      <c r="DK174">
        <v>18</v>
      </c>
      <c r="DL174">
        <v>0.63</v>
      </c>
      <c r="DM174">
        <v>0.07</v>
      </c>
      <c r="DN174">
        <v>-32.3060425</v>
      </c>
      <c r="DO174">
        <v>-2.42802889305809</v>
      </c>
      <c r="DP174">
        <v>0.435893134201206</v>
      </c>
      <c r="DQ174">
        <v>0</v>
      </c>
      <c r="DR174">
        <v>2.51540275</v>
      </c>
      <c r="DS174">
        <v>-0.173284615384622</v>
      </c>
      <c r="DT174">
        <v>0.0211544693844469</v>
      </c>
      <c r="DU174">
        <v>0</v>
      </c>
      <c r="DV174">
        <v>0</v>
      </c>
      <c r="DW174">
        <v>2</v>
      </c>
      <c r="DX174" t="s">
        <v>357</v>
      </c>
      <c r="DY174">
        <v>2.97633</v>
      </c>
      <c r="DZ174">
        <v>2.69766</v>
      </c>
      <c r="EA174">
        <v>0.105657</v>
      </c>
      <c r="EB174">
        <v>0.110319</v>
      </c>
      <c r="EC174">
        <v>0.0691299</v>
      </c>
      <c r="ED174">
        <v>0.0621864</v>
      </c>
      <c r="EE174">
        <v>35109.2</v>
      </c>
      <c r="EF174">
        <v>38354.9</v>
      </c>
      <c r="EG174">
        <v>35560.6</v>
      </c>
      <c r="EH174">
        <v>39082.3</v>
      </c>
      <c r="EI174">
        <v>46893.6</v>
      </c>
      <c r="EJ174">
        <v>52855.8</v>
      </c>
      <c r="EK174">
        <v>55507.7</v>
      </c>
      <c r="EL174">
        <v>62582.4</v>
      </c>
      <c r="EM174">
        <v>2.024</v>
      </c>
      <c r="EN174">
        <v>2.2818</v>
      </c>
      <c r="EO174">
        <v>0.158548</v>
      </c>
      <c r="EP174">
        <v>0</v>
      </c>
      <c r="EQ174">
        <v>22.2992</v>
      </c>
      <c r="ER174">
        <v>999.9</v>
      </c>
      <c r="ES174">
        <v>71.902</v>
      </c>
      <c r="ET174">
        <v>22.426</v>
      </c>
      <c r="EU174">
        <v>26.5183</v>
      </c>
      <c r="EV174">
        <v>53.7746</v>
      </c>
      <c r="EW174">
        <v>35.629</v>
      </c>
      <c r="EX174">
        <v>2</v>
      </c>
      <c r="EY174">
        <v>-0.274512</v>
      </c>
      <c r="EZ174">
        <v>-0.843747</v>
      </c>
      <c r="FA174">
        <v>20.1479</v>
      </c>
      <c r="FB174">
        <v>5.20172</v>
      </c>
      <c r="FC174">
        <v>12.004</v>
      </c>
      <c r="FD174">
        <v>4.9752</v>
      </c>
      <c r="FE174">
        <v>3.293</v>
      </c>
      <c r="FF174">
        <v>9999</v>
      </c>
      <c r="FG174">
        <v>564</v>
      </c>
      <c r="FH174">
        <v>9999</v>
      </c>
      <c r="FI174">
        <v>9999</v>
      </c>
      <c r="FJ174">
        <v>1.86264</v>
      </c>
      <c r="FK174">
        <v>1.86783</v>
      </c>
      <c r="FL174">
        <v>1.86752</v>
      </c>
      <c r="FM174">
        <v>1.86859</v>
      </c>
      <c r="FN174">
        <v>1.86951</v>
      </c>
      <c r="FO174">
        <v>1.86554</v>
      </c>
      <c r="FP174">
        <v>1.86676</v>
      </c>
      <c r="FQ174">
        <v>1.86813</v>
      </c>
      <c r="FR174">
        <v>5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9.891</v>
      </c>
      <c r="GF174">
        <v>0.083</v>
      </c>
      <c r="GG174">
        <v>4.5284714050127</v>
      </c>
      <c r="GH174">
        <v>0.00877152046367285</v>
      </c>
      <c r="GI174">
        <v>-1.12287425622125e-06</v>
      </c>
      <c r="GJ174">
        <v>1.49974470624018e-10</v>
      </c>
      <c r="GK174">
        <v>-0.0517385584703422</v>
      </c>
      <c r="GL174">
        <v>-0.0341448499658142</v>
      </c>
      <c r="GM174">
        <v>0.00305565465686119</v>
      </c>
      <c r="GN174">
        <v>-3.7754862018876e-05</v>
      </c>
      <c r="GO174">
        <v>-2</v>
      </c>
      <c r="GP174">
        <v>2006</v>
      </c>
      <c r="GQ174">
        <v>1</v>
      </c>
      <c r="GR174">
        <v>20</v>
      </c>
      <c r="GS174">
        <v>36.3</v>
      </c>
      <c r="GT174">
        <v>36.1</v>
      </c>
      <c r="GU174">
        <v>1.98975</v>
      </c>
      <c r="GV174">
        <v>2.57202</v>
      </c>
      <c r="GW174">
        <v>2.24854</v>
      </c>
      <c r="GX174">
        <v>2.76489</v>
      </c>
      <c r="GY174">
        <v>1.99585</v>
      </c>
      <c r="GZ174">
        <v>2.34009</v>
      </c>
      <c r="HA174">
        <v>27.9756</v>
      </c>
      <c r="HB174">
        <v>15.7344</v>
      </c>
      <c r="HC174">
        <v>18</v>
      </c>
      <c r="HD174">
        <v>495.783</v>
      </c>
      <c r="HE174">
        <v>678.63</v>
      </c>
      <c r="HF174">
        <v>22.5526</v>
      </c>
      <c r="HG174">
        <v>23.6293</v>
      </c>
      <c r="HH174">
        <v>30.0003</v>
      </c>
      <c r="HI174">
        <v>23.4209</v>
      </c>
      <c r="HJ174">
        <v>23.3246</v>
      </c>
      <c r="HK174">
        <v>39.8235</v>
      </c>
      <c r="HL174">
        <v>44.9104</v>
      </c>
      <c r="HM174">
        <v>0</v>
      </c>
      <c r="HN174">
        <v>22.5893</v>
      </c>
      <c r="HO174">
        <v>722.436</v>
      </c>
      <c r="HP174">
        <v>15.1406</v>
      </c>
      <c r="HQ174">
        <v>103.026</v>
      </c>
      <c r="HR174">
        <v>104.236</v>
      </c>
    </row>
    <row r="175" spans="1:226">
      <c r="A175">
        <v>159</v>
      </c>
      <c r="B175">
        <v>1657293864.5</v>
      </c>
      <c r="C175">
        <v>2120.5</v>
      </c>
      <c r="D175" t="s">
        <v>678</v>
      </c>
      <c r="E175" t="s">
        <v>679</v>
      </c>
      <c r="F175">
        <v>5</v>
      </c>
      <c r="G175" t="s">
        <v>597</v>
      </c>
      <c r="H175" t="s">
        <v>354</v>
      </c>
      <c r="I175">
        <v>1657293857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723.410156933757</v>
      </c>
      <c r="AK175">
        <v>699.58286060606</v>
      </c>
      <c r="AL175">
        <v>3.33320464307871</v>
      </c>
      <c r="AM175">
        <v>65.662652933704</v>
      </c>
      <c r="AN175">
        <f>(AP175 - AO175 + BO175*1E3/(8.314*(BQ175+273.15)) * AR175/BN175 * AQ175) * BN175/(100*BB175) * 1000/(1000 - AP175)</f>
        <v>0</v>
      </c>
      <c r="AO175">
        <v>15.0754294878247</v>
      </c>
      <c r="AP175">
        <v>17.5748272727273</v>
      </c>
      <c r="AQ175">
        <v>0.000360709651241028</v>
      </c>
      <c r="AR175">
        <v>77.3106653143768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6</v>
      </c>
      <c r="BC175">
        <v>0.5</v>
      </c>
      <c r="BD175" t="s">
        <v>355</v>
      </c>
      <c r="BE175">
        <v>2</v>
      </c>
      <c r="BF175" t="b">
        <v>1</v>
      </c>
      <c r="BG175">
        <v>1657293857</v>
      </c>
      <c r="BH175">
        <v>663.983074074074</v>
      </c>
      <c r="BI175">
        <v>696.429777777778</v>
      </c>
      <c r="BJ175">
        <v>17.5493037037037</v>
      </c>
      <c r="BK175">
        <v>15.0592777777778</v>
      </c>
      <c r="BL175">
        <v>654.155259259259</v>
      </c>
      <c r="BM175">
        <v>17.4664</v>
      </c>
      <c r="BN175">
        <v>500.008740740741</v>
      </c>
      <c r="BO175">
        <v>73.8333333333333</v>
      </c>
      <c r="BP175">
        <v>0.0432834814814815</v>
      </c>
      <c r="BQ175">
        <v>24.3217851851852</v>
      </c>
      <c r="BR175">
        <v>24.9208</v>
      </c>
      <c r="BS175">
        <v>999.9</v>
      </c>
      <c r="BT175">
        <v>0</v>
      </c>
      <c r="BU175">
        <v>0</v>
      </c>
      <c r="BV175">
        <v>9996.48148148148</v>
      </c>
      <c r="BW175">
        <v>0</v>
      </c>
      <c r="BX175">
        <v>628.941592592593</v>
      </c>
      <c r="BY175">
        <v>-32.4467074074074</v>
      </c>
      <c r="BZ175">
        <v>675.843777777778</v>
      </c>
      <c r="CA175">
        <v>707.078074074074</v>
      </c>
      <c r="CB175">
        <v>2.49003962962963</v>
      </c>
      <c r="CC175">
        <v>696.429777777778</v>
      </c>
      <c r="CD175">
        <v>15.0592777777778</v>
      </c>
      <c r="CE175">
        <v>1.29572407407407</v>
      </c>
      <c r="CF175">
        <v>1.1118762962963</v>
      </c>
      <c r="CG175">
        <v>10.7493481481481</v>
      </c>
      <c r="CH175">
        <v>8.47117740740741</v>
      </c>
      <c r="CI175">
        <v>1999.96925925926</v>
      </c>
      <c r="CJ175">
        <v>0.980002037037037</v>
      </c>
      <c r="CK175">
        <v>0.0199978777777778</v>
      </c>
      <c r="CL175">
        <v>0</v>
      </c>
      <c r="CM175">
        <v>2.27825555555556</v>
      </c>
      <c r="CN175">
        <v>0</v>
      </c>
      <c r="CO175">
        <v>3056.85444444444</v>
      </c>
      <c r="CP175">
        <v>17299.9037037037</v>
      </c>
      <c r="CQ175">
        <v>40.9927407407407</v>
      </c>
      <c r="CR175">
        <v>39.9534814814815</v>
      </c>
      <c r="CS175">
        <v>40.1664814814815</v>
      </c>
      <c r="CT175">
        <v>39.1131111111111</v>
      </c>
      <c r="CU175">
        <v>39.7034444444444</v>
      </c>
      <c r="CV175">
        <v>1959.97555555556</v>
      </c>
      <c r="CW175">
        <v>39.992962962963</v>
      </c>
      <c r="CX175">
        <v>0</v>
      </c>
      <c r="CY175">
        <v>1657293842.7</v>
      </c>
      <c r="CZ175">
        <v>0</v>
      </c>
      <c r="DA175">
        <v>1657291692.5</v>
      </c>
      <c r="DB175" t="s">
        <v>356</v>
      </c>
      <c r="DC175">
        <v>1657291684</v>
      </c>
      <c r="DD175">
        <v>1657291692.5</v>
      </c>
      <c r="DE175">
        <v>1</v>
      </c>
      <c r="DF175">
        <v>0.051</v>
      </c>
      <c r="DG175">
        <v>-0.009</v>
      </c>
      <c r="DH175">
        <v>7.953</v>
      </c>
      <c r="DI175">
        <v>0.086</v>
      </c>
      <c r="DJ175">
        <v>418</v>
      </c>
      <c r="DK175">
        <v>18</v>
      </c>
      <c r="DL175">
        <v>0.63</v>
      </c>
      <c r="DM175">
        <v>0.07</v>
      </c>
      <c r="DN175">
        <v>-32.45072</v>
      </c>
      <c r="DO175">
        <v>-1.05388818011253</v>
      </c>
      <c r="DP175">
        <v>0.340626387116441</v>
      </c>
      <c r="DQ175">
        <v>0</v>
      </c>
      <c r="DR175">
        <v>2.5023835</v>
      </c>
      <c r="DS175">
        <v>-0.16599309568481</v>
      </c>
      <c r="DT175">
        <v>0.0211841146321955</v>
      </c>
      <c r="DU175">
        <v>0</v>
      </c>
      <c r="DV175">
        <v>0</v>
      </c>
      <c r="DW175">
        <v>2</v>
      </c>
      <c r="DX175" t="s">
        <v>357</v>
      </c>
      <c r="DY175">
        <v>2.97529</v>
      </c>
      <c r="DZ175">
        <v>2.69711</v>
      </c>
      <c r="EA175">
        <v>0.107445</v>
      </c>
      <c r="EB175">
        <v>0.112019</v>
      </c>
      <c r="EC175">
        <v>0.0691888</v>
      </c>
      <c r="ED175">
        <v>0.0622665</v>
      </c>
      <c r="EE175">
        <v>35038.6</v>
      </c>
      <c r="EF175">
        <v>38281.2</v>
      </c>
      <c r="EG175">
        <v>35560.1</v>
      </c>
      <c r="EH175">
        <v>39081.9</v>
      </c>
      <c r="EI175">
        <v>46890.4</v>
      </c>
      <c r="EJ175">
        <v>52851.2</v>
      </c>
      <c r="EK175">
        <v>55507.4</v>
      </c>
      <c r="EL175">
        <v>62582.3</v>
      </c>
      <c r="EM175">
        <v>2.0234</v>
      </c>
      <c r="EN175">
        <v>2.2818</v>
      </c>
      <c r="EO175">
        <v>0.160694</v>
      </c>
      <c r="EP175">
        <v>0</v>
      </c>
      <c r="EQ175">
        <v>22.2804</v>
      </c>
      <c r="ER175">
        <v>999.9</v>
      </c>
      <c r="ES175">
        <v>71.902</v>
      </c>
      <c r="ET175">
        <v>22.447</v>
      </c>
      <c r="EU175">
        <v>26.5519</v>
      </c>
      <c r="EV175">
        <v>53.9346</v>
      </c>
      <c r="EW175">
        <v>35.6611</v>
      </c>
      <c r="EX175">
        <v>2</v>
      </c>
      <c r="EY175">
        <v>-0.274268</v>
      </c>
      <c r="EZ175">
        <v>-0.894619</v>
      </c>
      <c r="FA175">
        <v>20.1468</v>
      </c>
      <c r="FB175">
        <v>5.20052</v>
      </c>
      <c r="FC175">
        <v>12.004</v>
      </c>
      <c r="FD175">
        <v>4.9756</v>
      </c>
      <c r="FE175">
        <v>3.293</v>
      </c>
      <c r="FF175">
        <v>9999</v>
      </c>
      <c r="FG175">
        <v>564</v>
      </c>
      <c r="FH175">
        <v>9999</v>
      </c>
      <c r="FI175">
        <v>9999</v>
      </c>
      <c r="FJ175">
        <v>1.8627</v>
      </c>
      <c r="FK175">
        <v>1.86783</v>
      </c>
      <c r="FL175">
        <v>1.86752</v>
      </c>
      <c r="FM175">
        <v>1.86859</v>
      </c>
      <c r="FN175">
        <v>1.86951</v>
      </c>
      <c r="FO175">
        <v>1.86554</v>
      </c>
      <c r="FP175">
        <v>1.86673</v>
      </c>
      <c r="FQ175">
        <v>1.86813</v>
      </c>
      <c r="FR175">
        <v>5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10.013</v>
      </c>
      <c r="GF175">
        <v>0.0838</v>
      </c>
      <c r="GG175">
        <v>4.5284714050127</v>
      </c>
      <c r="GH175">
        <v>0.00877152046367285</v>
      </c>
      <c r="GI175">
        <v>-1.12287425622125e-06</v>
      </c>
      <c r="GJ175">
        <v>1.49974470624018e-10</v>
      </c>
      <c r="GK175">
        <v>-0.0517385584703422</v>
      </c>
      <c r="GL175">
        <v>-0.0341448499658142</v>
      </c>
      <c r="GM175">
        <v>0.00305565465686119</v>
      </c>
      <c r="GN175">
        <v>-3.7754862018876e-05</v>
      </c>
      <c r="GO175">
        <v>-2</v>
      </c>
      <c r="GP175">
        <v>2006</v>
      </c>
      <c r="GQ175">
        <v>1</v>
      </c>
      <c r="GR175">
        <v>20</v>
      </c>
      <c r="GS175">
        <v>36.3</v>
      </c>
      <c r="GT175">
        <v>36.2</v>
      </c>
      <c r="GU175">
        <v>2.02148</v>
      </c>
      <c r="GV175">
        <v>2.57446</v>
      </c>
      <c r="GW175">
        <v>2.24854</v>
      </c>
      <c r="GX175">
        <v>2.76367</v>
      </c>
      <c r="GY175">
        <v>1.99585</v>
      </c>
      <c r="GZ175">
        <v>2.33643</v>
      </c>
      <c r="HA175">
        <v>27.9756</v>
      </c>
      <c r="HB175">
        <v>15.7256</v>
      </c>
      <c r="HC175">
        <v>18</v>
      </c>
      <c r="HD175">
        <v>495.43</v>
      </c>
      <c r="HE175">
        <v>678.682</v>
      </c>
      <c r="HF175">
        <v>22.6092</v>
      </c>
      <c r="HG175">
        <v>23.6321</v>
      </c>
      <c r="HH175">
        <v>30.0001</v>
      </c>
      <c r="HI175">
        <v>23.4241</v>
      </c>
      <c r="HJ175">
        <v>23.3285</v>
      </c>
      <c r="HK175">
        <v>40.5954</v>
      </c>
      <c r="HL175">
        <v>44.9104</v>
      </c>
      <c r="HM175">
        <v>0</v>
      </c>
      <c r="HN175">
        <v>22.6487</v>
      </c>
      <c r="HO175">
        <v>742.765</v>
      </c>
      <c r="HP175">
        <v>15.1348</v>
      </c>
      <c r="HQ175">
        <v>103.025</v>
      </c>
      <c r="HR175">
        <v>104.235</v>
      </c>
    </row>
    <row r="176" spans="1:226">
      <c r="A176">
        <v>160</v>
      </c>
      <c r="B176">
        <v>1657293869.5</v>
      </c>
      <c r="C176">
        <v>2125.5</v>
      </c>
      <c r="D176" t="s">
        <v>680</v>
      </c>
      <c r="E176" t="s">
        <v>681</v>
      </c>
      <c r="F176">
        <v>5</v>
      </c>
      <c r="G176" t="s">
        <v>597</v>
      </c>
      <c r="H176" t="s">
        <v>354</v>
      </c>
      <c r="I176">
        <v>1657293861.71429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740.752280408636</v>
      </c>
      <c r="AK176">
        <v>716.494933333333</v>
      </c>
      <c r="AL176">
        <v>3.44622797879983</v>
      </c>
      <c r="AM176">
        <v>65.662652933704</v>
      </c>
      <c r="AN176">
        <f>(AP176 - AO176 + BO176*1E3/(8.314*(BQ176+273.15)) * AR176/BN176 * AQ176) * BN176/(100*BB176) * 1000/(1000 - AP176)</f>
        <v>0</v>
      </c>
      <c r="AO176">
        <v>15.0863608557142</v>
      </c>
      <c r="AP176">
        <v>17.5884939393939</v>
      </c>
      <c r="AQ176">
        <v>0.00172311732774399</v>
      </c>
      <c r="AR176">
        <v>77.3106653143768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6</v>
      </c>
      <c r="BC176">
        <v>0.5</v>
      </c>
      <c r="BD176" t="s">
        <v>355</v>
      </c>
      <c r="BE176">
        <v>2</v>
      </c>
      <c r="BF176" t="b">
        <v>1</v>
      </c>
      <c r="BG176">
        <v>1657293861.71429</v>
      </c>
      <c r="BH176">
        <v>679.650321428571</v>
      </c>
      <c r="BI176">
        <v>712.377964285714</v>
      </c>
      <c r="BJ176">
        <v>17.5644607142857</v>
      </c>
      <c r="BK176">
        <v>15.0720714285714</v>
      </c>
      <c r="BL176">
        <v>669.70625</v>
      </c>
      <c r="BM176">
        <v>17.4810035714286</v>
      </c>
      <c r="BN176">
        <v>500.018071428571</v>
      </c>
      <c r="BO176">
        <v>73.8331464285714</v>
      </c>
      <c r="BP176">
        <v>0.0434354357142857</v>
      </c>
      <c r="BQ176">
        <v>24.3264428571429</v>
      </c>
      <c r="BR176">
        <v>24.9207821428571</v>
      </c>
      <c r="BS176">
        <v>999.9</v>
      </c>
      <c r="BT176">
        <v>0</v>
      </c>
      <c r="BU176">
        <v>0</v>
      </c>
      <c r="BV176">
        <v>9997.67857142857</v>
      </c>
      <c r="BW176">
        <v>0</v>
      </c>
      <c r="BX176">
        <v>629.232571428571</v>
      </c>
      <c r="BY176">
        <v>-32.7277071428571</v>
      </c>
      <c r="BZ176">
        <v>691.801607142857</v>
      </c>
      <c r="CA176">
        <v>723.279571428571</v>
      </c>
      <c r="CB176">
        <v>2.49239892857143</v>
      </c>
      <c r="CC176">
        <v>712.377964285714</v>
      </c>
      <c r="CD176">
        <v>15.0720714285714</v>
      </c>
      <c r="CE176">
        <v>1.29683964285714</v>
      </c>
      <c r="CF176">
        <v>1.1128175</v>
      </c>
      <c r="CG176">
        <v>10.7622785714286</v>
      </c>
      <c r="CH176">
        <v>8.48366642857143</v>
      </c>
      <c r="CI176">
        <v>1999.985</v>
      </c>
      <c r="CJ176">
        <v>0.979999285714286</v>
      </c>
      <c r="CK176">
        <v>0.0200007892857143</v>
      </c>
      <c r="CL176">
        <v>0</v>
      </c>
      <c r="CM176">
        <v>2.24612142857143</v>
      </c>
      <c r="CN176">
        <v>0</v>
      </c>
      <c r="CO176">
        <v>3058.23035714286</v>
      </c>
      <c r="CP176">
        <v>17300.025</v>
      </c>
      <c r="CQ176">
        <v>41.0556071428571</v>
      </c>
      <c r="CR176">
        <v>39.9975</v>
      </c>
      <c r="CS176">
        <v>40.22525</v>
      </c>
      <c r="CT176">
        <v>39.2027857142857</v>
      </c>
      <c r="CU176">
        <v>39.7585714285714</v>
      </c>
      <c r="CV176">
        <v>1959.98642857143</v>
      </c>
      <c r="CW176">
        <v>39.9982142857143</v>
      </c>
      <c r="CX176">
        <v>0</v>
      </c>
      <c r="CY176">
        <v>1657293847.5</v>
      </c>
      <c r="CZ176">
        <v>0</v>
      </c>
      <c r="DA176">
        <v>1657291692.5</v>
      </c>
      <c r="DB176" t="s">
        <v>356</v>
      </c>
      <c r="DC176">
        <v>1657291684</v>
      </c>
      <c r="DD176">
        <v>1657291692.5</v>
      </c>
      <c r="DE176">
        <v>1</v>
      </c>
      <c r="DF176">
        <v>0.051</v>
      </c>
      <c r="DG176">
        <v>-0.009</v>
      </c>
      <c r="DH176">
        <v>7.953</v>
      </c>
      <c r="DI176">
        <v>0.086</v>
      </c>
      <c r="DJ176">
        <v>418</v>
      </c>
      <c r="DK176">
        <v>18</v>
      </c>
      <c r="DL176">
        <v>0.63</v>
      </c>
      <c r="DM176">
        <v>0.07</v>
      </c>
      <c r="DN176">
        <v>-32.5634975</v>
      </c>
      <c r="DO176">
        <v>-1.32803864915556</v>
      </c>
      <c r="DP176">
        <v>0.397471433242378</v>
      </c>
      <c r="DQ176">
        <v>0</v>
      </c>
      <c r="DR176">
        <v>2.4914455</v>
      </c>
      <c r="DS176">
        <v>-0.0200517073170817</v>
      </c>
      <c r="DT176">
        <v>0.0103464962547714</v>
      </c>
      <c r="DU176">
        <v>1</v>
      </c>
      <c r="DV176">
        <v>1</v>
      </c>
      <c r="DW176">
        <v>2</v>
      </c>
      <c r="DX176" t="s">
        <v>373</v>
      </c>
      <c r="DY176">
        <v>2.97573</v>
      </c>
      <c r="DZ176">
        <v>2.69772</v>
      </c>
      <c r="EA176">
        <v>0.109244</v>
      </c>
      <c r="EB176">
        <v>0.113871</v>
      </c>
      <c r="EC176">
        <v>0.0692292</v>
      </c>
      <c r="ED176">
        <v>0.0622653</v>
      </c>
      <c r="EE176">
        <v>34967.8</v>
      </c>
      <c r="EF176">
        <v>38201.2</v>
      </c>
      <c r="EG176">
        <v>35559.9</v>
      </c>
      <c r="EH176">
        <v>39081.7</v>
      </c>
      <c r="EI176">
        <v>46888.3</v>
      </c>
      <c r="EJ176">
        <v>52851.4</v>
      </c>
      <c r="EK176">
        <v>55507.3</v>
      </c>
      <c r="EL176">
        <v>62582.4</v>
      </c>
      <c r="EM176">
        <v>2.0242</v>
      </c>
      <c r="EN176">
        <v>2.2814</v>
      </c>
      <c r="EO176">
        <v>0.161469</v>
      </c>
      <c r="EP176">
        <v>0</v>
      </c>
      <c r="EQ176">
        <v>22.2691</v>
      </c>
      <c r="ER176">
        <v>999.9</v>
      </c>
      <c r="ES176">
        <v>71.878</v>
      </c>
      <c r="ET176">
        <v>22.457</v>
      </c>
      <c r="EU176">
        <v>26.5607</v>
      </c>
      <c r="EV176">
        <v>53.7646</v>
      </c>
      <c r="EW176">
        <v>35.641</v>
      </c>
      <c r="EX176">
        <v>2</v>
      </c>
      <c r="EY176">
        <v>-0.274146</v>
      </c>
      <c r="EZ176">
        <v>-0.882418</v>
      </c>
      <c r="FA176">
        <v>20.1478</v>
      </c>
      <c r="FB176">
        <v>5.20052</v>
      </c>
      <c r="FC176">
        <v>12.004</v>
      </c>
      <c r="FD176">
        <v>4.9752</v>
      </c>
      <c r="FE176">
        <v>3.293</v>
      </c>
      <c r="FF176">
        <v>9999</v>
      </c>
      <c r="FG176">
        <v>564</v>
      </c>
      <c r="FH176">
        <v>9999</v>
      </c>
      <c r="FI176">
        <v>9999</v>
      </c>
      <c r="FJ176">
        <v>1.86264</v>
      </c>
      <c r="FK176">
        <v>1.86783</v>
      </c>
      <c r="FL176">
        <v>1.86752</v>
      </c>
      <c r="FM176">
        <v>1.86859</v>
      </c>
      <c r="FN176">
        <v>1.86951</v>
      </c>
      <c r="FO176">
        <v>1.86554</v>
      </c>
      <c r="FP176">
        <v>1.86676</v>
      </c>
      <c r="FQ176">
        <v>1.86813</v>
      </c>
      <c r="FR176">
        <v>5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10.136</v>
      </c>
      <c r="GF176">
        <v>0.0844</v>
      </c>
      <c r="GG176">
        <v>4.5284714050127</v>
      </c>
      <c r="GH176">
        <v>0.00877152046367285</v>
      </c>
      <c r="GI176">
        <v>-1.12287425622125e-06</v>
      </c>
      <c r="GJ176">
        <v>1.49974470624018e-10</v>
      </c>
      <c r="GK176">
        <v>-0.0517385584703422</v>
      </c>
      <c r="GL176">
        <v>-0.0341448499658142</v>
      </c>
      <c r="GM176">
        <v>0.00305565465686119</v>
      </c>
      <c r="GN176">
        <v>-3.7754862018876e-05</v>
      </c>
      <c r="GO176">
        <v>-2</v>
      </c>
      <c r="GP176">
        <v>2006</v>
      </c>
      <c r="GQ176">
        <v>1</v>
      </c>
      <c r="GR176">
        <v>20</v>
      </c>
      <c r="GS176">
        <v>36.4</v>
      </c>
      <c r="GT176">
        <v>36.3</v>
      </c>
      <c r="GU176">
        <v>2.06421</v>
      </c>
      <c r="GV176">
        <v>2.57935</v>
      </c>
      <c r="GW176">
        <v>2.24854</v>
      </c>
      <c r="GX176">
        <v>2.76367</v>
      </c>
      <c r="GY176">
        <v>1.99585</v>
      </c>
      <c r="GZ176">
        <v>2.30957</v>
      </c>
      <c r="HA176">
        <v>27.9965</v>
      </c>
      <c r="HB176">
        <v>15.7256</v>
      </c>
      <c r="HC176">
        <v>18</v>
      </c>
      <c r="HD176">
        <v>495.983</v>
      </c>
      <c r="HE176">
        <v>678.402</v>
      </c>
      <c r="HF176">
        <v>22.6703</v>
      </c>
      <c r="HG176">
        <v>23.6341</v>
      </c>
      <c r="HH176">
        <v>30.0002</v>
      </c>
      <c r="HI176">
        <v>23.428</v>
      </c>
      <c r="HJ176">
        <v>23.3324</v>
      </c>
      <c r="HK176">
        <v>41.3088</v>
      </c>
      <c r="HL176">
        <v>44.9104</v>
      </c>
      <c r="HM176">
        <v>0</v>
      </c>
      <c r="HN176">
        <v>22.6995</v>
      </c>
      <c r="HO176">
        <v>756.219</v>
      </c>
      <c r="HP176">
        <v>15.1285</v>
      </c>
      <c r="HQ176">
        <v>103.025</v>
      </c>
      <c r="HR176">
        <v>104.235</v>
      </c>
    </row>
    <row r="177" spans="1:226">
      <c r="A177">
        <v>161</v>
      </c>
      <c r="B177">
        <v>1657293874.5</v>
      </c>
      <c r="C177">
        <v>2130.5</v>
      </c>
      <c r="D177" t="s">
        <v>682</v>
      </c>
      <c r="E177" t="s">
        <v>683</v>
      </c>
      <c r="F177">
        <v>5</v>
      </c>
      <c r="G177" t="s">
        <v>597</v>
      </c>
      <c r="H177" t="s">
        <v>354</v>
      </c>
      <c r="I177">
        <v>1657293867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757.726178617288</v>
      </c>
      <c r="AK177">
        <v>733.533109090909</v>
      </c>
      <c r="AL177">
        <v>3.37075476395622</v>
      </c>
      <c r="AM177">
        <v>65.662652933704</v>
      </c>
      <c r="AN177">
        <f>(AP177 - AO177 + BO177*1E3/(8.314*(BQ177+273.15)) * AR177/BN177 * AQ177) * BN177/(100*BB177) * 1000/(1000 - AP177)</f>
        <v>0</v>
      </c>
      <c r="AO177">
        <v>15.0864392322962</v>
      </c>
      <c r="AP177">
        <v>17.5971812121212</v>
      </c>
      <c r="AQ177">
        <v>0.000364536802345276</v>
      </c>
      <c r="AR177">
        <v>77.3106653143768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6</v>
      </c>
      <c r="BC177">
        <v>0.5</v>
      </c>
      <c r="BD177" t="s">
        <v>355</v>
      </c>
      <c r="BE177">
        <v>2</v>
      </c>
      <c r="BF177" t="b">
        <v>1</v>
      </c>
      <c r="BG177">
        <v>1657293867</v>
      </c>
      <c r="BH177">
        <v>697.291074074074</v>
      </c>
      <c r="BI177">
        <v>730.07462962963</v>
      </c>
      <c r="BJ177">
        <v>17.5799074074074</v>
      </c>
      <c r="BK177">
        <v>15.0859111111111</v>
      </c>
      <c r="BL177">
        <v>687.216481481482</v>
      </c>
      <c r="BM177">
        <v>17.4958851851852</v>
      </c>
      <c r="BN177">
        <v>500.026296296296</v>
      </c>
      <c r="BO177">
        <v>73.8329518518518</v>
      </c>
      <c r="BP177">
        <v>0.0436982888888889</v>
      </c>
      <c r="BQ177">
        <v>24.3396222222222</v>
      </c>
      <c r="BR177">
        <v>24.9267</v>
      </c>
      <c r="BS177">
        <v>999.9</v>
      </c>
      <c r="BT177">
        <v>0</v>
      </c>
      <c r="BU177">
        <v>0</v>
      </c>
      <c r="BV177">
        <v>9998.33333333333</v>
      </c>
      <c r="BW177">
        <v>0</v>
      </c>
      <c r="BX177">
        <v>629.315407407408</v>
      </c>
      <c r="BY177">
        <v>-32.7836111111111</v>
      </c>
      <c r="BZ177">
        <v>709.768925925926</v>
      </c>
      <c r="CA177">
        <v>741.257222222222</v>
      </c>
      <c r="CB177">
        <v>2.49401703703704</v>
      </c>
      <c r="CC177">
        <v>730.07462962963</v>
      </c>
      <c r="CD177">
        <v>15.0859111111111</v>
      </c>
      <c r="CE177">
        <v>1.2979762962963</v>
      </c>
      <c r="CF177">
        <v>1.11383592592593</v>
      </c>
      <c r="CG177">
        <v>10.7754481481481</v>
      </c>
      <c r="CH177">
        <v>8.49717296296296</v>
      </c>
      <c r="CI177">
        <v>1999.96074074074</v>
      </c>
      <c r="CJ177">
        <v>0.979997740740741</v>
      </c>
      <c r="CK177">
        <v>0.0200024259259259</v>
      </c>
      <c r="CL177">
        <v>0</v>
      </c>
      <c r="CM177">
        <v>2.18568148148148</v>
      </c>
      <c r="CN177">
        <v>0</v>
      </c>
      <c r="CO177">
        <v>3058.91851851852</v>
      </c>
      <c r="CP177">
        <v>17299.7962962963</v>
      </c>
      <c r="CQ177">
        <v>41.134</v>
      </c>
      <c r="CR177">
        <v>40.0367407407407</v>
      </c>
      <c r="CS177">
        <v>40.2914814814815</v>
      </c>
      <c r="CT177">
        <v>39.3214074074074</v>
      </c>
      <c r="CU177">
        <v>39.833037037037</v>
      </c>
      <c r="CV177">
        <v>1959.95851851852</v>
      </c>
      <c r="CW177">
        <v>40.0022222222222</v>
      </c>
      <c r="CX177">
        <v>0</v>
      </c>
      <c r="CY177">
        <v>1657293852.3</v>
      </c>
      <c r="CZ177">
        <v>0</v>
      </c>
      <c r="DA177">
        <v>1657291692.5</v>
      </c>
      <c r="DB177" t="s">
        <v>356</v>
      </c>
      <c r="DC177">
        <v>1657291684</v>
      </c>
      <c r="DD177">
        <v>1657291692.5</v>
      </c>
      <c r="DE177">
        <v>1</v>
      </c>
      <c r="DF177">
        <v>0.051</v>
      </c>
      <c r="DG177">
        <v>-0.009</v>
      </c>
      <c r="DH177">
        <v>7.953</v>
      </c>
      <c r="DI177">
        <v>0.086</v>
      </c>
      <c r="DJ177">
        <v>418</v>
      </c>
      <c r="DK177">
        <v>18</v>
      </c>
      <c r="DL177">
        <v>0.63</v>
      </c>
      <c r="DM177">
        <v>0.07</v>
      </c>
      <c r="DN177">
        <v>-32.7962075</v>
      </c>
      <c r="DO177">
        <v>-1.45121088180109</v>
      </c>
      <c r="DP177">
        <v>0.42144625659003</v>
      </c>
      <c r="DQ177">
        <v>0</v>
      </c>
      <c r="DR177">
        <v>2.49583725</v>
      </c>
      <c r="DS177">
        <v>0.0429216135084351</v>
      </c>
      <c r="DT177">
        <v>0.0115100658094339</v>
      </c>
      <c r="DU177">
        <v>1</v>
      </c>
      <c r="DV177">
        <v>1</v>
      </c>
      <c r="DW177">
        <v>2</v>
      </c>
      <c r="DX177" t="s">
        <v>373</v>
      </c>
      <c r="DY177">
        <v>2.97558</v>
      </c>
      <c r="DZ177">
        <v>2.69744</v>
      </c>
      <c r="EA177">
        <v>0.111014</v>
      </c>
      <c r="EB177">
        <v>0.115598</v>
      </c>
      <c r="EC177">
        <v>0.0692437</v>
      </c>
      <c r="ED177">
        <v>0.0622492</v>
      </c>
      <c r="EE177">
        <v>34897.8</v>
      </c>
      <c r="EF177">
        <v>38126.5</v>
      </c>
      <c r="EG177">
        <v>35559.2</v>
      </c>
      <c r="EH177">
        <v>39081.3</v>
      </c>
      <c r="EI177">
        <v>46886.9</v>
      </c>
      <c r="EJ177">
        <v>52851.3</v>
      </c>
      <c r="EK177">
        <v>55506.5</v>
      </c>
      <c r="EL177">
        <v>62581.2</v>
      </c>
      <c r="EM177">
        <v>2.0238</v>
      </c>
      <c r="EN177">
        <v>2.2812</v>
      </c>
      <c r="EO177">
        <v>0.163168</v>
      </c>
      <c r="EP177">
        <v>0</v>
      </c>
      <c r="EQ177">
        <v>22.2672</v>
      </c>
      <c r="ER177">
        <v>999.9</v>
      </c>
      <c r="ES177">
        <v>71.853</v>
      </c>
      <c r="ET177">
        <v>22.477</v>
      </c>
      <c r="EU177">
        <v>26.5831</v>
      </c>
      <c r="EV177">
        <v>53.8946</v>
      </c>
      <c r="EW177">
        <v>35.6811</v>
      </c>
      <c r="EX177">
        <v>2</v>
      </c>
      <c r="EY177">
        <v>-0.273902</v>
      </c>
      <c r="EZ177">
        <v>-0.871046</v>
      </c>
      <c r="FA177">
        <v>20.1471</v>
      </c>
      <c r="FB177">
        <v>5.19812</v>
      </c>
      <c r="FC177">
        <v>12.004</v>
      </c>
      <c r="FD177">
        <v>4.9756</v>
      </c>
      <c r="FE177">
        <v>3.293</v>
      </c>
      <c r="FF177">
        <v>9999</v>
      </c>
      <c r="FG177">
        <v>564.1</v>
      </c>
      <c r="FH177">
        <v>9999</v>
      </c>
      <c r="FI177">
        <v>9999</v>
      </c>
      <c r="FJ177">
        <v>1.86267</v>
      </c>
      <c r="FK177">
        <v>1.86774</v>
      </c>
      <c r="FL177">
        <v>1.86752</v>
      </c>
      <c r="FM177">
        <v>1.86859</v>
      </c>
      <c r="FN177">
        <v>1.86951</v>
      </c>
      <c r="FO177">
        <v>1.86554</v>
      </c>
      <c r="FP177">
        <v>1.86676</v>
      </c>
      <c r="FQ177">
        <v>1.86813</v>
      </c>
      <c r="FR177">
        <v>5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10.258</v>
      </c>
      <c r="GF177">
        <v>0.0845</v>
      </c>
      <c r="GG177">
        <v>4.5284714050127</v>
      </c>
      <c r="GH177">
        <v>0.00877152046367285</v>
      </c>
      <c r="GI177">
        <v>-1.12287425622125e-06</v>
      </c>
      <c r="GJ177">
        <v>1.49974470624018e-10</v>
      </c>
      <c r="GK177">
        <v>-0.0517385584703422</v>
      </c>
      <c r="GL177">
        <v>-0.0341448499658142</v>
      </c>
      <c r="GM177">
        <v>0.00305565465686119</v>
      </c>
      <c r="GN177">
        <v>-3.7754862018876e-05</v>
      </c>
      <c r="GO177">
        <v>-2</v>
      </c>
      <c r="GP177">
        <v>2006</v>
      </c>
      <c r="GQ177">
        <v>1</v>
      </c>
      <c r="GR177">
        <v>20</v>
      </c>
      <c r="GS177">
        <v>36.5</v>
      </c>
      <c r="GT177">
        <v>36.4</v>
      </c>
      <c r="GU177">
        <v>2.09717</v>
      </c>
      <c r="GV177">
        <v>2.56592</v>
      </c>
      <c r="GW177">
        <v>2.24854</v>
      </c>
      <c r="GX177">
        <v>2.76367</v>
      </c>
      <c r="GY177">
        <v>1.99585</v>
      </c>
      <c r="GZ177">
        <v>2.35352</v>
      </c>
      <c r="HA177">
        <v>27.9965</v>
      </c>
      <c r="HB177">
        <v>15.7256</v>
      </c>
      <c r="HC177">
        <v>18</v>
      </c>
      <c r="HD177">
        <v>495.744</v>
      </c>
      <c r="HE177">
        <v>678.287</v>
      </c>
      <c r="HF177">
        <v>22.7214</v>
      </c>
      <c r="HG177">
        <v>23.6353</v>
      </c>
      <c r="HH177">
        <v>30.0003</v>
      </c>
      <c r="HI177">
        <v>23.4299</v>
      </c>
      <c r="HJ177">
        <v>23.3362</v>
      </c>
      <c r="HK177">
        <v>41.9897</v>
      </c>
      <c r="HL177">
        <v>44.9104</v>
      </c>
      <c r="HM177">
        <v>0</v>
      </c>
      <c r="HN177">
        <v>22.745</v>
      </c>
      <c r="HO177">
        <v>776.528</v>
      </c>
      <c r="HP177">
        <v>15.1284</v>
      </c>
      <c r="HQ177">
        <v>103.023</v>
      </c>
      <c r="HR177">
        <v>104.234</v>
      </c>
    </row>
    <row r="178" spans="1:226">
      <c r="A178">
        <v>162</v>
      </c>
      <c r="B178">
        <v>1657293879.5</v>
      </c>
      <c r="C178">
        <v>2135.5</v>
      </c>
      <c r="D178" t="s">
        <v>684</v>
      </c>
      <c r="E178" t="s">
        <v>685</v>
      </c>
      <c r="F178">
        <v>5</v>
      </c>
      <c r="G178" t="s">
        <v>597</v>
      </c>
      <c r="H178" t="s">
        <v>354</v>
      </c>
      <c r="I178">
        <v>1657293871.71429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774.698395494372</v>
      </c>
      <c r="AK178">
        <v>750.302745454545</v>
      </c>
      <c r="AL178">
        <v>3.35882736827807</v>
      </c>
      <c r="AM178">
        <v>65.662652933704</v>
      </c>
      <c r="AN178">
        <f>(AP178 - AO178 + BO178*1E3/(8.314*(BQ178+273.15)) * AR178/BN178 * AQ178) * BN178/(100*BB178) * 1000/(1000 - AP178)</f>
        <v>0</v>
      </c>
      <c r="AO178">
        <v>15.0853248378513</v>
      </c>
      <c r="AP178">
        <v>17.5995212121212</v>
      </c>
      <c r="AQ178">
        <v>0.000112800475937948</v>
      </c>
      <c r="AR178">
        <v>77.3106653143768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6</v>
      </c>
      <c r="BC178">
        <v>0.5</v>
      </c>
      <c r="BD178" t="s">
        <v>355</v>
      </c>
      <c r="BE178">
        <v>2</v>
      </c>
      <c r="BF178" t="b">
        <v>1</v>
      </c>
      <c r="BG178">
        <v>1657293871.71429</v>
      </c>
      <c r="BH178">
        <v>712.922642857143</v>
      </c>
      <c r="BI178">
        <v>745.972107142857</v>
      </c>
      <c r="BJ178">
        <v>17.5905571428571</v>
      </c>
      <c r="BK178">
        <v>15.0852071428571</v>
      </c>
      <c r="BL178">
        <v>702.732857142857</v>
      </c>
      <c r="BM178">
        <v>17.5061428571429</v>
      </c>
      <c r="BN178">
        <v>499.997642857143</v>
      </c>
      <c r="BO178">
        <v>73.8336857142857</v>
      </c>
      <c r="BP178">
        <v>0.0438628928571429</v>
      </c>
      <c r="BQ178">
        <v>24.3555178571429</v>
      </c>
      <c r="BR178">
        <v>24.9386357142857</v>
      </c>
      <c r="BS178">
        <v>999.9</v>
      </c>
      <c r="BT178">
        <v>0</v>
      </c>
      <c r="BU178">
        <v>0</v>
      </c>
      <c r="BV178">
        <v>9993.39285714286</v>
      </c>
      <c r="BW178">
        <v>0</v>
      </c>
      <c r="BX178">
        <v>628.911392857143</v>
      </c>
      <c r="BY178">
        <v>-33.04955</v>
      </c>
      <c r="BZ178">
        <v>725.687964285714</v>
      </c>
      <c r="CA178">
        <v>757.397678571429</v>
      </c>
      <c r="CB178">
        <v>2.50535035714286</v>
      </c>
      <c r="CC178">
        <v>745.972107142857</v>
      </c>
      <c r="CD178">
        <v>15.0852071428571</v>
      </c>
      <c r="CE178">
        <v>1.29877464285714</v>
      </c>
      <c r="CF178">
        <v>1.11379571428571</v>
      </c>
      <c r="CG178">
        <v>10.7846857142857</v>
      </c>
      <c r="CH178">
        <v>8.49663678571429</v>
      </c>
      <c r="CI178">
        <v>1999.95285714286</v>
      </c>
      <c r="CJ178">
        <v>0.979994428571429</v>
      </c>
      <c r="CK178">
        <v>0.0200059428571429</v>
      </c>
      <c r="CL178">
        <v>0</v>
      </c>
      <c r="CM178">
        <v>2.18020714285714</v>
      </c>
      <c r="CN178">
        <v>0</v>
      </c>
      <c r="CO178">
        <v>3058.34571428571</v>
      </c>
      <c r="CP178">
        <v>17299.7178571429</v>
      </c>
      <c r="CQ178">
        <v>41.2051428571428</v>
      </c>
      <c r="CR178">
        <v>40.0756071428571</v>
      </c>
      <c r="CS178">
        <v>40.3435</v>
      </c>
      <c r="CT178">
        <v>39.3947857142857</v>
      </c>
      <c r="CU178">
        <v>39.897</v>
      </c>
      <c r="CV178">
        <v>1959.94285714286</v>
      </c>
      <c r="CW178">
        <v>40.0103571428571</v>
      </c>
      <c r="CX178">
        <v>0</v>
      </c>
      <c r="CY178">
        <v>1657293857.1</v>
      </c>
      <c r="CZ178">
        <v>0</v>
      </c>
      <c r="DA178">
        <v>1657291692.5</v>
      </c>
      <c r="DB178" t="s">
        <v>356</v>
      </c>
      <c r="DC178">
        <v>1657291684</v>
      </c>
      <c r="DD178">
        <v>1657291692.5</v>
      </c>
      <c r="DE178">
        <v>1</v>
      </c>
      <c r="DF178">
        <v>0.051</v>
      </c>
      <c r="DG178">
        <v>-0.009</v>
      </c>
      <c r="DH178">
        <v>7.953</v>
      </c>
      <c r="DI178">
        <v>0.086</v>
      </c>
      <c r="DJ178">
        <v>418</v>
      </c>
      <c r="DK178">
        <v>18</v>
      </c>
      <c r="DL178">
        <v>0.63</v>
      </c>
      <c r="DM178">
        <v>0.07</v>
      </c>
      <c r="DN178">
        <v>-32.878045</v>
      </c>
      <c r="DO178">
        <v>-2.48861538461541</v>
      </c>
      <c r="DP178">
        <v>0.446000062752237</v>
      </c>
      <c r="DQ178">
        <v>0</v>
      </c>
      <c r="DR178">
        <v>2.498457</v>
      </c>
      <c r="DS178">
        <v>0.114236848030016</v>
      </c>
      <c r="DT178">
        <v>0.0135233956904321</v>
      </c>
      <c r="DU178">
        <v>0</v>
      </c>
      <c r="DV178">
        <v>0</v>
      </c>
      <c r="DW178">
        <v>2</v>
      </c>
      <c r="DX178" t="s">
        <v>357</v>
      </c>
      <c r="DY178">
        <v>2.97632</v>
      </c>
      <c r="DZ178">
        <v>2.69789</v>
      </c>
      <c r="EA178">
        <v>0.112763</v>
      </c>
      <c r="EB178">
        <v>0.117274</v>
      </c>
      <c r="EC178">
        <v>0.0692468</v>
      </c>
      <c r="ED178">
        <v>0.0622469</v>
      </c>
      <c r="EE178">
        <v>34829.2</v>
      </c>
      <c r="EF178">
        <v>38053.9</v>
      </c>
      <c r="EG178">
        <v>35559.3</v>
      </c>
      <c r="EH178">
        <v>39080.9</v>
      </c>
      <c r="EI178">
        <v>46887</v>
      </c>
      <c r="EJ178">
        <v>52850.7</v>
      </c>
      <c r="EK178">
        <v>55506.7</v>
      </c>
      <c r="EL178">
        <v>62580.2</v>
      </c>
      <c r="EM178">
        <v>2.0242</v>
      </c>
      <c r="EN178">
        <v>2.281</v>
      </c>
      <c r="EO178">
        <v>0.164092</v>
      </c>
      <c r="EP178">
        <v>0</v>
      </c>
      <c r="EQ178">
        <v>22.271</v>
      </c>
      <c r="ER178">
        <v>999.9</v>
      </c>
      <c r="ES178">
        <v>71.835</v>
      </c>
      <c r="ET178">
        <v>22.477</v>
      </c>
      <c r="EU178">
        <v>26.5788</v>
      </c>
      <c r="EV178">
        <v>53.9046</v>
      </c>
      <c r="EW178">
        <v>35.6971</v>
      </c>
      <c r="EX178">
        <v>2</v>
      </c>
      <c r="EY178">
        <v>-0.273963</v>
      </c>
      <c r="EZ178">
        <v>-0.811721</v>
      </c>
      <c r="FA178">
        <v>20.1478</v>
      </c>
      <c r="FB178">
        <v>5.20172</v>
      </c>
      <c r="FC178">
        <v>12.004</v>
      </c>
      <c r="FD178">
        <v>4.976</v>
      </c>
      <c r="FE178">
        <v>3.293</v>
      </c>
      <c r="FF178">
        <v>9999</v>
      </c>
      <c r="FG178">
        <v>564.1</v>
      </c>
      <c r="FH178">
        <v>9999</v>
      </c>
      <c r="FI178">
        <v>9999</v>
      </c>
      <c r="FJ178">
        <v>1.8627</v>
      </c>
      <c r="FK178">
        <v>1.8678</v>
      </c>
      <c r="FL178">
        <v>1.86752</v>
      </c>
      <c r="FM178">
        <v>1.86859</v>
      </c>
      <c r="FN178">
        <v>1.86954</v>
      </c>
      <c r="FO178">
        <v>1.86554</v>
      </c>
      <c r="FP178">
        <v>1.86673</v>
      </c>
      <c r="FQ178">
        <v>1.86813</v>
      </c>
      <c r="FR178">
        <v>5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10.38</v>
      </c>
      <c r="GF178">
        <v>0.0846</v>
      </c>
      <c r="GG178">
        <v>4.5284714050127</v>
      </c>
      <c r="GH178">
        <v>0.00877152046367285</v>
      </c>
      <c r="GI178">
        <v>-1.12287425622125e-06</v>
      </c>
      <c r="GJ178">
        <v>1.49974470624018e-10</v>
      </c>
      <c r="GK178">
        <v>-0.0517385584703422</v>
      </c>
      <c r="GL178">
        <v>-0.0341448499658142</v>
      </c>
      <c r="GM178">
        <v>0.00305565465686119</v>
      </c>
      <c r="GN178">
        <v>-3.7754862018876e-05</v>
      </c>
      <c r="GO178">
        <v>-2</v>
      </c>
      <c r="GP178">
        <v>2006</v>
      </c>
      <c r="GQ178">
        <v>1</v>
      </c>
      <c r="GR178">
        <v>20</v>
      </c>
      <c r="GS178">
        <v>36.6</v>
      </c>
      <c r="GT178">
        <v>36.5</v>
      </c>
      <c r="GU178">
        <v>2.13623</v>
      </c>
      <c r="GV178">
        <v>2.56592</v>
      </c>
      <c r="GW178">
        <v>2.24854</v>
      </c>
      <c r="GX178">
        <v>2.76367</v>
      </c>
      <c r="GY178">
        <v>1.99585</v>
      </c>
      <c r="GZ178">
        <v>2.33521</v>
      </c>
      <c r="HA178">
        <v>27.9965</v>
      </c>
      <c r="HB178">
        <v>15.7344</v>
      </c>
      <c r="HC178">
        <v>18</v>
      </c>
      <c r="HD178">
        <v>496.043</v>
      </c>
      <c r="HE178">
        <v>678.173</v>
      </c>
      <c r="HF178">
        <v>22.7657</v>
      </c>
      <c r="HG178">
        <v>23.6393</v>
      </c>
      <c r="HH178">
        <v>30.0002</v>
      </c>
      <c r="HI178">
        <v>23.4347</v>
      </c>
      <c r="HJ178">
        <v>23.3401</v>
      </c>
      <c r="HK178">
        <v>42.7527</v>
      </c>
      <c r="HL178">
        <v>44.9104</v>
      </c>
      <c r="HM178">
        <v>0</v>
      </c>
      <c r="HN178">
        <v>22.7766</v>
      </c>
      <c r="HO178">
        <v>789.945</v>
      </c>
      <c r="HP178">
        <v>15.1252</v>
      </c>
      <c r="HQ178">
        <v>103.023</v>
      </c>
      <c r="HR178">
        <v>104.232</v>
      </c>
    </row>
    <row r="179" spans="1:226">
      <c r="A179">
        <v>163</v>
      </c>
      <c r="B179">
        <v>1657293884.5</v>
      </c>
      <c r="C179">
        <v>2140.5</v>
      </c>
      <c r="D179" t="s">
        <v>686</v>
      </c>
      <c r="E179" t="s">
        <v>687</v>
      </c>
      <c r="F179">
        <v>5</v>
      </c>
      <c r="G179" t="s">
        <v>597</v>
      </c>
      <c r="H179" t="s">
        <v>354</v>
      </c>
      <c r="I179">
        <v>1657293877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791.810140237361</v>
      </c>
      <c r="AK179">
        <v>767.16536969697</v>
      </c>
      <c r="AL179">
        <v>3.36358061573738</v>
      </c>
      <c r="AM179">
        <v>65.662652933704</v>
      </c>
      <c r="AN179">
        <f>(AP179 - AO179 + BO179*1E3/(8.314*(BQ179+273.15)) * AR179/BN179 * AQ179) * BN179/(100*BB179) * 1000/(1000 - AP179)</f>
        <v>0</v>
      </c>
      <c r="AO179">
        <v>15.0820313299813</v>
      </c>
      <c r="AP179">
        <v>17.5943793939394</v>
      </c>
      <c r="AQ179">
        <v>-0.000248654320342744</v>
      </c>
      <c r="AR179">
        <v>77.3106653143768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6</v>
      </c>
      <c r="BC179">
        <v>0.5</v>
      </c>
      <c r="BD179" t="s">
        <v>355</v>
      </c>
      <c r="BE179">
        <v>2</v>
      </c>
      <c r="BF179" t="b">
        <v>1</v>
      </c>
      <c r="BG179">
        <v>1657293877</v>
      </c>
      <c r="BH179">
        <v>730.517111111111</v>
      </c>
      <c r="BI179">
        <v>763.684111111111</v>
      </c>
      <c r="BJ179">
        <v>17.5958703703704</v>
      </c>
      <c r="BK179">
        <v>15.0831333333333</v>
      </c>
      <c r="BL179">
        <v>720.198074074074</v>
      </c>
      <c r="BM179">
        <v>17.5112666666667</v>
      </c>
      <c r="BN179">
        <v>500.001851851852</v>
      </c>
      <c r="BO179">
        <v>73.8334185185185</v>
      </c>
      <c r="BP179">
        <v>0.0438060518518519</v>
      </c>
      <c r="BQ179">
        <v>24.3710518518518</v>
      </c>
      <c r="BR179">
        <v>24.9526925925926</v>
      </c>
      <c r="BS179">
        <v>999.9</v>
      </c>
      <c r="BT179">
        <v>0</v>
      </c>
      <c r="BU179">
        <v>0</v>
      </c>
      <c r="BV179">
        <v>10005.5555555556</v>
      </c>
      <c r="BW179">
        <v>0</v>
      </c>
      <c r="BX179">
        <v>628.741333333333</v>
      </c>
      <c r="BY179">
        <v>-33.1670259259259</v>
      </c>
      <c r="BZ179">
        <v>743.601481481481</v>
      </c>
      <c r="CA179">
        <v>775.379296296296</v>
      </c>
      <c r="CB179">
        <v>2.51274296296296</v>
      </c>
      <c r="CC179">
        <v>763.684111111111</v>
      </c>
      <c r="CD179">
        <v>15.0831333333333</v>
      </c>
      <c r="CE179">
        <v>1.29916296296296</v>
      </c>
      <c r="CF179">
        <v>1.11363925925926</v>
      </c>
      <c r="CG179">
        <v>10.7891740740741</v>
      </c>
      <c r="CH179">
        <v>8.49455407407407</v>
      </c>
      <c r="CI179">
        <v>1999.95074074074</v>
      </c>
      <c r="CJ179">
        <v>0.979995</v>
      </c>
      <c r="CK179">
        <v>0.0200053333333333</v>
      </c>
      <c r="CL179">
        <v>0</v>
      </c>
      <c r="CM179">
        <v>2.18813703703704</v>
      </c>
      <c r="CN179">
        <v>0</v>
      </c>
      <c r="CO179">
        <v>3057.68111111111</v>
      </c>
      <c r="CP179">
        <v>17299.7037037037</v>
      </c>
      <c r="CQ179">
        <v>41.2798148148148</v>
      </c>
      <c r="CR179">
        <v>40.1108888888889</v>
      </c>
      <c r="CS179">
        <v>40.4094814814815</v>
      </c>
      <c r="CT179">
        <v>39.4348518518519</v>
      </c>
      <c r="CU179">
        <v>39.9673703703704</v>
      </c>
      <c r="CV179">
        <v>1959.94074074074</v>
      </c>
      <c r="CW179">
        <v>40.0103703703704</v>
      </c>
      <c r="CX179">
        <v>0</v>
      </c>
      <c r="CY179">
        <v>1657293862.5</v>
      </c>
      <c r="CZ179">
        <v>0</v>
      </c>
      <c r="DA179">
        <v>1657291692.5</v>
      </c>
      <c r="DB179" t="s">
        <v>356</v>
      </c>
      <c r="DC179">
        <v>1657291684</v>
      </c>
      <c r="DD179">
        <v>1657291692.5</v>
      </c>
      <c r="DE179">
        <v>1</v>
      </c>
      <c r="DF179">
        <v>0.051</v>
      </c>
      <c r="DG179">
        <v>-0.009</v>
      </c>
      <c r="DH179">
        <v>7.953</v>
      </c>
      <c r="DI179">
        <v>0.086</v>
      </c>
      <c r="DJ179">
        <v>418</v>
      </c>
      <c r="DK179">
        <v>18</v>
      </c>
      <c r="DL179">
        <v>0.63</v>
      </c>
      <c r="DM179">
        <v>0.07</v>
      </c>
      <c r="DN179">
        <v>-33.1579225</v>
      </c>
      <c r="DO179">
        <v>-1.39518686679163</v>
      </c>
      <c r="DP179">
        <v>0.329089486680675</v>
      </c>
      <c r="DQ179">
        <v>0</v>
      </c>
      <c r="DR179">
        <v>2.50798175</v>
      </c>
      <c r="DS179">
        <v>0.0843641651031826</v>
      </c>
      <c r="DT179">
        <v>0.00908367406050545</v>
      </c>
      <c r="DU179">
        <v>1</v>
      </c>
      <c r="DV179">
        <v>1</v>
      </c>
      <c r="DW179">
        <v>2</v>
      </c>
      <c r="DX179" t="s">
        <v>373</v>
      </c>
      <c r="DY179">
        <v>2.97619</v>
      </c>
      <c r="DZ179">
        <v>2.69781</v>
      </c>
      <c r="EA179">
        <v>0.114485</v>
      </c>
      <c r="EB179">
        <v>0.119025</v>
      </c>
      <c r="EC179">
        <v>0.0692443</v>
      </c>
      <c r="ED179">
        <v>0.0622468</v>
      </c>
      <c r="EE179">
        <v>34761.4</v>
      </c>
      <c r="EF179">
        <v>37978.2</v>
      </c>
      <c r="EG179">
        <v>35559.1</v>
      </c>
      <c r="EH179">
        <v>39080.6</v>
      </c>
      <c r="EI179">
        <v>46887.1</v>
      </c>
      <c r="EJ179">
        <v>52850.5</v>
      </c>
      <c r="EK179">
        <v>55506.7</v>
      </c>
      <c r="EL179">
        <v>62580</v>
      </c>
      <c r="EM179">
        <v>2.024</v>
      </c>
      <c r="EN179">
        <v>2.2816</v>
      </c>
      <c r="EO179">
        <v>0.162899</v>
      </c>
      <c r="EP179">
        <v>0</v>
      </c>
      <c r="EQ179">
        <v>22.2766</v>
      </c>
      <c r="ER179">
        <v>999.9</v>
      </c>
      <c r="ES179">
        <v>71.835</v>
      </c>
      <c r="ET179">
        <v>22.477</v>
      </c>
      <c r="EU179">
        <v>26.5752</v>
      </c>
      <c r="EV179">
        <v>53.7346</v>
      </c>
      <c r="EW179">
        <v>35.605</v>
      </c>
      <c r="EX179">
        <v>2</v>
      </c>
      <c r="EY179">
        <v>-0.273699</v>
      </c>
      <c r="EZ179">
        <v>-0.738649</v>
      </c>
      <c r="FA179">
        <v>20.1484</v>
      </c>
      <c r="FB179">
        <v>5.19932</v>
      </c>
      <c r="FC179">
        <v>12.0052</v>
      </c>
      <c r="FD179">
        <v>4.976</v>
      </c>
      <c r="FE179">
        <v>3.293</v>
      </c>
      <c r="FF179">
        <v>9999</v>
      </c>
      <c r="FG179">
        <v>564.1</v>
      </c>
      <c r="FH179">
        <v>9999</v>
      </c>
      <c r="FI179">
        <v>9999</v>
      </c>
      <c r="FJ179">
        <v>1.86267</v>
      </c>
      <c r="FK179">
        <v>1.86777</v>
      </c>
      <c r="FL179">
        <v>1.86752</v>
      </c>
      <c r="FM179">
        <v>1.86859</v>
      </c>
      <c r="FN179">
        <v>1.86951</v>
      </c>
      <c r="FO179">
        <v>1.86554</v>
      </c>
      <c r="FP179">
        <v>1.86676</v>
      </c>
      <c r="FQ179">
        <v>1.86813</v>
      </c>
      <c r="FR179">
        <v>5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10.501</v>
      </c>
      <c r="GF179">
        <v>0.0846</v>
      </c>
      <c r="GG179">
        <v>4.5284714050127</v>
      </c>
      <c r="GH179">
        <v>0.00877152046367285</v>
      </c>
      <c r="GI179">
        <v>-1.12287425622125e-06</v>
      </c>
      <c r="GJ179">
        <v>1.49974470624018e-10</v>
      </c>
      <c r="GK179">
        <v>-0.0517385584703422</v>
      </c>
      <c r="GL179">
        <v>-0.0341448499658142</v>
      </c>
      <c r="GM179">
        <v>0.00305565465686119</v>
      </c>
      <c r="GN179">
        <v>-3.7754862018876e-05</v>
      </c>
      <c r="GO179">
        <v>-2</v>
      </c>
      <c r="GP179">
        <v>2006</v>
      </c>
      <c r="GQ179">
        <v>1</v>
      </c>
      <c r="GR179">
        <v>20</v>
      </c>
      <c r="GS179">
        <v>36.7</v>
      </c>
      <c r="GT179">
        <v>36.5</v>
      </c>
      <c r="GU179">
        <v>2.16919</v>
      </c>
      <c r="GV179">
        <v>2.57202</v>
      </c>
      <c r="GW179">
        <v>2.24854</v>
      </c>
      <c r="GX179">
        <v>2.76489</v>
      </c>
      <c r="GY179">
        <v>1.99585</v>
      </c>
      <c r="GZ179">
        <v>2.31812</v>
      </c>
      <c r="HA179">
        <v>27.9965</v>
      </c>
      <c r="HB179">
        <v>15.7169</v>
      </c>
      <c r="HC179">
        <v>18</v>
      </c>
      <c r="HD179">
        <v>495.948</v>
      </c>
      <c r="HE179">
        <v>678.697</v>
      </c>
      <c r="HF179">
        <v>22.7939</v>
      </c>
      <c r="HG179">
        <v>23.6396</v>
      </c>
      <c r="HH179">
        <v>30</v>
      </c>
      <c r="HI179">
        <v>23.4378</v>
      </c>
      <c r="HJ179">
        <v>23.3421</v>
      </c>
      <c r="HK179">
        <v>43.4355</v>
      </c>
      <c r="HL179">
        <v>44.9104</v>
      </c>
      <c r="HM179">
        <v>0</v>
      </c>
      <c r="HN179">
        <v>22.7998</v>
      </c>
      <c r="HO179">
        <v>810.1</v>
      </c>
      <c r="HP179">
        <v>15.1264</v>
      </c>
      <c r="HQ179">
        <v>103.023</v>
      </c>
      <c r="HR179">
        <v>104.232</v>
      </c>
    </row>
    <row r="180" spans="1:226">
      <c r="A180">
        <v>164</v>
      </c>
      <c r="B180">
        <v>1657293889.5</v>
      </c>
      <c r="C180">
        <v>2145.5</v>
      </c>
      <c r="D180" t="s">
        <v>688</v>
      </c>
      <c r="E180" t="s">
        <v>689</v>
      </c>
      <c r="F180">
        <v>5</v>
      </c>
      <c r="G180" t="s">
        <v>597</v>
      </c>
      <c r="H180" t="s">
        <v>354</v>
      </c>
      <c r="I180">
        <v>1657293881.71429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808.74481439717</v>
      </c>
      <c r="AK180">
        <v>783.979806060606</v>
      </c>
      <c r="AL180">
        <v>3.34568203174164</v>
      </c>
      <c r="AM180">
        <v>65.662652933704</v>
      </c>
      <c r="AN180">
        <f>(AP180 - AO180 + BO180*1E3/(8.314*(BQ180+273.15)) * AR180/BN180 * AQ180) * BN180/(100*BB180) * 1000/(1000 - AP180)</f>
        <v>0</v>
      </c>
      <c r="AO180">
        <v>15.0806625666956</v>
      </c>
      <c r="AP180">
        <v>17.5914509090909</v>
      </c>
      <c r="AQ180">
        <v>-5.62374255561581e-05</v>
      </c>
      <c r="AR180">
        <v>77.3106653143768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6</v>
      </c>
      <c r="BC180">
        <v>0.5</v>
      </c>
      <c r="BD180" t="s">
        <v>355</v>
      </c>
      <c r="BE180">
        <v>2</v>
      </c>
      <c r="BF180" t="b">
        <v>1</v>
      </c>
      <c r="BG180">
        <v>1657293881.71429</v>
      </c>
      <c r="BH180">
        <v>746.110678571429</v>
      </c>
      <c r="BI180">
        <v>779.495857142857</v>
      </c>
      <c r="BJ180">
        <v>17.5959</v>
      </c>
      <c r="BK180">
        <v>15.0811142857143</v>
      </c>
      <c r="BL180">
        <v>735.677464285714</v>
      </c>
      <c r="BM180">
        <v>17.5112928571429</v>
      </c>
      <c r="BN180">
        <v>499.999964285714</v>
      </c>
      <c r="BO180">
        <v>73.8335392857143</v>
      </c>
      <c r="BP180">
        <v>0.0437339892857143</v>
      </c>
      <c r="BQ180">
        <v>24.3799464285714</v>
      </c>
      <c r="BR180">
        <v>24.9683321428571</v>
      </c>
      <c r="BS180">
        <v>999.9</v>
      </c>
      <c r="BT180">
        <v>0</v>
      </c>
      <c r="BU180">
        <v>0</v>
      </c>
      <c r="BV180">
        <v>10009.6428571429</v>
      </c>
      <c r="BW180">
        <v>0</v>
      </c>
      <c r="BX180">
        <v>628.615892857143</v>
      </c>
      <c r="BY180">
        <v>-33.3852714285714</v>
      </c>
      <c r="BZ180">
        <v>759.474285714286</v>
      </c>
      <c r="CA180">
        <v>791.431571428571</v>
      </c>
      <c r="CB180">
        <v>2.51478178571429</v>
      </c>
      <c r="CC180">
        <v>779.495857142857</v>
      </c>
      <c r="CD180">
        <v>15.0811142857143</v>
      </c>
      <c r="CE180">
        <v>1.2991675</v>
      </c>
      <c r="CF180">
        <v>1.11349214285714</v>
      </c>
      <c r="CG180">
        <v>10.7892214285714</v>
      </c>
      <c r="CH180">
        <v>8.4926075</v>
      </c>
      <c r="CI180">
        <v>1999.96285714286</v>
      </c>
      <c r="CJ180">
        <v>0.979995607142857</v>
      </c>
      <c r="CK180">
        <v>0.0200046857142857</v>
      </c>
      <c r="CL180">
        <v>0</v>
      </c>
      <c r="CM180">
        <v>2.21868928571429</v>
      </c>
      <c r="CN180">
        <v>0</v>
      </c>
      <c r="CO180">
        <v>3056.31607142857</v>
      </c>
      <c r="CP180">
        <v>17299.8142857143</v>
      </c>
      <c r="CQ180">
        <v>41.3523571428571</v>
      </c>
      <c r="CR180">
        <v>40.1560714285714</v>
      </c>
      <c r="CS180">
        <v>40.4685</v>
      </c>
      <c r="CT180">
        <v>39.4818571428571</v>
      </c>
      <c r="CU180">
        <v>40.0265714285714</v>
      </c>
      <c r="CV180">
        <v>1959.95285714286</v>
      </c>
      <c r="CW180">
        <v>40.0103571428571</v>
      </c>
      <c r="CX180">
        <v>0</v>
      </c>
      <c r="CY180">
        <v>1657293867.3</v>
      </c>
      <c r="CZ180">
        <v>0</v>
      </c>
      <c r="DA180">
        <v>1657291692.5</v>
      </c>
      <c r="DB180" t="s">
        <v>356</v>
      </c>
      <c r="DC180">
        <v>1657291684</v>
      </c>
      <c r="DD180">
        <v>1657291692.5</v>
      </c>
      <c r="DE180">
        <v>1</v>
      </c>
      <c r="DF180">
        <v>0.051</v>
      </c>
      <c r="DG180">
        <v>-0.009</v>
      </c>
      <c r="DH180">
        <v>7.953</v>
      </c>
      <c r="DI180">
        <v>0.086</v>
      </c>
      <c r="DJ180">
        <v>418</v>
      </c>
      <c r="DK180">
        <v>18</v>
      </c>
      <c r="DL180">
        <v>0.63</v>
      </c>
      <c r="DM180">
        <v>0.07</v>
      </c>
      <c r="DN180">
        <v>-33.2833325</v>
      </c>
      <c r="DO180">
        <v>-1.52648893058156</v>
      </c>
      <c r="DP180">
        <v>0.328090448190358</v>
      </c>
      <c r="DQ180">
        <v>0</v>
      </c>
      <c r="DR180">
        <v>2.51229525</v>
      </c>
      <c r="DS180">
        <v>0.0363979362101255</v>
      </c>
      <c r="DT180">
        <v>0.00487959014031914</v>
      </c>
      <c r="DU180">
        <v>1</v>
      </c>
      <c r="DV180">
        <v>1</v>
      </c>
      <c r="DW180">
        <v>2</v>
      </c>
      <c r="DX180" t="s">
        <v>373</v>
      </c>
      <c r="DY180">
        <v>2.97649</v>
      </c>
      <c r="DZ180">
        <v>2.69776</v>
      </c>
      <c r="EA180">
        <v>0.116189</v>
      </c>
      <c r="EB180">
        <v>0.120692</v>
      </c>
      <c r="EC180">
        <v>0.0692412</v>
      </c>
      <c r="ED180">
        <v>0.0622299</v>
      </c>
      <c r="EE180">
        <v>34694.6</v>
      </c>
      <c r="EF180">
        <v>37906.7</v>
      </c>
      <c r="EG180">
        <v>35559.1</v>
      </c>
      <c r="EH180">
        <v>39080.9</v>
      </c>
      <c r="EI180">
        <v>46887.6</v>
      </c>
      <c r="EJ180">
        <v>52851.2</v>
      </c>
      <c r="EK180">
        <v>55507.1</v>
      </c>
      <c r="EL180">
        <v>62579.6</v>
      </c>
      <c r="EM180">
        <v>2.0244</v>
      </c>
      <c r="EN180">
        <v>2.2814</v>
      </c>
      <c r="EO180">
        <v>0.164896</v>
      </c>
      <c r="EP180">
        <v>0</v>
      </c>
      <c r="EQ180">
        <v>22.2804</v>
      </c>
      <c r="ER180">
        <v>999.9</v>
      </c>
      <c r="ES180">
        <v>71.811</v>
      </c>
      <c r="ET180">
        <v>22.487</v>
      </c>
      <c r="EU180">
        <v>26.5834</v>
      </c>
      <c r="EV180">
        <v>53.2946</v>
      </c>
      <c r="EW180">
        <v>35.641</v>
      </c>
      <c r="EX180">
        <v>2</v>
      </c>
      <c r="EY180">
        <v>-0.273293</v>
      </c>
      <c r="EZ180">
        <v>-0.707516</v>
      </c>
      <c r="FA180">
        <v>20.1487</v>
      </c>
      <c r="FB180">
        <v>5.19932</v>
      </c>
      <c r="FC180">
        <v>12.004</v>
      </c>
      <c r="FD180">
        <v>4.976</v>
      </c>
      <c r="FE180">
        <v>3.293</v>
      </c>
      <c r="FF180">
        <v>9999</v>
      </c>
      <c r="FG180">
        <v>564.1</v>
      </c>
      <c r="FH180">
        <v>9999</v>
      </c>
      <c r="FI180">
        <v>9999</v>
      </c>
      <c r="FJ180">
        <v>1.8627</v>
      </c>
      <c r="FK180">
        <v>1.8678</v>
      </c>
      <c r="FL180">
        <v>1.86752</v>
      </c>
      <c r="FM180">
        <v>1.86859</v>
      </c>
      <c r="FN180">
        <v>1.86954</v>
      </c>
      <c r="FO180">
        <v>1.86554</v>
      </c>
      <c r="FP180">
        <v>1.86676</v>
      </c>
      <c r="FQ180">
        <v>1.86813</v>
      </c>
      <c r="FR180">
        <v>5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10.622</v>
      </c>
      <c r="GF180">
        <v>0.0845</v>
      </c>
      <c r="GG180">
        <v>4.5284714050127</v>
      </c>
      <c r="GH180">
        <v>0.00877152046367285</v>
      </c>
      <c r="GI180">
        <v>-1.12287425622125e-06</v>
      </c>
      <c r="GJ180">
        <v>1.49974470624018e-10</v>
      </c>
      <c r="GK180">
        <v>-0.0517385584703422</v>
      </c>
      <c r="GL180">
        <v>-0.0341448499658142</v>
      </c>
      <c r="GM180">
        <v>0.00305565465686119</v>
      </c>
      <c r="GN180">
        <v>-3.7754862018876e-05</v>
      </c>
      <c r="GO180">
        <v>-2</v>
      </c>
      <c r="GP180">
        <v>2006</v>
      </c>
      <c r="GQ180">
        <v>1</v>
      </c>
      <c r="GR180">
        <v>20</v>
      </c>
      <c r="GS180">
        <v>36.8</v>
      </c>
      <c r="GT180">
        <v>36.6</v>
      </c>
      <c r="GU180">
        <v>2.20825</v>
      </c>
      <c r="GV180">
        <v>2.57202</v>
      </c>
      <c r="GW180">
        <v>2.24854</v>
      </c>
      <c r="GX180">
        <v>2.76489</v>
      </c>
      <c r="GY180">
        <v>1.99585</v>
      </c>
      <c r="GZ180">
        <v>2.33032</v>
      </c>
      <c r="HA180">
        <v>27.9965</v>
      </c>
      <c r="HB180">
        <v>15.7169</v>
      </c>
      <c r="HC180">
        <v>18</v>
      </c>
      <c r="HD180">
        <v>496.228</v>
      </c>
      <c r="HE180">
        <v>678.583</v>
      </c>
      <c r="HF180">
        <v>22.814</v>
      </c>
      <c r="HG180">
        <v>23.642</v>
      </c>
      <c r="HH180">
        <v>30.0005</v>
      </c>
      <c r="HI180">
        <v>23.4405</v>
      </c>
      <c r="HJ180">
        <v>23.346</v>
      </c>
      <c r="HK180">
        <v>44.1942</v>
      </c>
      <c r="HL180">
        <v>44.9104</v>
      </c>
      <c r="HM180">
        <v>0</v>
      </c>
      <c r="HN180">
        <v>22.8123</v>
      </c>
      <c r="HO180">
        <v>823.541</v>
      </c>
      <c r="HP180">
        <v>15.1304</v>
      </c>
      <c r="HQ180">
        <v>103.023</v>
      </c>
      <c r="HR180">
        <v>104.232</v>
      </c>
    </row>
    <row r="181" spans="1:226">
      <c r="A181">
        <v>165</v>
      </c>
      <c r="B181">
        <v>1657293894.5</v>
      </c>
      <c r="C181">
        <v>2150.5</v>
      </c>
      <c r="D181" t="s">
        <v>690</v>
      </c>
      <c r="E181" t="s">
        <v>691</v>
      </c>
      <c r="F181">
        <v>5</v>
      </c>
      <c r="G181" t="s">
        <v>597</v>
      </c>
      <c r="H181" t="s">
        <v>354</v>
      </c>
      <c r="I181">
        <v>1657293887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825.816431355157</v>
      </c>
      <c r="AK181">
        <v>801.083193939394</v>
      </c>
      <c r="AL181">
        <v>3.39567549649418</v>
      </c>
      <c r="AM181">
        <v>65.662652933704</v>
      </c>
      <c r="AN181">
        <f>(AP181 - AO181 + BO181*1E3/(8.314*(BQ181+273.15)) * AR181/BN181 * AQ181) * BN181/(100*BB181) * 1000/(1000 - AP181)</f>
        <v>0</v>
      </c>
      <c r="AO181">
        <v>15.0773758801218</v>
      </c>
      <c r="AP181">
        <v>17.5984757575758</v>
      </c>
      <c r="AQ181">
        <v>-8.98664529475051e-06</v>
      </c>
      <c r="AR181">
        <v>77.3106653143768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6</v>
      </c>
      <c r="BC181">
        <v>0.5</v>
      </c>
      <c r="BD181" t="s">
        <v>355</v>
      </c>
      <c r="BE181">
        <v>2</v>
      </c>
      <c r="BF181" t="b">
        <v>1</v>
      </c>
      <c r="BG181">
        <v>1657293887</v>
      </c>
      <c r="BH181">
        <v>763.660111111111</v>
      </c>
      <c r="BI181">
        <v>797.251074074074</v>
      </c>
      <c r="BJ181">
        <v>17.595337037037</v>
      </c>
      <c r="BK181">
        <v>15.0791888888889</v>
      </c>
      <c r="BL181">
        <v>753.098740740741</v>
      </c>
      <c r="BM181">
        <v>17.5107518518519</v>
      </c>
      <c r="BN181">
        <v>500.017962962963</v>
      </c>
      <c r="BO181">
        <v>73.8335518518519</v>
      </c>
      <c r="BP181">
        <v>0.043481037037037</v>
      </c>
      <c r="BQ181">
        <v>24.3928481481481</v>
      </c>
      <c r="BR181">
        <v>24.984562962963</v>
      </c>
      <c r="BS181">
        <v>999.9</v>
      </c>
      <c r="BT181">
        <v>0</v>
      </c>
      <c r="BU181">
        <v>0</v>
      </c>
      <c r="BV181">
        <v>10004.8148148148</v>
      </c>
      <c r="BW181">
        <v>0</v>
      </c>
      <c r="BX181">
        <v>628.60862962963</v>
      </c>
      <c r="BY181">
        <v>-33.5911222222222</v>
      </c>
      <c r="BZ181">
        <v>777.337666666667</v>
      </c>
      <c r="CA181">
        <v>809.457074074074</v>
      </c>
      <c r="CB181">
        <v>2.51615666666667</v>
      </c>
      <c r="CC181">
        <v>797.251074074074</v>
      </c>
      <c r="CD181">
        <v>15.0791888888889</v>
      </c>
      <c r="CE181">
        <v>1.2991262962963</v>
      </c>
      <c r="CF181">
        <v>1.11334962962963</v>
      </c>
      <c r="CG181">
        <v>10.7887481481481</v>
      </c>
      <c r="CH181">
        <v>8.49072259259259</v>
      </c>
      <c r="CI181">
        <v>1999.97259259259</v>
      </c>
      <c r="CJ181">
        <v>0.979996333333334</v>
      </c>
      <c r="CK181">
        <v>0.0200039111111111</v>
      </c>
      <c r="CL181">
        <v>0</v>
      </c>
      <c r="CM181">
        <v>2.19511111111111</v>
      </c>
      <c r="CN181">
        <v>0</v>
      </c>
      <c r="CO181">
        <v>3054.89962962963</v>
      </c>
      <c r="CP181">
        <v>17299.8962962963</v>
      </c>
      <c r="CQ181">
        <v>41.4302962962963</v>
      </c>
      <c r="CR181">
        <v>40.2012222222222</v>
      </c>
      <c r="CS181">
        <v>40.5344814814815</v>
      </c>
      <c r="CT181">
        <v>39.5784074074074</v>
      </c>
      <c r="CU181">
        <v>40.0923703703704</v>
      </c>
      <c r="CV181">
        <v>1959.96296296296</v>
      </c>
      <c r="CW181">
        <v>40.01</v>
      </c>
      <c r="CX181">
        <v>0</v>
      </c>
      <c r="CY181">
        <v>1657293872.7</v>
      </c>
      <c r="CZ181">
        <v>0</v>
      </c>
      <c r="DA181">
        <v>1657291692.5</v>
      </c>
      <c r="DB181" t="s">
        <v>356</v>
      </c>
      <c r="DC181">
        <v>1657291684</v>
      </c>
      <c r="DD181">
        <v>1657291692.5</v>
      </c>
      <c r="DE181">
        <v>1</v>
      </c>
      <c r="DF181">
        <v>0.051</v>
      </c>
      <c r="DG181">
        <v>-0.009</v>
      </c>
      <c r="DH181">
        <v>7.953</v>
      </c>
      <c r="DI181">
        <v>0.086</v>
      </c>
      <c r="DJ181">
        <v>418</v>
      </c>
      <c r="DK181">
        <v>18</v>
      </c>
      <c r="DL181">
        <v>0.63</v>
      </c>
      <c r="DM181">
        <v>0.07</v>
      </c>
      <c r="DN181">
        <v>-33.492845</v>
      </c>
      <c r="DO181">
        <v>-2.28561726078787</v>
      </c>
      <c r="DP181">
        <v>0.329639021468939</v>
      </c>
      <c r="DQ181">
        <v>0</v>
      </c>
      <c r="DR181">
        <v>2.515617</v>
      </c>
      <c r="DS181">
        <v>0.0137914446528994</v>
      </c>
      <c r="DT181">
        <v>0.00304854079848045</v>
      </c>
      <c r="DU181">
        <v>1</v>
      </c>
      <c r="DV181">
        <v>1</v>
      </c>
      <c r="DW181">
        <v>2</v>
      </c>
      <c r="DX181" t="s">
        <v>373</v>
      </c>
      <c r="DY181">
        <v>2.97598</v>
      </c>
      <c r="DZ181">
        <v>2.69744</v>
      </c>
      <c r="EA181">
        <v>0.117895</v>
      </c>
      <c r="EB181">
        <v>0.122379</v>
      </c>
      <c r="EC181">
        <v>0.0692388</v>
      </c>
      <c r="ED181">
        <v>0.0622301</v>
      </c>
      <c r="EE181">
        <v>34627.5</v>
      </c>
      <c r="EF181">
        <v>37833.7</v>
      </c>
      <c r="EG181">
        <v>35559</v>
      </c>
      <c r="EH181">
        <v>39080.6</v>
      </c>
      <c r="EI181">
        <v>46887.2</v>
      </c>
      <c r="EJ181">
        <v>52851.3</v>
      </c>
      <c r="EK181">
        <v>55506.3</v>
      </c>
      <c r="EL181">
        <v>62579.7</v>
      </c>
      <c r="EM181">
        <v>2.0236</v>
      </c>
      <c r="EN181">
        <v>2.2816</v>
      </c>
      <c r="EO181">
        <v>0.165939</v>
      </c>
      <c r="EP181">
        <v>0</v>
      </c>
      <c r="EQ181">
        <v>22.286</v>
      </c>
      <c r="ER181">
        <v>999.9</v>
      </c>
      <c r="ES181">
        <v>71.786</v>
      </c>
      <c r="ET181">
        <v>22.487</v>
      </c>
      <c r="EU181">
        <v>26.5764</v>
      </c>
      <c r="EV181">
        <v>53.8746</v>
      </c>
      <c r="EW181">
        <v>35.609</v>
      </c>
      <c r="EX181">
        <v>2</v>
      </c>
      <c r="EY181">
        <v>-0.27311</v>
      </c>
      <c r="EZ181">
        <v>0.539804</v>
      </c>
      <c r="FA181">
        <v>20.1484</v>
      </c>
      <c r="FB181">
        <v>5.19932</v>
      </c>
      <c r="FC181">
        <v>12.0052</v>
      </c>
      <c r="FD181">
        <v>4.976</v>
      </c>
      <c r="FE181">
        <v>3.293</v>
      </c>
      <c r="FF181">
        <v>9999</v>
      </c>
      <c r="FG181">
        <v>564.1</v>
      </c>
      <c r="FH181">
        <v>9999</v>
      </c>
      <c r="FI181">
        <v>9999</v>
      </c>
      <c r="FJ181">
        <v>1.86264</v>
      </c>
      <c r="FK181">
        <v>1.86774</v>
      </c>
      <c r="FL181">
        <v>1.86752</v>
      </c>
      <c r="FM181">
        <v>1.86859</v>
      </c>
      <c r="FN181">
        <v>1.86954</v>
      </c>
      <c r="FO181">
        <v>1.86557</v>
      </c>
      <c r="FP181">
        <v>1.86676</v>
      </c>
      <c r="FQ181">
        <v>1.86813</v>
      </c>
      <c r="FR181">
        <v>5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10.743</v>
      </c>
      <c r="GF181">
        <v>0.0845</v>
      </c>
      <c r="GG181">
        <v>4.5284714050127</v>
      </c>
      <c r="GH181">
        <v>0.00877152046367285</v>
      </c>
      <c r="GI181">
        <v>-1.12287425622125e-06</v>
      </c>
      <c r="GJ181">
        <v>1.49974470624018e-10</v>
      </c>
      <c r="GK181">
        <v>-0.0517385584703422</v>
      </c>
      <c r="GL181">
        <v>-0.0341448499658142</v>
      </c>
      <c r="GM181">
        <v>0.00305565465686119</v>
      </c>
      <c r="GN181">
        <v>-3.7754862018876e-05</v>
      </c>
      <c r="GO181">
        <v>-2</v>
      </c>
      <c r="GP181">
        <v>2006</v>
      </c>
      <c r="GQ181">
        <v>1</v>
      </c>
      <c r="GR181">
        <v>20</v>
      </c>
      <c r="GS181">
        <v>36.8</v>
      </c>
      <c r="GT181">
        <v>36.7</v>
      </c>
      <c r="GU181">
        <v>2.24243</v>
      </c>
      <c r="GV181">
        <v>2.56226</v>
      </c>
      <c r="GW181">
        <v>2.24854</v>
      </c>
      <c r="GX181">
        <v>2.76367</v>
      </c>
      <c r="GY181">
        <v>1.99585</v>
      </c>
      <c r="GZ181">
        <v>2.33643</v>
      </c>
      <c r="HA181">
        <v>28.0175</v>
      </c>
      <c r="HB181">
        <v>15.7256</v>
      </c>
      <c r="HC181">
        <v>18</v>
      </c>
      <c r="HD181">
        <v>495.747</v>
      </c>
      <c r="HE181">
        <v>678.8</v>
      </c>
      <c r="HF181">
        <v>22.8232</v>
      </c>
      <c r="HG181">
        <v>23.644</v>
      </c>
      <c r="HH181">
        <v>30.0004</v>
      </c>
      <c r="HI181">
        <v>23.4437</v>
      </c>
      <c r="HJ181">
        <v>23.3499</v>
      </c>
      <c r="HK181">
        <v>44.8846</v>
      </c>
      <c r="HL181">
        <v>44.9104</v>
      </c>
      <c r="HM181">
        <v>0</v>
      </c>
      <c r="HN181">
        <v>22.5784</v>
      </c>
      <c r="HO181">
        <v>837.207</v>
      </c>
      <c r="HP181">
        <v>15.1295</v>
      </c>
      <c r="HQ181">
        <v>103.022</v>
      </c>
      <c r="HR181">
        <v>104.231</v>
      </c>
    </row>
    <row r="182" spans="1:226">
      <c r="A182">
        <v>166</v>
      </c>
      <c r="B182">
        <v>1657293899.5</v>
      </c>
      <c r="C182">
        <v>2155.5</v>
      </c>
      <c r="D182" t="s">
        <v>692</v>
      </c>
      <c r="E182" t="s">
        <v>693</v>
      </c>
      <c r="F182">
        <v>5</v>
      </c>
      <c r="G182" t="s">
        <v>597</v>
      </c>
      <c r="H182" t="s">
        <v>354</v>
      </c>
      <c r="I182">
        <v>1657293891.71429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843.185572745849</v>
      </c>
      <c r="AK182">
        <v>818.206139393939</v>
      </c>
      <c r="AL182">
        <v>3.44089915440821</v>
      </c>
      <c r="AM182">
        <v>65.662652933704</v>
      </c>
      <c r="AN182">
        <f>(AP182 - AO182 + BO182*1E3/(8.314*(BQ182+273.15)) * AR182/BN182 * AQ182) * BN182/(100*BB182) * 1000/(1000 - AP182)</f>
        <v>0</v>
      </c>
      <c r="AO182">
        <v>15.0741005797925</v>
      </c>
      <c r="AP182">
        <v>17.5923763636364</v>
      </c>
      <c r="AQ182">
        <v>-0.000179882215028644</v>
      </c>
      <c r="AR182">
        <v>77.3106653143768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6</v>
      </c>
      <c r="BC182">
        <v>0.5</v>
      </c>
      <c r="BD182" t="s">
        <v>355</v>
      </c>
      <c r="BE182">
        <v>2</v>
      </c>
      <c r="BF182" t="b">
        <v>1</v>
      </c>
      <c r="BG182">
        <v>1657293891.71429</v>
      </c>
      <c r="BH182">
        <v>779.372857142857</v>
      </c>
      <c r="BI182">
        <v>813.175285714286</v>
      </c>
      <c r="BJ182">
        <v>17.5952392857143</v>
      </c>
      <c r="BK182">
        <v>15.0773571428571</v>
      </c>
      <c r="BL182">
        <v>768.697178571429</v>
      </c>
      <c r="BM182">
        <v>17.5106535714286</v>
      </c>
      <c r="BN182">
        <v>499.996964285714</v>
      </c>
      <c r="BO182">
        <v>73.8338892857143</v>
      </c>
      <c r="BP182">
        <v>0.0433767857142857</v>
      </c>
      <c r="BQ182">
        <v>24.4063678571429</v>
      </c>
      <c r="BR182">
        <v>25.0012357142857</v>
      </c>
      <c r="BS182">
        <v>999.9</v>
      </c>
      <c r="BT182">
        <v>0</v>
      </c>
      <c r="BU182">
        <v>0</v>
      </c>
      <c r="BV182">
        <v>10010.7142857143</v>
      </c>
      <c r="BW182">
        <v>0</v>
      </c>
      <c r="BX182">
        <v>628.629714285714</v>
      </c>
      <c r="BY182">
        <v>-33.802575</v>
      </c>
      <c r="BZ182">
        <v>793.331714285714</v>
      </c>
      <c r="CA182">
        <v>825.623535714286</v>
      </c>
      <c r="CB182">
        <v>2.51788821428571</v>
      </c>
      <c r="CC182">
        <v>813.175285714286</v>
      </c>
      <c r="CD182">
        <v>15.0773571428571</v>
      </c>
      <c r="CE182">
        <v>1.29912392857143</v>
      </c>
      <c r="CF182">
        <v>1.11321892857143</v>
      </c>
      <c r="CG182">
        <v>10.7887285714286</v>
      </c>
      <c r="CH182">
        <v>8.48899857142857</v>
      </c>
      <c r="CI182">
        <v>1999.96464285714</v>
      </c>
      <c r="CJ182">
        <v>0.979996785714286</v>
      </c>
      <c r="CK182">
        <v>0.0200034285714286</v>
      </c>
      <c r="CL182">
        <v>0</v>
      </c>
      <c r="CM182">
        <v>2.228825</v>
      </c>
      <c r="CN182">
        <v>0</v>
      </c>
      <c r="CO182">
        <v>3053.27607142857</v>
      </c>
      <c r="CP182">
        <v>17299.8357142857</v>
      </c>
      <c r="CQ182">
        <v>41.5041785714286</v>
      </c>
      <c r="CR182">
        <v>40.2408928571428</v>
      </c>
      <c r="CS182">
        <v>40.5890714285714</v>
      </c>
      <c r="CT182">
        <v>39.7006428571429</v>
      </c>
      <c r="CU182">
        <v>40.156</v>
      </c>
      <c r="CV182">
        <v>1959.95821428571</v>
      </c>
      <c r="CW182">
        <v>40.0071428571429</v>
      </c>
      <c r="CX182">
        <v>0</v>
      </c>
      <c r="CY182">
        <v>1657293877.5</v>
      </c>
      <c r="CZ182">
        <v>0</v>
      </c>
      <c r="DA182">
        <v>1657291692.5</v>
      </c>
      <c r="DB182" t="s">
        <v>356</v>
      </c>
      <c r="DC182">
        <v>1657291684</v>
      </c>
      <c r="DD182">
        <v>1657291692.5</v>
      </c>
      <c r="DE182">
        <v>1</v>
      </c>
      <c r="DF182">
        <v>0.051</v>
      </c>
      <c r="DG182">
        <v>-0.009</v>
      </c>
      <c r="DH182">
        <v>7.953</v>
      </c>
      <c r="DI182">
        <v>0.086</v>
      </c>
      <c r="DJ182">
        <v>418</v>
      </c>
      <c r="DK182">
        <v>18</v>
      </c>
      <c r="DL182">
        <v>0.63</v>
      </c>
      <c r="DM182">
        <v>0.07</v>
      </c>
      <c r="DN182">
        <v>-33.6804775</v>
      </c>
      <c r="DO182">
        <v>-2.77660975609749</v>
      </c>
      <c r="DP182">
        <v>0.368232819346334</v>
      </c>
      <c r="DQ182">
        <v>0</v>
      </c>
      <c r="DR182">
        <v>2.5171705</v>
      </c>
      <c r="DS182">
        <v>0.0205398123827332</v>
      </c>
      <c r="DT182">
        <v>0.00363730803617178</v>
      </c>
      <c r="DU182">
        <v>1</v>
      </c>
      <c r="DV182">
        <v>1</v>
      </c>
      <c r="DW182">
        <v>2</v>
      </c>
      <c r="DX182" t="s">
        <v>373</v>
      </c>
      <c r="DY182">
        <v>2.97567</v>
      </c>
      <c r="DZ182">
        <v>2.69807</v>
      </c>
      <c r="EA182">
        <v>0.11958</v>
      </c>
      <c r="EB182">
        <v>0.124022</v>
      </c>
      <c r="EC182">
        <v>0.0692371</v>
      </c>
      <c r="ED182">
        <v>0.0622165</v>
      </c>
      <c r="EE182">
        <v>34561.1</v>
      </c>
      <c r="EF182">
        <v>37762.6</v>
      </c>
      <c r="EG182">
        <v>35558.6</v>
      </c>
      <c r="EH182">
        <v>39080.2</v>
      </c>
      <c r="EI182">
        <v>46887.9</v>
      </c>
      <c r="EJ182">
        <v>52851.7</v>
      </c>
      <c r="EK182">
        <v>55507</v>
      </c>
      <c r="EL182">
        <v>62579.2</v>
      </c>
      <c r="EM182">
        <v>2.0238</v>
      </c>
      <c r="EN182">
        <v>2.2814</v>
      </c>
      <c r="EO182">
        <v>0.166029</v>
      </c>
      <c r="EP182">
        <v>0</v>
      </c>
      <c r="EQ182">
        <v>22.2935</v>
      </c>
      <c r="ER182">
        <v>999.9</v>
      </c>
      <c r="ES182">
        <v>71.762</v>
      </c>
      <c r="ET182">
        <v>22.497</v>
      </c>
      <c r="EU182">
        <v>26.5817</v>
      </c>
      <c r="EV182">
        <v>53.4946</v>
      </c>
      <c r="EW182">
        <v>35.633</v>
      </c>
      <c r="EX182">
        <v>2</v>
      </c>
      <c r="EY182">
        <v>-0.272988</v>
      </c>
      <c r="EZ182">
        <v>0.0486928</v>
      </c>
      <c r="FA182">
        <v>20.1499</v>
      </c>
      <c r="FB182">
        <v>5.19932</v>
      </c>
      <c r="FC182">
        <v>12.004</v>
      </c>
      <c r="FD182">
        <v>4.976</v>
      </c>
      <c r="FE182">
        <v>3.293</v>
      </c>
      <c r="FF182">
        <v>9999</v>
      </c>
      <c r="FG182">
        <v>564.1</v>
      </c>
      <c r="FH182">
        <v>9999</v>
      </c>
      <c r="FI182">
        <v>9999</v>
      </c>
      <c r="FJ182">
        <v>1.86264</v>
      </c>
      <c r="FK182">
        <v>1.86768</v>
      </c>
      <c r="FL182">
        <v>1.86752</v>
      </c>
      <c r="FM182">
        <v>1.86859</v>
      </c>
      <c r="FN182">
        <v>1.86951</v>
      </c>
      <c r="FO182">
        <v>1.86554</v>
      </c>
      <c r="FP182">
        <v>1.86673</v>
      </c>
      <c r="FQ182">
        <v>1.8681</v>
      </c>
      <c r="FR182">
        <v>5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10.864</v>
      </c>
      <c r="GF182">
        <v>0.0846</v>
      </c>
      <c r="GG182">
        <v>4.5284714050127</v>
      </c>
      <c r="GH182">
        <v>0.00877152046367285</v>
      </c>
      <c r="GI182">
        <v>-1.12287425622125e-06</v>
      </c>
      <c r="GJ182">
        <v>1.49974470624018e-10</v>
      </c>
      <c r="GK182">
        <v>-0.0517385584703422</v>
      </c>
      <c r="GL182">
        <v>-0.0341448499658142</v>
      </c>
      <c r="GM182">
        <v>0.00305565465686119</v>
      </c>
      <c r="GN182">
        <v>-3.7754862018876e-05</v>
      </c>
      <c r="GO182">
        <v>-2</v>
      </c>
      <c r="GP182">
        <v>2006</v>
      </c>
      <c r="GQ182">
        <v>1</v>
      </c>
      <c r="GR182">
        <v>20</v>
      </c>
      <c r="GS182">
        <v>36.9</v>
      </c>
      <c r="GT182">
        <v>36.8</v>
      </c>
      <c r="GU182">
        <v>2.28027</v>
      </c>
      <c r="GV182">
        <v>2.56592</v>
      </c>
      <c r="GW182">
        <v>2.24854</v>
      </c>
      <c r="GX182">
        <v>2.76367</v>
      </c>
      <c r="GY182">
        <v>1.99585</v>
      </c>
      <c r="GZ182">
        <v>2.32544</v>
      </c>
      <c r="HA182">
        <v>27.9965</v>
      </c>
      <c r="HB182">
        <v>15.7256</v>
      </c>
      <c r="HC182">
        <v>18</v>
      </c>
      <c r="HD182">
        <v>495.914</v>
      </c>
      <c r="HE182">
        <v>678.66</v>
      </c>
      <c r="HF182">
        <v>22.5807</v>
      </c>
      <c r="HG182">
        <v>23.646</v>
      </c>
      <c r="HH182">
        <v>30.0001</v>
      </c>
      <c r="HI182">
        <v>23.4476</v>
      </c>
      <c r="HJ182">
        <v>23.3518</v>
      </c>
      <c r="HK182">
        <v>45.6423</v>
      </c>
      <c r="HL182">
        <v>44.9104</v>
      </c>
      <c r="HM182">
        <v>0</v>
      </c>
      <c r="HN182">
        <v>22.5568</v>
      </c>
      <c r="HO182">
        <v>857.355</v>
      </c>
      <c r="HP182">
        <v>15.1334</v>
      </c>
      <c r="HQ182">
        <v>103.023</v>
      </c>
      <c r="HR182">
        <v>104.231</v>
      </c>
    </row>
    <row r="183" spans="1:226">
      <c r="A183">
        <v>167</v>
      </c>
      <c r="B183">
        <v>1657293904.5</v>
      </c>
      <c r="C183">
        <v>2160.5</v>
      </c>
      <c r="D183" t="s">
        <v>694</v>
      </c>
      <c r="E183" t="s">
        <v>695</v>
      </c>
      <c r="F183">
        <v>5</v>
      </c>
      <c r="G183" t="s">
        <v>597</v>
      </c>
      <c r="H183" t="s">
        <v>354</v>
      </c>
      <c r="I183">
        <v>1657293897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860.309691866924</v>
      </c>
      <c r="AK183">
        <v>835.03983030303</v>
      </c>
      <c r="AL183">
        <v>3.36277681178561</v>
      </c>
      <c r="AM183">
        <v>65.662652933704</v>
      </c>
      <c r="AN183">
        <f>(AP183 - AO183 + BO183*1E3/(8.314*(BQ183+273.15)) * AR183/BN183 * AQ183) * BN183/(100*BB183) * 1000/(1000 - AP183)</f>
        <v>0</v>
      </c>
      <c r="AO183">
        <v>15.0747570472143</v>
      </c>
      <c r="AP183">
        <v>17.5862806060606</v>
      </c>
      <c r="AQ183">
        <v>7.29934597587697e-05</v>
      </c>
      <c r="AR183">
        <v>77.3106653143768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6</v>
      </c>
      <c r="BC183">
        <v>0.5</v>
      </c>
      <c r="BD183" t="s">
        <v>355</v>
      </c>
      <c r="BE183">
        <v>2</v>
      </c>
      <c r="BF183" t="b">
        <v>1</v>
      </c>
      <c r="BG183">
        <v>1657293897</v>
      </c>
      <c r="BH183">
        <v>797.035592592593</v>
      </c>
      <c r="BI183">
        <v>831.01262962963</v>
      </c>
      <c r="BJ183">
        <v>17.5944407407407</v>
      </c>
      <c r="BK183">
        <v>15.0757074074074</v>
      </c>
      <c r="BL183">
        <v>786.231925925926</v>
      </c>
      <c r="BM183">
        <v>17.5098814814815</v>
      </c>
      <c r="BN183">
        <v>500.00762962963</v>
      </c>
      <c r="BO183">
        <v>73.8341444444444</v>
      </c>
      <c r="BP183">
        <v>0.0433191481481482</v>
      </c>
      <c r="BQ183">
        <v>24.4256592592593</v>
      </c>
      <c r="BR183">
        <v>25.0162444444444</v>
      </c>
      <c r="BS183">
        <v>999.9</v>
      </c>
      <c r="BT183">
        <v>0</v>
      </c>
      <c r="BU183">
        <v>0</v>
      </c>
      <c r="BV183">
        <v>10004.4444444444</v>
      </c>
      <c r="BW183">
        <v>0</v>
      </c>
      <c r="BX183">
        <v>628.923222222222</v>
      </c>
      <c r="BY183">
        <v>-33.9771740740741</v>
      </c>
      <c r="BZ183">
        <v>811.310074074074</v>
      </c>
      <c r="CA183">
        <v>843.732518518519</v>
      </c>
      <c r="CB183">
        <v>2.51873518518519</v>
      </c>
      <c r="CC183">
        <v>831.01262962963</v>
      </c>
      <c r="CD183">
        <v>15.0757074074074</v>
      </c>
      <c r="CE183">
        <v>1.29906851851852</v>
      </c>
      <c r="CF183">
        <v>1.11310148148148</v>
      </c>
      <c r="CG183">
        <v>10.7880962962963</v>
      </c>
      <c r="CH183">
        <v>8.48744</v>
      </c>
      <c r="CI183">
        <v>1999.98185185185</v>
      </c>
      <c r="CJ183">
        <v>0.979997333333333</v>
      </c>
      <c r="CK183">
        <v>0.0200028444444444</v>
      </c>
      <c r="CL183">
        <v>0</v>
      </c>
      <c r="CM183">
        <v>2.21506666666667</v>
      </c>
      <c r="CN183">
        <v>0</v>
      </c>
      <c r="CO183">
        <v>3052.13703703704</v>
      </c>
      <c r="CP183">
        <v>17299.9814814815</v>
      </c>
      <c r="CQ183">
        <v>41.5785185185185</v>
      </c>
      <c r="CR183">
        <v>40.2775555555556</v>
      </c>
      <c r="CS183">
        <v>40.6502222222222</v>
      </c>
      <c r="CT183">
        <v>39.8260740740741</v>
      </c>
      <c r="CU183">
        <v>40.2265555555556</v>
      </c>
      <c r="CV183">
        <v>1959.97814814815</v>
      </c>
      <c r="CW183">
        <v>40.0044444444444</v>
      </c>
      <c r="CX183">
        <v>0</v>
      </c>
      <c r="CY183">
        <v>1657293882.3</v>
      </c>
      <c r="CZ183">
        <v>0</v>
      </c>
      <c r="DA183">
        <v>1657291692.5</v>
      </c>
      <c r="DB183" t="s">
        <v>356</v>
      </c>
      <c r="DC183">
        <v>1657291684</v>
      </c>
      <c r="DD183">
        <v>1657291692.5</v>
      </c>
      <c r="DE183">
        <v>1</v>
      </c>
      <c r="DF183">
        <v>0.051</v>
      </c>
      <c r="DG183">
        <v>-0.009</v>
      </c>
      <c r="DH183">
        <v>7.953</v>
      </c>
      <c r="DI183">
        <v>0.086</v>
      </c>
      <c r="DJ183">
        <v>418</v>
      </c>
      <c r="DK183">
        <v>18</v>
      </c>
      <c r="DL183">
        <v>0.63</v>
      </c>
      <c r="DM183">
        <v>0.07</v>
      </c>
      <c r="DN183">
        <v>-33.8537825</v>
      </c>
      <c r="DO183">
        <v>-1.96972120075036</v>
      </c>
      <c r="DP183">
        <v>0.336857292401026</v>
      </c>
      <c r="DQ183">
        <v>0</v>
      </c>
      <c r="DR183">
        <v>2.51777</v>
      </c>
      <c r="DS183">
        <v>0.0162990619136837</v>
      </c>
      <c r="DT183">
        <v>0.00343773544648214</v>
      </c>
      <c r="DU183">
        <v>1</v>
      </c>
      <c r="DV183">
        <v>1</v>
      </c>
      <c r="DW183">
        <v>2</v>
      </c>
      <c r="DX183" t="s">
        <v>373</v>
      </c>
      <c r="DY183">
        <v>2.97626</v>
      </c>
      <c r="DZ183">
        <v>2.69731</v>
      </c>
      <c r="EA183">
        <v>0.121252</v>
      </c>
      <c r="EB183">
        <v>0.125678</v>
      </c>
      <c r="EC183">
        <v>0.0692374</v>
      </c>
      <c r="ED183">
        <v>0.0622152</v>
      </c>
      <c r="EE183">
        <v>34495.3</v>
      </c>
      <c r="EF183">
        <v>37690.8</v>
      </c>
      <c r="EG183">
        <v>35558.4</v>
      </c>
      <c r="EH183">
        <v>39079.8</v>
      </c>
      <c r="EI183">
        <v>46887.2</v>
      </c>
      <c r="EJ183">
        <v>52851.2</v>
      </c>
      <c r="EK183">
        <v>55506.2</v>
      </c>
      <c r="EL183">
        <v>62578.4</v>
      </c>
      <c r="EM183">
        <v>2.024</v>
      </c>
      <c r="EN183">
        <v>2.2812</v>
      </c>
      <c r="EO183">
        <v>0.166744</v>
      </c>
      <c r="EP183">
        <v>0</v>
      </c>
      <c r="EQ183">
        <v>22.3029</v>
      </c>
      <c r="ER183">
        <v>999.9</v>
      </c>
      <c r="ES183">
        <v>71.713</v>
      </c>
      <c r="ET183">
        <v>22.497</v>
      </c>
      <c r="EU183">
        <v>26.5642</v>
      </c>
      <c r="EV183">
        <v>53.7446</v>
      </c>
      <c r="EW183">
        <v>35.625</v>
      </c>
      <c r="EX183">
        <v>2</v>
      </c>
      <c r="EY183">
        <v>-0.273049</v>
      </c>
      <c r="EZ183">
        <v>-0.138279</v>
      </c>
      <c r="FA183">
        <v>20.1504</v>
      </c>
      <c r="FB183">
        <v>5.19812</v>
      </c>
      <c r="FC183">
        <v>12.0052</v>
      </c>
      <c r="FD183">
        <v>4.9752</v>
      </c>
      <c r="FE183">
        <v>3.293</v>
      </c>
      <c r="FF183">
        <v>9999</v>
      </c>
      <c r="FG183">
        <v>564.1</v>
      </c>
      <c r="FH183">
        <v>9999</v>
      </c>
      <c r="FI183">
        <v>9999</v>
      </c>
      <c r="FJ183">
        <v>1.8627</v>
      </c>
      <c r="FK183">
        <v>1.86771</v>
      </c>
      <c r="FL183">
        <v>1.86752</v>
      </c>
      <c r="FM183">
        <v>1.86859</v>
      </c>
      <c r="FN183">
        <v>1.86951</v>
      </c>
      <c r="FO183">
        <v>1.8656</v>
      </c>
      <c r="FP183">
        <v>1.86673</v>
      </c>
      <c r="FQ183">
        <v>1.86813</v>
      </c>
      <c r="FR183">
        <v>5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10.985</v>
      </c>
      <c r="GF183">
        <v>0.0844</v>
      </c>
      <c r="GG183">
        <v>4.5284714050127</v>
      </c>
      <c r="GH183">
        <v>0.00877152046367285</v>
      </c>
      <c r="GI183">
        <v>-1.12287425622125e-06</v>
      </c>
      <c r="GJ183">
        <v>1.49974470624018e-10</v>
      </c>
      <c r="GK183">
        <v>-0.0517385584703422</v>
      </c>
      <c r="GL183">
        <v>-0.0341448499658142</v>
      </c>
      <c r="GM183">
        <v>0.00305565465686119</v>
      </c>
      <c r="GN183">
        <v>-3.7754862018876e-05</v>
      </c>
      <c r="GO183">
        <v>-2</v>
      </c>
      <c r="GP183">
        <v>2006</v>
      </c>
      <c r="GQ183">
        <v>1</v>
      </c>
      <c r="GR183">
        <v>20</v>
      </c>
      <c r="GS183">
        <v>37</v>
      </c>
      <c r="GT183">
        <v>36.9</v>
      </c>
      <c r="GU183">
        <v>2.31445</v>
      </c>
      <c r="GV183">
        <v>2.57324</v>
      </c>
      <c r="GW183">
        <v>2.24854</v>
      </c>
      <c r="GX183">
        <v>2.76367</v>
      </c>
      <c r="GY183">
        <v>1.99585</v>
      </c>
      <c r="GZ183">
        <v>2.31567</v>
      </c>
      <c r="HA183">
        <v>28.0175</v>
      </c>
      <c r="HB183">
        <v>15.7169</v>
      </c>
      <c r="HC183">
        <v>18</v>
      </c>
      <c r="HD183">
        <v>496.065</v>
      </c>
      <c r="HE183">
        <v>678.546</v>
      </c>
      <c r="HF183">
        <v>22.5264</v>
      </c>
      <c r="HG183">
        <v>23.648</v>
      </c>
      <c r="HH183">
        <v>30</v>
      </c>
      <c r="HI183">
        <v>23.4504</v>
      </c>
      <c r="HJ183">
        <v>23.3557</v>
      </c>
      <c r="HK183">
        <v>46.3307</v>
      </c>
      <c r="HL183">
        <v>44.9104</v>
      </c>
      <c r="HM183">
        <v>0</v>
      </c>
      <c r="HN183">
        <v>22.5325</v>
      </c>
      <c r="HO183">
        <v>870.931</v>
      </c>
      <c r="HP183">
        <v>15.1356</v>
      </c>
      <c r="HQ183">
        <v>103.022</v>
      </c>
      <c r="HR183">
        <v>104.229</v>
      </c>
    </row>
    <row r="184" spans="1:226">
      <c r="A184">
        <v>168</v>
      </c>
      <c r="B184">
        <v>1657293909.5</v>
      </c>
      <c r="C184">
        <v>2165.5</v>
      </c>
      <c r="D184" t="s">
        <v>696</v>
      </c>
      <c r="E184" t="s">
        <v>697</v>
      </c>
      <c r="F184">
        <v>5</v>
      </c>
      <c r="G184" t="s">
        <v>597</v>
      </c>
      <c r="H184" t="s">
        <v>354</v>
      </c>
      <c r="I184">
        <v>1657293901.71429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876.690548133544</v>
      </c>
      <c r="AK184">
        <v>852.007666666667</v>
      </c>
      <c r="AL184">
        <v>3.26025361086186</v>
      </c>
      <c r="AM184">
        <v>65.662652933704</v>
      </c>
      <c r="AN184">
        <f>(AP184 - AO184 + BO184*1E3/(8.314*(BQ184+273.15)) * AR184/BN184 * AQ184) * BN184/(100*BB184) * 1000/(1000 - AP184)</f>
        <v>0</v>
      </c>
      <c r="AO184">
        <v>15.0747375851049</v>
      </c>
      <c r="AP184">
        <v>17.5817915151515</v>
      </c>
      <c r="AQ184">
        <v>0.000175411489952228</v>
      </c>
      <c r="AR184">
        <v>77.3106653143768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6</v>
      </c>
      <c r="BC184">
        <v>0.5</v>
      </c>
      <c r="BD184" t="s">
        <v>355</v>
      </c>
      <c r="BE184">
        <v>2</v>
      </c>
      <c r="BF184" t="b">
        <v>1</v>
      </c>
      <c r="BG184">
        <v>1657293901.71429</v>
      </c>
      <c r="BH184">
        <v>812.85675</v>
      </c>
      <c r="BI184">
        <v>846.807714285714</v>
      </c>
      <c r="BJ184">
        <v>17.5922035714286</v>
      </c>
      <c r="BK184">
        <v>15.0752892857143</v>
      </c>
      <c r="BL184">
        <v>801.938892857143</v>
      </c>
      <c r="BM184">
        <v>17.5077321428571</v>
      </c>
      <c r="BN184">
        <v>500.008607142857</v>
      </c>
      <c r="BO184">
        <v>73.8339107142857</v>
      </c>
      <c r="BP184">
        <v>0.0434478821428571</v>
      </c>
      <c r="BQ184">
        <v>24.4376928571429</v>
      </c>
      <c r="BR184">
        <v>25.0214214285714</v>
      </c>
      <c r="BS184">
        <v>999.9</v>
      </c>
      <c r="BT184">
        <v>0</v>
      </c>
      <c r="BU184">
        <v>0</v>
      </c>
      <c r="BV184">
        <v>9999.10714285714</v>
      </c>
      <c r="BW184">
        <v>0</v>
      </c>
      <c r="BX184">
        <v>630.264928571429</v>
      </c>
      <c r="BY184">
        <v>-33.951075</v>
      </c>
      <c r="BZ184">
        <v>827.412678571429</v>
      </c>
      <c r="CA184">
        <v>859.769035714286</v>
      </c>
      <c r="CB184">
        <v>2.51690178571429</v>
      </c>
      <c r="CC184">
        <v>846.807714285714</v>
      </c>
      <c r="CD184">
        <v>15.0752892857143</v>
      </c>
      <c r="CE184">
        <v>1.29889928571429</v>
      </c>
      <c r="CF184">
        <v>1.1130675</v>
      </c>
      <c r="CG184">
        <v>10.7861357142857</v>
      </c>
      <c r="CH184">
        <v>8.48699178571428</v>
      </c>
      <c r="CI184">
        <v>1999.9525</v>
      </c>
      <c r="CJ184">
        <v>0.979997642857143</v>
      </c>
      <c r="CK184">
        <v>0.0200025142857143</v>
      </c>
      <c r="CL184">
        <v>0</v>
      </c>
      <c r="CM184">
        <v>2.19957857142857</v>
      </c>
      <c r="CN184">
        <v>0</v>
      </c>
      <c r="CO184">
        <v>3052.07821428571</v>
      </c>
      <c r="CP184">
        <v>17299.7285714286</v>
      </c>
      <c r="CQ184">
        <v>41.6538214285714</v>
      </c>
      <c r="CR184">
        <v>40.30775</v>
      </c>
      <c r="CS184">
        <v>40.7007142857143</v>
      </c>
      <c r="CT184">
        <v>39.8924642857143</v>
      </c>
      <c r="CU184">
        <v>40.2854285714286</v>
      </c>
      <c r="CV184">
        <v>1959.95178571429</v>
      </c>
      <c r="CW184">
        <v>40.0014285714286</v>
      </c>
      <c r="CX184">
        <v>0</v>
      </c>
      <c r="CY184">
        <v>1657293887.1</v>
      </c>
      <c r="CZ184">
        <v>0</v>
      </c>
      <c r="DA184">
        <v>1657291692.5</v>
      </c>
      <c r="DB184" t="s">
        <v>356</v>
      </c>
      <c r="DC184">
        <v>1657291684</v>
      </c>
      <c r="DD184">
        <v>1657291692.5</v>
      </c>
      <c r="DE184">
        <v>1</v>
      </c>
      <c r="DF184">
        <v>0.051</v>
      </c>
      <c r="DG184">
        <v>-0.009</v>
      </c>
      <c r="DH184">
        <v>7.953</v>
      </c>
      <c r="DI184">
        <v>0.086</v>
      </c>
      <c r="DJ184">
        <v>418</v>
      </c>
      <c r="DK184">
        <v>18</v>
      </c>
      <c r="DL184">
        <v>0.63</v>
      </c>
      <c r="DM184">
        <v>0.07</v>
      </c>
      <c r="DN184">
        <v>-33.958975</v>
      </c>
      <c r="DO184">
        <v>-0.16082926829257</v>
      </c>
      <c r="DP184">
        <v>0.463483647904649</v>
      </c>
      <c r="DQ184">
        <v>0</v>
      </c>
      <c r="DR184">
        <v>2.51768975</v>
      </c>
      <c r="DS184">
        <v>-0.0124172983114403</v>
      </c>
      <c r="DT184">
        <v>0.00370292754958829</v>
      </c>
      <c r="DU184">
        <v>1</v>
      </c>
      <c r="DV184">
        <v>1</v>
      </c>
      <c r="DW184">
        <v>2</v>
      </c>
      <c r="DX184" t="s">
        <v>373</v>
      </c>
      <c r="DY184">
        <v>2.97621</v>
      </c>
      <c r="DZ184">
        <v>2.69783</v>
      </c>
      <c r="EA184">
        <v>0.122884</v>
      </c>
      <c r="EB184">
        <v>0.127234</v>
      </c>
      <c r="EC184">
        <v>0.0692236</v>
      </c>
      <c r="ED184">
        <v>0.0622371</v>
      </c>
      <c r="EE184">
        <v>34431.5</v>
      </c>
      <c r="EF184">
        <v>37623.7</v>
      </c>
      <c r="EG184">
        <v>35558.7</v>
      </c>
      <c r="EH184">
        <v>39079.7</v>
      </c>
      <c r="EI184">
        <v>46888.3</v>
      </c>
      <c r="EJ184">
        <v>52850.1</v>
      </c>
      <c r="EK184">
        <v>55506.6</v>
      </c>
      <c r="EL184">
        <v>62578.6</v>
      </c>
      <c r="EM184">
        <v>2.0234</v>
      </c>
      <c r="EN184">
        <v>2.2812</v>
      </c>
      <c r="EO184">
        <v>0.16284</v>
      </c>
      <c r="EP184">
        <v>0</v>
      </c>
      <c r="EQ184">
        <v>22.3142</v>
      </c>
      <c r="ER184">
        <v>999.9</v>
      </c>
      <c r="ES184">
        <v>71.737</v>
      </c>
      <c r="ET184">
        <v>22.517</v>
      </c>
      <c r="EU184">
        <v>26.6056</v>
      </c>
      <c r="EV184">
        <v>54.1146</v>
      </c>
      <c r="EW184">
        <v>35.633</v>
      </c>
      <c r="EX184">
        <v>2</v>
      </c>
      <c r="EY184">
        <v>-0.272927</v>
      </c>
      <c r="EZ184">
        <v>-0.242527</v>
      </c>
      <c r="FA184">
        <v>20.1502</v>
      </c>
      <c r="FB184">
        <v>5.19932</v>
      </c>
      <c r="FC184">
        <v>12.004</v>
      </c>
      <c r="FD184">
        <v>4.9756</v>
      </c>
      <c r="FE184">
        <v>3.293</v>
      </c>
      <c r="FF184">
        <v>9999</v>
      </c>
      <c r="FG184">
        <v>564.1</v>
      </c>
      <c r="FH184">
        <v>9999</v>
      </c>
      <c r="FI184">
        <v>9999</v>
      </c>
      <c r="FJ184">
        <v>1.86267</v>
      </c>
      <c r="FK184">
        <v>1.86774</v>
      </c>
      <c r="FL184">
        <v>1.86752</v>
      </c>
      <c r="FM184">
        <v>1.86859</v>
      </c>
      <c r="FN184">
        <v>1.86951</v>
      </c>
      <c r="FO184">
        <v>1.8656</v>
      </c>
      <c r="FP184">
        <v>1.86676</v>
      </c>
      <c r="FQ184">
        <v>1.86813</v>
      </c>
      <c r="FR184">
        <v>5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11.104</v>
      </c>
      <c r="GF184">
        <v>0.0844</v>
      </c>
      <c r="GG184">
        <v>4.5284714050127</v>
      </c>
      <c r="GH184">
        <v>0.00877152046367285</v>
      </c>
      <c r="GI184">
        <v>-1.12287425622125e-06</v>
      </c>
      <c r="GJ184">
        <v>1.49974470624018e-10</v>
      </c>
      <c r="GK184">
        <v>-0.0517385584703422</v>
      </c>
      <c r="GL184">
        <v>-0.0341448499658142</v>
      </c>
      <c r="GM184">
        <v>0.00305565465686119</v>
      </c>
      <c r="GN184">
        <v>-3.7754862018876e-05</v>
      </c>
      <c r="GO184">
        <v>-2</v>
      </c>
      <c r="GP184">
        <v>2006</v>
      </c>
      <c r="GQ184">
        <v>1</v>
      </c>
      <c r="GR184">
        <v>20</v>
      </c>
      <c r="GS184">
        <v>37.1</v>
      </c>
      <c r="GT184">
        <v>37</v>
      </c>
      <c r="GU184">
        <v>2.34985</v>
      </c>
      <c r="GV184">
        <v>2.56226</v>
      </c>
      <c r="GW184">
        <v>2.24854</v>
      </c>
      <c r="GX184">
        <v>2.76489</v>
      </c>
      <c r="GY184">
        <v>1.99585</v>
      </c>
      <c r="GZ184">
        <v>2.34131</v>
      </c>
      <c r="HA184">
        <v>28.0175</v>
      </c>
      <c r="HB184">
        <v>15.7256</v>
      </c>
      <c r="HC184">
        <v>18</v>
      </c>
      <c r="HD184">
        <v>495.713</v>
      </c>
      <c r="HE184">
        <v>678.598</v>
      </c>
      <c r="HF184">
        <v>22.5034</v>
      </c>
      <c r="HG184">
        <v>23.6511</v>
      </c>
      <c r="HH184">
        <v>30.0001</v>
      </c>
      <c r="HI184">
        <v>23.4535</v>
      </c>
      <c r="HJ184">
        <v>23.3596</v>
      </c>
      <c r="HK184">
        <v>47.0379</v>
      </c>
      <c r="HL184">
        <v>44.9104</v>
      </c>
      <c r="HM184">
        <v>0</v>
      </c>
      <c r="HN184">
        <v>22.5121</v>
      </c>
      <c r="HO184">
        <v>891.189</v>
      </c>
      <c r="HP184">
        <v>15.1424</v>
      </c>
      <c r="HQ184">
        <v>103.022</v>
      </c>
      <c r="HR184">
        <v>104.23</v>
      </c>
    </row>
    <row r="185" spans="1:226">
      <c r="A185">
        <v>169</v>
      </c>
      <c r="B185">
        <v>1657293914.5</v>
      </c>
      <c r="C185">
        <v>2170.5</v>
      </c>
      <c r="D185" t="s">
        <v>698</v>
      </c>
      <c r="E185" t="s">
        <v>699</v>
      </c>
      <c r="F185">
        <v>5</v>
      </c>
      <c r="G185" t="s">
        <v>597</v>
      </c>
      <c r="H185" t="s">
        <v>354</v>
      </c>
      <c r="I185">
        <v>1657293907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894.304008332504</v>
      </c>
      <c r="AK185">
        <v>868.838963636364</v>
      </c>
      <c r="AL185">
        <v>3.40719298168288</v>
      </c>
      <c r="AM185">
        <v>65.662652933704</v>
      </c>
      <c r="AN185">
        <f>(AP185 - AO185 + BO185*1E3/(8.314*(BQ185+273.15)) * AR185/BN185 * AQ185) * BN185/(100*BB185) * 1000/(1000 - AP185)</f>
        <v>0</v>
      </c>
      <c r="AO185">
        <v>15.0803266230485</v>
      </c>
      <c r="AP185">
        <v>17.591016969697</v>
      </c>
      <c r="AQ185">
        <v>1.80374129950823e-05</v>
      </c>
      <c r="AR185">
        <v>77.3106653143768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6</v>
      </c>
      <c r="BC185">
        <v>0.5</v>
      </c>
      <c r="BD185" t="s">
        <v>355</v>
      </c>
      <c r="BE185">
        <v>2</v>
      </c>
      <c r="BF185" t="b">
        <v>1</v>
      </c>
      <c r="BG185">
        <v>1657293907</v>
      </c>
      <c r="BH185">
        <v>830.422259259259</v>
      </c>
      <c r="BI185">
        <v>864.436148148148</v>
      </c>
      <c r="BJ185">
        <v>17.5893148148148</v>
      </c>
      <c r="BK185">
        <v>15.0779703703704</v>
      </c>
      <c r="BL185">
        <v>819.378074074074</v>
      </c>
      <c r="BM185">
        <v>17.5049555555556</v>
      </c>
      <c r="BN185">
        <v>499.999777777778</v>
      </c>
      <c r="BO185">
        <v>73.8344851851852</v>
      </c>
      <c r="BP185">
        <v>0.0434326296296296</v>
      </c>
      <c r="BQ185">
        <v>24.4451888888889</v>
      </c>
      <c r="BR185">
        <v>25.0174888888889</v>
      </c>
      <c r="BS185">
        <v>999.9</v>
      </c>
      <c r="BT185">
        <v>0</v>
      </c>
      <c r="BU185">
        <v>0</v>
      </c>
      <c r="BV185">
        <v>9995</v>
      </c>
      <c r="BW185">
        <v>0</v>
      </c>
      <c r="BX185">
        <v>632.53537037037</v>
      </c>
      <c r="BY185">
        <v>-34.0140407407407</v>
      </c>
      <c r="BZ185">
        <v>845.290296296296</v>
      </c>
      <c r="CA185">
        <v>877.669777777778</v>
      </c>
      <c r="CB185">
        <v>2.51133888888889</v>
      </c>
      <c r="CC185">
        <v>864.436148148148</v>
      </c>
      <c r="CD185">
        <v>15.0779703703704</v>
      </c>
      <c r="CE185">
        <v>1.29869703703704</v>
      </c>
      <c r="CF185">
        <v>1.11327444444444</v>
      </c>
      <c r="CG185">
        <v>10.7837888888889</v>
      </c>
      <c r="CH185">
        <v>8.48972740740741</v>
      </c>
      <c r="CI185">
        <v>1999.97777777778</v>
      </c>
      <c r="CJ185">
        <v>0.979998444444445</v>
      </c>
      <c r="CK185">
        <v>0.0200016592592593</v>
      </c>
      <c r="CL185">
        <v>0</v>
      </c>
      <c r="CM185">
        <v>2.19442962962963</v>
      </c>
      <c r="CN185">
        <v>0</v>
      </c>
      <c r="CO185">
        <v>3053.64444444444</v>
      </c>
      <c r="CP185">
        <v>17299.9518518519</v>
      </c>
      <c r="CQ185">
        <v>41.728962962963</v>
      </c>
      <c r="CR185">
        <v>40.346962962963</v>
      </c>
      <c r="CS185">
        <v>40.765962962963</v>
      </c>
      <c r="CT185">
        <v>39.9324074074074</v>
      </c>
      <c r="CU185">
        <v>40.3561481481481</v>
      </c>
      <c r="CV185">
        <v>1959.97703703704</v>
      </c>
      <c r="CW185">
        <v>40.0007407407407</v>
      </c>
      <c r="CX185">
        <v>0</v>
      </c>
      <c r="CY185">
        <v>1657293892.5</v>
      </c>
      <c r="CZ185">
        <v>0</v>
      </c>
      <c r="DA185">
        <v>1657291692.5</v>
      </c>
      <c r="DB185" t="s">
        <v>356</v>
      </c>
      <c r="DC185">
        <v>1657291684</v>
      </c>
      <c r="DD185">
        <v>1657291692.5</v>
      </c>
      <c r="DE185">
        <v>1</v>
      </c>
      <c r="DF185">
        <v>0.051</v>
      </c>
      <c r="DG185">
        <v>-0.009</v>
      </c>
      <c r="DH185">
        <v>7.953</v>
      </c>
      <c r="DI185">
        <v>0.086</v>
      </c>
      <c r="DJ185">
        <v>418</v>
      </c>
      <c r="DK185">
        <v>18</v>
      </c>
      <c r="DL185">
        <v>0.63</v>
      </c>
      <c r="DM185">
        <v>0.07</v>
      </c>
      <c r="DN185">
        <v>-34.0305025</v>
      </c>
      <c r="DO185">
        <v>0.0656769230769167</v>
      </c>
      <c r="DP185">
        <v>0.502345800961599</v>
      </c>
      <c r="DQ185">
        <v>1</v>
      </c>
      <c r="DR185">
        <v>2.514666</v>
      </c>
      <c r="DS185">
        <v>-0.0597732833020654</v>
      </c>
      <c r="DT185">
        <v>0.00663953040508137</v>
      </c>
      <c r="DU185">
        <v>1</v>
      </c>
      <c r="DV185">
        <v>2</v>
      </c>
      <c r="DW185">
        <v>2</v>
      </c>
      <c r="DX185" t="s">
        <v>512</v>
      </c>
      <c r="DY185">
        <v>2.97632</v>
      </c>
      <c r="DZ185">
        <v>2.69801</v>
      </c>
      <c r="EA185">
        <v>0.124493</v>
      </c>
      <c r="EB185">
        <v>0.128796</v>
      </c>
      <c r="EC185">
        <v>0.0692234</v>
      </c>
      <c r="ED185">
        <v>0.0622511</v>
      </c>
      <c r="EE185">
        <v>34368.1</v>
      </c>
      <c r="EF185">
        <v>37556</v>
      </c>
      <c r="EG185">
        <v>35558.3</v>
      </c>
      <c r="EH185">
        <v>39079.3</v>
      </c>
      <c r="EI185">
        <v>46888.2</v>
      </c>
      <c r="EJ185">
        <v>52849</v>
      </c>
      <c r="EK185">
        <v>55506.4</v>
      </c>
      <c r="EL185">
        <v>62578.2</v>
      </c>
      <c r="EM185">
        <v>2.0244</v>
      </c>
      <c r="EN185">
        <v>2.2814</v>
      </c>
      <c r="EO185">
        <v>0.162542</v>
      </c>
      <c r="EP185">
        <v>0</v>
      </c>
      <c r="EQ185">
        <v>22.3255</v>
      </c>
      <c r="ER185">
        <v>999.9</v>
      </c>
      <c r="ES185">
        <v>71.688</v>
      </c>
      <c r="ET185">
        <v>22.527</v>
      </c>
      <c r="EU185">
        <v>26.6034</v>
      </c>
      <c r="EV185">
        <v>53.9746</v>
      </c>
      <c r="EW185">
        <v>35.6691</v>
      </c>
      <c r="EX185">
        <v>2</v>
      </c>
      <c r="EY185">
        <v>-0.272866</v>
      </c>
      <c r="EZ185">
        <v>-0.329956</v>
      </c>
      <c r="FA185">
        <v>20.1498</v>
      </c>
      <c r="FB185">
        <v>5.19932</v>
      </c>
      <c r="FC185">
        <v>12.0064</v>
      </c>
      <c r="FD185">
        <v>4.976</v>
      </c>
      <c r="FE185">
        <v>3.293</v>
      </c>
      <c r="FF185">
        <v>9999</v>
      </c>
      <c r="FG185">
        <v>564.1</v>
      </c>
      <c r="FH185">
        <v>9999</v>
      </c>
      <c r="FI185">
        <v>9999</v>
      </c>
      <c r="FJ185">
        <v>1.8627</v>
      </c>
      <c r="FK185">
        <v>1.8678</v>
      </c>
      <c r="FL185">
        <v>1.86752</v>
      </c>
      <c r="FM185">
        <v>1.86859</v>
      </c>
      <c r="FN185">
        <v>1.86951</v>
      </c>
      <c r="FO185">
        <v>1.86554</v>
      </c>
      <c r="FP185">
        <v>1.86676</v>
      </c>
      <c r="FQ185">
        <v>1.86813</v>
      </c>
      <c r="FR185">
        <v>5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11.222</v>
      </c>
      <c r="GF185">
        <v>0.0844</v>
      </c>
      <c r="GG185">
        <v>4.5284714050127</v>
      </c>
      <c r="GH185">
        <v>0.00877152046367285</v>
      </c>
      <c r="GI185">
        <v>-1.12287425622125e-06</v>
      </c>
      <c r="GJ185">
        <v>1.49974470624018e-10</v>
      </c>
      <c r="GK185">
        <v>-0.0517385584703422</v>
      </c>
      <c r="GL185">
        <v>-0.0341448499658142</v>
      </c>
      <c r="GM185">
        <v>0.00305565465686119</v>
      </c>
      <c r="GN185">
        <v>-3.7754862018876e-05</v>
      </c>
      <c r="GO185">
        <v>-2</v>
      </c>
      <c r="GP185">
        <v>2006</v>
      </c>
      <c r="GQ185">
        <v>1</v>
      </c>
      <c r="GR185">
        <v>20</v>
      </c>
      <c r="GS185">
        <v>37.2</v>
      </c>
      <c r="GT185">
        <v>37</v>
      </c>
      <c r="GU185">
        <v>2.38281</v>
      </c>
      <c r="GV185">
        <v>2.56348</v>
      </c>
      <c r="GW185">
        <v>2.24854</v>
      </c>
      <c r="GX185">
        <v>2.76367</v>
      </c>
      <c r="GY185">
        <v>1.99585</v>
      </c>
      <c r="GZ185">
        <v>2.33154</v>
      </c>
      <c r="HA185">
        <v>28.0175</v>
      </c>
      <c r="HB185">
        <v>15.7256</v>
      </c>
      <c r="HC185">
        <v>18</v>
      </c>
      <c r="HD185">
        <v>496.394</v>
      </c>
      <c r="HE185">
        <v>678.815</v>
      </c>
      <c r="HF185">
        <v>22.4918</v>
      </c>
      <c r="HG185">
        <v>23.6532</v>
      </c>
      <c r="HH185">
        <v>30.0001</v>
      </c>
      <c r="HI185">
        <v>23.4575</v>
      </c>
      <c r="HJ185">
        <v>23.3635</v>
      </c>
      <c r="HK185">
        <v>47.6945</v>
      </c>
      <c r="HL185">
        <v>44.9104</v>
      </c>
      <c r="HM185">
        <v>0</v>
      </c>
      <c r="HN185">
        <v>22.5036</v>
      </c>
      <c r="HO185">
        <v>904.614</v>
      </c>
      <c r="HP185">
        <v>15.138</v>
      </c>
      <c r="HQ185">
        <v>103.022</v>
      </c>
      <c r="HR185">
        <v>104.229</v>
      </c>
    </row>
    <row r="186" spans="1:226">
      <c r="A186">
        <v>170</v>
      </c>
      <c r="B186">
        <v>1657293919.5</v>
      </c>
      <c r="C186">
        <v>2175.5</v>
      </c>
      <c r="D186" t="s">
        <v>700</v>
      </c>
      <c r="E186" t="s">
        <v>701</v>
      </c>
      <c r="F186">
        <v>5</v>
      </c>
      <c r="G186" t="s">
        <v>597</v>
      </c>
      <c r="H186" t="s">
        <v>354</v>
      </c>
      <c r="I186">
        <v>1657293911.71429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910.050251402583</v>
      </c>
      <c r="AK186">
        <v>885.478757575757</v>
      </c>
      <c r="AL186">
        <v>3.27780687749503</v>
      </c>
      <c r="AM186">
        <v>65.662652933704</v>
      </c>
      <c r="AN186">
        <f>(AP186 - AO186 + BO186*1E3/(8.314*(BQ186+273.15)) * AR186/BN186 * AQ186) * BN186/(100*BB186) * 1000/(1000 - AP186)</f>
        <v>0</v>
      </c>
      <c r="AO186">
        <v>15.0850866767144</v>
      </c>
      <c r="AP186">
        <v>17.5927</v>
      </c>
      <c r="AQ186">
        <v>-1.10698021702569e-05</v>
      </c>
      <c r="AR186">
        <v>77.3106653143768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6</v>
      </c>
      <c r="BC186">
        <v>0.5</v>
      </c>
      <c r="BD186" t="s">
        <v>355</v>
      </c>
      <c r="BE186">
        <v>2</v>
      </c>
      <c r="BF186" t="b">
        <v>1</v>
      </c>
      <c r="BG186">
        <v>1657293911.71429</v>
      </c>
      <c r="BH186">
        <v>846.043357142857</v>
      </c>
      <c r="BI186">
        <v>879.961678571429</v>
      </c>
      <c r="BJ186">
        <v>17.5890285714286</v>
      </c>
      <c r="BK186">
        <v>15.0811428571429</v>
      </c>
      <c r="BL186">
        <v>834.887142857143</v>
      </c>
      <c r="BM186">
        <v>17.504675</v>
      </c>
      <c r="BN186">
        <v>500.002821428571</v>
      </c>
      <c r="BO186">
        <v>73.8345214285714</v>
      </c>
      <c r="BP186">
        <v>0.0435543392857143</v>
      </c>
      <c r="BQ186">
        <v>24.4470928571429</v>
      </c>
      <c r="BR186">
        <v>25.0155071428571</v>
      </c>
      <c r="BS186">
        <v>999.9</v>
      </c>
      <c r="BT186">
        <v>0</v>
      </c>
      <c r="BU186">
        <v>0</v>
      </c>
      <c r="BV186">
        <v>9996.78571428571</v>
      </c>
      <c r="BW186">
        <v>0</v>
      </c>
      <c r="BX186">
        <v>634.538214285714</v>
      </c>
      <c r="BY186">
        <v>-33.9183857142857</v>
      </c>
      <c r="BZ186">
        <v>861.190821428571</v>
      </c>
      <c r="CA186">
        <v>893.435785714286</v>
      </c>
      <c r="CB186">
        <v>2.5078775</v>
      </c>
      <c r="CC186">
        <v>879.961678571429</v>
      </c>
      <c r="CD186">
        <v>15.0811428571429</v>
      </c>
      <c r="CE186">
        <v>1.29867678571429</v>
      </c>
      <c r="CF186">
        <v>1.11350928571429</v>
      </c>
      <c r="CG186">
        <v>10.7835535714286</v>
      </c>
      <c r="CH186">
        <v>8.49283785714286</v>
      </c>
      <c r="CI186">
        <v>1999.96785714286</v>
      </c>
      <c r="CJ186">
        <v>0.979998714285714</v>
      </c>
      <c r="CK186">
        <v>0.0200013714285714</v>
      </c>
      <c r="CL186">
        <v>0</v>
      </c>
      <c r="CM186">
        <v>2.18791785714286</v>
      </c>
      <c r="CN186">
        <v>0</v>
      </c>
      <c r="CO186">
        <v>3055.01</v>
      </c>
      <c r="CP186">
        <v>17299.8642857143</v>
      </c>
      <c r="CQ186">
        <v>41.7989285714286</v>
      </c>
      <c r="CR186">
        <v>40.3858928571428</v>
      </c>
      <c r="CS186">
        <v>40.8212857142857</v>
      </c>
      <c r="CT186">
        <v>39.9749642857143</v>
      </c>
      <c r="CU186">
        <v>40.4194285714286</v>
      </c>
      <c r="CV186">
        <v>1959.96678571429</v>
      </c>
      <c r="CW186">
        <v>40.0010714285714</v>
      </c>
      <c r="CX186">
        <v>0</v>
      </c>
      <c r="CY186">
        <v>1657293897.3</v>
      </c>
      <c r="CZ186">
        <v>0</v>
      </c>
      <c r="DA186">
        <v>1657291692.5</v>
      </c>
      <c r="DB186" t="s">
        <v>356</v>
      </c>
      <c r="DC186">
        <v>1657291684</v>
      </c>
      <c r="DD186">
        <v>1657291692.5</v>
      </c>
      <c r="DE186">
        <v>1</v>
      </c>
      <c r="DF186">
        <v>0.051</v>
      </c>
      <c r="DG186">
        <v>-0.009</v>
      </c>
      <c r="DH186">
        <v>7.953</v>
      </c>
      <c r="DI186">
        <v>0.086</v>
      </c>
      <c r="DJ186">
        <v>418</v>
      </c>
      <c r="DK186">
        <v>18</v>
      </c>
      <c r="DL186">
        <v>0.63</v>
      </c>
      <c r="DM186">
        <v>0.07</v>
      </c>
      <c r="DN186">
        <v>-33.970585</v>
      </c>
      <c r="DO186">
        <v>0.786628142589194</v>
      </c>
      <c r="DP186">
        <v>0.542035579805422</v>
      </c>
      <c r="DQ186">
        <v>0</v>
      </c>
      <c r="DR186">
        <v>2.51044225</v>
      </c>
      <c r="DS186">
        <v>-0.050749530956854</v>
      </c>
      <c r="DT186">
        <v>0.00597871578497425</v>
      </c>
      <c r="DU186">
        <v>1</v>
      </c>
      <c r="DV186">
        <v>1</v>
      </c>
      <c r="DW186">
        <v>2</v>
      </c>
      <c r="DX186" t="s">
        <v>373</v>
      </c>
      <c r="DY186">
        <v>2.97609</v>
      </c>
      <c r="DZ186">
        <v>2.69751</v>
      </c>
      <c r="EA186">
        <v>0.126073</v>
      </c>
      <c r="EB186">
        <v>0.130389</v>
      </c>
      <c r="EC186">
        <v>0.0692361</v>
      </c>
      <c r="ED186">
        <v>0.0622566</v>
      </c>
      <c r="EE186">
        <v>34305.9</v>
      </c>
      <c r="EF186">
        <v>37487.5</v>
      </c>
      <c r="EG186">
        <v>35558.1</v>
      </c>
      <c r="EH186">
        <v>39079.5</v>
      </c>
      <c r="EI186">
        <v>46887.1</v>
      </c>
      <c r="EJ186">
        <v>52848.9</v>
      </c>
      <c r="EK186">
        <v>55505.9</v>
      </c>
      <c r="EL186">
        <v>62578.4</v>
      </c>
      <c r="EM186">
        <v>2.0236</v>
      </c>
      <c r="EN186">
        <v>2.2814</v>
      </c>
      <c r="EO186">
        <v>0.163227</v>
      </c>
      <c r="EP186">
        <v>0</v>
      </c>
      <c r="EQ186">
        <v>22.3331</v>
      </c>
      <c r="ER186">
        <v>999.9</v>
      </c>
      <c r="ES186">
        <v>71.713</v>
      </c>
      <c r="ET186">
        <v>22.547</v>
      </c>
      <c r="EU186">
        <v>26.6438</v>
      </c>
      <c r="EV186">
        <v>54.0746</v>
      </c>
      <c r="EW186">
        <v>35.5729</v>
      </c>
      <c r="EX186">
        <v>2</v>
      </c>
      <c r="EY186">
        <v>-0.272276</v>
      </c>
      <c r="EZ186">
        <v>-0.331917</v>
      </c>
      <c r="FA186">
        <v>20.1499</v>
      </c>
      <c r="FB186">
        <v>5.19932</v>
      </c>
      <c r="FC186">
        <v>12.004</v>
      </c>
      <c r="FD186">
        <v>4.9756</v>
      </c>
      <c r="FE186">
        <v>3.293</v>
      </c>
      <c r="FF186">
        <v>9999</v>
      </c>
      <c r="FG186">
        <v>564.1</v>
      </c>
      <c r="FH186">
        <v>9999</v>
      </c>
      <c r="FI186">
        <v>9999</v>
      </c>
      <c r="FJ186">
        <v>1.8627</v>
      </c>
      <c r="FK186">
        <v>1.86783</v>
      </c>
      <c r="FL186">
        <v>1.86752</v>
      </c>
      <c r="FM186">
        <v>1.86859</v>
      </c>
      <c r="FN186">
        <v>1.86951</v>
      </c>
      <c r="FO186">
        <v>1.86554</v>
      </c>
      <c r="FP186">
        <v>1.86676</v>
      </c>
      <c r="FQ186">
        <v>1.86813</v>
      </c>
      <c r="FR186">
        <v>5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11.338</v>
      </c>
      <c r="GF186">
        <v>0.0845</v>
      </c>
      <c r="GG186">
        <v>4.5284714050127</v>
      </c>
      <c r="GH186">
        <v>0.00877152046367285</v>
      </c>
      <c r="GI186">
        <v>-1.12287425622125e-06</v>
      </c>
      <c r="GJ186">
        <v>1.49974470624018e-10</v>
      </c>
      <c r="GK186">
        <v>-0.0517385584703422</v>
      </c>
      <c r="GL186">
        <v>-0.0341448499658142</v>
      </c>
      <c r="GM186">
        <v>0.00305565465686119</v>
      </c>
      <c r="GN186">
        <v>-3.7754862018876e-05</v>
      </c>
      <c r="GO186">
        <v>-2</v>
      </c>
      <c r="GP186">
        <v>2006</v>
      </c>
      <c r="GQ186">
        <v>1</v>
      </c>
      <c r="GR186">
        <v>20</v>
      </c>
      <c r="GS186">
        <v>37.3</v>
      </c>
      <c r="GT186">
        <v>37.1</v>
      </c>
      <c r="GU186">
        <v>2.41821</v>
      </c>
      <c r="GV186">
        <v>2.56348</v>
      </c>
      <c r="GW186">
        <v>2.24854</v>
      </c>
      <c r="GX186">
        <v>2.76367</v>
      </c>
      <c r="GY186">
        <v>1.99585</v>
      </c>
      <c r="GZ186">
        <v>2.323</v>
      </c>
      <c r="HA186">
        <v>28.0175</v>
      </c>
      <c r="HB186">
        <v>15.7169</v>
      </c>
      <c r="HC186">
        <v>18</v>
      </c>
      <c r="HD186">
        <v>495.917</v>
      </c>
      <c r="HE186">
        <v>678.867</v>
      </c>
      <c r="HF186">
        <v>22.4912</v>
      </c>
      <c r="HG186">
        <v>23.6559</v>
      </c>
      <c r="HH186">
        <v>30.0002</v>
      </c>
      <c r="HI186">
        <v>23.4614</v>
      </c>
      <c r="HJ186">
        <v>23.3674</v>
      </c>
      <c r="HK186">
        <v>48.3916</v>
      </c>
      <c r="HL186">
        <v>44.9104</v>
      </c>
      <c r="HM186">
        <v>0</v>
      </c>
      <c r="HN186">
        <v>22.4915</v>
      </c>
      <c r="HO186">
        <v>924.691</v>
      </c>
      <c r="HP186">
        <v>15.1408</v>
      </c>
      <c r="HQ186">
        <v>103.021</v>
      </c>
      <c r="HR186">
        <v>104.229</v>
      </c>
    </row>
    <row r="187" spans="1:226">
      <c r="A187">
        <v>171</v>
      </c>
      <c r="B187">
        <v>1657293924.5</v>
      </c>
      <c r="C187">
        <v>2180.5</v>
      </c>
      <c r="D187" t="s">
        <v>702</v>
      </c>
      <c r="E187" t="s">
        <v>703</v>
      </c>
      <c r="F187">
        <v>5</v>
      </c>
      <c r="G187" t="s">
        <v>597</v>
      </c>
      <c r="H187" t="s">
        <v>354</v>
      </c>
      <c r="I187">
        <v>1657293917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927.596571467244</v>
      </c>
      <c r="AK187">
        <v>902.210109090909</v>
      </c>
      <c r="AL187">
        <v>3.34706277537155</v>
      </c>
      <c r="AM187">
        <v>65.662652933704</v>
      </c>
      <c r="AN187">
        <f>(AP187 - AO187 + BO187*1E3/(8.314*(BQ187+273.15)) * AR187/BN187 * AQ187) * BN187/(100*BB187) * 1000/(1000 - AP187)</f>
        <v>0</v>
      </c>
      <c r="AO187">
        <v>15.0827909787697</v>
      </c>
      <c r="AP187">
        <v>17.5900193939394</v>
      </c>
      <c r="AQ187">
        <v>-0.000129107685119635</v>
      </c>
      <c r="AR187">
        <v>77.3106653143768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6</v>
      </c>
      <c r="BC187">
        <v>0.5</v>
      </c>
      <c r="BD187" t="s">
        <v>355</v>
      </c>
      <c r="BE187">
        <v>2</v>
      </c>
      <c r="BF187" t="b">
        <v>1</v>
      </c>
      <c r="BG187">
        <v>1657293917</v>
      </c>
      <c r="BH187">
        <v>863.367333333333</v>
      </c>
      <c r="BI187">
        <v>897.522111111111</v>
      </c>
      <c r="BJ187">
        <v>17.5898333333333</v>
      </c>
      <c r="BK187">
        <v>15.0838407407407</v>
      </c>
      <c r="BL187">
        <v>852.087259259259</v>
      </c>
      <c r="BM187">
        <v>17.5054444444444</v>
      </c>
      <c r="BN187">
        <v>499.999925925926</v>
      </c>
      <c r="BO187">
        <v>73.8346185185185</v>
      </c>
      <c r="BP187">
        <v>0.0435761925925926</v>
      </c>
      <c r="BQ187">
        <v>24.4495740740741</v>
      </c>
      <c r="BR187">
        <v>25.0175888888889</v>
      </c>
      <c r="BS187">
        <v>999.9</v>
      </c>
      <c r="BT187">
        <v>0</v>
      </c>
      <c r="BU187">
        <v>0</v>
      </c>
      <c r="BV187">
        <v>10002.962962963</v>
      </c>
      <c r="BW187">
        <v>0</v>
      </c>
      <c r="BX187">
        <v>635.615592592593</v>
      </c>
      <c r="BY187">
        <v>-34.1547962962963</v>
      </c>
      <c r="BZ187">
        <v>878.82562962963</v>
      </c>
      <c r="CA187">
        <v>911.267481481482</v>
      </c>
      <c r="CB187">
        <v>2.50599074074074</v>
      </c>
      <c r="CC187">
        <v>897.522111111111</v>
      </c>
      <c r="CD187">
        <v>15.0838407407407</v>
      </c>
      <c r="CE187">
        <v>1.29873777777778</v>
      </c>
      <c r="CF187">
        <v>1.11371</v>
      </c>
      <c r="CG187">
        <v>10.7842592592593</v>
      </c>
      <c r="CH187">
        <v>8.49549555555556</v>
      </c>
      <c r="CI187">
        <v>1999.98703703704</v>
      </c>
      <c r="CJ187">
        <v>0.979999444444444</v>
      </c>
      <c r="CK187">
        <v>0.0200005925925926</v>
      </c>
      <c r="CL187">
        <v>0</v>
      </c>
      <c r="CM187">
        <v>2.22770740740741</v>
      </c>
      <c r="CN187">
        <v>0</v>
      </c>
      <c r="CO187">
        <v>3055.31111111111</v>
      </c>
      <c r="CP187">
        <v>17300.037037037</v>
      </c>
      <c r="CQ187">
        <v>41.8700740740741</v>
      </c>
      <c r="CR187">
        <v>40.4256296296296</v>
      </c>
      <c r="CS187">
        <v>40.8862962962963</v>
      </c>
      <c r="CT187">
        <v>40.032</v>
      </c>
      <c r="CU187">
        <v>40.4858888888889</v>
      </c>
      <c r="CV187">
        <v>1959.9862962963</v>
      </c>
      <c r="CW187">
        <v>40.0007407407407</v>
      </c>
      <c r="CX187">
        <v>0</v>
      </c>
      <c r="CY187">
        <v>1657293902.1</v>
      </c>
      <c r="CZ187">
        <v>0</v>
      </c>
      <c r="DA187">
        <v>1657291692.5</v>
      </c>
      <c r="DB187" t="s">
        <v>356</v>
      </c>
      <c r="DC187">
        <v>1657291684</v>
      </c>
      <c r="DD187">
        <v>1657291692.5</v>
      </c>
      <c r="DE187">
        <v>1</v>
      </c>
      <c r="DF187">
        <v>0.051</v>
      </c>
      <c r="DG187">
        <v>-0.009</v>
      </c>
      <c r="DH187">
        <v>7.953</v>
      </c>
      <c r="DI187">
        <v>0.086</v>
      </c>
      <c r="DJ187">
        <v>418</v>
      </c>
      <c r="DK187">
        <v>18</v>
      </c>
      <c r="DL187">
        <v>0.63</v>
      </c>
      <c r="DM187">
        <v>0.07</v>
      </c>
      <c r="DN187">
        <v>-34.0330375</v>
      </c>
      <c r="DO187">
        <v>-0.529221388367674</v>
      </c>
      <c r="DP187">
        <v>0.553028198506866</v>
      </c>
      <c r="DQ187">
        <v>0</v>
      </c>
      <c r="DR187">
        <v>2.5081595</v>
      </c>
      <c r="DS187">
        <v>-0.0264245403377134</v>
      </c>
      <c r="DT187">
        <v>0.00461505793571435</v>
      </c>
      <c r="DU187">
        <v>1</v>
      </c>
      <c r="DV187">
        <v>1</v>
      </c>
      <c r="DW187">
        <v>2</v>
      </c>
      <c r="DX187" t="s">
        <v>373</v>
      </c>
      <c r="DY187">
        <v>2.97627</v>
      </c>
      <c r="DZ187">
        <v>2.69721</v>
      </c>
      <c r="EA187">
        <v>0.127656</v>
      </c>
      <c r="EB187">
        <v>0.131957</v>
      </c>
      <c r="EC187">
        <v>0.0692197</v>
      </c>
      <c r="ED187">
        <v>0.0622516</v>
      </c>
      <c r="EE187">
        <v>34243.9</v>
      </c>
      <c r="EF187">
        <v>37420.1</v>
      </c>
      <c r="EG187">
        <v>35558.2</v>
      </c>
      <c r="EH187">
        <v>39079.6</v>
      </c>
      <c r="EI187">
        <v>46887.8</v>
      </c>
      <c r="EJ187">
        <v>52849.2</v>
      </c>
      <c r="EK187">
        <v>55505.7</v>
      </c>
      <c r="EL187">
        <v>62578.3</v>
      </c>
      <c r="EM187">
        <v>2.0232</v>
      </c>
      <c r="EN187">
        <v>2.281</v>
      </c>
      <c r="EO187">
        <v>0.163078</v>
      </c>
      <c r="EP187">
        <v>0</v>
      </c>
      <c r="EQ187">
        <v>22.3387</v>
      </c>
      <c r="ER187">
        <v>999.9</v>
      </c>
      <c r="ES187">
        <v>71.688</v>
      </c>
      <c r="ET187">
        <v>22.557</v>
      </c>
      <c r="EU187">
        <v>26.6497</v>
      </c>
      <c r="EV187">
        <v>53.6646</v>
      </c>
      <c r="EW187">
        <v>35.5649</v>
      </c>
      <c r="EX187">
        <v>2</v>
      </c>
      <c r="EY187">
        <v>-0.272073</v>
      </c>
      <c r="EZ187">
        <v>-0.242004</v>
      </c>
      <c r="FA187">
        <v>20.1498</v>
      </c>
      <c r="FB187">
        <v>5.19932</v>
      </c>
      <c r="FC187">
        <v>12.0052</v>
      </c>
      <c r="FD187">
        <v>4.9756</v>
      </c>
      <c r="FE187">
        <v>3.293</v>
      </c>
      <c r="FF187">
        <v>9999</v>
      </c>
      <c r="FG187">
        <v>564.1</v>
      </c>
      <c r="FH187">
        <v>9999</v>
      </c>
      <c r="FI187">
        <v>9999</v>
      </c>
      <c r="FJ187">
        <v>1.8627</v>
      </c>
      <c r="FK187">
        <v>1.8678</v>
      </c>
      <c r="FL187">
        <v>1.86752</v>
      </c>
      <c r="FM187">
        <v>1.86859</v>
      </c>
      <c r="FN187">
        <v>1.86951</v>
      </c>
      <c r="FO187">
        <v>1.86554</v>
      </c>
      <c r="FP187">
        <v>1.86676</v>
      </c>
      <c r="FQ187">
        <v>1.86813</v>
      </c>
      <c r="FR187">
        <v>5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11.456</v>
      </c>
      <c r="GF187">
        <v>0.0843</v>
      </c>
      <c r="GG187">
        <v>4.5284714050127</v>
      </c>
      <c r="GH187">
        <v>0.00877152046367285</v>
      </c>
      <c r="GI187">
        <v>-1.12287425622125e-06</v>
      </c>
      <c r="GJ187">
        <v>1.49974470624018e-10</v>
      </c>
      <c r="GK187">
        <v>-0.0517385584703422</v>
      </c>
      <c r="GL187">
        <v>-0.0341448499658142</v>
      </c>
      <c r="GM187">
        <v>0.00305565465686119</v>
      </c>
      <c r="GN187">
        <v>-3.7754862018876e-05</v>
      </c>
      <c r="GO187">
        <v>-2</v>
      </c>
      <c r="GP187">
        <v>2006</v>
      </c>
      <c r="GQ187">
        <v>1</v>
      </c>
      <c r="GR187">
        <v>20</v>
      </c>
      <c r="GS187">
        <v>37.3</v>
      </c>
      <c r="GT187">
        <v>37.2</v>
      </c>
      <c r="GU187">
        <v>2.45117</v>
      </c>
      <c r="GV187">
        <v>2.57324</v>
      </c>
      <c r="GW187">
        <v>2.24854</v>
      </c>
      <c r="GX187">
        <v>2.76367</v>
      </c>
      <c r="GY187">
        <v>1.99585</v>
      </c>
      <c r="GZ187">
        <v>2.31689</v>
      </c>
      <c r="HA187">
        <v>28.0175</v>
      </c>
      <c r="HB187">
        <v>15.7169</v>
      </c>
      <c r="HC187">
        <v>18</v>
      </c>
      <c r="HD187">
        <v>495.682</v>
      </c>
      <c r="HE187">
        <v>678.588</v>
      </c>
      <c r="HF187">
        <v>22.485</v>
      </c>
      <c r="HG187">
        <v>23.6591</v>
      </c>
      <c r="HH187">
        <v>30.0005</v>
      </c>
      <c r="HI187">
        <v>23.4641</v>
      </c>
      <c r="HJ187">
        <v>23.3714</v>
      </c>
      <c r="HK187">
        <v>49.0645</v>
      </c>
      <c r="HL187">
        <v>44.9104</v>
      </c>
      <c r="HM187">
        <v>0</v>
      </c>
      <c r="HN187">
        <v>22.4639</v>
      </c>
      <c r="HO187">
        <v>938.104</v>
      </c>
      <c r="HP187">
        <v>15.1446</v>
      </c>
      <c r="HQ187">
        <v>103.021</v>
      </c>
      <c r="HR187">
        <v>104.229</v>
      </c>
    </row>
    <row r="188" spans="1:226">
      <c r="A188">
        <v>172</v>
      </c>
      <c r="B188">
        <v>1657293929.5</v>
      </c>
      <c r="C188">
        <v>2185.5</v>
      </c>
      <c r="D188" t="s">
        <v>704</v>
      </c>
      <c r="E188" t="s">
        <v>705</v>
      </c>
      <c r="F188">
        <v>5</v>
      </c>
      <c r="G188" t="s">
        <v>597</v>
      </c>
      <c r="H188" t="s">
        <v>354</v>
      </c>
      <c r="I188">
        <v>1657293921.71429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943.848529726881</v>
      </c>
      <c r="AK188">
        <v>918.901212121213</v>
      </c>
      <c r="AL188">
        <v>3.28222273232453</v>
      </c>
      <c r="AM188">
        <v>65.662652933704</v>
      </c>
      <c r="AN188">
        <f>(AP188 - AO188 + BO188*1E3/(8.314*(BQ188+273.15)) * AR188/BN188 * AQ188) * BN188/(100*BB188) * 1000/(1000 - AP188)</f>
        <v>0</v>
      </c>
      <c r="AO188">
        <v>15.0829213517211</v>
      </c>
      <c r="AP188">
        <v>17.5876521212121</v>
      </c>
      <c r="AQ188">
        <v>-5.27169847315599e-05</v>
      </c>
      <c r="AR188">
        <v>77.3106653143768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6</v>
      </c>
      <c r="BC188">
        <v>0.5</v>
      </c>
      <c r="BD188" t="s">
        <v>355</v>
      </c>
      <c r="BE188">
        <v>2</v>
      </c>
      <c r="BF188" t="b">
        <v>1</v>
      </c>
      <c r="BG188">
        <v>1657293921.71429</v>
      </c>
      <c r="BH188">
        <v>878.908</v>
      </c>
      <c r="BI188">
        <v>913.056928571428</v>
      </c>
      <c r="BJ188">
        <v>17.5899107142857</v>
      </c>
      <c r="BK188">
        <v>15.0835642857143</v>
      </c>
      <c r="BL188">
        <v>867.517285714286</v>
      </c>
      <c r="BM188">
        <v>17.5055178571429</v>
      </c>
      <c r="BN188">
        <v>499.983607142857</v>
      </c>
      <c r="BO188">
        <v>73.8344821428572</v>
      </c>
      <c r="BP188">
        <v>0.043678</v>
      </c>
      <c r="BQ188">
        <v>24.455325</v>
      </c>
      <c r="BR188">
        <v>25.0250071428571</v>
      </c>
      <c r="BS188">
        <v>999.9</v>
      </c>
      <c r="BT188">
        <v>0</v>
      </c>
      <c r="BU188">
        <v>0</v>
      </c>
      <c r="BV188">
        <v>10002.5</v>
      </c>
      <c r="BW188">
        <v>0</v>
      </c>
      <c r="BX188">
        <v>635.161142857143</v>
      </c>
      <c r="BY188">
        <v>-34.1488535714286</v>
      </c>
      <c r="BZ188">
        <v>894.644607142857</v>
      </c>
      <c r="CA188">
        <v>927.039892857143</v>
      </c>
      <c r="CB188">
        <v>2.50634428571429</v>
      </c>
      <c r="CC188">
        <v>913.056928571428</v>
      </c>
      <c r="CD188">
        <v>15.0835642857143</v>
      </c>
      <c r="CE188">
        <v>1.29874178571429</v>
      </c>
      <c r="CF188">
        <v>1.11368714285714</v>
      </c>
      <c r="CG188">
        <v>10.7843035714286</v>
      </c>
      <c r="CH188">
        <v>8.4951975</v>
      </c>
      <c r="CI188">
        <v>1999.98714285714</v>
      </c>
      <c r="CJ188">
        <v>0.979999892857143</v>
      </c>
      <c r="CK188">
        <v>0.0200001142857143</v>
      </c>
      <c r="CL188">
        <v>0</v>
      </c>
      <c r="CM188">
        <v>2.23172142857143</v>
      </c>
      <c r="CN188">
        <v>0</v>
      </c>
      <c r="CO188">
        <v>3053.25285714286</v>
      </c>
      <c r="CP188">
        <v>17300.0357142857</v>
      </c>
      <c r="CQ188">
        <v>41.9350714285714</v>
      </c>
      <c r="CR188">
        <v>40.464</v>
      </c>
      <c r="CS188">
        <v>40.9395714285714</v>
      </c>
      <c r="CT188">
        <v>40.1269642857143</v>
      </c>
      <c r="CU188">
        <v>40.54675</v>
      </c>
      <c r="CV188">
        <v>1959.98642857143</v>
      </c>
      <c r="CW188">
        <v>40.0007142857143</v>
      </c>
      <c r="CX188">
        <v>0</v>
      </c>
      <c r="CY188">
        <v>1657293907.5</v>
      </c>
      <c r="CZ188">
        <v>0</v>
      </c>
      <c r="DA188">
        <v>1657291692.5</v>
      </c>
      <c r="DB188" t="s">
        <v>356</v>
      </c>
      <c r="DC188">
        <v>1657291684</v>
      </c>
      <c r="DD188">
        <v>1657291692.5</v>
      </c>
      <c r="DE188">
        <v>1</v>
      </c>
      <c r="DF188">
        <v>0.051</v>
      </c>
      <c r="DG188">
        <v>-0.009</v>
      </c>
      <c r="DH188">
        <v>7.953</v>
      </c>
      <c r="DI188">
        <v>0.086</v>
      </c>
      <c r="DJ188">
        <v>418</v>
      </c>
      <c r="DK188">
        <v>18</v>
      </c>
      <c r="DL188">
        <v>0.63</v>
      </c>
      <c r="DM188">
        <v>0.07</v>
      </c>
      <c r="DN188">
        <v>-34.1879825</v>
      </c>
      <c r="DO188">
        <v>-0.94549530956841</v>
      </c>
      <c r="DP188">
        <v>0.437752729224786</v>
      </c>
      <c r="DQ188">
        <v>0</v>
      </c>
      <c r="DR188">
        <v>2.50596275</v>
      </c>
      <c r="DS188">
        <v>0.00150720450281378</v>
      </c>
      <c r="DT188">
        <v>0.00277186939401913</v>
      </c>
      <c r="DU188">
        <v>1</v>
      </c>
      <c r="DV188">
        <v>1</v>
      </c>
      <c r="DW188">
        <v>2</v>
      </c>
      <c r="DX188" t="s">
        <v>373</v>
      </c>
      <c r="DY188">
        <v>2.97648</v>
      </c>
      <c r="DZ188">
        <v>2.69718</v>
      </c>
      <c r="EA188">
        <v>0.129198</v>
      </c>
      <c r="EB188">
        <v>0.13352</v>
      </c>
      <c r="EC188">
        <v>0.0692203</v>
      </c>
      <c r="ED188">
        <v>0.0622352</v>
      </c>
      <c r="EE188">
        <v>34182.9</v>
      </c>
      <c r="EF188">
        <v>37352.3</v>
      </c>
      <c r="EG188">
        <v>35557.7</v>
      </c>
      <c r="EH188">
        <v>39079</v>
      </c>
      <c r="EI188">
        <v>46888.2</v>
      </c>
      <c r="EJ188">
        <v>52849.2</v>
      </c>
      <c r="EK188">
        <v>55506.1</v>
      </c>
      <c r="EL188">
        <v>62577.1</v>
      </c>
      <c r="EM188">
        <v>2.024</v>
      </c>
      <c r="EN188">
        <v>2.2806</v>
      </c>
      <c r="EO188">
        <v>0.163764</v>
      </c>
      <c r="EP188">
        <v>0</v>
      </c>
      <c r="EQ188">
        <v>22.3482</v>
      </c>
      <c r="ER188">
        <v>999.9</v>
      </c>
      <c r="ES188">
        <v>71.664</v>
      </c>
      <c r="ET188">
        <v>22.557</v>
      </c>
      <c r="EU188">
        <v>26.6434</v>
      </c>
      <c r="EV188">
        <v>53.3746</v>
      </c>
      <c r="EW188">
        <v>35.597</v>
      </c>
      <c r="EX188">
        <v>2</v>
      </c>
      <c r="EY188">
        <v>-0.271951</v>
      </c>
      <c r="EZ188">
        <v>-0.170937</v>
      </c>
      <c r="FA188">
        <v>20.1471</v>
      </c>
      <c r="FB188">
        <v>5.19812</v>
      </c>
      <c r="FC188">
        <v>12.004</v>
      </c>
      <c r="FD188">
        <v>4.9752</v>
      </c>
      <c r="FE188">
        <v>3.293</v>
      </c>
      <c r="FF188">
        <v>9999</v>
      </c>
      <c r="FG188">
        <v>564.1</v>
      </c>
      <c r="FH188">
        <v>9999</v>
      </c>
      <c r="FI188">
        <v>9999</v>
      </c>
      <c r="FJ188">
        <v>1.86264</v>
      </c>
      <c r="FK188">
        <v>1.86774</v>
      </c>
      <c r="FL188">
        <v>1.86752</v>
      </c>
      <c r="FM188">
        <v>1.86859</v>
      </c>
      <c r="FN188">
        <v>1.86951</v>
      </c>
      <c r="FO188">
        <v>1.86554</v>
      </c>
      <c r="FP188">
        <v>1.8667</v>
      </c>
      <c r="FQ188">
        <v>1.86813</v>
      </c>
      <c r="FR188">
        <v>5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11.571</v>
      </c>
      <c r="GF188">
        <v>0.0843</v>
      </c>
      <c r="GG188">
        <v>4.5284714050127</v>
      </c>
      <c r="GH188">
        <v>0.00877152046367285</v>
      </c>
      <c r="GI188">
        <v>-1.12287425622125e-06</v>
      </c>
      <c r="GJ188">
        <v>1.49974470624018e-10</v>
      </c>
      <c r="GK188">
        <v>-0.0517385584703422</v>
      </c>
      <c r="GL188">
        <v>-0.0341448499658142</v>
      </c>
      <c r="GM188">
        <v>0.00305565465686119</v>
      </c>
      <c r="GN188">
        <v>-3.7754862018876e-05</v>
      </c>
      <c r="GO188">
        <v>-2</v>
      </c>
      <c r="GP188">
        <v>2006</v>
      </c>
      <c r="GQ188">
        <v>1</v>
      </c>
      <c r="GR188">
        <v>20</v>
      </c>
      <c r="GS188">
        <v>37.4</v>
      </c>
      <c r="GT188">
        <v>37.3</v>
      </c>
      <c r="GU188">
        <v>2.48657</v>
      </c>
      <c r="GV188">
        <v>2.5647</v>
      </c>
      <c r="GW188">
        <v>2.24854</v>
      </c>
      <c r="GX188">
        <v>2.76367</v>
      </c>
      <c r="GY188">
        <v>1.99585</v>
      </c>
      <c r="GZ188">
        <v>2.34375</v>
      </c>
      <c r="HA188">
        <v>28.0175</v>
      </c>
      <c r="HB188">
        <v>15.7169</v>
      </c>
      <c r="HC188">
        <v>18</v>
      </c>
      <c r="HD188">
        <v>496.231</v>
      </c>
      <c r="HE188">
        <v>678.307</v>
      </c>
      <c r="HF188">
        <v>22.4595</v>
      </c>
      <c r="HG188">
        <v>23.6611</v>
      </c>
      <c r="HH188">
        <v>30.0004</v>
      </c>
      <c r="HI188">
        <v>23.4673</v>
      </c>
      <c r="HJ188">
        <v>23.3752</v>
      </c>
      <c r="HK188">
        <v>49.7705</v>
      </c>
      <c r="HL188">
        <v>44.9104</v>
      </c>
      <c r="HM188">
        <v>0</v>
      </c>
      <c r="HN188">
        <v>22.4291</v>
      </c>
      <c r="HO188">
        <v>958.234</v>
      </c>
      <c r="HP188">
        <v>15.1489</v>
      </c>
      <c r="HQ188">
        <v>103.021</v>
      </c>
      <c r="HR188">
        <v>104.227</v>
      </c>
    </row>
    <row r="189" spans="1:226">
      <c r="A189">
        <v>173</v>
      </c>
      <c r="B189">
        <v>1657293934.5</v>
      </c>
      <c r="C189">
        <v>2190.5</v>
      </c>
      <c r="D189" t="s">
        <v>706</v>
      </c>
      <c r="E189" t="s">
        <v>707</v>
      </c>
      <c r="F189">
        <v>5</v>
      </c>
      <c r="G189" t="s">
        <v>597</v>
      </c>
      <c r="H189" t="s">
        <v>354</v>
      </c>
      <c r="I189">
        <v>1657293927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961.720267295522</v>
      </c>
      <c r="AK189">
        <v>935.944490909091</v>
      </c>
      <c r="AL189">
        <v>3.40087926077704</v>
      </c>
      <c r="AM189">
        <v>65.662652933704</v>
      </c>
      <c r="AN189">
        <f>(AP189 - AO189 + BO189*1E3/(8.314*(BQ189+273.15)) * AR189/BN189 * AQ189) * BN189/(100*BB189) * 1000/(1000 - AP189)</f>
        <v>0</v>
      </c>
      <c r="AO189">
        <v>15.0818376470957</v>
      </c>
      <c r="AP189">
        <v>17.5867327272727</v>
      </c>
      <c r="AQ189">
        <v>6.45026273759692e-05</v>
      </c>
      <c r="AR189">
        <v>77.3106653143768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6</v>
      </c>
      <c r="BC189">
        <v>0.5</v>
      </c>
      <c r="BD189" t="s">
        <v>355</v>
      </c>
      <c r="BE189">
        <v>2</v>
      </c>
      <c r="BF189" t="b">
        <v>1</v>
      </c>
      <c r="BG189">
        <v>1657293927</v>
      </c>
      <c r="BH189">
        <v>896.292592592593</v>
      </c>
      <c r="BI189">
        <v>930.878259259259</v>
      </c>
      <c r="BJ189">
        <v>17.5888185185185</v>
      </c>
      <c r="BK189">
        <v>15.0837333333333</v>
      </c>
      <c r="BL189">
        <v>884.778481481481</v>
      </c>
      <c r="BM189">
        <v>17.5044777777778</v>
      </c>
      <c r="BN189">
        <v>499.97437037037</v>
      </c>
      <c r="BO189">
        <v>73.8340444444444</v>
      </c>
      <c r="BP189">
        <v>0.043723162962963</v>
      </c>
      <c r="BQ189">
        <v>24.4654444444444</v>
      </c>
      <c r="BR189">
        <v>25.032737037037</v>
      </c>
      <c r="BS189">
        <v>999.9</v>
      </c>
      <c r="BT189">
        <v>0</v>
      </c>
      <c r="BU189">
        <v>0</v>
      </c>
      <c r="BV189">
        <v>9994.25925925926</v>
      </c>
      <c r="BW189">
        <v>0</v>
      </c>
      <c r="BX189">
        <v>633.807444444444</v>
      </c>
      <c r="BY189">
        <v>-34.5855074074074</v>
      </c>
      <c r="BZ189">
        <v>912.339518518518</v>
      </c>
      <c r="CA189">
        <v>945.134333333333</v>
      </c>
      <c r="CB189">
        <v>2.50508518518519</v>
      </c>
      <c r="CC189">
        <v>930.878259259259</v>
      </c>
      <c r="CD189">
        <v>15.0837333333333</v>
      </c>
      <c r="CE189">
        <v>1.2986537037037</v>
      </c>
      <c r="CF189">
        <v>1.11369296296296</v>
      </c>
      <c r="CG189">
        <v>10.7832851851852</v>
      </c>
      <c r="CH189">
        <v>8.49527740740741</v>
      </c>
      <c r="CI189">
        <v>2000.04407407407</v>
      </c>
      <c r="CJ189">
        <v>0.980000333333333</v>
      </c>
      <c r="CK189">
        <v>0.0199996444444444</v>
      </c>
      <c r="CL189">
        <v>0</v>
      </c>
      <c r="CM189">
        <v>2.23508888888889</v>
      </c>
      <c r="CN189">
        <v>0</v>
      </c>
      <c r="CO189">
        <v>3049.81962962963</v>
      </c>
      <c r="CP189">
        <v>17300.5407407407</v>
      </c>
      <c r="CQ189">
        <v>42.0042962962963</v>
      </c>
      <c r="CR189">
        <v>40.479</v>
      </c>
      <c r="CS189">
        <v>41.002</v>
      </c>
      <c r="CT189">
        <v>40.1965555555555</v>
      </c>
      <c r="CU189">
        <v>40.6062592592593</v>
      </c>
      <c r="CV189">
        <v>1960.0437037037</v>
      </c>
      <c r="CW189">
        <v>40.0003703703704</v>
      </c>
      <c r="CX189">
        <v>0</v>
      </c>
      <c r="CY189">
        <v>1657293912.3</v>
      </c>
      <c r="CZ189">
        <v>0</v>
      </c>
      <c r="DA189">
        <v>1657291692.5</v>
      </c>
      <c r="DB189" t="s">
        <v>356</v>
      </c>
      <c r="DC189">
        <v>1657291684</v>
      </c>
      <c r="DD189">
        <v>1657291692.5</v>
      </c>
      <c r="DE189">
        <v>1</v>
      </c>
      <c r="DF189">
        <v>0.051</v>
      </c>
      <c r="DG189">
        <v>-0.009</v>
      </c>
      <c r="DH189">
        <v>7.953</v>
      </c>
      <c r="DI189">
        <v>0.086</v>
      </c>
      <c r="DJ189">
        <v>418</v>
      </c>
      <c r="DK189">
        <v>18</v>
      </c>
      <c r="DL189">
        <v>0.63</v>
      </c>
      <c r="DM189">
        <v>0.07</v>
      </c>
      <c r="DN189">
        <v>-34.3474225</v>
      </c>
      <c r="DO189">
        <v>-3.63402213883667</v>
      </c>
      <c r="DP189">
        <v>0.551441778652787</v>
      </c>
      <c r="DQ189">
        <v>0</v>
      </c>
      <c r="DR189">
        <v>2.5063145</v>
      </c>
      <c r="DS189">
        <v>-0.00179752345216233</v>
      </c>
      <c r="DT189">
        <v>0.00243647793956769</v>
      </c>
      <c r="DU189">
        <v>1</v>
      </c>
      <c r="DV189">
        <v>1</v>
      </c>
      <c r="DW189">
        <v>2</v>
      </c>
      <c r="DX189" t="s">
        <v>373</v>
      </c>
      <c r="DY189">
        <v>2.97571</v>
      </c>
      <c r="DZ189">
        <v>2.69774</v>
      </c>
      <c r="EA189">
        <v>0.130791</v>
      </c>
      <c r="EB189">
        <v>0.135035</v>
      </c>
      <c r="EC189">
        <v>0.0692172</v>
      </c>
      <c r="ED189">
        <v>0.0623343</v>
      </c>
      <c r="EE189">
        <v>34120.7</v>
      </c>
      <c r="EF189">
        <v>37286.3</v>
      </c>
      <c r="EG189">
        <v>35558</v>
      </c>
      <c r="EH189">
        <v>39078.3</v>
      </c>
      <c r="EI189">
        <v>46887.8</v>
      </c>
      <c r="EJ189">
        <v>52843</v>
      </c>
      <c r="EK189">
        <v>55505.4</v>
      </c>
      <c r="EL189">
        <v>62576.4</v>
      </c>
      <c r="EM189">
        <v>2.0232</v>
      </c>
      <c r="EN189">
        <v>2.2814</v>
      </c>
      <c r="EO189">
        <v>0.163257</v>
      </c>
      <c r="EP189">
        <v>0</v>
      </c>
      <c r="EQ189">
        <v>22.3576</v>
      </c>
      <c r="ER189">
        <v>999.9</v>
      </c>
      <c r="ES189">
        <v>71.64</v>
      </c>
      <c r="ET189">
        <v>22.557</v>
      </c>
      <c r="EU189">
        <v>26.6342</v>
      </c>
      <c r="EV189">
        <v>54.1346</v>
      </c>
      <c r="EW189">
        <v>35.6811</v>
      </c>
      <c r="EX189">
        <v>2</v>
      </c>
      <c r="EY189">
        <v>-0.271667</v>
      </c>
      <c r="EZ189">
        <v>-0.106231</v>
      </c>
      <c r="FA189">
        <v>20.1483</v>
      </c>
      <c r="FB189">
        <v>5.19932</v>
      </c>
      <c r="FC189">
        <v>12.004</v>
      </c>
      <c r="FD189">
        <v>4.9756</v>
      </c>
      <c r="FE189">
        <v>3.293</v>
      </c>
      <c r="FF189">
        <v>9999</v>
      </c>
      <c r="FG189">
        <v>564.1</v>
      </c>
      <c r="FH189">
        <v>9999</v>
      </c>
      <c r="FI189">
        <v>9999</v>
      </c>
      <c r="FJ189">
        <v>1.8627</v>
      </c>
      <c r="FK189">
        <v>1.86768</v>
      </c>
      <c r="FL189">
        <v>1.86752</v>
      </c>
      <c r="FM189">
        <v>1.86859</v>
      </c>
      <c r="FN189">
        <v>1.86951</v>
      </c>
      <c r="FO189">
        <v>1.86554</v>
      </c>
      <c r="FP189">
        <v>1.86673</v>
      </c>
      <c r="FQ189">
        <v>1.86813</v>
      </c>
      <c r="FR189">
        <v>5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11.691</v>
      </c>
      <c r="GF189">
        <v>0.0843</v>
      </c>
      <c r="GG189">
        <v>4.5284714050127</v>
      </c>
      <c r="GH189">
        <v>0.00877152046367285</v>
      </c>
      <c r="GI189">
        <v>-1.12287425622125e-06</v>
      </c>
      <c r="GJ189">
        <v>1.49974470624018e-10</v>
      </c>
      <c r="GK189">
        <v>-0.0517385584703422</v>
      </c>
      <c r="GL189">
        <v>-0.0341448499658142</v>
      </c>
      <c r="GM189">
        <v>0.00305565465686119</v>
      </c>
      <c r="GN189">
        <v>-3.7754862018876e-05</v>
      </c>
      <c r="GO189">
        <v>-2</v>
      </c>
      <c r="GP189">
        <v>2006</v>
      </c>
      <c r="GQ189">
        <v>1</v>
      </c>
      <c r="GR189">
        <v>20</v>
      </c>
      <c r="GS189">
        <v>37.5</v>
      </c>
      <c r="GT189">
        <v>37.4</v>
      </c>
      <c r="GU189">
        <v>2.51953</v>
      </c>
      <c r="GV189">
        <v>2.56226</v>
      </c>
      <c r="GW189">
        <v>2.24854</v>
      </c>
      <c r="GX189">
        <v>2.76367</v>
      </c>
      <c r="GY189">
        <v>1.99585</v>
      </c>
      <c r="GZ189">
        <v>2.323</v>
      </c>
      <c r="HA189">
        <v>28.0175</v>
      </c>
      <c r="HB189">
        <v>15.7169</v>
      </c>
      <c r="HC189">
        <v>18</v>
      </c>
      <c r="HD189">
        <v>495.754</v>
      </c>
      <c r="HE189">
        <v>678.997</v>
      </c>
      <c r="HF189">
        <v>22.4237</v>
      </c>
      <c r="HG189">
        <v>23.6639</v>
      </c>
      <c r="HH189">
        <v>30.0002</v>
      </c>
      <c r="HI189">
        <v>23.4712</v>
      </c>
      <c r="HJ189">
        <v>23.3772</v>
      </c>
      <c r="HK189">
        <v>50.4346</v>
      </c>
      <c r="HL189">
        <v>44.6389</v>
      </c>
      <c r="HM189">
        <v>0</v>
      </c>
      <c r="HN189">
        <v>22.3953</v>
      </c>
      <c r="HO189">
        <v>971.678</v>
      </c>
      <c r="HP189">
        <v>15.1512</v>
      </c>
      <c r="HQ189">
        <v>103.02</v>
      </c>
      <c r="HR189">
        <v>104.226</v>
      </c>
    </row>
    <row r="190" spans="1:226">
      <c r="A190">
        <v>174</v>
      </c>
      <c r="B190">
        <v>1657293939.5</v>
      </c>
      <c r="C190">
        <v>2195.5</v>
      </c>
      <c r="D190" t="s">
        <v>708</v>
      </c>
      <c r="E190" t="s">
        <v>709</v>
      </c>
      <c r="F190">
        <v>5</v>
      </c>
      <c r="G190" t="s">
        <v>597</v>
      </c>
      <c r="H190" t="s">
        <v>354</v>
      </c>
      <c r="I190">
        <v>1657293931.71429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978.124698990409</v>
      </c>
      <c r="AK190">
        <v>953.155987878788</v>
      </c>
      <c r="AL190">
        <v>3.41930869547017</v>
      </c>
      <c r="AM190">
        <v>65.662652933704</v>
      </c>
      <c r="AN190">
        <f>(AP190 - AO190 + BO190*1E3/(8.314*(BQ190+273.15)) * AR190/BN190 * AQ190) * BN190/(100*BB190) * 1000/(1000 - AP190)</f>
        <v>0</v>
      </c>
      <c r="AO190">
        <v>15.1187849977758</v>
      </c>
      <c r="AP190">
        <v>17.6036636363636</v>
      </c>
      <c r="AQ190">
        <v>0.00364453289279653</v>
      </c>
      <c r="AR190">
        <v>77.3106653143768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6</v>
      </c>
      <c r="BC190">
        <v>0.5</v>
      </c>
      <c r="BD190" t="s">
        <v>355</v>
      </c>
      <c r="BE190">
        <v>2</v>
      </c>
      <c r="BF190" t="b">
        <v>1</v>
      </c>
      <c r="BG190">
        <v>1657293931.71429</v>
      </c>
      <c r="BH190">
        <v>911.972892857143</v>
      </c>
      <c r="BI190">
        <v>946.619464285714</v>
      </c>
      <c r="BJ190">
        <v>17.5907285714286</v>
      </c>
      <c r="BK190">
        <v>15.0957428571429</v>
      </c>
      <c r="BL190">
        <v>900.347892857143</v>
      </c>
      <c r="BM190">
        <v>17.5063178571429</v>
      </c>
      <c r="BN190">
        <v>499.961892857143</v>
      </c>
      <c r="BO190">
        <v>73.8343357142857</v>
      </c>
      <c r="BP190">
        <v>0.0435830571428571</v>
      </c>
      <c r="BQ190">
        <v>24.4767142857143</v>
      </c>
      <c r="BR190">
        <v>25.0401535714286</v>
      </c>
      <c r="BS190">
        <v>999.9</v>
      </c>
      <c r="BT190">
        <v>0</v>
      </c>
      <c r="BU190">
        <v>0</v>
      </c>
      <c r="BV190">
        <v>9995.71428571429</v>
      </c>
      <c r="BW190">
        <v>0</v>
      </c>
      <c r="BX190">
        <v>632.473035714286</v>
      </c>
      <c r="BY190">
        <v>-34.6464607142857</v>
      </c>
      <c r="BZ190">
        <v>928.302464285714</v>
      </c>
      <c r="CA190">
        <v>961.128571428571</v>
      </c>
      <c r="CB190">
        <v>2.49498857142857</v>
      </c>
      <c r="CC190">
        <v>946.619464285714</v>
      </c>
      <c r="CD190">
        <v>15.0957428571429</v>
      </c>
      <c r="CE190">
        <v>1.2988</v>
      </c>
      <c r="CF190">
        <v>1.11458357142857</v>
      </c>
      <c r="CG190">
        <v>10.7849785714286</v>
      </c>
      <c r="CH190">
        <v>8.5070675</v>
      </c>
      <c r="CI190">
        <v>2000.10285714286</v>
      </c>
      <c r="CJ190">
        <v>0.979999321428571</v>
      </c>
      <c r="CK190">
        <v>0.020000725</v>
      </c>
      <c r="CL190">
        <v>0</v>
      </c>
      <c r="CM190">
        <v>2.22129285714286</v>
      </c>
      <c r="CN190">
        <v>0</v>
      </c>
      <c r="CO190">
        <v>3046.23892857143</v>
      </c>
      <c r="CP190">
        <v>17301.0392857143</v>
      </c>
      <c r="CQ190">
        <v>42.0131785714286</v>
      </c>
      <c r="CR190">
        <v>40.4463214285714</v>
      </c>
      <c r="CS190">
        <v>41.0221428571429</v>
      </c>
      <c r="CT190">
        <v>40.1895357142857</v>
      </c>
      <c r="CU190">
        <v>40.6225357142857</v>
      </c>
      <c r="CV190">
        <v>1960.09964285714</v>
      </c>
      <c r="CW190">
        <v>40.0035714285714</v>
      </c>
      <c r="CX190">
        <v>0</v>
      </c>
      <c r="CY190">
        <v>1657293917.1</v>
      </c>
      <c r="CZ190">
        <v>0</v>
      </c>
      <c r="DA190">
        <v>1657291692.5</v>
      </c>
      <c r="DB190" t="s">
        <v>356</v>
      </c>
      <c r="DC190">
        <v>1657291684</v>
      </c>
      <c r="DD190">
        <v>1657291692.5</v>
      </c>
      <c r="DE190">
        <v>1</v>
      </c>
      <c r="DF190">
        <v>0.051</v>
      </c>
      <c r="DG190">
        <v>-0.009</v>
      </c>
      <c r="DH190">
        <v>7.953</v>
      </c>
      <c r="DI190">
        <v>0.086</v>
      </c>
      <c r="DJ190">
        <v>418</v>
      </c>
      <c r="DK190">
        <v>18</v>
      </c>
      <c r="DL190">
        <v>0.63</v>
      </c>
      <c r="DM190">
        <v>0.07</v>
      </c>
      <c r="DN190">
        <v>-34.61019</v>
      </c>
      <c r="DO190">
        <v>-1.45897711069418</v>
      </c>
      <c r="DP190">
        <v>0.476347214644948</v>
      </c>
      <c r="DQ190">
        <v>0</v>
      </c>
      <c r="DR190">
        <v>2.497675</v>
      </c>
      <c r="DS190">
        <v>-0.113083001876177</v>
      </c>
      <c r="DT190">
        <v>0.0138955608019252</v>
      </c>
      <c r="DU190">
        <v>0</v>
      </c>
      <c r="DV190">
        <v>0</v>
      </c>
      <c r="DW190">
        <v>2</v>
      </c>
      <c r="DX190" t="s">
        <v>357</v>
      </c>
      <c r="DY190">
        <v>2.97598</v>
      </c>
      <c r="DZ190">
        <v>2.69686</v>
      </c>
      <c r="EA190">
        <v>0.132324</v>
      </c>
      <c r="EB190">
        <v>0.136574</v>
      </c>
      <c r="EC190">
        <v>0.0692762</v>
      </c>
      <c r="ED190">
        <v>0.0623633</v>
      </c>
      <c r="EE190">
        <v>34059.9</v>
      </c>
      <c r="EF190">
        <v>37219.9</v>
      </c>
      <c r="EG190">
        <v>35557.4</v>
      </c>
      <c r="EH190">
        <v>39078.2</v>
      </c>
      <c r="EI190">
        <v>46884.8</v>
      </c>
      <c r="EJ190">
        <v>52841.1</v>
      </c>
      <c r="EK190">
        <v>55505.3</v>
      </c>
      <c r="EL190">
        <v>62576.1</v>
      </c>
      <c r="EM190">
        <v>2.0236</v>
      </c>
      <c r="EN190">
        <v>2.2812</v>
      </c>
      <c r="EO190">
        <v>0.164181</v>
      </c>
      <c r="EP190">
        <v>0</v>
      </c>
      <c r="EQ190">
        <v>22.367</v>
      </c>
      <c r="ER190">
        <v>999.9</v>
      </c>
      <c r="ES190">
        <v>71.64</v>
      </c>
      <c r="ET190">
        <v>22.567</v>
      </c>
      <c r="EU190">
        <v>26.6498</v>
      </c>
      <c r="EV190">
        <v>53.4846</v>
      </c>
      <c r="EW190">
        <v>35.645</v>
      </c>
      <c r="EX190">
        <v>2</v>
      </c>
      <c r="EY190">
        <v>-0.27128</v>
      </c>
      <c r="EZ190">
        <v>-0.0639869</v>
      </c>
      <c r="FA190">
        <v>20.1482</v>
      </c>
      <c r="FB190">
        <v>5.19812</v>
      </c>
      <c r="FC190">
        <v>12.004</v>
      </c>
      <c r="FD190">
        <v>4.9752</v>
      </c>
      <c r="FE190">
        <v>3.293</v>
      </c>
      <c r="FF190">
        <v>9999</v>
      </c>
      <c r="FG190">
        <v>564.1</v>
      </c>
      <c r="FH190">
        <v>9999</v>
      </c>
      <c r="FI190">
        <v>9999</v>
      </c>
      <c r="FJ190">
        <v>1.86267</v>
      </c>
      <c r="FK190">
        <v>1.8678</v>
      </c>
      <c r="FL190">
        <v>1.86752</v>
      </c>
      <c r="FM190">
        <v>1.86859</v>
      </c>
      <c r="FN190">
        <v>1.86951</v>
      </c>
      <c r="FO190">
        <v>1.86554</v>
      </c>
      <c r="FP190">
        <v>1.86676</v>
      </c>
      <c r="FQ190">
        <v>1.86813</v>
      </c>
      <c r="FR190">
        <v>5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11.807</v>
      </c>
      <c r="GF190">
        <v>0.085</v>
      </c>
      <c r="GG190">
        <v>4.5284714050127</v>
      </c>
      <c r="GH190">
        <v>0.00877152046367285</v>
      </c>
      <c r="GI190">
        <v>-1.12287425622125e-06</v>
      </c>
      <c r="GJ190">
        <v>1.49974470624018e-10</v>
      </c>
      <c r="GK190">
        <v>-0.0517385584703422</v>
      </c>
      <c r="GL190">
        <v>-0.0341448499658142</v>
      </c>
      <c r="GM190">
        <v>0.00305565465686119</v>
      </c>
      <c r="GN190">
        <v>-3.7754862018876e-05</v>
      </c>
      <c r="GO190">
        <v>-2</v>
      </c>
      <c r="GP190">
        <v>2006</v>
      </c>
      <c r="GQ190">
        <v>1</v>
      </c>
      <c r="GR190">
        <v>20</v>
      </c>
      <c r="GS190">
        <v>37.6</v>
      </c>
      <c r="GT190">
        <v>37.5</v>
      </c>
      <c r="GU190">
        <v>2.55493</v>
      </c>
      <c r="GV190">
        <v>2.56836</v>
      </c>
      <c r="GW190">
        <v>2.24854</v>
      </c>
      <c r="GX190">
        <v>2.76367</v>
      </c>
      <c r="GY190">
        <v>1.99585</v>
      </c>
      <c r="GZ190">
        <v>2.31934</v>
      </c>
      <c r="HA190">
        <v>28.0384</v>
      </c>
      <c r="HB190">
        <v>15.7081</v>
      </c>
      <c r="HC190">
        <v>18</v>
      </c>
      <c r="HD190">
        <v>496.049</v>
      </c>
      <c r="HE190">
        <v>678.883</v>
      </c>
      <c r="HF190">
        <v>22.3859</v>
      </c>
      <c r="HG190">
        <v>23.6671</v>
      </c>
      <c r="HH190">
        <v>30.0004</v>
      </c>
      <c r="HI190">
        <v>23.4751</v>
      </c>
      <c r="HJ190">
        <v>23.3811</v>
      </c>
      <c r="HK190">
        <v>51.1375</v>
      </c>
      <c r="HL190">
        <v>44.6389</v>
      </c>
      <c r="HM190">
        <v>0</v>
      </c>
      <c r="HN190">
        <v>22.3431</v>
      </c>
      <c r="HO190">
        <v>991.822</v>
      </c>
      <c r="HP190">
        <v>15.1455</v>
      </c>
      <c r="HQ190">
        <v>103.02</v>
      </c>
      <c r="HR190">
        <v>104.225</v>
      </c>
    </row>
    <row r="191" spans="1:226">
      <c r="A191">
        <v>175</v>
      </c>
      <c r="B191">
        <v>1657293944.5</v>
      </c>
      <c r="C191">
        <v>2200.5</v>
      </c>
      <c r="D191" t="s">
        <v>710</v>
      </c>
      <c r="E191" t="s">
        <v>711</v>
      </c>
      <c r="F191">
        <v>5</v>
      </c>
      <c r="G191" t="s">
        <v>597</v>
      </c>
      <c r="H191" t="s">
        <v>354</v>
      </c>
      <c r="I191">
        <v>1657293937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995.873365279358</v>
      </c>
      <c r="AK191">
        <v>970.036272727273</v>
      </c>
      <c r="AL191">
        <v>3.41550850785447</v>
      </c>
      <c r="AM191">
        <v>65.662652933704</v>
      </c>
      <c r="AN191">
        <f>(AP191 - AO191 + BO191*1E3/(8.314*(BQ191+273.15)) * AR191/BN191 * AQ191) * BN191/(100*BB191) * 1000/(1000 - AP191)</f>
        <v>0</v>
      </c>
      <c r="AO191">
        <v>15.1217623269665</v>
      </c>
      <c r="AP191">
        <v>17.6058187878788</v>
      </c>
      <c r="AQ191">
        <v>1.27332617206405e-06</v>
      </c>
      <c r="AR191">
        <v>77.3106653143768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6</v>
      </c>
      <c r="BC191">
        <v>0.5</v>
      </c>
      <c r="BD191" t="s">
        <v>355</v>
      </c>
      <c r="BE191">
        <v>2</v>
      </c>
      <c r="BF191" t="b">
        <v>1</v>
      </c>
      <c r="BG191">
        <v>1657293937</v>
      </c>
      <c r="BH191">
        <v>929.572074074074</v>
      </c>
      <c r="BI191">
        <v>964.514925925926</v>
      </c>
      <c r="BJ191">
        <v>17.596737037037</v>
      </c>
      <c r="BK191">
        <v>15.1091703703704</v>
      </c>
      <c r="BL191">
        <v>917.822925925926</v>
      </c>
      <c r="BM191">
        <v>17.5121037037037</v>
      </c>
      <c r="BN191">
        <v>499.987703703704</v>
      </c>
      <c r="BO191">
        <v>73.8343592592593</v>
      </c>
      <c r="BP191">
        <v>0.0435321851851852</v>
      </c>
      <c r="BQ191">
        <v>24.4877333333333</v>
      </c>
      <c r="BR191">
        <v>25.0507037037037</v>
      </c>
      <c r="BS191">
        <v>999.9</v>
      </c>
      <c r="BT191">
        <v>0</v>
      </c>
      <c r="BU191">
        <v>0</v>
      </c>
      <c r="BV191">
        <v>9997.22222222222</v>
      </c>
      <c r="BW191">
        <v>0</v>
      </c>
      <c r="BX191">
        <v>631.975592592593</v>
      </c>
      <c r="BY191">
        <v>-34.9428148148148</v>
      </c>
      <c r="BZ191">
        <v>946.222592592592</v>
      </c>
      <c r="CA191">
        <v>979.311666666667</v>
      </c>
      <c r="CB191">
        <v>2.48757</v>
      </c>
      <c r="CC191">
        <v>964.514925925926</v>
      </c>
      <c r="CD191">
        <v>15.1091703703704</v>
      </c>
      <c r="CE191">
        <v>1.29924407407407</v>
      </c>
      <c r="CF191">
        <v>1.11557555555556</v>
      </c>
      <c r="CG191">
        <v>10.7901185185185</v>
      </c>
      <c r="CH191">
        <v>8.52019740740741</v>
      </c>
      <c r="CI191">
        <v>2000.14333333333</v>
      </c>
      <c r="CJ191">
        <v>0.980000851851852</v>
      </c>
      <c r="CK191">
        <v>0.0199991037037037</v>
      </c>
      <c r="CL191">
        <v>0</v>
      </c>
      <c r="CM191">
        <v>2.22890740740741</v>
      </c>
      <c r="CN191">
        <v>0</v>
      </c>
      <c r="CO191">
        <v>3042.09074074074</v>
      </c>
      <c r="CP191">
        <v>17301.3925925926</v>
      </c>
      <c r="CQ191">
        <v>41.958037037037</v>
      </c>
      <c r="CR191">
        <v>40.3493333333333</v>
      </c>
      <c r="CS191">
        <v>41.0066296296296</v>
      </c>
      <c r="CT191">
        <v>40.0784814814815</v>
      </c>
      <c r="CU191">
        <v>40.590037037037</v>
      </c>
      <c r="CV191">
        <v>1960.14333333333</v>
      </c>
      <c r="CW191">
        <v>40.0003703703704</v>
      </c>
      <c r="CX191">
        <v>0</v>
      </c>
      <c r="CY191">
        <v>1657293922.5</v>
      </c>
      <c r="CZ191">
        <v>0</v>
      </c>
      <c r="DA191">
        <v>1657291692.5</v>
      </c>
      <c r="DB191" t="s">
        <v>356</v>
      </c>
      <c r="DC191">
        <v>1657291684</v>
      </c>
      <c r="DD191">
        <v>1657291692.5</v>
      </c>
      <c r="DE191">
        <v>1</v>
      </c>
      <c r="DF191">
        <v>0.051</v>
      </c>
      <c r="DG191">
        <v>-0.009</v>
      </c>
      <c r="DH191">
        <v>7.953</v>
      </c>
      <c r="DI191">
        <v>0.086</v>
      </c>
      <c r="DJ191">
        <v>418</v>
      </c>
      <c r="DK191">
        <v>18</v>
      </c>
      <c r="DL191">
        <v>0.63</v>
      </c>
      <c r="DM191">
        <v>0.07</v>
      </c>
      <c r="DN191">
        <v>-34.7624525</v>
      </c>
      <c r="DO191">
        <v>-1.7597392120074</v>
      </c>
      <c r="DP191">
        <v>0.485840346712529</v>
      </c>
      <c r="DQ191">
        <v>0</v>
      </c>
      <c r="DR191">
        <v>2.49344425</v>
      </c>
      <c r="DS191">
        <v>-0.10568341463415</v>
      </c>
      <c r="DT191">
        <v>0.0135971164015574</v>
      </c>
      <c r="DU191">
        <v>0</v>
      </c>
      <c r="DV191">
        <v>0</v>
      </c>
      <c r="DW191">
        <v>2</v>
      </c>
      <c r="DX191" t="s">
        <v>357</v>
      </c>
      <c r="DY191">
        <v>2.97628</v>
      </c>
      <c r="DZ191">
        <v>2.69773</v>
      </c>
      <c r="EA191">
        <v>0.133889</v>
      </c>
      <c r="EB191">
        <v>0.138097</v>
      </c>
      <c r="EC191">
        <v>0.0692724</v>
      </c>
      <c r="ED191">
        <v>0.0623697</v>
      </c>
      <c r="EE191">
        <v>33998.1</v>
      </c>
      <c r="EF191">
        <v>37154.4</v>
      </c>
      <c r="EG191">
        <v>35556.9</v>
      </c>
      <c r="EH191">
        <v>39078.3</v>
      </c>
      <c r="EI191">
        <v>46883.9</v>
      </c>
      <c r="EJ191">
        <v>52841.7</v>
      </c>
      <c r="EK191">
        <v>55504</v>
      </c>
      <c r="EL191">
        <v>62577.2</v>
      </c>
      <c r="EM191">
        <v>2.023</v>
      </c>
      <c r="EN191">
        <v>2.2812</v>
      </c>
      <c r="EO191">
        <v>0.165403</v>
      </c>
      <c r="EP191">
        <v>0</v>
      </c>
      <c r="EQ191">
        <v>22.3727</v>
      </c>
      <c r="ER191">
        <v>999.9</v>
      </c>
      <c r="ES191">
        <v>71.621</v>
      </c>
      <c r="ET191">
        <v>22.588</v>
      </c>
      <c r="EU191">
        <v>26.6787</v>
      </c>
      <c r="EV191">
        <v>53.0146</v>
      </c>
      <c r="EW191">
        <v>35.5609</v>
      </c>
      <c r="EX191">
        <v>2</v>
      </c>
      <c r="EY191">
        <v>-0.271463</v>
      </c>
      <c r="EZ191">
        <v>0.144553</v>
      </c>
      <c r="FA191">
        <v>20.1486</v>
      </c>
      <c r="FB191">
        <v>5.20052</v>
      </c>
      <c r="FC191">
        <v>12.004</v>
      </c>
      <c r="FD191">
        <v>4.976</v>
      </c>
      <c r="FE191">
        <v>3.293</v>
      </c>
      <c r="FF191">
        <v>9999</v>
      </c>
      <c r="FG191">
        <v>564.1</v>
      </c>
      <c r="FH191">
        <v>9999</v>
      </c>
      <c r="FI191">
        <v>9999</v>
      </c>
      <c r="FJ191">
        <v>1.8627</v>
      </c>
      <c r="FK191">
        <v>1.86774</v>
      </c>
      <c r="FL191">
        <v>1.86752</v>
      </c>
      <c r="FM191">
        <v>1.86859</v>
      </c>
      <c r="FN191">
        <v>1.86951</v>
      </c>
      <c r="FO191">
        <v>1.86557</v>
      </c>
      <c r="FP191">
        <v>1.86676</v>
      </c>
      <c r="FQ191">
        <v>1.86813</v>
      </c>
      <c r="FR191">
        <v>5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11.926</v>
      </c>
      <c r="GF191">
        <v>0.085</v>
      </c>
      <c r="GG191">
        <v>4.5284714050127</v>
      </c>
      <c r="GH191">
        <v>0.00877152046367285</v>
      </c>
      <c r="GI191">
        <v>-1.12287425622125e-06</v>
      </c>
      <c r="GJ191">
        <v>1.49974470624018e-10</v>
      </c>
      <c r="GK191">
        <v>-0.0517385584703422</v>
      </c>
      <c r="GL191">
        <v>-0.0341448499658142</v>
      </c>
      <c r="GM191">
        <v>0.00305565465686119</v>
      </c>
      <c r="GN191">
        <v>-3.7754862018876e-05</v>
      </c>
      <c r="GO191">
        <v>-2</v>
      </c>
      <c r="GP191">
        <v>2006</v>
      </c>
      <c r="GQ191">
        <v>1</v>
      </c>
      <c r="GR191">
        <v>20</v>
      </c>
      <c r="GS191">
        <v>37.7</v>
      </c>
      <c r="GT191">
        <v>37.5</v>
      </c>
      <c r="GU191">
        <v>2.58911</v>
      </c>
      <c r="GV191">
        <v>2.56348</v>
      </c>
      <c r="GW191">
        <v>2.24854</v>
      </c>
      <c r="GX191">
        <v>2.76367</v>
      </c>
      <c r="GY191">
        <v>1.99585</v>
      </c>
      <c r="GZ191">
        <v>2.33154</v>
      </c>
      <c r="HA191">
        <v>28.0384</v>
      </c>
      <c r="HB191">
        <v>15.7081</v>
      </c>
      <c r="HC191">
        <v>18</v>
      </c>
      <c r="HD191">
        <v>495.686</v>
      </c>
      <c r="HE191">
        <v>678.935</v>
      </c>
      <c r="HF191">
        <v>22.3321</v>
      </c>
      <c r="HG191">
        <v>23.6698</v>
      </c>
      <c r="HH191">
        <v>30.0003</v>
      </c>
      <c r="HI191">
        <v>23.4779</v>
      </c>
      <c r="HJ191">
        <v>23.385</v>
      </c>
      <c r="HK191">
        <v>51.807</v>
      </c>
      <c r="HL191">
        <v>44.6389</v>
      </c>
      <c r="HM191">
        <v>0</v>
      </c>
      <c r="HN191">
        <v>22.2773</v>
      </c>
      <c r="HO191">
        <v>1005.26</v>
      </c>
      <c r="HP191">
        <v>15.1455</v>
      </c>
      <c r="HQ191">
        <v>103.018</v>
      </c>
      <c r="HR191">
        <v>104.227</v>
      </c>
    </row>
    <row r="192" spans="1:226">
      <c r="A192">
        <v>176</v>
      </c>
      <c r="B192">
        <v>1657293949</v>
      </c>
      <c r="C192">
        <v>2205</v>
      </c>
      <c r="D192" t="s">
        <v>712</v>
      </c>
      <c r="E192" t="s">
        <v>713</v>
      </c>
      <c r="F192">
        <v>5</v>
      </c>
      <c r="G192" t="s">
        <v>597</v>
      </c>
      <c r="H192" t="s">
        <v>354</v>
      </c>
      <c r="I192">
        <v>1657293941.44444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1011.09511205466</v>
      </c>
      <c r="AK192">
        <v>985.681509090908</v>
      </c>
      <c r="AL192">
        <v>3.45006495586873</v>
      </c>
      <c r="AM192">
        <v>65.662652933704</v>
      </c>
      <c r="AN192">
        <f>(AP192 - AO192 + BO192*1E3/(8.314*(BQ192+273.15)) * AR192/BN192 * AQ192) * BN192/(100*BB192) * 1000/(1000 - AP192)</f>
        <v>0</v>
      </c>
      <c r="AO192">
        <v>15.1237500188977</v>
      </c>
      <c r="AP192">
        <v>17.6064206060606</v>
      </c>
      <c r="AQ192">
        <v>-0.00013637398690544</v>
      </c>
      <c r="AR192">
        <v>77.3106653143768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6</v>
      </c>
      <c r="BC192">
        <v>0.5</v>
      </c>
      <c r="BD192" t="s">
        <v>355</v>
      </c>
      <c r="BE192">
        <v>2</v>
      </c>
      <c r="BF192" t="b">
        <v>1</v>
      </c>
      <c r="BG192">
        <v>1657293941.44444</v>
      </c>
      <c r="BH192">
        <v>944.515555555556</v>
      </c>
      <c r="BI192">
        <v>979.379</v>
      </c>
      <c r="BJ192">
        <v>17.6020037037037</v>
      </c>
      <c r="BK192">
        <v>15.1214814814815</v>
      </c>
      <c r="BL192">
        <v>932.66137037037</v>
      </c>
      <c r="BM192">
        <v>17.5171703703704</v>
      </c>
      <c r="BN192">
        <v>499.987666666667</v>
      </c>
      <c r="BO192">
        <v>73.834762962963</v>
      </c>
      <c r="BP192">
        <v>0.0434865111111111</v>
      </c>
      <c r="BQ192">
        <v>24.4928296296296</v>
      </c>
      <c r="BR192">
        <v>25.0642888888889</v>
      </c>
      <c r="BS192">
        <v>999.9</v>
      </c>
      <c r="BT192">
        <v>0</v>
      </c>
      <c r="BU192">
        <v>0</v>
      </c>
      <c r="BV192">
        <v>9993.51851851852</v>
      </c>
      <c r="BW192">
        <v>0</v>
      </c>
      <c r="BX192">
        <v>632.260851851852</v>
      </c>
      <c r="BY192">
        <v>-34.8632814814815</v>
      </c>
      <c r="BZ192">
        <v>961.438814814815</v>
      </c>
      <c r="CA192">
        <v>994.416111111111</v>
      </c>
      <c r="CB192">
        <v>2.48052814814815</v>
      </c>
      <c r="CC192">
        <v>979.379</v>
      </c>
      <c r="CD192">
        <v>15.1214814814815</v>
      </c>
      <c r="CE192">
        <v>1.29963962962963</v>
      </c>
      <c r="CF192">
        <v>1.11649037037037</v>
      </c>
      <c r="CG192">
        <v>10.7946888888889</v>
      </c>
      <c r="CH192">
        <v>8.53230037037037</v>
      </c>
      <c r="CI192">
        <v>2000.10481481481</v>
      </c>
      <c r="CJ192">
        <v>0.980001555555555</v>
      </c>
      <c r="CK192">
        <v>0.019998362962963</v>
      </c>
      <c r="CL192">
        <v>0</v>
      </c>
      <c r="CM192">
        <v>2.29608148148148</v>
      </c>
      <c r="CN192">
        <v>0</v>
      </c>
      <c r="CO192">
        <v>3039.20481481481</v>
      </c>
      <c r="CP192">
        <v>17301.0592592593</v>
      </c>
      <c r="CQ192">
        <v>41.8562592592592</v>
      </c>
      <c r="CR192">
        <v>40.2474814814815</v>
      </c>
      <c r="CS192">
        <v>40.9558148148148</v>
      </c>
      <c r="CT192">
        <v>39.9303333333333</v>
      </c>
      <c r="CU192">
        <v>40.515962962963</v>
      </c>
      <c r="CV192">
        <v>1960.1062962963</v>
      </c>
      <c r="CW192">
        <v>39.9985185185185</v>
      </c>
      <c r="CX192">
        <v>0</v>
      </c>
      <c r="CY192">
        <v>1657293927.3</v>
      </c>
      <c r="CZ192">
        <v>0</v>
      </c>
      <c r="DA192">
        <v>1657291692.5</v>
      </c>
      <c r="DB192" t="s">
        <v>356</v>
      </c>
      <c r="DC192">
        <v>1657291684</v>
      </c>
      <c r="DD192">
        <v>1657291692.5</v>
      </c>
      <c r="DE192">
        <v>1</v>
      </c>
      <c r="DF192">
        <v>0.051</v>
      </c>
      <c r="DG192">
        <v>-0.009</v>
      </c>
      <c r="DH192">
        <v>7.953</v>
      </c>
      <c r="DI192">
        <v>0.086</v>
      </c>
      <c r="DJ192">
        <v>418</v>
      </c>
      <c r="DK192">
        <v>18</v>
      </c>
      <c r="DL192">
        <v>0.63</v>
      </c>
      <c r="DM192">
        <v>0.07</v>
      </c>
      <c r="DN192">
        <v>-34.9167275</v>
      </c>
      <c r="DO192">
        <v>0.0259891181989298</v>
      </c>
      <c r="DP192">
        <v>0.44174913298585</v>
      </c>
      <c r="DQ192">
        <v>1</v>
      </c>
      <c r="DR192">
        <v>2.48728825</v>
      </c>
      <c r="DS192">
        <v>-0.0738082176360342</v>
      </c>
      <c r="DT192">
        <v>0.0118786078493021</v>
      </c>
      <c r="DU192">
        <v>1</v>
      </c>
      <c r="DV192">
        <v>2</v>
      </c>
      <c r="DW192">
        <v>2</v>
      </c>
      <c r="DX192" t="s">
        <v>512</v>
      </c>
      <c r="DY192">
        <v>2.97572</v>
      </c>
      <c r="DZ192">
        <v>2.69777</v>
      </c>
      <c r="EA192">
        <v>0.135253</v>
      </c>
      <c r="EB192">
        <v>0.139451</v>
      </c>
      <c r="EC192">
        <v>0.0692763</v>
      </c>
      <c r="ED192">
        <v>0.0623831</v>
      </c>
      <c r="EE192">
        <v>33944.6</v>
      </c>
      <c r="EF192">
        <v>37095.7</v>
      </c>
      <c r="EG192">
        <v>35557</v>
      </c>
      <c r="EH192">
        <v>39077.9</v>
      </c>
      <c r="EI192">
        <v>46884.1</v>
      </c>
      <c r="EJ192">
        <v>52839.8</v>
      </c>
      <c r="EK192">
        <v>55504.4</v>
      </c>
      <c r="EL192">
        <v>62575.8</v>
      </c>
      <c r="EM192">
        <v>2.0232</v>
      </c>
      <c r="EN192">
        <v>2.2814</v>
      </c>
      <c r="EO192">
        <v>0.163764</v>
      </c>
      <c r="EP192">
        <v>0</v>
      </c>
      <c r="EQ192">
        <v>22.3746</v>
      </c>
      <c r="ER192">
        <v>999.9</v>
      </c>
      <c r="ES192">
        <v>71.621</v>
      </c>
      <c r="ET192">
        <v>22.588</v>
      </c>
      <c r="EU192">
        <v>26.6761</v>
      </c>
      <c r="EV192">
        <v>53.9246</v>
      </c>
      <c r="EW192">
        <v>35.645</v>
      </c>
      <c r="EX192">
        <v>2</v>
      </c>
      <c r="EY192">
        <v>-0.271301</v>
      </c>
      <c r="EZ192">
        <v>-0.0954902</v>
      </c>
      <c r="FA192">
        <v>20.1485</v>
      </c>
      <c r="FB192">
        <v>5.20052</v>
      </c>
      <c r="FC192">
        <v>12.004</v>
      </c>
      <c r="FD192">
        <v>4.976</v>
      </c>
      <c r="FE192">
        <v>3.293</v>
      </c>
      <c r="FF192">
        <v>9999</v>
      </c>
      <c r="FG192">
        <v>564.1</v>
      </c>
      <c r="FH192">
        <v>9999</v>
      </c>
      <c r="FI192">
        <v>9999</v>
      </c>
      <c r="FJ192">
        <v>1.86264</v>
      </c>
      <c r="FK192">
        <v>1.86774</v>
      </c>
      <c r="FL192">
        <v>1.86752</v>
      </c>
      <c r="FM192">
        <v>1.86859</v>
      </c>
      <c r="FN192">
        <v>1.86951</v>
      </c>
      <c r="FO192">
        <v>1.86554</v>
      </c>
      <c r="FP192">
        <v>1.86676</v>
      </c>
      <c r="FQ192">
        <v>1.86813</v>
      </c>
      <c r="FR192">
        <v>5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12.031</v>
      </c>
      <c r="GF192">
        <v>0.0851</v>
      </c>
      <c r="GG192">
        <v>4.5284714050127</v>
      </c>
      <c r="GH192">
        <v>0.00877152046367285</v>
      </c>
      <c r="GI192">
        <v>-1.12287425622125e-06</v>
      </c>
      <c r="GJ192">
        <v>1.49974470624018e-10</v>
      </c>
      <c r="GK192">
        <v>-0.0517385584703422</v>
      </c>
      <c r="GL192">
        <v>-0.0341448499658142</v>
      </c>
      <c r="GM192">
        <v>0.00305565465686119</v>
      </c>
      <c r="GN192">
        <v>-3.7754862018876e-05</v>
      </c>
      <c r="GO192">
        <v>-2</v>
      </c>
      <c r="GP192">
        <v>2006</v>
      </c>
      <c r="GQ192">
        <v>1</v>
      </c>
      <c r="GR192">
        <v>20</v>
      </c>
      <c r="GS192">
        <v>37.8</v>
      </c>
      <c r="GT192">
        <v>37.6</v>
      </c>
      <c r="GU192">
        <v>2.61719</v>
      </c>
      <c r="GV192">
        <v>2.56226</v>
      </c>
      <c r="GW192">
        <v>2.24854</v>
      </c>
      <c r="GX192">
        <v>2.76367</v>
      </c>
      <c r="GY192">
        <v>1.99585</v>
      </c>
      <c r="GZ192">
        <v>2.33765</v>
      </c>
      <c r="HA192">
        <v>28.0175</v>
      </c>
      <c r="HB192">
        <v>15.7169</v>
      </c>
      <c r="HC192">
        <v>18</v>
      </c>
      <c r="HD192">
        <v>495.849</v>
      </c>
      <c r="HE192">
        <v>679.148</v>
      </c>
      <c r="HF192">
        <v>22.2642</v>
      </c>
      <c r="HG192">
        <v>23.673</v>
      </c>
      <c r="HH192">
        <v>30</v>
      </c>
      <c r="HI192">
        <v>23.4811</v>
      </c>
      <c r="HJ192">
        <v>23.3889</v>
      </c>
      <c r="HK192">
        <v>52.3841</v>
      </c>
      <c r="HL192">
        <v>44.6389</v>
      </c>
      <c r="HM192">
        <v>0</v>
      </c>
      <c r="HN192">
        <v>22.1992</v>
      </c>
      <c r="HO192">
        <v>1025.41</v>
      </c>
      <c r="HP192">
        <v>15.1455</v>
      </c>
      <c r="HQ192">
        <v>103.018</v>
      </c>
      <c r="HR192">
        <v>104.225</v>
      </c>
    </row>
    <row r="193" spans="1:226">
      <c r="A193">
        <v>177</v>
      </c>
      <c r="B193">
        <v>1657293954.5</v>
      </c>
      <c r="C193">
        <v>2210.5</v>
      </c>
      <c r="D193" t="s">
        <v>714</v>
      </c>
      <c r="E193" t="s">
        <v>715</v>
      </c>
      <c r="F193">
        <v>5</v>
      </c>
      <c r="G193" t="s">
        <v>597</v>
      </c>
      <c r="H193" t="s">
        <v>354</v>
      </c>
      <c r="I193">
        <v>1657293946.73214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1030.02724186653</v>
      </c>
      <c r="AK193">
        <v>1004.18953333333</v>
      </c>
      <c r="AL193">
        <v>3.40273476248707</v>
      </c>
      <c r="AM193">
        <v>65.662652933704</v>
      </c>
      <c r="AN193">
        <f>(AP193 - AO193 + BO193*1E3/(8.314*(BQ193+273.15)) * AR193/BN193 * AQ193) * BN193/(100*BB193) * 1000/(1000 - AP193)</f>
        <v>0</v>
      </c>
      <c r="AO193">
        <v>15.1291626781723</v>
      </c>
      <c r="AP193">
        <v>17.6082260606061</v>
      </c>
      <c r="AQ193">
        <v>7.68541834511255e-05</v>
      </c>
      <c r="AR193">
        <v>77.3106653143768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6</v>
      </c>
      <c r="BC193">
        <v>0.5</v>
      </c>
      <c r="BD193" t="s">
        <v>355</v>
      </c>
      <c r="BE193">
        <v>2</v>
      </c>
      <c r="BF193" t="b">
        <v>1</v>
      </c>
      <c r="BG193">
        <v>1657293946.73214</v>
      </c>
      <c r="BH193">
        <v>962.213392857143</v>
      </c>
      <c r="BI193">
        <v>997.294535714286</v>
      </c>
      <c r="BJ193">
        <v>17.607</v>
      </c>
      <c r="BK193">
        <v>15.125575</v>
      </c>
      <c r="BL193">
        <v>950.235214285714</v>
      </c>
      <c r="BM193">
        <v>17.5219785714286</v>
      </c>
      <c r="BN193">
        <v>500.013357142857</v>
      </c>
      <c r="BO193">
        <v>73.8349857142857</v>
      </c>
      <c r="BP193">
        <v>0.0434627</v>
      </c>
      <c r="BQ193">
        <v>24.4952392857143</v>
      </c>
      <c r="BR193">
        <v>25.0613464285714</v>
      </c>
      <c r="BS193">
        <v>999.9</v>
      </c>
      <c r="BT193">
        <v>0</v>
      </c>
      <c r="BU193">
        <v>0</v>
      </c>
      <c r="BV193">
        <v>10000.5357142857</v>
      </c>
      <c r="BW193">
        <v>0</v>
      </c>
      <c r="BX193">
        <v>633.660428571428</v>
      </c>
      <c r="BY193">
        <v>-35.0809857142857</v>
      </c>
      <c r="BZ193">
        <v>979.458535714286</v>
      </c>
      <c r="CA193">
        <v>1012.6105</v>
      </c>
      <c r="CB193">
        <v>2.4814225</v>
      </c>
      <c r="CC193">
        <v>997.294535714286</v>
      </c>
      <c r="CD193">
        <v>15.125575</v>
      </c>
      <c r="CE193">
        <v>1.30001214285714</v>
      </c>
      <c r="CF193">
        <v>1.11679642857143</v>
      </c>
      <c r="CG193">
        <v>10.7989964285714</v>
      </c>
      <c r="CH193">
        <v>8.53634321428571</v>
      </c>
      <c r="CI193">
        <v>2000.06571428571</v>
      </c>
      <c r="CJ193">
        <v>0.980003392857143</v>
      </c>
      <c r="CK193">
        <v>0.0199964142857143</v>
      </c>
      <c r="CL193">
        <v>0</v>
      </c>
      <c r="CM193">
        <v>2.32176071428571</v>
      </c>
      <c r="CN193">
        <v>0</v>
      </c>
      <c r="CO193">
        <v>3037.15</v>
      </c>
      <c r="CP193">
        <v>17300.725</v>
      </c>
      <c r="CQ193">
        <v>41.723</v>
      </c>
      <c r="CR193">
        <v>40.1314642857143</v>
      </c>
      <c r="CS193">
        <v>40.8925714285714</v>
      </c>
      <c r="CT193">
        <v>39.7431071428571</v>
      </c>
      <c r="CU193">
        <v>40.4283214285714</v>
      </c>
      <c r="CV193">
        <v>1960.07071428571</v>
      </c>
      <c r="CW193">
        <v>39.9946428571429</v>
      </c>
      <c r="CX193">
        <v>0</v>
      </c>
      <c r="CY193">
        <v>1657293932.1</v>
      </c>
      <c r="CZ193">
        <v>0</v>
      </c>
      <c r="DA193">
        <v>1657291692.5</v>
      </c>
      <c r="DB193" t="s">
        <v>356</v>
      </c>
      <c r="DC193">
        <v>1657291684</v>
      </c>
      <c r="DD193">
        <v>1657291692.5</v>
      </c>
      <c r="DE193">
        <v>1</v>
      </c>
      <c r="DF193">
        <v>0.051</v>
      </c>
      <c r="DG193">
        <v>-0.009</v>
      </c>
      <c r="DH193">
        <v>7.953</v>
      </c>
      <c r="DI193">
        <v>0.086</v>
      </c>
      <c r="DJ193">
        <v>418</v>
      </c>
      <c r="DK193">
        <v>18</v>
      </c>
      <c r="DL193">
        <v>0.63</v>
      </c>
      <c r="DM193">
        <v>0.07</v>
      </c>
      <c r="DN193">
        <v>-34.98661</v>
      </c>
      <c r="DO193">
        <v>-1.73337185741085</v>
      </c>
      <c r="DP193">
        <v>0.467476267205085</v>
      </c>
      <c r="DQ193">
        <v>0</v>
      </c>
      <c r="DR193">
        <v>2.47997025</v>
      </c>
      <c r="DS193">
        <v>0.00699545966228455</v>
      </c>
      <c r="DT193">
        <v>0.00476530349899144</v>
      </c>
      <c r="DU193">
        <v>1</v>
      </c>
      <c r="DV193">
        <v>1</v>
      </c>
      <c r="DW193">
        <v>2</v>
      </c>
      <c r="DX193" t="s">
        <v>373</v>
      </c>
      <c r="DY193">
        <v>2.97643</v>
      </c>
      <c r="DZ193">
        <v>2.69785</v>
      </c>
      <c r="EA193">
        <v>0.136925</v>
      </c>
      <c r="EB193">
        <v>0.141099</v>
      </c>
      <c r="EC193">
        <v>0.0692744</v>
      </c>
      <c r="ED193">
        <v>0.0623965</v>
      </c>
      <c r="EE193">
        <v>33878.6</v>
      </c>
      <c r="EF193">
        <v>37024.3</v>
      </c>
      <c r="EG193">
        <v>35556.5</v>
      </c>
      <c r="EH193">
        <v>39077.4</v>
      </c>
      <c r="EI193">
        <v>46883.6</v>
      </c>
      <c r="EJ193">
        <v>52838.5</v>
      </c>
      <c r="EK193">
        <v>55503.8</v>
      </c>
      <c r="EL193">
        <v>62575.1</v>
      </c>
      <c r="EM193">
        <v>2.0232</v>
      </c>
      <c r="EN193">
        <v>2.2808</v>
      </c>
      <c r="EO193">
        <v>0.163198</v>
      </c>
      <c r="EP193">
        <v>0</v>
      </c>
      <c r="EQ193">
        <v>22.3783</v>
      </c>
      <c r="ER193">
        <v>999.9</v>
      </c>
      <c r="ES193">
        <v>71.597</v>
      </c>
      <c r="ET193">
        <v>22.598</v>
      </c>
      <c r="EU193">
        <v>26.6827</v>
      </c>
      <c r="EV193">
        <v>53.7846</v>
      </c>
      <c r="EW193">
        <v>35.5769</v>
      </c>
      <c r="EX193">
        <v>2</v>
      </c>
      <c r="EY193">
        <v>-0.271098</v>
      </c>
      <c r="EZ193">
        <v>0.192527</v>
      </c>
      <c r="FA193">
        <v>20.1484</v>
      </c>
      <c r="FB193">
        <v>5.20411</v>
      </c>
      <c r="FC193">
        <v>12.004</v>
      </c>
      <c r="FD193">
        <v>4.9756</v>
      </c>
      <c r="FE193">
        <v>3.293</v>
      </c>
      <c r="FF193">
        <v>9999</v>
      </c>
      <c r="FG193">
        <v>564.1</v>
      </c>
      <c r="FH193">
        <v>9999</v>
      </c>
      <c r="FI193">
        <v>9999</v>
      </c>
      <c r="FJ193">
        <v>1.86267</v>
      </c>
      <c r="FK193">
        <v>1.86777</v>
      </c>
      <c r="FL193">
        <v>1.86752</v>
      </c>
      <c r="FM193">
        <v>1.86859</v>
      </c>
      <c r="FN193">
        <v>1.86951</v>
      </c>
      <c r="FO193">
        <v>1.86554</v>
      </c>
      <c r="FP193">
        <v>1.86673</v>
      </c>
      <c r="FQ193">
        <v>1.86813</v>
      </c>
      <c r="FR193">
        <v>5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12.16</v>
      </c>
      <c r="GF193">
        <v>0.085</v>
      </c>
      <c r="GG193">
        <v>4.5284714050127</v>
      </c>
      <c r="GH193">
        <v>0.00877152046367285</v>
      </c>
      <c r="GI193">
        <v>-1.12287425622125e-06</v>
      </c>
      <c r="GJ193">
        <v>1.49974470624018e-10</v>
      </c>
      <c r="GK193">
        <v>-0.0517385584703422</v>
      </c>
      <c r="GL193">
        <v>-0.0341448499658142</v>
      </c>
      <c r="GM193">
        <v>0.00305565465686119</v>
      </c>
      <c r="GN193">
        <v>-3.7754862018876e-05</v>
      </c>
      <c r="GO193">
        <v>-2</v>
      </c>
      <c r="GP193">
        <v>2006</v>
      </c>
      <c r="GQ193">
        <v>1</v>
      </c>
      <c r="GR193">
        <v>20</v>
      </c>
      <c r="GS193">
        <v>37.8</v>
      </c>
      <c r="GT193">
        <v>37.7</v>
      </c>
      <c r="GU193">
        <v>2.65625</v>
      </c>
      <c r="GV193">
        <v>2.56714</v>
      </c>
      <c r="GW193">
        <v>2.24854</v>
      </c>
      <c r="GX193">
        <v>2.76245</v>
      </c>
      <c r="GY193">
        <v>1.99585</v>
      </c>
      <c r="GZ193">
        <v>2.33032</v>
      </c>
      <c r="HA193">
        <v>28.0384</v>
      </c>
      <c r="HB193">
        <v>15.7081</v>
      </c>
      <c r="HC193">
        <v>18</v>
      </c>
      <c r="HD193">
        <v>495.886</v>
      </c>
      <c r="HE193">
        <v>678.707</v>
      </c>
      <c r="HF193">
        <v>22.1807</v>
      </c>
      <c r="HG193">
        <v>23.677</v>
      </c>
      <c r="HH193">
        <v>30.0001</v>
      </c>
      <c r="HI193">
        <v>23.485</v>
      </c>
      <c r="HJ193">
        <v>23.3928</v>
      </c>
      <c r="HK193">
        <v>53.1581</v>
      </c>
      <c r="HL193">
        <v>44.6389</v>
      </c>
      <c r="HM193">
        <v>0</v>
      </c>
      <c r="HN193">
        <v>22.1551</v>
      </c>
      <c r="HO193">
        <v>1038.87</v>
      </c>
      <c r="HP193">
        <v>15.1455</v>
      </c>
      <c r="HQ193">
        <v>103.017</v>
      </c>
      <c r="HR193">
        <v>104.224</v>
      </c>
    </row>
    <row r="194" spans="1:226">
      <c r="A194">
        <v>178</v>
      </c>
      <c r="B194">
        <v>1657293959.5</v>
      </c>
      <c r="C194">
        <v>2215.5</v>
      </c>
      <c r="D194" t="s">
        <v>716</v>
      </c>
      <c r="E194" t="s">
        <v>717</v>
      </c>
      <c r="F194">
        <v>5</v>
      </c>
      <c r="G194" t="s">
        <v>597</v>
      </c>
      <c r="H194" t="s">
        <v>354</v>
      </c>
      <c r="I194">
        <v>1657293952.01852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1046.85876550597</v>
      </c>
      <c r="AK194">
        <v>1021.39484848485</v>
      </c>
      <c r="AL194">
        <v>3.38229797435429</v>
      </c>
      <c r="AM194">
        <v>65.662652933704</v>
      </c>
      <c r="AN194">
        <f>(AP194 - AO194 + BO194*1E3/(8.314*(BQ194+273.15)) * AR194/BN194 * AQ194) * BN194/(100*BB194) * 1000/(1000 - AP194)</f>
        <v>0</v>
      </c>
      <c r="AO194">
        <v>15.1377626281657</v>
      </c>
      <c r="AP194">
        <v>17.6116884848485</v>
      </c>
      <c r="AQ194">
        <v>-2.02120817848088e-05</v>
      </c>
      <c r="AR194">
        <v>77.3106653143768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6</v>
      </c>
      <c r="BC194">
        <v>0.5</v>
      </c>
      <c r="BD194" t="s">
        <v>355</v>
      </c>
      <c r="BE194">
        <v>2</v>
      </c>
      <c r="BF194" t="b">
        <v>1</v>
      </c>
      <c r="BG194">
        <v>1657293952.01852</v>
      </c>
      <c r="BH194">
        <v>980.01262962963</v>
      </c>
      <c r="BI194">
        <v>1015.09659259259</v>
      </c>
      <c r="BJ194">
        <v>17.6085037037037</v>
      </c>
      <c r="BK194">
        <v>15.1330074074074</v>
      </c>
      <c r="BL194">
        <v>967.909814814815</v>
      </c>
      <c r="BM194">
        <v>17.5234222222222</v>
      </c>
      <c r="BN194">
        <v>500.002444444444</v>
      </c>
      <c r="BO194">
        <v>73.8350777777778</v>
      </c>
      <c r="BP194">
        <v>0.043750162962963</v>
      </c>
      <c r="BQ194">
        <v>24.4955851851852</v>
      </c>
      <c r="BR194">
        <v>25.0641555555556</v>
      </c>
      <c r="BS194">
        <v>999.9</v>
      </c>
      <c r="BT194">
        <v>0</v>
      </c>
      <c r="BU194">
        <v>0</v>
      </c>
      <c r="BV194">
        <v>9982.40740740741</v>
      </c>
      <c r="BW194">
        <v>0</v>
      </c>
      <c r="BX194">
        <v>635.079259259259</v>
      </c>
      <c r="BY194">
        <v>-35.0839888888889</v>
      </c>
      <c r="BZ194">
        <v>997.578</v>
      </c>
      <c r="CA194">
        <v>1030.69407407407</v>
      </c>
      <c r="CB194">
        <v>2.4755</v>
      </c>
      <c r="CC194">
        <v>1015.09659259259</v>
      </c>
      <c r="CD194">
        <v>15.1330074074074</v>
      </c>
      <c r="CE194">
        <v>1.30012481481481</v>
      </c>
      <c r="CF194">
        <v>1.1173462962963</v>
      </c>
      <c r="CG194">
        <v>10.8002962962963</v>
      </c>
      <c r="CH194">
        <v>8.54360444444444</v>
      </c>
      <c r="CI194">
        <v>2000.03259259259</v>
      </c>
      <c r="CJ194">
        <v>0.980001333333333</v>
      </c>
      <c r="CK194">
        <v>0.0199986111111111</v>
      </c>
      <c r="CL194">
        <v>0</v>
      </c>
      <c r="CM194">
        <v>2.34033333333333</v>
      </c>
      <c r="CN194">
        <v>0</v>
      </c>
      <c r="CO194">
        <v>3037.16111111111</v>
      </c>
      <c r="CP194">
        <v>17300.4296296296</v>
      </c>
      <c r="CQ194">
        <v>41.5993333333333</v>
      </c>
      <c r="CR194">
        <v>40.0321481481481</v>
      </c>
      <c r="CS194">
        <v>40.8238888888889</v>
      </c>
      <c r="CT194">
        <v>39.5484074074074</v>
      </c>
      <c r="CU194">
        <v>40.3331111111111</v>
      </c>
      <c r="CV194">
        <v>1960.0337037037</v>
      </c>
      <c r="CW194">
        <v>39.9985185185185</v>
      </c>
      <c r="CX194">
        <v>0</v>
      </c>
      <c r="CY194">
        <v>1657293937.5</v>
      </c>
      <c r="CZ194">
        <v>0</v>
      </c>
      <c r="DA194">
        <v>1657291692.5</v>
      </c>
      <c r="DB194" t="s">
        <v>356</v>
      </c>
      <c r="DC194">
        <v>1657291684</v>
      </c>
      <c r="DD194">
        <v>1657291692.5</v>
      </c>
      <c r="DE194">
        <v>1</v>
      </c>
      <c r="DF194">
        <v>0.051</v>
      </c>
      <c r="DG194">
        <v>-0.009</v>
      </c>
      <c r="DH194">
        <v>7.953</v>
      </c>
      <c r="DI194">
        <v>0.086</v>
      </c>
      <c r="DJ194">
        <v>418</v>
      </c>
      <c r="DK194">
        <v>18</v>
      </c>
      <c r="DL194">
        <v>0.63</v>
      </c>
      <c r="DM194">
        <v>0.07</v>
      </c>
      <c r="DN194">
        <v>-35.0989975</v>
      </c>
      <c r="DO194">
        <v>-0.712729080675388</v>
      </c>
      <c r="DP194">
        <v>0.457955004606074</v>
      </c>
      <c r="DQ194">
        <v>0</v>
      </c>
      <c r="DR194">
        <v>2.478873</v>
      </c>
      <c r="DS194">
        <v>-0.0525244277673585</v>
      </c>
      <c r="DT194">
        <v>0.0064133693172934</v>
      </c>
      <c r="DU194">
        <v>1</v>
      </c>
      <c r="DV194">
        <v>1</v>
      </c>
      <c r="DW194">
        <v>2</v>
      </c>
      <c r="DX194" t="s">
        <v>373</v>
      </c>
      <c r="DY194">
        <v>2.97675</v>
      </c>
      <c r="DZ194">
        <v>2.69718</v>
      </c>
      <c r="EA194">
        <v>0.138435</v>
      </c>
      <c r="EB194">
        <v>0.142585</v>
      </c>
      <c r="EC194">
        <v>0.0692833</v>
      </c>
      <c r="ED194">
        <v>0.062429</v>
      </c>
      <c r="EE194">
        <v>33819.2</v>
      </c>
      <c r="EF194">
        <v>36960.3</v>
      </c>
      <c r="EG194">
        <v>35556.3</v>
      </c>
      <c r="EH194">
        <v>39077.4</v>
      </c>
      <c r="EI194">
        <v>46882.7</v>
      </c>
      <c r="EJ194">
        <v>52836.4</v>
      </c>
      <c r="EK194">
        <v>55503.1</v>
      </c>
      <c r="EL194">
        <v>62574.8</v>
      </c>
      <c r="EM194">
        <v>2.0242</v>
      </c>
      <c r="EN194">
        <v>2.2802</v>
      </c>
      <c r="EO194">
        <v>0.162482</v>
      </c>
      <c r="EP194">
        <v>0</v>
      </c>
      <c r="EQ194">
        <v>22.3859</v>
      </c>
      <c r="ER194">
        <v>999.9</v>
      </c>
      <c r="ES194">
        <v>71.597</v>
      </c>
      <c r="ET194">
        <v>22.598</v>
      </c>
      <c r="EU194">
        <v>26.687</v>
      </c>
      <c r="EV194">
        <v>53.7046</v>
      </c>
      <c r="EW194">
        <v>35.5889</v>
      </c>
      <c r="EX194">
        <v>2</v>
      </c>
      <c r="EY194">
        <v>-0.270569</v>
      </c>
      <c r="EZ194">
        <v>0.297081</v>
      </c>
      <c r="FA194">
        <v>20.1476</v>
      </c>
      <c r="FB194">
        <v>5.19932</v>
      </c>
      <c r="FC194">
        <v>12.004</v>
      </c>
      <c r="FD194">
        <v>4.9756</v>
      </c>
      <c r="FE194">
        <v>3.293</v>
      </c>
      <c r="FF194">
        <v>9999</v>
      </c>
      <c r="FG194">
        <v>564.1</v>
      </c>
      <c r="FH194">
        <v>9999</v>
      </c>
      <c r="FI194">
        <v>9999</v>
      </c>
      <c r="FJ194">
        <v>1.86267</v>
      </c>
      <c r="FK194">
        <v>1.86771</v>
      </c>
      <c r="FL194">
        <v>1.86752</v>
      </c>
      <c r="FM194">
        <v>1.86859</v>
      </c>
      <c r="FN194">
        <v>1.86951</v>
      </c>
      <c r="FO194">
        <v>1.86557</v>
      </c>
      <c r="FP194">
        <v>1.8667</v>
      </c>
      <c r="FQ194">
        <v>1.86813</v>
      </c>
      <c r="FR194">
        <v>5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12.272</v>
      </c>
      <c r="GF194">
        <v>0.0852</v>
      </c>
      <c r="GG194">
        <v>4.5284714050127</v>
      </c>
      <c r="GH194">
        <v>0.00877152046367285</v>
      </c>
      <c r="GI194">
        <v>-1.12287425622125e-06</v>
      </c>
      <c r="GJ194">
        <v>1.49974470624018e-10</v>
      </c>
      <c r="GK194">
        <v>-0.0517385584703422</v>
      </c>
      <c r="GL194">
        <v>-0.0341448499658142</v>
      </c>
      <c r="GM194">
        <v>0.00305565465686119</v>
      </c>
      <c r="GN194">
        <v>-3.7754862018876e-05</v>
      </c>
      <c r="GO194">
        <v>-2</v>
      </c>
      <c r="GP194">
        <v>2006</v>
      </c>
      <c r="GQ194">
        <v>1</v>
      </c>
      <c r="GR194">
        <v>20</v>
      </c>
      <c r="GS194">
        <v>37.9</v>
      </c>
      <c r="GT194">
        <v>37.8</v>
      </c>
      <c r="GU194">
        <v>2.69043</v>
      </c>
      <c r="GV194">
        <v>2.55981</v>
      </c>
      <c r="GW194">
        <v>2.24854</v>
      </c>
      <c r="GX194">
        <v>2.76367</v>
      </c>
      <c r="GY194">
        <v>1.99585</v>
      </c>
      <c r="GZ194">
        <v>2.34253</v>
      </c>
      <c r="HA194">
        <v>28.0384</v>
      </c>
      <c r="HB194">
        <v>15.7081</v>
      </c>
      <c r="HC194">
        <v>18</v>
      </c>
      <c r="HD194">
        <v>496.568</v>
      </c>
      <c r="HE194">
        <v>678.26</v>
      </c>
      <c r="HF194">
        <v>22.1299</v>
      </c>
      <c r="HG194">
        <v>23.6798</v>
      </c>
      <c r="HH194">
        <v>30.0001</v>
      </c>
      <c r="HI194">
        <v>23.4889</v>
      </c>
      <c r="HJ194">
        <v>23.3967</v>
      </c>
      <c r="HK194">
        <v>53.8446</v>
      </c>
      <c r="HL194">
        <v>44.6389</v>
      </c>
      <c r="HM194">
        <v>0</v>
      </c>
      <c r="HN194">
        <v>22.0819</v>
      </c>
      <c r="HO194">
        <v>1058.96</v>
      </c>
      <c r="HP194">
        <v>15.1455</v>
      </c>
      <c r="HQ194">
        <v>103.016</v>
      </c>
      <c r="HR194">
        <v>104.223</v>
      </c>
    </row>
    <row r="195" spans="1:226">
      <c r="A195">
        <v>179</v>
      </c>
      <c r="B195">
        <v>1657293964.5</v>
      </c>
      <c r="C195">
        <v>2220.5</v>
      </c>
      <c r="D195" t="s">
        <v>718</v>
      </c>
      <c r="E195" t="s">
        <v>719</v>
      </c>
      <c r="F195">
        <v>5</v>
      </c>
      <c r="G195" t="s">
        <v>597</v>
      </c>
      <c r="H195" t="s">
        <v>354</v>
      </c>
      <c r="I195">
        <v>1657293956.73214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1064.2392593624</v>
      </c>
      <c r="AK195">
        <v>1038.48036363636</v>
      </c>
      <c r="AL195">
        <v>3.43417773737524</v>
      </c>
      <c r="AM195">
        <v>65.662652933704</v>
      </c>
      <c r="AN195">
        <f>(AP195 - AO195 + BO195*1E3/(8.314*(BQ195+273.15)) * AR195/BN195 * AQ195) * BN195/(100*BB195) * 1000/(1000 - AP195)</f>
        <v>0</v>
      </c>
      <c r="AO195">
        <v>15.1467733744242</v>
      </c>
      <c r="AP195">
        <v>17.6136818181818</v>
      </c>
      <c r="AQ195">
        <v>-0.000125488191410425</v>
      </c>
      <c r="AR195">
        <v>77.3106653143768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6</v>
      </c>
      <c r="BC195">
        <v>0.5</v>
      </c>
      <c r="BD195" t="s">
        <v>355</v>
      </c>
      <c r="BE195">
        <v>2</v>
      </c>
      <c r="BF195" t="b">
        <v>1</v>
      </c>
      <c r="BG195">
        <v>1657293956.73214</v>
      </c>
      <c r="BH195">
        <v>995.786928571429</v>
      </c>
      <c r="BI195">
        <v>1031.05071428571</v>
      </c>
      <c r="BJ195">
        <v>17.6111392857143</v>
      </c>
      <c r="BK195">
        <v>15.1400357142857</v>
      </c>
      <c r="BL195">
        <v>983.574607142857</v>
      </c>
      <c r="BM195">
        <v>17.5259678571429</v>
      </c>
      <c r="BN195">
        <v>500.006607142857</v>
      </c>
      <c r="BO195">
        <v>73.8349</v>
      </c>
      <c r="BP195">
        <v>0.043685625</v>
      </c>
      <c r="BQ195">
        <v>24.4950392857143</v>
      </c>
      <c r="BR195">
        <v>25.0606928571429</v>
      </c>
      <c r="BS195">
        <v>999.9</v>
      </c>
      <c r="BT195">
        <v>0</v>
      </c>
      <c r="BU195">
        <v>0</v>
      </c>
      <c r="BV195">
        <v>9997.85714285714</v>
      </c>
      <c r="BW195">
        <v>0</v>
      </c>
      <c r="BX195">
        <v>635.929214285714</v>
      </c>
      <c r="BY195">
        <v>-35.26435</v>
      </c>
      <c r="BZ195">
        <v>1013.63789285714</v>
      </c>
      <c r="CA195">
        <v>1046.90071428571</v>
      </c>
      <c r="CB195">
        <v>2.47111178571429</v>
      </c>
      <c r="CC195">
        <v>1031.05071428571</v>
      </c>
      <c r="CD195">
        <v>15.1400357142857</v>
      </c>
      <c r="CE195">
        <v>1.30031678571429</v>
      </c>
      <c r="CF195">
        <v>1.1178625</v>
      </c>
      <c r="CG195">
        <v>10.8025178571429</v>
      </c>
      <c r="CH195">
        <v>8.55042678571429</v>
      </c>
      <c r="CI195">
        <v>2000.05142857143</v>
      </c>
      <c r="CJ195">
        <v>0.980000392857143</v>
      </c>
      <c r="CK195">
        <v>0.0199996142857143</v>
      </c>
      <c r="CL195">
        <v>0</v>
      </c>
      <c r="CM195">
        <v>2.27838571428571</v>
      </c>
      <c r="CN195">
        <v>0</v>
      </c>
      <c r="CO195">
        <v>3036.84821428571</v>
      </c>
      <c r="CP195">
        <v>17300.5857142857</v>
      </c>
      <c r="CQ195">
        <v>41.4953571428571</v>
      </c>
      <c r="CR195">
        <v>39.9394285714286</v>
      </c>
      <c r="CS195">
        <v>40.7608571428571</v>
      </c>
      <c r="CT195">
        <v>39.3725714285714</v>
      </c>
      <c r="CU195">
        <v>40.25425</v>
      </c>
      <c r="CV195">
        <v>1960.05107142857</v>
      </c>
      <c r="CW195">
        <v>40.0003571428571</v>
      </c>
      <c r="CX195">
        <v>0</v>
      </c>
      <c r="CY195">
        <v>1657293942.3</v>
      </c>
      <c r="CZ195">
        <v>0</v>
      </c>
      <c r="DA195">
        <v>1657291692.5</v>
      </c>
      <c r="DB195" t="s">
        <v>356</v>
      </c>
      <c r="DC195">
        <v>1657291684</v>
      </c>
      <c r="DD195">
        <v>1657291692.5</v>
      </c>
      <c r="DE195">
        <v>1</v>
      </c>
      <c r="DF195">
        <v>0.051</v>
      </c>
      <c r="DG195">
        <v>-0.009</v>
      </c>
      <c r="DH195">
        <v>7.953</v>
      </c>
      <c r="DI195">
        <v>0.086</v>
      </c>
      <c r="DJ195">
        <v>418</v>
      </c>
      <c r="DK195">
        <v>18</v>
      </c>
      <c r="DL195">
        <v>0.63</v>
      </c>
      <c r="DM195">
        <v>0.07</v>
      </c>
      <c r="DN195">
        <v>-35.1577825</v>
      </c>
      <c r="DO195">
        <v>-0.789815009380784</v>
      </c>
      <c r="DP195">
        <v>0.478296819918081</v>
      </c>
      <c r="DQ195">
        <v>0</v>
      </c>
      <c r="DR195">
        <v>2.47436775</v>
      </c>
      <c r="DS195">
        <v>-0.0646341838649162</v>
      </c>
      <c r="DT195">
        <v>0.0070181316913763</v>
      </c>
      <c r="DU195">
        <v>1</v>
      </c>
      <c r="DV195">
        <v>1</v>
      </c>
      <c r="DW195">
        <v>2</v>
      </c>
      <c r="DX195" t="s">
        <v>373</v>
      </c>
      <c r="DY195">
        <v>2.97599</v>
      </c>
      <c r="DZ195">
        <v>2.69784</v>
      </c>
      <c r="EA195">
        <v>0.139916</v>
      </c>
      <c r="EB195">
        <v>0.144009</v>
      </c>
      <c r="EC195">
        <v>0.0692808</v>
      </c>
      <c r="ED195">
        <v>0.0624387</v>
      </c>
      <c r="EE195">
        <v>33761.3</v>
      </c>
      <c r="EF195">
        <v>36898.4</v>
      </c>
      <c r="EG195">
        <v>35556.6</v>
      </c>
      <c r="EH195">
        <v>39076.9</v>
      </c>
      <c r="EI195">
        <v>46883.5</v>
      </c>
      <c r="EJ195">
        <v>52835.8</v>
      </c>
      <c r="EK195">
        <v>55503.9</v>
      </c>
      <c r="EL195">
        <v>62574.6</v>
      </c>
      <c r="EM195">
        <v>2.0228</v>
      </c>
      <c r="EN195">
        <v>2.2808</v>
      </c>
      <c r="EO195">
        <v>0.161618</v>
      </c>
      <c r="EP195">
        <v>0</v>
      </c>
      <c r="EQ195">
        <v>22.3934</v>
      </c>
      <c r="ER195">
        <v>999.9</v>
      </c>
      <c r="ES195">
        <v>71.597</v>
      </c>
      <c r="ET195">
        <v>22.598</v>
      </c>
      <c r="EU195">
        <v>26.6847</v>
      </c>
      <c r="EV195">
        <v>53.7746</v>
      </c>
      <c r="EW195">
        <v>35.629</v>
      </c>
      <c r="EX195">
        <v>2</v>
      </c>
      <c r="EY195">
        <v>-0.27061</v>
      </c>
      <c r="EZ195">
        <v>0.330392</v>
      </c>
      <c r="FA195">
        <v>20.1482</v>
      </c>
      <c r="FB195">
        <v>5.20291</v>
      </c>
      <c r="FC195">
        <v>12.004</v>
      </c>
      <c r="FD195">
        <v>4.9756</v>
      </c>
      <c r="FE195">
        <v>3.293</v>
      </c>
      <c r="FF195">
        <v>9999</v>
      </c>
      <c r="FG195">
        <v>564.1</v>
      </c>
      <c r="FH195">
        <v>9999</v>
      </c>
      <c r="FI195">
        <v>9999</v>
      </c>
      <c r="FJ195">
        <v>1.86273</v>
      </c>
      <c r="FK195">
        <v>1.86771</v>
      </c>
      <c r="FL195">
        <v>1.86752</v>
      </c>
      <c r="FM195">
        <v>1.86859</v>
      </c>
      <c r="FN195">
        <v>1.86951</v>
      </c>
      <c r="FO195">
        <v>1.86554</v>
      </c>
      <c r="FP195">
        <v>1.8667</v>
      </c>
      <c r="FQ195">
        <v>1.86813</v>
      </c>
      <c r="FR195">
        <v>5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12.39</v>
      </c>
      <c r="GF195">
        <v>0.0852</v>
      </c>
      <c r="GG195">
        <v>4.5284714050127</v>
      </c>
      <c r="GH195">
        <v>0.00877152046367285</v>
      </c>
      <c r="GI195">
        <v>-1.12287425622125e-06</v>
      </c>
      <c r="GJ195">
        <v>1.49974470624018e-10</v>
      </c>
      <c r="GK195">
        <v>-0.0517385584703422</v>
      </c>
      <c r="GL195">
        <v>-0.0341448499658142</v>
      </c>
      <c r="GM195">
        <v>0.00305565465686119</v>
      </c>
      <c r="GN195">
        <v>-3.7754862018876e-05</v>
      </c>
      <c r="GO195">
        <v>-2</v>
      </c>
      <c r="GP195">
        <v>2006</v>
      </c>
      <c r="GQ195">
        <v>1</v>
      </c>
      <c r="GR195">
        <v>20</v>
      </c>
      <c r="GS195">
        <v>38</v>
      </c>
      <c r="GT195">
        <v>37.9</v>
      </c>
      <c r="GU195">
        <v>2.72217</v>
      </c>
      <c r="GV195">
        <v>2.55981</v>
      </c>
      <c r="GW195">
        <v>2.24854</v>
      </c>
      <c r="GX195">
        <v>2.76367</v>
      </c>
      <c r="GY195">
        <v>1.99585</v>
      </c>
      <c r="GZ195">
        <v>2.32666</v>
      </c>
      <c r="HA195">
        <v>28.0384</v>
      </c>
      <c r="HB195">
        <v>15.7169</v>
      </c>
      <c r="HC195">
        <v>18</v>
      </c>
      <c r="HD195">
        <v>495.69</v>
      </c>
      <c r="HE195">
        <v>678.785</v>
      </c>
      <c r="HF195">
        <v>22.0594</v>
      </c>
      <c r="HG195">
        <v>23.683</v>
      </c>
      <c r="HH195">
        <v>30</v>
      </c>
      <c r="HI195">
        <v>23.4917</v>
      </c>
      <c r="HJ195">
        <v>23.3986</v>
      </c>
      <c r="HK195">
        <v>54.4767</v>
      </c>
      <c r="HL195">
        <v>44.6389</v>
      </c>
      <c r="HM195">
        <v>0</v>
      </c>
      <c r="HN195">
        <v>22.0174</v>
      </c>
      <c r="HO195">
        <v>1072.58</v>
      </c>
      <c r="HP195">
        <v>15.1455</v>
      </c>
      <c r="HQ195">
        <v>103.017</v>
      </c>
      <c r="HR195">
        <v>104.222</v>
      </c>
    </row>
    <row r="196" spans="1:226">
      <c r="A196">
        <v>180</v>
      </c>
      <c r="B196">
        <v>1657293969.5</v>
      </c>
      <c r="C196">
        <v>2225.5</v>
      </c>
      <c r="D196" t="s">
        <v>720</v>
      </c>
      <c r="E196" t="s">
        <v>721</v>
      </c>
      <c r="F196">
        <v>5</v>
      </c>
      <c r="G196" t="s">
        <v>597</v>
      </c>
      <c r="H196" t="s">
        <v>354</v>
      </c>
      <c r="I196">
        <v>1657293962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1080.73639711024</v>
      </c>
      <c r="AK196">
        <v>1055.21139393939</v>
      </c>
      <c r="AL196">
        <v>3.32179837654555</v>
      </c>
      <c r="AM196">
        <v>65.662652933704</v>
      </c>
      <c r="AN196">
        <f>(AP196 - AO196 + BO196*1E3/(8.314*(BQ196+273.15)) * AR196/BN196 * AQ196) * BN196/(100*BB196) * 1000/(1000 - AP196)</f>
        <v>0</v>
      </c>
      <c r="AO196">
        <v>15.1483944289521</v>
      </c>
      <c r="AP196">
        <v>17.607343030303</v>
      </c>
      <c r="AQ196">
        <v>-6.5529235616424e-05</v>
      </c>
      <c r="AR196">
        <v>77.3106653143768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6</v>
      </c>
      <c r="BC196">
        <v>0.5</v>
      </c>
      <c r="BD196" t="s">
        <v>355</v>
      </c>
      <c r="BE196">
        <v>2</v>
      </c>
      <c r="BF196" t="b">
        <v>1</v>
      </c>
      <c r="BG196">
        <v>1657293962</v>
      </c>
      <c r="BH196">
        <v>1013.44437037037</v>
      </c>
      <c r="BI196">
        <v>1048.60518518519</v>
      </c>
      <c r="BJ196">
        <v>17.6117444444444</v>
      </c>
      <c r="BK196">
        <v>15.1467296296296</v>
      </c>
      <c r="BL196">
        <v>1001.11037037037</v>
      </c>
      <c r="BM196">
        <v>17.5265555555556</v>
      </c>
      <c r="BN196">
        <v>499.990222222222</v>
      </c>
      <c r="BO196">
        <v>73.8342925925926</v>
      </c>
      <c r="BP196">
        <v>0.0438710037037037</v>
      </c>
      <c r="BQ196">
        <v>24.4928481481481</v>
      </c>
      <c r="BR196">
        <v>25.0625925925926</v>
      </c>
      <c r="BS196">
        <v>999.9</v>
      </c>
      <c r="BT196">
        <v>0</v>
      </c>
      <c r="BU196">
        <v>0</v>
      </c>
      <c r="BV196">
        <v>9991.48148148148</v>
      </c>
      <c r="BW196">
        <v>0</v>
      </c>
      <c r="BX196">
        <v>636.599185185185</v>
      </c>
      <c r="BY196">
        <v>-35.1602518518518</v>
      </c>
      <c r="BZ196">
        <v>1031.61296296296</v>
      </c>
      <c r="CA196">
        <v>1064.73259259259</v>
      </c>
      <c r="CB196">
        <v>2.46503037037037</v>
      </c>
      <c r="CC196">
        <v>1048.60518518519</v>
      </c>
      <c r="CD196">
        <v>15.1467296296296</v>
      </c>
      <c r="CE196">
        <v>1.30035185185185</v>
      </c>
      <c r="CF196">
        <v>1.11834777777778</v>
      </c>
      <c r="CG196">
        <v>10.8029185185185</v>
      </c>
      <c r="CH196">
        <v>8.55683444444445</v>
      </c>
      <c r="CI196">
        <v>2000.05111111111</v>
      </c>
      <c r="CJ196">
        <v>0.979999333333333</v>
      </c>
      <c r="CK196">
        <v>0.0200007444444444</v>
      </c>
      <c r="CL196">
        <v>0</v>
      </c>
      <c r="CM196">
        <v>2.2284037037037</v>
      </c>
      <c r="CN196">
        <v>0</v>
      </c>
      <c r="CO196">
        <v>3013.91851851852</v>
      </c>
      <c r="CP196">
        <v>17300.5740740741</v>
      </c>
      <c r="CQ196">
        <v>41.3817407407407</v>
      </c>
      <c r="CR196">
        <v>39.8446666666667</v>
      </c>
      <c r="CS196">
        <v>40.6872962962963</v>
      </c>
      <c r="CT196">
        <v>39.1780740740741</v>
      </c>
      <c r="CU196">
        <v>40.1571481481481</v>
      </c>
      <c r="CV196">
        <v>1960.05074074074</v>
      </c>
      <c r="CW196">
        <v>40.0007407407407</v>
      </c>
      <c r="CX196">
        <v>0</v>
      </c>
      <c r="CY196">
        <v>1657293947.7</v>
      </c>
      <c r="CZ196">
        <v>0</v>
      </c>
      <c r="DA196">
        <v>1657291692.5</v>
      </c>
      <c r="DB196" t="s">
        <v>356</v>
      </c>
      <c r="DC196">
        <v>1657291684</v>
      </c>
      <c r="DD196">
        <v>1657291692.5</v>
      </c>
      <c r="DE196">
        <v>1</v>
      </c>
      <c r="DF196">
        <v>0.051</v>
      </c>
      <c r="DG196">
        <v>-0.009</v>
      </c>
      <c r="DH196">
        <v>7.953</v>
      </c>
      <c r="DI196">
        <v>0.086</v>
      </c>
      <c r="DJ196">
        <v>418</v>
      </c>
      <c r="DK196">
        <v>18</v>
      </c>
      <c r="DL196">
        <v>0.63</v>
      </c>
      <c r="DM196">
        <v>0.07</v>
      </c>
      <c r="DN196">
        <v>-35.207055</v>
      </c>
      <c r="DO196">
        <v>0.322165103189517</v>
      </c>
      <c r="DP196">
        <v>0.434967297592589</v>
      </c>
      <c r="DQ196">
        <v>0</v>
      </c>
      <c r="DR196">
        <v>2.46978775</v>
      </c>
      <c r="DS196">
        <v>-0.060745328330215</v>
      </c>
      <c r="DT196">
        <v>0.00662458998259517</v>
      </c>
      <c r="DU196">
        <v>1</v>
      </c>
      <c r="DV196">
        <v>1</v>
      </c>
      <c r="DW196">
        <v>2</v>
      </c>
      <c r="DX196" t="s">
        <v>373</v>
      </c>
      <c r="DY196">
        <v>2.97648</v>
      </c>
      <c r="DZ196">
        <v>2.69786</v>
      </c>
      <c r="EA196">
        <v>0.141364</v>
      </c>
      <c r="EB196">
        <v>0.145495</v>
      </c>
      <c r="EC196">
        <v>0.0692732</v>
      </c>
      <c r="ED196">
        <v>0.0624671</v>
      </c>
      <c r="EE196">
        <v>33703.8</v>
      </c>
      <c r="EF196">
        <v>36833.1</v>
      </c>
      <c r="EG196">
        <v>35555.7</v>
      </c>
      <c r="EH196">
        <v>39075.5</v>
      </c>
      <c r="EI196">
        <v>46882.7</v>
      </c>
      <c r="EJ196">
        <v>52832.6</v>
      </c>
      <c r="EK196">
        <v>55502.5</v>
      </c>
      <c r="EL196">
        <v>62572.8</v>
      </c>
      <c r="EM196">
        <v>2.0236</v>
      </c>
      <c r="EN196">
        <v>2.281</v>
      </c>
      <c r="EO196">
        <v>0.161678</v>
      </c>
      <c r="EP196">
        <v>0</v>
      </c>
      <c r="EQ196">
        <v>22.3991</v>
      </c>
      <c r="ER196">
        <v>999.9</v>
      </c>
      <c r="ES196">
        <v>71.572</v>
      </c>
      <c r="ET196">
        <v>22.628</v>
      </c>
      <c r="EU196">
        <v>26.7242</v>
      </c>
      <c r="EV196">
        <v>53.7546</v>
      </c>
      <c r="EW196">
        <v>35.5889</v>
      </c>
      <c r="EX196">
        <v>2</v>
      </c>
      <c r="EY196">
        <v>-0.269817</v>
      </c>
      <c r="EZ196">
        <v>0.169216</v>
      </c>
      <c r="FA196">
        <v>20.1486</v>
      </c>
      <c r="FB196">
        <v>5.20172</v>
      </c>
      <c r="FC196">
        <v>12.004</v>
      </c>
      <c r="FD196">
        <v>4.9756</v>
      </c>
      <c r="FE196">
        <v>3.293</v>
      </c>
      <c r="FF196">
        <v>9999</v>
      </c>
      <c r="FG196">
        <v>564.1</v>
      </c>
      <c r="FH196">
        <v>9999</v>
      </c>
      <c r="FI196">
        <v>9999</v>
      </c>
      <c r="FJ196">
        <v>1.86264</v>
      </c>
      <c r="FK196">
        <v>1.86777</v>
      </c>
      <c r="FL196">
        <v>1.86752</v>
      </c>
      <c r="FM196">
        <v>1.86859</v>
      </c>
      <c r="FN196">
        <v>1.86951</v>
      </c>
      <c r="FO196">
        <v>1.86554</v>
      </c>
      <c r="FP196">
        <v>1.8667</v>
      </c>
      <c r="FQ196">
        <v>1.86813</v>
      </c>
      <c r="FR196">
        <v>5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12.5</v>
      </c>
      <c r="GF196">
        <v>0.0851</v>
      </c>
      <c r="GG196">
        <v>4.5284714050127</v>
      </c>
      <c r="GH196">
        <v>0.00877152046367285</v>
      </c>
      <c r="GI196">
        <v>-1.12287425622125e-06</v>
      </c>
      <c r="GJ196">
        <v>1.49974470624018e-10</v>
      </c>
      <c r="GK196">
        <v>-0.0517385584703422</v>
      </c>
      <c r="GL196">
        <v>-0.0341448499658142</v>
      </c>
      <c r="GM196">
        <v>0.00305565465686119</v>
      </c>
      <c r="GN196">
        <v>-3.7754862018876e-05</v>
      </c>
      <c r="GO196">
        <v>-2</v>
      </c>
      <c r="GP196">
        <v>2006</v>
      </c>
      <c r="GQ196">
        <v>1</v>
      </c>
      <c r="GR196">
        <v>20</v>
      </c>
      <c r="GS196">
        <v>38.1</v>
      </c>
      <c r="GT196">
        <v>38</v>
      </c>
      <c r="GU196">
        <v>2.75391</v>
      </c>
      <c r="GV196">
        <v>2.56592</v>
      </c>
      <c r="GW196">
        <v>2.24854</v>
      </c>
      <c r="GX196">
        <v>2.76367</v>
      </c>
      <c r="GY196">
        <v>1.99585</v>
      </c>
      <c r="GZ196">
        <v>2.33887</v>
      </c>
      <c r="HA196">
        <v>28.0384</v>
      </c>
      <c r="HB196">
        <v>15.7081</v>
      </c>
      <c r="HC196">
        <v>18</v>
      </c>
      <c r="HD196">
        <v>496.238</v>
      </c>
      <c r="HE196">
        <v>679.002</v>
      </c>
      <c r="HF196">
        <v>21.9945</v>
      </c>
      <c r="HG196">
        <v>23.687</v>
      </c>
      <c r="HH196">
        <v>30.0001</v>
      </c>
      <c r="HI196">
        <v>23.4948</v>
      </c>
      <c r="HJ196">
        <v>23.4025</v>
      </c>
      <c r="HK196">
        <v>55.1136</v>
      </c>
      <c r="HL196">
        <v>44.6389</v>
      </c>
      <c r="HM196">
        <v>0</v>
      </c>
      <c r="HN196">
        <v>21.9691</v>
      </c>
      <c r="HO196">
        <v>1092.94</v>
      </c>
      <c r="HP196">
        <v>15.1455</v>
      </c>
      <c r="HQ196">
        <v>103.015</v>
      </c>
      <c r="HR196">
        <v>104.219</v>
      </c>
    </row>
    <row r="197" spans="1:226">
      <c r="A197">
        <v>181</v>
      </c>
      <c r="B197">
        <v>1657293974.5</v>
      </c>
      <c r="C197">
        <v>2230.5</v>
      </c>
      <c r="D197" t="s">
        <v>722</v>
      </c>
      <c r="E197" t="s">
        <v>723</v>
      </c>
      <c r="F197">
        <v>5</v>
      </c>
      <c r="G197" t="s">
        <v>597</v>
      </c>
      <c r="H197" t="s">
        <v>354</v>
      </c>
      <c r="I197">
        <v>1657293966.71429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1098.07165368675</v>
      </c>
      <c r="AK197">
        <v>1072.22012121212</v>
      </c>
      <c r="AL197">
        <v>3.43790338170625</v>
      </c>
      <c r="AM197">
        <v>65.662652933704</v>
      </c>
      <c r="AN197">
        <f>(AP197 - AO197 + BO197*1E3/(8.314*(BQ197+273.15)) * AR197/BN197 * AQ197) * BN197/(100*BB197) * 1000/(1000 - AP197)</f>
        <v>0</v>
      </c>
      <c r="AO197">
        <v>15.162699247608</v>
      </c>
      <c r="AP197">
        <v>17.6196157575757</v>
      </c>
      <c r="AQ197">
        <v>4.29235432503471e-05</v>
      </c>
      <c r="AR197">
        <v>77.3106653143768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6</v>
      </c>
      <c r="BC197">
        <v>0.5</v>
      </c>
      <c r="BD197" t="s">
        <v>355</v>
      </c>
      <c r="BE197">
        <v>2</v>
      </c>
      <c r="BF197" t="b">
        <v>1</v>
      </c>
      <c r="BG197">
        <v>1657293966.71429</v>
      </c>
      <c r="BH197">
        <v>1029.095</v>
      </c>
      <c r="BI197">
        <v>1064.4225</v>
      </c>
      <c r="BJ197">
        <v>17.6122892857143</v>
      </c>
      <c r="BK197">
        <v>15.1574678571429</v>
      </c>
      <c r="BL197">
        <v>1016.65307142857</v>
      </c>
      <c r="BM197">
        <v>17.5270857142857</v>
      </c>
      <c r="BN197">
        <v>500.014285714286</v>
      </c>
      <c r="BO197">
        <v>73.8346035714286</v>
      </c>
      <c r="BP197">
        <v>0.0436257857142857</v>
      </c>
      <c r="BQ197">
        <v>24.4916428571429</v>
      </c>
      <c r="BR197">
        <v>25.061675</v>
      </c>
      <c r="BS197">
        <v>999.9</v>
      </c>
      <c r="BT197">
        <v>0</v>
      </c>
      <c r="BU197">
        <v>0</v>
      </c>
      <c r="BV197">
        <v>10005</v>
      </c>
      <c r="BW197">
        <v>0</v>
      </c>
      <c r="BX197">
        <v>637.272678571429</v>
      </c>
      <c r="BY197">
        <v>-35.3266607142857</v>
      </c>
      <c r="BZ197">
        <v>1047.545</v>
      </c>
      <c r="CA197">
        <v>1080.80535714286</v>
      </c>
      <c r="CB197">
        <v>2.45483392857143</v>
      </c>
      <c r="CC197">
        <v>1064.4225</v>
      </c>
      <c r="CD197">
        <v>15.1574678571429</v>
      </c>
      <c r="CE197">
        <v>1.30039785714286</v>
      </c>
      <c r="CF197">
        <v>1.11914535714286</v>
      </c>
      <c r="CG197">
        <v>10.8034428571429</v>
      </c>
      <c r="CH197">
        <v>8.56735928571429</v>
      </c>
      <c r="CI197">
        <v>2000.05428571429</v>
      </c>
      <c r="CJ197">
        <v>0.979998571428571</v>
      </c>
      <c r="CK197">
        <v>0.0200015571428571</v>
      </c>
      <c r="CL197">
        <v>0</v>
      </c>
      <c r="CM197">
        <v>2.21598214285714</v>
      </c>
      <c r="CN197">
        <v>0</v>
      </c>
      <c r="CO197">
        <v>2996.22785714286</v>
      </c>
      <c r="CP197">
        <v>17300.6035714286</v>
      </c>
      <c r="CQ197">
        <v>41.2854285714286</v>
      </c>
      <c r="CR197">
        <v>39.7542857142857</v>
      </c>
      <c r="CS197">
        <v>40.6291785714286</v>
      </c>
      <c r="CT197">
        <v>39.0199285714286</v>
      </c>
      <c r="CU197">
        <v>40.0733571428571</v>
      </c>
      <c r="CV197">
        <v>1960.05214285714</v>
      </c>
      <c r="CW197">
        <v>40.0035714285714</v>
      </c>
      <c r="CX197">
        <v>0</v>
      </c>
      <c r="CY197">
        <v>1657293952.5</v>
      </c>
      <c r="CZ197">
        <v>0</v>
      </c>
      <c r="DA197">
        <v>1657291692.5</v>
      </c>
      <c r="DB197" t="s">
        <v>356</v>
      </c>
      <c r="DC197">
        <v>1657291684</v>
      </c>
      <c r="DD197">
        <v>1657291692.5</v>
      </c>
      <c r="DE197">
        <v>1</v>
      </c>
      <c r="DF197">
        <v>0.051</v>
      </c>
      <c r="DG197">
        <v>-0.009</v>
      </c>
      <c r="DH197">
        <v>7.953</v>
      </c>
      <c r="DI197">
        <v>0.086</v>
      </c>
      <c r="DJ197">
        <v>418</v>
      </c>
      <c r="DK197">
        <v>18</v>
      </c>
      <c r="DL197">
        <v>0.63</v>
      </c>
      <c r="DM197">
        <v>0.07</v>
      </c>
      <c r="DN197">
        <v>-35.2978475</v>
      </c>
      <c r="DO197">
        <v>-0.314322326454034</v>
      </c>
      <c r="DP197">
        <v>0.4657238924446</v>
      </c>
      <c r="DQ197">
        <v>0</v>
      </c>
      <c r="DR197">
        <v>2.46101175</v>
      </c>
      <c r="DS197">
        <v>-0.106951181988754</v>
      </c>
      <c r="DT197">
        <v>0.0118793457074664</v>
      </c>
      <c r="DU197">
        <v>0</v>
      </c>
      <c r="DV197">
        <v>0</v>
      </c>
      <c r="DW197">
        <v>2</v>
      </c>
      <c r="DX197" t="s">
        <v>357</v>
      </c>
      <c r="DY197">
        <v>2.9767</v>
      </c>
      <c r="DZ197">
        <v>2.6973</v>
      </c>
      <c r="EA197">
        <v>0.142843</v>
      </c>
      <c r="EB197">
        <v>0.146865</v>
      </c>
      <c r="EC197">
        <v>0.0693176</v>
      </c>
      <c r="ED197">
        <v>0.0625979</v>
      </c>
      <c r="EE197">
        <v>33646.5</v>
      </c>
      <c r="EF197">
        <v>36774.4</v>
      </c>
      <c r="EG197">
        <v>35556.5</v>
      </c>
      <c r="EH197">
        <v>39075.8</v>
      </c>
      <c r="EI197">
        <v>46881.2</v>
      </c>
      <c r="EJ197">
        <v>52825.9</v>
      </c>
      <c r="EK197">
        <v>55503.4</v>
      </c>
      <c r="EL197">
        <v>62573.6</v>
      </c>
      <c r="EM197">
        <v>2.0234</v>
      </c>
      <c r="EN197">
        <v>2.2808</v>
      </c>
      <c r="EO197">
        <v>0.163347</v>
      </c>
      <c r="EP197">
        <v>0</v>
      </c>
      <c r="EQ197">
        <v>22.4067</v>
      </c>
      <c r="ER197">
        <v>999.9</v>
      </c>
      <c r="ES197">
        <v>71.572</v>
      </c>
      <c r="ET197">
        <v>22.628</v>
      </c>
      <c r="EU197">
        <v>26.7244</v>
      </c>
      <c r="EV197">
        <v>53.0446</v>
      </c>
      <c r="EW197">
        <v>35.4888</v>
      </c>
      <c r="EX197">
        <v>2</v>
      </c>
      <c r="EY197">
        <v>-0.269512</v>
      </c>
      <c r="EZ197">
        <v>0.394052</v>
      </c>
      <c r="FA197">
        <v>20.1486</v>
      </c>
      <c r="FB197">
        <v>5.20411</v>
      </c>
      <c r="FC197">
        <v>12.004</v>
      </c>
      <c r="FD197">
        <v>4.9756</v>
      </c>
      <c r="FE197">
        <v>3.293</v>
      </c>
      <c r="FF197">
        <v>9999</v>
      </c>
      <c r="FG197">
        <v>564.1</v>
      </c>
      <c r="FH197">
        <v>9999</v>
      </c>
      <c r="FI197">
        <v>9999</v>
      </c>
      <c r="FJ197">
        <v>1.86273</v>
      </c>
      <c r="FK197">
        <v>1.86771</v>
      </c>
      <c r="FL197">
        <v>1.86752</v>
      </c>
      <c r="FM197">
        <v>1.86859</v>
      </c>
      <c r="FN197">
        <v>1.86951</v>
      </c>
      <c r="FO197">
        <v>1.86554</v>
      </c>
      <c r="FP197">
        <v>1.8667</v>
      </c>
      <c r="FQ197">
        <v>1.86813</v>
      </c>
      <c r="FR197">
        <v>5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12.62</v>
      </c>
      <c r="GF197">
        <v>0.0856</v>
      </c>
      <c r="GG197">
        <v>4.5284714050127</v>
      </c>
      <c r="GH197">
        <v>0.00877152046367285</v>
      </c>
      <c r="GI197">
        <v>-1.12287425622125e-06</v>
      </c>
      <c r="GJ197">
        <v>1.49974470624018e-10</v>
      </c>
      <c r="GK197">
        <v>-0.0517385584703422</v>
      </c>
      <c r="GL197">
        <v>-0.0341448499658142</v>
      </c>
      <c r="GM197">
        <v>0.00305565465686119</v>
      </c>
      <c r="GN197">
        <v>-3.7754862018876e-05</v>
      </c>
      <c r="GO197">
        <v>-2</v>
      </c>
      <c r="GP197">
        <v>2006</v>
      </c>
      <c r="GQ197">
        <v>1</v>
      </c>
      <c r="GR197">
        <v>20</v>
      </c>
      <c r="GS197">
        <v>38.2</v>
      </c>
      <c r="GT197">
        <v>38</v>
      </c>
      <c r="GU197">
        <v>2.78809</v>
      </c>
      <c r="GV197">
        <v>2.56592</v>
      </c>
      <c r="GW197">
        <v>2.24854</v>
      </c>
      <c r="GX197">
        <v>2.76367</v>
      </c>
      <c r="GY197">
        <v>1.99585</v>
      </c>
      <c r="GZ197">
        <v>2.34741</v>
      </c>
      <c r="HA197">
        <v>28.0384</v>
      </c>
      <c r="HB197">
        <v>15.6993</v>
      </c>
      <c r="HC197">
        <v>18</v>
      </c>
      <c r="HD197">
        <v>496.147</v>
      </c>
      <c r="HE197">
        <v>678.888</v>
      </c>
      <c r="HF197">
        <v>21.9451</v>
      </c>
      <c r="HG197">
        <v>23.6897</v>
      </c>
      <c r="HH197">
        <v>29.9999</v>
      </c>
      <c r="HI197">
        <v>23.4988</v>
      </c>
      <c r="HJ197">
        <v>23.4065</v>
      </c>
      <c r="HK197">
        <v>55.791</v>
      </c>
      <c r="HL197">
        <v>44.6389</v>
      </c>
      <c r="HM197">
        <v>0</v>
      </c>
      <c r="HN197">
        <v>21.8983</v>
      </c>
      <c r="HO197">
        <v>1106.35</v>
      </c>
      <c r="HP197">
        <v>15.1455</v>
      </c>
      <c r="HQ197">
        <v>103.016</v>
      </c>
      <c r="HR197">
        <v>104.22</v>
      </c>
    </row>
    <row r="198" spans="1:226">
      <c r="A198">
        <v>182</v>
      </c>
      <c r="B198">
        <v>1657293979.5</v>
      </c>
      <c r="C198">
        <v>2235.5</v>
      </c>
      <c r="D198" t="s">
        <v>724</v>
      </c>
      <c r="E198" t="s">
        <v>725</v>
      </c>
      <c r="F198">
        <v>5</v>
      </c>
      <c r="G198" t="s">
        <v>597</v>
      </c>
      <c r="H198" t="s">
        <v>354</v>
      </c>
      <c r="I198">
        <v>1657293972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1114.98475435507</v>
      </c>
      <c r="AK198">
        <v>1089.02593939394</v>
      </c>
      <c r="AL198">
        <v>3.37240546171088</v>
      </c>
      <c r="AM198">
        <v>65.662652933704</v>
      </c>
      <c r="AN198">
        <f>(AP198 - AO198 + BO198*1E3/(8.314*(BQ198+273.15)) * AR198/BN198 * AQ198) * BN198/(100*BB198) * 1000/(1000 - AP198)</f>
        <v>0</v>
      </c>
      <c r="AO198">
        <v>15.2024987302475</v>
      </c>
      <c r="AP198">
        <v>17.6400884848485</v>
      </c>
      <c r="AQ198">
        <v>0.00578373986903762</v>
      </c>
      <c r="AR198">
        <v>77.3106653143768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6</v>
      </c>
      <c r="BC198">
        <v>0.5</v>
      </c>
      <c r="BD198" t="s">
        <v>355</v>
      </c>
      <c r="BE198">
        <v>2</v>
      </c>
      <c r="BF198" t="b">
        <v>1</v>
      </c>
      <c r="BG198">
        <v>1657293972</v>
      </c>
      <c r="BH198">
        <v>1046.63148148148</v>
      </c>
      <c r="BI198">
        <v>1081.95888888889</v>
      </c>
      <c r="BJ198">
        <v>17.6185555555556</v>
      </c>
      <c r="BK198">
        <v>15.1809777777778</v>
      </c>
      <c r="BL198">
        <v>1034.06814814815</v>
      </c>
      <c r="BM198">
        <v>17.5331185185185</v>
      </c>
      <c r="BN198">
        <v>500.004296296296</v>
      </c>
      <c r="BO198">
        <v>73.8355925925926</v>
      </c>
      <c r="BP198">
        <v>0.0435197148148148</v>
      </c>
      <c r="BQ198">
        <v>24.4942703703704</v>
      </c>
      <c r="BR198">
        <v>25.0649222222222</v>
      </c>
      <c r="BS198">
        <v>999.9</v>
      </c>
      <c r="BT198">
        <v>0</v>
      </c>
      <c r="BU198">
        <v>0</v>
      </c>
      <c r="BV198">
        <v>9999.25925925926</v>
      </c>
      <c r="BW198">
        <v>0</v>
      </c>
      <c r="BX198">
        <v>637.55737037037</v>
      </c>
      <c r="BY198">
        <v>-35.3261962962963</v>
      </c>
      <c r="BZ198">
        <v>1065.40296296296</v>
      </c>
      <c r="CA198">
        <v>1098.63814814815</v>
      </c>
      <c r="CB198">
        <v>2.43758925925926</v>
      </c>
      <c r="CC198">
        <v>1081.95888888889</v>
      </c>
      <c r="CD198">
        <v>15.1809777777778</v>
      </c>
      <c r="CE198">
        <v>1.30087777777778</v>
      </c>
      <c r="CF198">
        <v>1.12089555555556</v>
      </c>
      <c r="CG198">
        <v>10.8089925925926</v>
      </c>
      <c r="CH198">
        <v>8.59042185185185</v>
      </c>
      <c r="CI198">
        <v>2000.01703703704</v>
      </c>
      <c r="CJ198">
        <v>0.979997555555555</v>
      </c>
      <c r="CK198">
        <v>0.0200026407407407</v>
      </c>
      <c r="CL198">
        <v>0</v>
      </c>
      <c r="CM198">
        <v>2.22958888888889</v>
      </c>
      <c r="CN198">
        <v>0</v>
      </c>
      <c r="CO198">
        <v>2950.85407407407</v>
      </c>
      <c r="CP198">
        <v>17300.2777777778</v>
      </c>
      <c r="CQ198">
        <v>41.1825555555555</v>
      </c>
      <c r="CR198">
        <v>39.6711481481481</v>
      </c>
      <c r="CS198">
        <v>40.560037037037</v>
      </c>
      <c r="CT198">
        <v>38.860962962963</v>
      </c>
      <c r="CU198">
        <v>39.9812222222222</v>
      </c>
      <c r="CV198">
        <v>1960.01148148148</v>
      </c>
      <c r="CW198">
        <v>40.007037037037</v>
      </c>
      <c r="CX198">
        <v>0</v>
      </c>
      <c r="CY198">
        <v>1657293957.3</v>
      </c>
      <c r="CZ198">
        <v>0</v>
      </c>
      <c r="DA198">
        <v>1657291692.5</v>
      </c>
      <c r="DB198" t="s">
        <v>356</v>
      </c>
      <c r="DC198">
        <v>1657291684</v>
      </c>
      <c r="DD198">
        <v>1657291692.5</v>
      </c>
      <c r="DE198">
        <v>1</v>
      </c>
      <c r="DF198">
        <v>0.051</v>
      </c>
      <c r="DG198">
        <v>-0.009</v>
      </c>
      <c r="DH198">
        <v>7.953</v>
      </c>
      <c r="DI198">
        <v>0.086</v>
      </c>
      <c r="DJ198">
        <v>418</v>
      </c>
      <c r="DK198">
        <v>18</v>
      </c>
      <c r="DL198">
        <v>0.63</v>
      </c>
      <c r="DM198">
        <v>0.07</v>
      </c>
      <c r="DN198">
        <v>-35.351445</v>
      </c>
      <c r="DO198">
        <v>-0.455380863039387</v>
      </c>
      <c r="DP198">
        <v>0.36157790235992</v>
      </c>
      <c r="DQ198">
        <v>0</v>
      </c>
      <c r="DR198">
        <v>2.44544975</v>
      </c>
      <c r="DS198">
        <v>-0.207388930581616</v>
      </c>
      <c r="DT198">
        <v>0.0207263005005114</v>
      </c>
      <c r="DU198">
        <v>0</v>
      </c>
      <c r="DV198">
        <v>0</v>
      </c>
      <c r="DW198">
        <v>2</v>
      </c>
      <c r="DX198" t="s">
        <v>357</v>
      </c>
      <c r="DY198">
        <v>2.97593</v>
      </c>
      <c r="DZ198">
        <v>2.69665</v>
      </c>
      <c r="EA198">
        <v>0.144255</v>
      </c>
      <c r="EB198">
        <v>0.148294</v>
      </c>
      <c r="EC198">
        <v>0.0693753</v>
      </c>
      <c r="ED198">
        <v>0.062695</v>
      </c>
      <c r="EE198">
        <v>33590.3</v>
      </c>
      <c r="EF198">
        <v>36712.6</v>
      </c>
      <c r="EG198">
        <v>35555.6</v>
      </c>
      <c r="EH198">
        <v>39075.5</v>
      </c>
      <c r="EI198">
        <v>46878.1</v>
      </c>
      <c r="EJ198">
        <v>52819</v>
      </c>
      <c r="EK198">
        <v>55503.1</v>
      </c>
      <c r="EL198">
        <v>62571.9</v>
      </c>
      <c r="EM198">
        <v>2.0236</v>
      </c>
      <c r="EN198">
        <v>2.281</v>
      </c>
      <c r="EO198">
        <v>0.160486</v>
      </c>
      <c r="EP198">
        <v>0</v>
      </c>
      <c r="EQ198">
        <v>22.4142</v>
      </c>
      <c r="ER198">
        <v>999.9</v>
      </c>
      <c r="ES198">
        <v>71.621</v>
      </c>
      <c r="ET198">
        <v>22.648</v>
      </c>
      <c r="EU198">
        <v>26.7737</v>
      </c>
      <c r="EV198">
        <v>53.5946</v>
      </c>
      <c r="EW198">
        <v>35.5569</v>
      </c>
      <c r="EX198">
        <v>2</v>
      </c>
      <c r="EY198">
        <v>-0.269146</v>
      </c>
      <c r="EZ198">
        <v>0.5061</v>
      </c>
      <c r="FA198">
        <v>20.1472</v>
      </c>
      <c r="FB198">
        <v>5.20291</v>
      </c>
      <c r="FC198">
        <v>12.004</v>
      </c>
      <c r="FD198">
        <v>4.976</v>
      </c>
      <c r="FE198">
        <v>3.293</v>
      </c>
      <c r="FF198">
        <v>9999</v>
      </c>
      <c r="FG198">
        <v>564.1</v>
      </c>
      <c r="FH198">
        <v>9999</v>
      </c>
      <c r="FI198">
        <v>9999</v>
      </c>
      <c r="FJ198">
        <v>1.86264</v>
      </c>
      <c r="FK198">
        <v>1.86777</v>
      </c>
      <c r="FL198">
        <v>1.86752</v>
      </c>
      <c r="FM198">
        <v>1.86859</v>
      </c>
      <c r="FN198">
        <v>1.86951</v>
      </c>
      <c r="FO198">
        <v>1.86554</v>
      </c>
      <c r="FP198">
        <v>1.86673</v>
      </c>
      <c r="FQ198">
        <v>1.86813</v>
      </c>
      <c r="FR198">
        <v>5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12.74</v>
      </c>
      <c r="GF198">
        <v>0.0864</v>
      </c>
      <c r="GG198">
        <v>4.5284714050127</v>
      </c>
      <c r="GH198">
        <v>0.00877152046367285</v>
      </c>
      <c r="GI198">
        <v>-1.12287425622125e-06</v>
      </c>
      <c r="GJ198">
        <v>1.49974470624018e-10</v>
      </c>
      <c r="GK198">
        <v>-0.0517385584703422</v>
      </c>
      <c r="GL198">
        <v>-0.0341448499658142</v>
      </c>
      <c r="GM198">
        <v>0.00305565465686119</v>
      </c>
      <c r="GN198">
        <v>-3.7754862018876e-05</v>
      </c>
      <c r="GO198">
        <v>-2</v>
      </c>
      <c r="GP198">
        <v>2006</v>
      </c>
      <c r="GQ198">
        <v>1</v>
      </c>
      <c r="GR198">
        <v>20</v>
      </c>
      <c r="GS198">
        <v>38.3</v>
      </c>
      <c r="GT198">
        <v>38.1</v>
      </c>
      <c r="GU198">
        <v>2.8186</v>
      </c>
      <c r="GV198">
        <v>2.55981</v>
      </c>
      <c r="GW198">
        <v>2.24854</v>
      </c>
      <c r="GX198">
        <v>2.76367</v>
      </c>
      <c r="GY198">
        <v>1.99585</v>
      </c>
      <c r="GZ198">
        <v>2.35718</v>
      </c>
      <c r="HA198">
        <v>28.0594</v>
      </c>
      <c r="HB198">
        <v>15.7081</v>
      </c>
      <c r="HC198">
        <v>18</v>
      </c>
      <c r="HD198">
        <v>496.314</v>
      </c>
      <c r="HE198">
        <v>679.106</v>
      </c>
      <c r="HF198">
        <v>21.8776</v>
      </c>
      <c r="HG198">
        <v>23.6929</v>
      </c>
      <c r="HH198">
        <v>30.0003</v>
      </c>
      <c r="HI198">
        <v>23.5027</v>
      </c>
      <c r="HJ198">
        <v>23.4104</v>
      </c>
      <c r="HK198">
        <v>56.4046</v>
      </c>
      <c r="HL198">
        <v>44.6389</v>
      </c>
      <c r="HM198">
        <v>0</v>
      </c>
      <c r="HN198">
        <v>21.822</v>
      </c>
      <c r="HO198">
        <v>1126.45</v>
      </c>
      <c r="HP198">
        <v>15.1455</v>
      </c>
      <c r="HQ198">
        <v>103.015</v>
      </c>
      <c r="HR198">
        <v>104.218</v>
      </c>
    </row>
    <row r="199" spans="1:226">
      <c r="A199">
        <v>183</v>
      </c>
      <c r="B199">
        <v>1657293984.5</v>
      </c>
      <c r="C199">
        <v>2240.5</v>
      </c>
      <c r="D199" t="s">
        <v>726</v>
      </c>
      <c r="E199" t="s">
        <v>727</v>
      </c>
      <c r="F199">
        <v>5</v>
      </c>
      <c r="G199" t="s">
        <v>597</v>
      </c>
      <c r="H199" t="s">
        <v>354</v>
      </c>
      <c r="I199">
        <v>1657293976.71429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1132.01970725018</v>
      </c>
      <c r="AK199">
        <v>1106.04121212121</v>
      </c>
      <c r="AL199">
        <v>3.41918424588319</v>
      </c>
      <c r="AM199">
        <v>65.662652933704</v>
      </c>
      <c r="AN199">
        <f>(AP199 - AO199 + BO199*1E3/(8.314*(BQ199+273.15)) * AR199/BN199 * AQ199) * BN199/(100*BB199) * 1000/(1000 - AP199)</f>
        <v>0</v>
      </c>
      <c r="AO199">
        <v>15.2395274465698</v>
      </c>
      <c r="AP199">
        <v>17.6645624242424</v>
      </c>
      <c r="AQ199">
        <v>0.00706840543436129</v>
      </c>
      <c r="AR199">
        <v>77.3106653143768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6</v>
      </c>
      <c r="BC199">
        <v>0.5</v>
      </c>
      <c r="BD199" t="s">
        <v>355</v>
      </c>
      <c r="BE199">
        <v>2</v>
      </c>
      <c r="BF199" t="b">
        <v>1</v>
      </c>
      <c r="BG199">
        <v>1657293976.71429</v>
      </c>
      <c r="BH199">
        <v>1062.24607142857</v>
      </c>
      <c r="BI199">
        <v>1097.76642857143</v>
      </c>
      <c r="BJ199">
        <v>17.6334357142857</v>
      </c>
      <c r="BK199">
        <v>15.213475</v>
      </c>
      <c r="BL199">
        <v>1049.57392857143</v>
      </c>
      <c r="BM199">
        <v>17.5474428571429</v>
      </c>
      <c r="BN199">
        <v>499.986071428571</v>
      </c>
      <c r="BO199">
        <v>73.8359392857143</v>
      </c>
      <c r="BP199">
        <v>0.0434452107142857</v>
      </c>
      <c r="BQ199">
        <v>24.4999357142857</v>
      </c>
      <c r="BR199">
        <v>25.0705142857143</v>
      </c>
      <c r="BS199">
        <v>999.9</v>
      </c>
      <c r="BT199">
        <v>0</v>
      </c>
      <c r="BU199">
        <v>0</v>
      </c>
      <c r="BV199">
        <v>9996.60714285714</v>
      </c>
      <c r="BW199">
        <v>0</v>
      </c>
      <c r="BX199">
        <v>578.276821428571</v>
      </c>
      <c r="BY199">
        <v>-35.5208392857143</v>
      </c>
      <c r="BZ199">
        <v>1081.31357142857</v>
      </c>
      <c r="CA199">
        <v>1114.72642857143</v>
      </c>
      <c r="CB199">
        <v>2.41996821428571</v>
      </c>
      <c r="CC199">
        <v>1097.76642857143</v>
      </c>
      <c r="CD199">
        <v>15.213475</v>
      </c>
      <c r="CE199">
        <v>1.30198214285714</v>
      </c>
      <c r="CF199">
        <v>1.1233</v>
      </c>
      <c r="CG199">
        <v>10.8217392857143</v>
      </c>
      <c r="CH199">
        <v>8.62205964285714</v>
      </c>
      <c r="CI199">
        <v>2000.00571428571</v>
      </c>
      <c r="CJ199">
        <v>0.979996964285714</v>
      </c>
      <c r="CK199">
        <v>0.0200032714285714</v>
      </c>
      <c r="CL199">
        <v>0</v>
      </c>
      <c r="CM199">
        <v>2.220025</v>
      </c>
      <c r="CN199">
        <v>0</v>
      </c>
      <c r="CO199">
        <v>2924.09321428571</v>
      </c>
      <c r="CP199">
        <v>17300.1857142857</v>
      </c>
      <c r="CQ199">
        <v>41.0979285714286</v>
      </c>
      <c r="CR199">
        <v>39.5958214285714</v>
      </c>
      <c r="CS199">
        <v>40.4952857142857</v>
      </c>
      <c r="CT199">
        <v>38.7364285714286</v>
      </c>
      <c r="CU199">
        <v>39.906</v>
      </c>
      <c r="CV199">
        <v>1959.99714285714</v>
      </c>
      <c r="CW199">
        <v>40.01</v>
      </c>
      <c r="CX199">
        <v>0</v>
      </c>
      <c r="CY199">
        <v>1657293962.1</v>
      </c>
      <c r="CZ199">
        <v>0</v>
      </c>
      <c r="DA199">
        <v>1657291692.5</v>
      </c>
      <c r="DB199" t="s">
        <v>356</v>
      </c>
      <c r="DC199">
        <v>1657291684</v>
      </c>
      <c r="DD199">
        <v>1657291692.5</v>
      </c>
      <c r="DE199">
        <v>1</v>
      </c>
      <c r="DF199">
        <v>0.051</v>
      </c>
      <c r="DG199">
        <v>-0.009</v>
      </c>
      <c r="DH199">
        <v>7.953</v>
      </c>
      <c r="DI199">
        <v>0.086</v>
      </c>
      <c r="DJ199">
        <v>418</v>
      </c>
      <c r="DK199">
        <v>18</v>
      </c>
      <c r="DL199">
        <v>0.63</v>
      </c>
      <c r="DM199">
        <v>0.07</v>
      </c>
      <c r="DN199">
        <v>-35.4029325</v>
      </c>
      <c r="DO199">
        <v>-1.5359358348968</v>
      </c>
      <c r="DP199">
        <v>0.370410630508561</v>
      </c>
      <c r="DQ199">
        <v>0</v>
      </c>
      <c r="DR199">
        <v>2.43011575</v>
      </c>
      <c r="DS199">
        <v>-0.224053395872421</v>
      </c>
      <c r="DT199">
        <v>0.0220415191045785</v>
      </c>
      <c r="DU199">
        <v>0</v>
      </c>
      <c r="DV199">
        <v>0</v>
      </c>
      <c r="DW199">
        <v>2</v>
      </c>
      <c r="DX199" t="s">
        <v>357</v>
      </c>
      <c r="DY199">
        <v>2.97632</v>
      </c>
      <c r="DZ199">
        <v>2.69704</v>
      </c>
      <c r="EA199">
        <v>0.145688</v>
      </c>
      <c r="EB199">
        <v>0.149718</v>
      </c>
      <c r="EC199">
        <v>0.0694373</v>
      </c>
      <c r="ED199">
        <v>0.0627332</v>
      </c>
      <c r="EE199">
        <v>33533.7</v>
      </c>
      <c r="EF199">
        <v>36651.3</v>
      </c>
      <c r="EG199">
        <v>35555.3</v>
      </c>
      <c r="EH199">
        <v>39075.5</v>
      </c>
      <c r="EI199">
        <v>46874.2</v>
      </c>
      <c r="EJ199">
        <v>52816.9</v>
      </c>
      <c r="EK199">
        <v>55502.2</v>
      </c>
      <c r="EL199">
        <v>62571.9</v>
      </c>
      <c r="EM199">
        <v>2.0234</v>
      </c>
      <c r="EN199">
        <v>2.2804</v>
      </c>
      <c r="EO199">
        <v>0.162601</v>
      </c>
      <c r="EP199">
        <v>0</v>
      </c>
      <c r="EQ199">
        <v>22.4237</v>
      </c>
      <c r="ER199">
        <v>999.9</v>
      </c>
      <c r="ES199">
        <v>71.664</v>
      </c>
      <c r="ET199">
        <v>22.648</v>
      </c>
      <c r="EU199">
        <v>26.7904</v>
      </c>
      <c r="EV199">
        <v>53.9346</v>
      </c>
      <c r="EW199">
        <v>35.5288</v>
      </c>
      <c r="EX199">
        <v>2</v>
      </c>
      <c r="EY199">
        <v>-0.268577</v>
      </c>
      <c r="EZ199">
        <v>0.519869</v>
      </c>
      <c r="FA199">
        <v>20.1483</v>
      </c>
      <c r="FB199">
        <v>5.20531</v>
      </c>
      <c r="FC199">
        <v>12.004</v>
      </c>
      <c r="FD199">
        <v>4.9752</v>
      </c>
      <c r="FE199">
        <v>3.293</v>
      </c>
      <c r="FF199">
        <v>9999</v>
      </c>
      <c r="FG199">
        <v>564.1</v>
      </c>
      <c r="FH199">
        <v>9999</v>
      </c>
      <c r="FI199">
        <v>9999</v>
      </c>
      <c r="FJ199">
        <v>1.8627</v>
      </c>
      <c r="FK199">
        <v>1.86771</v>
      </c>
      <c r="FL199">
        <v>1.86752</v>
      </c>
      <c r="FM199">
        <v>1.86859</v>
      </c>
      <c r="FN199">
        <v>1.86951</v>
      </c>
      <c r="FO199">
        <v>1.86557</v>
      </c>
      <c r="FP199">
        <v>1.8667</v>
      </c>
      <c r="FQ199">
        <v>1.86813</v>
      </c>
      <c r="FR199">
        <v>5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12.85</v>
      </c>
      <c r="GF199">
        <v>0.0872</v>
      </c>
      <c r="GG199">
        <v>4.5284714050127</v>
      </c>
      <c r="GH199">
        <v>0.00877152046367285</v>
      </c>
      <c r="GI199">
        <v>-1.12287425622125e-06</v>
      </c>
      <c r="GJ199">
        <v>1.49974470624018e-10</v>
      </c>
      <c r="GK199">
        <v>-0.0517385584703422</v>
      </c>
      <c r="GL199">
        <v>-0.0341448499658142</v>
      </c>
      <c r="GM199">
        <v>0.00305565465686119</v>
      </c>
      <c r="GN199">
        <v>-3.7754862018876e-05</v>
      </c>
      <c r="GO199">
        <v>-2</v>
      </c>
      <c r="GP199">
        <v>2006</v>
      </c>
      <c r="GQ199">
        <v>1</v>
      </c>
      <c r="GR199">
        <v>20</v>
      </c>
      <c r="GS199">
        <v>38.3</v>
      </c>
      <c r="GT199">
        <v>38.2</v>
      </c>
      <c r="GU199">
        <v>2.85278</v>
      </c>
      <c r="GV199">
        <v>2.56226</v>
      </c>
      <c r="GW199">
        <v>2.24854</v>
      </c>
      <c r="GX199">
        <v>2.76367</v>
      </c>
      <c r="GY199">
        <v>1.99585</v>
      </c>
      <c r="GZ199">
        <v>2.33521</v>
      </c>
      <c r="HA199">
        <v>28.0594</v>
      </c>
      <c r="HB199">
        <v>15.7081</v>
      </c>
      <c r="HC199">
        <v>18</v>
      </c>
      <c r="HD199">
        <v>496.223</v>
      </c>
      <c r="HE199">
        <v>678.66</v>
      </c>
      <c r="HF199">
        <v>21.7999</v>
      </c>
      <c r="HG199">
        <v>23.6969</v>
      </c>
      <c r="HH199">
        <v>30.0003</v>
      </c>
      <c r="HI199">
        <v>23.5067</v>
      </c>
      <c r="HJ199">
        <v>23.4143</v>
      </c>
      <c r="HK199">
        <v>57.0924</v>
      </c>
      <c r="HL199">
        <v>44.9317</v>
      </c>
      <c r="HM199">
        <v>0</v>
      </c>
      <c r="HN199">
        <v>21.7571</v>
      </c>
      <c r="HO199">
        <v>1139.88</v>
      </c>
      <c r="HP199">
        <v>15.1374</v>
      </c>
      <c r="HQ199">
        <v>103.014</v>
      </c>
      <c r="HR199">
        <v>104.218</v>
      </c>
    </row>
    <row r="200" spans="1:226">
      <c r="A200">
        <v>184</v>
      </c>
      <c r="B200">
        <v>1657293989.5</v>
      </c>
      <c r="C200">
        <v>2245.5</v>
      </c>
      <c r="D200" t="s">
        <v>728</v>
      </c>
      <c r="E200" t="s">
        <v>729</v>
      </c>
      <c r="F200">
        <v>5</v>
      </c>
      <c r="G200" t="s">
        <v>597</v>
      </c>
      <c r="H200" t="s">
        <v>354</v>
      </c>
      <c r="I200">
        <v>1657293982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1149.06416428112</v>
      </c>
      <c r="AK200">
        <v>1122.91521212121</v>
      </c>
      <c r="AL200">
        <v>3.40049852383178</v>
      </c>
      <c r="AM200">
        <v>65.662652933704</v>
      </c>
      <c r="AN200">
        <f>(AP200 - AO200 + BO200*1E3/(8.314*(BQ200+273.15)) * AR200/BN200 * AQ200) * BN200/(100*BB200) * 1000/(1000 - AP200)</f>
        <v>0</v>
      </c>
      <c r="AO200">
        <v>15.2425415310687</v>
      </c>
      <c r="AP200">
        <v>17.6747660606061</v>
      </c>
      <c r="AQ200">
        <v>-0.000466126800274634</v>
      </c>
      <c r="AR200">
        <v>77.3106653143768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6</v>
      </c>
      <c r="BC200">
        <v>0.5</v>
      </c>
      <c r="BD200" t="s">
        <v>355</v>
      </c>
      <c r="BE200">
        <v>2</v>
      </c>
      <c r="BF200" t="b">
        <v>1</v>
      </c>
      <c r="BG200">
        <v>1657293982</v>
      </c>
      <c r="BH200">
        <v>1079.79444444444</v>
      </c>
      <c r="BI200">
        <v>1115.35666666667</v>
      </c>
      <c r="BJ200">
        <v>17.6543555555556</v>
      </c>
      <c r="BK200">
        <v>15.2398666666667</v>
      </c>
      <c r="BL200">
        <v>1067.00296296296</v>
      </c>
      <c r="BM200">
        <v>17.5675851851852</v>
      </c>
      <c r="BN200">
        <v>499.964518518519</v>
      </c>
      <c r="BO200">
        <v>73.8365777777778</v>
      </c>
      <c r="BP200">
        <v>0.0432013814814815</v>
      </c>
      <c r="BQ200">
        <v>24.5023962962963</v>
      </c>
      <c r="BR200">
        <v>25.0721777777778</v>
      </c>
      <c r="BS200">
        <v>999.9</v>
      </c>
      <c r="BT200">
        <v>0</v>
      </c>
      <c r="BU200">
        <v>0</v>
      </c>
      <c r="BV200">
        <v>9997.03703703704</v>
      </c>
      <c r="BW200">
        <v>0</v>
      </c>
      <c r="BX200">
        <v>576.817740740741</v>
      </c>
      <c r="BY200">
        <v>-35.5627148148148</v>
      </c>
      <c r="BZ200">
        <v>1099.20037037037</v>
      </c>
      <c r="CA200">
        <v>1132.61851851852</v>
      </c>
      <c r="CB200">
        <v>2.41449185185185</v>
      </c>
      <c r="CC200">
        <v>1115.35666666667</v>
      </c>
      <c r="CD200">
        <v>15.2398666666667</v>
      </c>
      <c r="CE200">
        <v>1.30353740740741</v>
      </c>
      <c r="CF200">
        <v>1.12525888888889</v>
      </c>
      <c r="CG200">
        <v>10.8396962962963</v>
      </c>
      <c r="CH200">
        <v>8.64781333333333</v>
      </c>
      <c r="CI200">
        <v>2000.00888888889</v>
      </c>
      <c r="CJ200">
        <v>0.979996444444445</v>
      </c>
      <c r="CK200">
        <v>0.0200038259259259</v>
      </c>
      <c r="CL200">
        <v>0</v>
      </c>
      <c r="CM200">
        <v>2.20118518518519</v>
      </c>
      <c r="CN200">
        <v>0</v>
      </c>
      <c r="CO200">
        <v>2926.67592592593</v>
      </c>
      <c r="CP200">
        <v>17300.2148148148</v>
      </c>
      <c r="CQ200">
        <v>40.9997777777778</v>
      </c>
      <c r="CR200">
        <v>39.5182592592592</v>
      </c>
      <c r="CS200">
        <v>40.4211111111111</v>
      </c>
      <c r="CT200">
        <v>38.597037037037</v>
      </c>
      <c r="CU200">
        <v>39.8261851851852</v>
      </c>
      <c r="CV200">
        <v>1959.99888888889</v>
      </c>
      <c r="CW200">
        <v>40.01</v>
      </c>
      <c r="CX200">
        <v>0</v>
      </c>
      <c r="CY200">
        <v>1657293967.5</v>
      </c>
      <c r="CZ200">
        <v>0</v>
      </c>
      <c r="DA200">
        <v>1657291692.5</v>
      </c>
      <c r="DB200" t="s">
        <v>356</v>
      </c>
      <c r="DC200">
        <v>1657291684</v>
      </c>
      <c r="DD200">
        <v>1657291692.5</v>
      </c>
      <c r="DE200">
        <v>1</v>
      </c>
      <c r="DF200">
        <v>0.051</v>
      </c>
      <c r="DG200">
        <v>-0.009</v>
      </c>
      <c r="DH200">
        <v>7.953</v>
      </c>
      <c r="DI200">
        <v>0.086</v>
      </c>
      <c r="DJ200">
        <v>418</v>
      </c>
      <c r="DK200">
        <v>18</v>
      </c>
      <c r="DL200">
        <v>0.63</v>
      </c>
      <c r="DM200">
        <v>0.07</v>
      </c>
      <c r="DN200">
        <v>-35.5773925</v>
      </c>
      <c r="DO200">
        <v>-0.382893433395874</v>
      </c>
      <c r="DP200">
        <v>0.285083474957336</v>
      </c>
      <c r="DQ200">
        <v>0</v>
      </c>
      <c r="DR200">
        <v>2.4204245</v>
      </c>
      <c r="DS200">
        <v>-0.0759210506566653</v>
      </c>
      <c r="DT200">
        <v>0.0129634590194902</v>
      </c>
      <c r="DU200">
        <v>1</v>
      </c>
      <c r="DV200">
        <v>1</v>
      </c>
      <c r="DW200">
        <v>2</v>
      </c>
      <c r="DX200" t="s">
        <v>373</v>
      </c>
      <c r="DY200">
        <v>2.97583</v>
      </c>
      <c r="DZ200">
        <v>2.69675</v>
      </c>
      <c r="EA200">
        <v>0.14711</v>
      </c>
      <c r="EB200">
        <v>0.15114</v>
      </c>
      <c r="EC200">
        <v>0.06946</v>
      </c>
      <c r="ED200">
        <v>0.062774</v>
      </c>
      <c r="EE200">
        <v>33477.7</v>
      </c>
      <c r="EF200">
        <v>36589.1</v>
      </c>
      <c r="EG200">
        <v>35555</v>
      </c>
      <c r="EH200">
        <v>39074.5</v>
      </c>
      <c r="EI200">
        <v>46872.7</v>
      </c>
      <c r="EJ200">
        <v>52813.9</v>
      </c>
      <c r="EK200">
        <v>55501.8</v>
      </c>
      <c r="EL200">
        <v>62571</v>
      </c>
      <c r="EM200">
        <v>2.0224</v>
      </c>
      <c r="EN200">
        <v>2.2804</v>
      </c>
      <c r="EO200">
        <v>0.15974</v>
      </c>
      <c r="EP200">
        <v>0</v>
      </c>
      <c r="EQ200">
        <v>22.4294</v>
      </c>
      <c r="ER200">
        <v>999.9</v>
      </c>
      <c r="ES200">
        <v>71.688</v>
      </c>
      <c r="ET200">
        <v>22.658</v>
      </c>
      <c r="EU200">
        <v>26.8128</v>
      </c>
      <c r="EV200">
        <v>53.5546</v>
      </c>
      <c r="EW200">
        <v>35.5729</v>
      </c>
      <c r="EX200">
        <v>2</v>
      </c>
      <c r="EY200">
        <v>-0.268049</v>
      </c>
      <c r="EZ200">
        <v>0.476776</v>
      </c>
      <c r="FA200">
        <v>20.1482</v>
      </c>
      <c r="FB200">
        <v>5.20172</v>
      </c>
      <c r="FC200">
        <v>12.004</v>
      </c>
      <c r="FD200">
        <v>4.9756</v>
      </c>
      <c r="FE200">
        <v>3.293</v>
      </c>
      <c r="FF200">
        <v>9999</v>
      </c>
      <c r="FG200">
        <v>564.1</v>
      </c>
      <c r="FH200">
        <v>9999</v>
      </c>
      <c r="FI200">
        <v>9999</v>
      </c>
      <c r="FJ200">
        <v>1.86273</v>
      </c>
      <c r="FK200">
        <v>1.86774</v>
      </c>
      <c r="FL200">
        <v>1.86752</v>
      </c>
      <c r="FM200">
        <v>1.86859</v>
      </c>
      <c r="FN200">
        <v>1.86951</v>
      </c>
      <c r="FO200">
        <v>1.86554</v>
      </c>
      <c r="FP200">
        <v>1.86673</v>
      </c>
      <c r="FQ200">
        <v>1.86813</v>
      </c>
      <c r="FR200">
        <v>5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12.96</v>
      </c>
      <c r="GF200">
        <v>0.0875</v>
      </c>
      <c r="GG200">
        <v>4.5284714050127</v>
      </c>
      <c r="GH200">
        <v>0.00877152046367285</v>
      </c>
      <c r="GI200">
        <v>-1.12287425622125e-06</v>
      </c>
      <c r="GJ200">
        <v>1.49974470624018e-10</v>
      </c>
      <c r="GK200">
        <v>-0.0517385584703422</v>
      </c>
      <c r="GL200">
        <v>-0.0341448499658142</v>
      </c>
      <c r="GM200">
        <v>0.00305565465686119</v>
      </c>
      <c r="GN200">
        <v>-3.7754862018876e-05</v>
      </c>
      <c r="GO200">
        <v>-2</v>
      </c>
      <c r="GP200">
        <v>2006</v>
      </c>
      <c r="GQ200">
        <v>1</v>
      </c>
      <c r="GR200">
        <v>20</v>
      </c>
      <c r="GS200">
        <v>38.4</v>
      </c>
      <c r="GT200">
        <v>38.3</v>
      </c>
      <c r="GU200">
        <v>2.8833</v>
      </c>
      <c r="GV200">
        <v>2.56714</v>
      </c>
      <c r="GW200">
        <v>2.24854</v>
      </c>
      <c r="GX200">
        <v>2.76367</v>
      </c>
      <c r="GY200">
        <v>1.99585</v>
      </c>
      <c r="GZ200">
        <v>2.30225</v>
      </c>
      <c r="HA200">
        <v>28.0594</v>
      </c>
      <c r="HB200">
        <v>15.6906</v>
      </c>
      <c r="HC200">
        <v>18</v>
      </c>
      <c r="HD200">
        <v>495.617</v>
      </c>
      <c r="HE200">
        <v>678.712</v>
      </c>
      <c r="HF200">
        <v>21.7336</v>
      </c>
      <c r="HG200">
        <v>23.7009</v>
      </c>
      <c r="HH200">
        <v>30.0002</v>
      </c>
      <c r="HI200">
        <v>23.5106</v>
      </c>
      <c r="HJ200">
        <v>23.4182</v>
      </c>
      <c r="HK200">
        <v>57.7059</v>
      </c>
      <c r="HL200">
        <v>45.2218</v>
      </c>
      <c r="HM200">
        <v>0</v>
      </c>
      <c r="HN200">
        <v>21.6792</v>
      </c>
      <c r="HO200">
        <v>1159.97</v>
      </c>
      <c r="HP200">
        <v>15.1256</v>
      </c>
      <c r="HQ200">
        <v>103.013</v>
      </c>
      <c r="HR200">
        <v>104.216</v>
      </c>
    </row>
    <row r="201" spans="1:226">
      <c r="A201">
        <v>185</v>
      </c>
      <c r="B201">
        <v>1657293994.5</v>
      </c>
      <c r="C201">
        <v>2250.5</v>
      </c>
      <c r="D201" t="s">
        <v>730</v>
      </c>
      <c r="E201" t="s">
        <v>731</v>
      </c>
      <c r="F201">
        <v>5</v>
      </c>
      <c r="G201" t="s">
        <v>597</v>
      </c>
      <c r="H201" t="s">
        <v>354</v>
      </c>
      <c r="I201">
        <v>1657293986.71429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1166.36437615506</v>
      </c>
      <c r="AK201">
        <v>1139.93642424242</v>
      </c>
      <c r="AL201">
        <v>3.41720564976693</v>
      </c>
      <c r="AM201">
        <v>65.662652933704</v>
      </c>
      <c r="AN201">
        <f>(AP201 - AO201 + BO201*1E3/(8.314*(BQ201+273.15)) * AR201/BN201 * AQ201) * BN201/(100*BB201) * 1000/(1000 - AP201)</f>
        <v>0</v>
      </c>
      <c r="AO201">
        <v>15.2449102302675</v>
      </c>
      <c r="AP201">
        <v>17.6665551515152</v>
      </c>
      <c r="AQ201">
        <v>7.06160381388073e-05</v>
      </c>
      <c r="AR201">
        <v>77.3106653143768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6</v>
      </c>
      <c r="BC201">
        <v>0.5</v>
      </c>
      <c r="BD201" t="s">
        <v>355</v>
      </c>
      <c r="BE201">
        <v>2</v>
      </c>
      <c r="BF201" t="b">
        <v>1</v>
      </c>
      <c r="BG201">
        <v>1657293986.71429</v>
      </c>
      <c r="BH201">
        <v>1095.47535714286</v>
      </c>
      <c r="BI201">
        <v>1131.24285714286</v>
      </c>
      <c r="BJ201">
        <v>17.6661821428571</v>
      </c>
      <c r="BK201">
        <v>15.2444964285714</v>
      </c>
      <c r="BL201">
        <v>1082.57571428571</v>
      </c>
      <c r="BM201">
        <v>17.5789714285714</v>
      </c>
      <c r="BN201">
        <v>499.96625</v>
      </c>
      <c r="BO201">
        <v>73.8369428571429</v>
      </c>
      <c r="BP201">
        <v>0.0430863178571429</v>
      </c>
      <c r="BQ201">
        <v>24.4962321428571</v>
      </c>
      <c r="BR201">
        <v>25.0635714285714</v>
      </c>
      <c r="BS201">
        <v>999.9</v>
      </c>
      <c r="BT201">
        <v>0</v>
      </c>
      <c r="BU201">
        <v>0</v>
      </c>
      <c r="BV201">
        <v>10007.8571428571</v>
      </c>
      <c r="BW201">
        <v>0</v>
      </c>
      <c r="BX201">
        <v>580.605535714286</v>
      </c>
      <c r="BY201">
        <v>-35.7692</v>
      </c>
      <c r="BZ201">
        <v>1115.17535714286</v>
      </c>
      <c r="CA201">
        <v>1148.75535714286</v>
      </c>
      <c r="CB201">
        <v>2.42168321428571</v>
      </c>
      <c r="CC201">
        <v>1131.24285714286</v>
      </c>
      <c r="CD201">
        <v>15.2444964285714</v>
      </c>
      <c r="CE201">
        <v>1.30441607142857</v>
      </c>
      <c r="CF201">
        <v>1.12560678571429</v>
      </c>
      <c r="CG201">
        <v>10.8498357142857</v>
      </c>
      <c r="CH201">
        <v>8.65238285714286</v>
      </c>
      <c r="CI201">
        <v>1999.99928571429</v>
      </c>
      <c r="CJ201">
        <v>0.979995464285714</v>
      </c>
      <c r="CK201">
        <v>0.0200048714285714</v>
      </c>
      <c r="CL201">
        <v>0</v>
      </c>
      <c r="CM201">
        <v>2.23168928571429</v>
      </c>
      <c r="CN201">
        <v>0</v>
      </c>
      <c r="CO201">
        <v>2968.42142857143</v>
      </c>
      <c r="CP201">
        <v>17300.1285714286</v>
      </c>
      <c r="CQ201">
        <v>40.906</v>
      </c>
      <c r="CR201">
        <v>39.4417142857143</v>
      </c>
      <c r="CS201">
        <v>40.3524285714286</v>
      </c>
      <c r="CT201">
        <v>38.4752142857143</v>
      </c>
      <c r="CU201">
        <v>39.752</v>
      </c>
      <c r="CV201">
        <v>1959.98892857143</v>
      </c>
      <c r="CW201">
        <v>40.0103571428571</v>
      </c>
      <c r="CX201">
        <v>0</v>
      </c>
      <c r="CY201">
        <v>1657293972.3</v>
      </c>
      <c r="CZ201">
        <v>0</v>
      </c>
      <c r="DA201">
        <v>1657291692.5</v>
      </c>
      <c r="DB201" t="s">
        <v>356</v>
      </c>
      <c r="DC201">
        <v>1657291684</v>
      </c>
      <c r="DD201">
        <v>1657291692.5</v>
      </c>
      <c r="DE201">
        <v>1</v>
      </c>
      <c r="DF201">
        <v>0.051</v>
      </c>
      <c r="DG201">
        <v>-0.009</v>
      </c>
      <c r="DH201">
        <v>7.953</v>
      </c>
      <c r="DI201">
        <v>0.086</v>
      </c>
      <c r="DJ201">
        <v>418</v>
      </c>
      <c r="DK201">
        <v>18</v>
      </c>
      <c r="DL201">
        <v>0.63</v>
      </c>
      <c r="DM201">
        <v>0.07</v>
      </c>
      <c r="DN201">
        <v>-35.6591025</v>
      </c>
      <c r="DO201">
        <v>-2.20755084427761</v>
      </c>
      <c r="DP201">
        <v>0.352018741324592</v>
      </c>
      <c r="DQ201">
        <v>0</v>
      </c>
      <c r="DR201">
        <v>2.419351</v>
      </c>
      <c r="DS201">
        <v>0.0579140712945508</v>
      </c>
      <c r="DT201">
        <v>0.0119360353132856</v>
      </c>
      <c r="DU201">
        <v>1</v>
      </c>
      <c r="DV201">
        <v>1</v>
      </c>
      <c r="DW201">
        <v>2</v>
      </c>
      <c r="DX201" t="s">
        <v>373</v>
      </c>
      <c r="DY201">
        <v>2.97621</v>
      </c>
      <c r="DZ201">
        <v>2.69626</v>
      </c>
      <c r="EA201">
        <v>0.148524</v>
      </c>
      <c r="EB201">
        <v>0.15249</v>
      </c>
      <c r="EC201">
        <v>0.0694351</v>
      </c>
      <c r="ED201">
        <v>0.0626741</v>
      </c>
      <c r="EE201">
        <v>33422.2</v>
      </c>
      <c r="EF201">
        <v>36531</v>
      </c>
      <c r="EG201">
        <v>35555</v>
      </c>
      <c r="EH201">
        <v>39074.5</v>
      </c>
      <c r="EI201">
        <v>46874.4</v>
      </c>
      <c r="EJ201">
        <v>52819.2</v>
      </c>
      <c r="EK201">
        <v>55502.2</v>
      </c>
      <c r="EL201">
        <v>62570.6</v>
      </c>
      <c r="EM201">
        <v>2.0226</v>
      </c>
      <c r="EN201">
        <v>2.2802</v>
      </c>
      <c r="EO201">
        <v>0.158519</v>
      </c>
      <c r="EP201">
        <v>0</v>
      </c>
      <c r="EQ201">
        <v>22.4275</v>
      </c>
      <c r="ER201">
        <v>999.9</v>
      </c>
      <c r="ES201">
        <v>71.786</v>
      </c>
      <c r="ET201">
        <v>22.658</v>
      </c>
      <c r="EU201">
        <v>26.8528</v>
      </c>
      <c r="EV201">
        <v>53.7746</v>
      </c>
      <c r="EW201">
        <v>35.5369</v>
      </c>
      <c r="EX201">
        <v>2</v>
      </c>
      <c r="EY201">
        <v>-0.26752</v>
      </c>
      <c r="EZ201">
        <v>0.544815</v>
      </c>
      <c r="FA201">
        <v>20.1482</v>
      </c>
      <c r="FB201">
        <v>5.20411</v>
      </c>
      <c r="FC201">
        <v>12.004</v>
      </c>
      <c r="FD201">
        <v>4.9756</v>
      </c>
      <c r="FE201">
        <v>3.293</v>
      </c>
      <c r="FF201">
        <v>9999</v>
      </c>
      <c r="FG201">
        <v>564.1</v>
      </c>
      <c r="FH201">
        <v>9999</v>
      </c>
      <c r="FI201">
        <v>9999</v>
      </c>
      <c r="FJ201">
        <v>1.8627</v>
      </c>
      <c r="FK201">
        <v>1.8678</v>
      </c>
      <c r="FL201">
        <v>1.86752</v>
      </c>
      <c r="FM201">
        <v>1.86859</v>
      </c>
      <c r="FN201">
        <v>1.86951</v>
      </c>
      <c r="FO201">
        <v>1.86554</v>
      </c>
      <c r="FP201">
        <v>1.86676</v>
      </c>
      <c r="FQ201">
        <v>1.86813</v>
      </c>
      <c r="FR201">
        <v>5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13.08</v>
      </c>
      <c r="GF201">
        <v>0.0872</v>
      </c>
      <c r="GG201">
        <v>4.5284714050127</v>
      </c>
      <c r="GH201">
        <v>0.00877152046367285</v>
      </c>
      <c r="GI201">
        <v>-1.12287425622125e-06</v>
      </c>
      <c r="GJ201">
        <v>1.49974470624018e-10</v>
      </c>
      <c r="GK201">
        <v>-0.0517385584703422</v>
      </c>
      <c r="GL201">
        <v>-0.0341448499658142</v>
      </c>
      <c r="GM201">
        <v>0.00305565465686119</v>
      </c>
      <c r="GN201">
        <v>-3.7754862018876e-05</v>
      </c>
      <c r="GO201">
        <v>-2</v>
      </c>
      <c r="GP201">
        <v>2006</v>
      </c>
      <c r="GQ201">
        <v>1</v>
      </c>
      <c r="GR201">
        <v>20</v>
      </c>
      <c r="GS201">
        <v>38.5</v>
      </c>
      <c r="GT201">
        <v>38.4</v>
      </c>
      <c r="GU201">
        <v>2.9187</v>
      </c>
      <c r="GV201">
        <v>2.55981</v>
      </c>
      <c r="GW201">
        <v>2.24854</v>
      </c>
      <c r="GX201">
        <v>2.76367</v>
      </c>
      <c r="GY201">
        <v>1.99585</v>
      </c>
      <c r="GZ201">
        <v>2.34497</v>
      </c>
      <c r="HA201">
        <v>28.0594</v>
      </c>
      <c r="HB201">
        <v>15.6993</v>
      </c>
      <c r="HC201">
        <v>18</v>
      </c>
      <c r="HD201">
        <v>495.768</v>
      </c>
      <c r="HE201">
        <v>678.598</v>
      </c>
      <c r="HF201">
        <v>21.6542</v>
      </c>
      <c r="HG201">
        <v>23.7037</v>
      </c>
      <c r="HH201">
        <v>30.0006</v>
      </c>
      <c r="HI201">
        <v>23.5133</v>
      </c>
      <c r="HJ201">
        <v>23.422</v>
      </c>
      <c r="HK201">
        <v>58.3892</v>
      </c>
      <c r="HL201">
        <v>45.2218</v>
      </c>
      <c r="HM201">
        <v>0</v>
      </c>
      <c r="HN201">
        <v>21.6287</v>
      </c>
      <c r="HO201">
        <v>1173.51</v>
      </c>
      <c r="HP201">
        <v>15.1269</v>
      </c>
      <c r="HQ201">
        <v>103.013</v>
      </c>
      <c r="HR201">
        <v>104.216</v>
      </c>
    </row>
    <row r="202" spans="1:226">
      <c r="A202">
        <v>186</v>
      </c>
      <c r="B202">
        <v>1657293999.5</v>
      </c>
      <c r="C202">
        <v>2255.5</v>
      </c>
      <c r="D202" t="s">
        <v>732</v>
      </c>
      <c r="E202" t="s">
        <v>733</v>
      </c>
      <c r="F202">
        <v>5</v>
      </c>
      <c r="G202" t="s">
        <v>597</v>
      </c>
      <c r="H202" t="s">
        <v>354</v>
      </c>
      <c r="I202">
        <v>1657293992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1183.32846700379</v>
      </c>
      <c r="AK202">
        <v>1156.89248484849</v>
      </c>
      <c r="AL202">
        <v>3.40156112451757</v>
      </c>
      <c r="AM202">
        <v>65.662652933704</v>
      </c>
      <c r="AN202">
        <f>(AP202 - AO202 + BO202*1E3/(8.314*(BQ202+273.15)) * AR202/BN202 * AQ202) * BN202/(100*BB202) * 1000/(1000 - AP202)</f>
        <v>0</v>
      </c>
      <c r="AO202">
        <v>15.2230346771391</v>
      </c>
      <c r="AP202">
        <v>17.6502848484849</v>
      </c>
      <c r="AQ202">
        <v>-0.000436950922325727</v>
      </c>
      <c r="AR202">
        <v>77.3106653143768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6</v>
      </c>
      <c r="BC202">
        <v>0.5</v>
      </c>
      <c r="BD202" t="s">
        <v>355</v>
      </c>
      <c r="BE202">
        <v>2</v>
      </c>
      <c r="BF202" t="b">
        <v>1</v>
      </c>
      <c r="BG202">
        <v>1657293992</v>
      </c>
      <c r="BH202">
        <v>1113.08592592593</v>
      </c>
      <c r="BI202">
        <v>1149.02259259259</v>
      </c>
      <c r="BJ202">
        <v>17.6675407407407</v>
      </c>
      <c r="BK202">
        <v>15.227637037037</v>
      </c>
      <c r="BL202">
        <v>1100.06703703704</v>
      </c>
      <c r="BM202">
        <v>17.5802888888889</v>
      </c>
      <c r="BN202">
        <v>499.976814814815</v>
      </c>
      <c r="BO202">
        <v>73.8371518518518</v>
      </c>
      <c r="BP202">
        <v>0.0429767555555556</v>
      </c>
      <c r="BQ202">
        <v>24.4837444444444</v>
      </c>
      <c r="BR202">
        <v>25.0569259259259</v>
      </c>
      <c r="BS202">
        <v>999.9</v>
      </c>
      <c r="BT202">
        <v>0</v>
      </c>
      <c r="BU202">
        <v>0</v>
      </c>
      <c r="BV202">
        <v>10013.1481481481</v>
      </c>
      <c r="BW202">
        <v>0</v>
      </c>
      <c r="BX202">
        <v>643.415037037037</v>
      </c>
      <c r="BY202">
        <v>-35.938437037037</v>
      </c>
      <c r="BZ202">
        <v>1133.10444444444</v>
      </c>
      <c r="CA202">
        <v>1166.79</v>
      </c>
      <c r="CB202">
        <v>2.4399037037037</v>
      </c>
      <c r="CC202">
        <v>1149.02259259259</v>
      </c>
      <c r="CD202">
        <v>15.227637037037</v>
      </c>
      <c r="CE202">
        <v>1.30451962962963</v>
      </c>
      <c r="CF202">
        <v>1.12436518518519</v>
      </c>
      <c r="CG202">
        <v>10.8510407407407</v>
      </c>
      <c r="CH202">
        <v>8.63606666666667</v>
      </c>
      <c r="CI202">
        <v>2000.00111111111</v>
      </c>
      <c r="CJ202">
        <v>0.979994555555556</v>
      </c>
      <c r="CK202">
        <v>0.0200058407407407</v>
      </c>
      <c r="CL202">
        <v>0</v>
      </c>
      <c r="CM202">
        <v>2.24848518518519</v>
      </c>
      <c r="CN202">
        <v>0</v>
      </c>
      <c r="CO202">
        <v>3018.51</v>
      </c>
      <c r="CP202">
        <v>17300.1444444444</v>
      </c>
      <c r="CQ202">
        <v>40.8052962962963</v>
      </c>
      <c r="CR202">
        <v>39.37</v>
      </c>
      <c r="CS202">
        <v>40.2821851851852</v>
      </c>
      <c r="CT202">
        <v>38.340037037037</v>
      </c>
      <c r="CU202">
        <v>39.6687777777778</v>
      </c>
      <c r="CV202">
        <v>1959.99074074074</v>
      </c>
      <c r="CW202">
        <v>40.0103703703704</v>
      </c>
      <c r="CX202">
        <v>0</v>
      </c>
      <c r="CY202">
        <v>1657293977.7</v>
      </c>
      <c r="CZ202">
        <v>0</v>
      </c>
      <c r="DA202">
        <v>1657291692.5</v>
      </c>
      <c r="DB202" t="s">
        <v>356</v>
      </c>
      <c r="DC202">
        <v>1657291684</v>
      </c>
      <c r="DD202">
        <v>1657291692.5</v>
      </c>
      <c r="DE202">
        <v>1</v>
      </c>
      <c r="DF202">
        <v>0.051</v>
      </c>
      <c r="DG202">
        <v>-0.009</v>
      </c>
      <c r="DH202">
        <v>7.953</v>
      </c>
      <c r="DI202">
        <v>0.086</v>
      </c>
      <c r="DJ202">
        <v>418</v>
      </c>
      <c r="DK202">
        <v>18</v>
      </c>
      <c r="DL202">
        <v>0.63</v>
      </c>
      <c r="DM202">
        <v>0.07</v>
      </c>
      <c r="DN202">
        <v>-35.85241</v>
      </c>
      <c r="DO202">
        <v>-1.86015084427755</v>
      </c>
      <c r="DP202">
        <v>0.331425331560519</v>
      </c>
      <c r="DQ202">
        <v>0</v>
      </c>
      <c r="DR202">
        <v>2.43016025</v>
      </c>
      <c r="DS202">
        <v>0.200183527204504</v>
      </c>
      <c r="DT202">
        <v>0.0229766711565775</v>
      </c>
      <c r="DU202">
        <v>0</v>
      </c>
      <c r="DV202">
        <v>0</v>
      </c>
      <c r="DW202">
        <v>2</v>
      </c>
      <c r="DX202" t="s">
        <v>357</v>
      </c>
      <c r="DY202">
        <v>2.9755</v>
      </c>
      <c r="DZ202">
        <v>2.69797</v>
      </c>
      <c r="EA202">
        <v>0.149919</v>
      </c>
      <c r="EB202">
        <v>0.153908</v>
      </c>
      <c r="EC202">
        <v>0.0693837</v>
      </c>
      <c r="ED202">
        <v>0.0623898</v>
      </c>
      <c r="EE202">
        <v>33366.9</v>
      </c>
      <c r="EF202">
        <v>36469.6</v>
      </c>
      <c r="EG202">
        <v>35554.4</v>
      </c>
      <c r="EH202">
        <v>39074.2</v>
      </c>
      <c r="EI202">
        <v>46876.2</v>
      </c>
      <c r="EJ202">
        <v>52835.2</v>
      </c>
      <c r="EK202">
        <v>55501.2</v>
      </c>
      <c r="EL202">
        <v>62570.3</v>
      </c>
      <c r="EM202">
        <v>2.0224</v>
      </c>
      <c r="EN202">
        <v>2.2808</v>
      </c>
      <c r="EO202">
        <v>0.159651</v>
      </c>
      <c r="EP202">
        <v>0</v>
      </c>
      <c r="EQ202">
        <v>22.4237</v>
      </c>
      <c r="ER202">
        <v>999.9</v>
      </c>
      <c r="ES202">
        <v>71.786</v>
      </c>
      <c r="ET202">
        <v>22.668</v>
      </c>
      <c r="EU202">
        <v>26.8708</v>
      </c>
      <c r="EV202">
        <v>53.6046</v>
      </c>
      <c r="EW202">
        <v>35.641</v>
      </c>
      <c r="EX202">
        <v>2</v>
      </c>
      <c r="EY202">
        <v>-0.267642</v>
      </c>
      <c r="EZ202">
        <v>0.482309</v>
      </c>
      <c r="FA202">
        <v>20.1482</v>
      </c>
      <c r="FB202">
        <v>5.20291</v>
      </c>
      <c r="FC202">
        <v>12.004</v>
      </c>
      <c r="FD202">
        <v>4.9756</v>
      </c>
      <c r="FE202">
        <v>3.293</v>
      </c>
      <c r="FF202">
        <v>9999</v>
      </c>
      <c r="FG202">
        <v>564.1</v>
      </c>
      <c r="FH202">
        <v>9999</v>
      </c>
      <c r="FI202">
        <v>9999</v>
      </c>
      <c r="FJ202">
        <v>1.86273</v>
      </c>
      <c r="FK202">
        <v>1.86783</v>
      </c>
      <c r="FL202">
        <v>1.86752</v>
      </c>
      <c r="FM202">
        <v>1.86859</v>
      </c>
      <c r="FN202">
        <v>1.86951</v>
      </c>
      <c r="FO202">
        <v>1.86554</v>
      </c>
      <c r="FP202">
        <v>1.86676</v>
      </c>
      <c r="FQ202">
        <v>1.86813</v>
      </c>
      <c r="FR202">
        <v>5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13.19</v>
      </c>
      <c r="GF202">
        <v>0.0865</v>
      </c>
      <c r="GG202">
        <v>4.5284714050127</v>
      </c>
      <c r="GH202">
        <v>0.00877152046367285</v>
      </c>
      <c r="GI202">
        <v>-1.12287425622125e-06</v>
      </c>
      <c r="GJ202">
        <v>1.49974470624018e-10</v>
      </c>
      <c r="GK202">
        <v>-0.0517385584703422</v>
      </c>
      <c r="GL202">
        <v>-0.0341448499658142</v>
      </c>
      <c r="GM202">
        <v>0.00305565465686119</v>
      </c>
      <c r="GN202">
        <v>-3.7754862018876e-05</v>
      </c>
      <c r="GO202">
        <v>-2</v>
      </c>
      <c r="GP202">
        <v>2006</v>
      </c>
      <c r="GQ202">
        <v>1</v>
      </c>
      <c r="GR202">
        <v>20</v>
      </c>
      <c r="GS202">
        <v>38.6</v>
      </c>
      <c r="GT202">
        <v>38.5</v>
      </c>
      <c r="GU202">
        <v>2.948</v>
      </c>
      <c r="GV202">
        <v>2.55859</v>
      </c>
      <c r="GW202">
        <v>2.24854</v>
      </c>
      <c r="GX202">
        <v>2.76367</v>
      </c>
      <c r="GY202">
        <v>1.99585</v>
      </c>
      <c r="GZ202">
        <v>2.33887</v>
      </c>
      <c r="HA202">
        <v>28.0594</v>
      </c>
      <c r="HB202">
        <v>15.7081</v>
      </c>
      <c r="HC202">
        <v>18</v>
      </c>
      <c r="HD202">
        <v>495.674</v>
      </c>
      <c r="HE202">
        <v>679.122</v>
      </c>
      <c r="HF202">
        <v>21.602</v>
      </c>
      <c r="HG202">
        <v>23.7068</v>
      </c>
      <c r="HH202">
        <v>30.0004</v>
      </c>
      <c r="HI202">
        <v>23.5165</v>
      </c>
      <c r="HJ202">
        <v>23.424</v>
      </c>
      <c r="HK202">
        <v>59.006</v>
      </c>
      <c r="HL202">
        <v>45.4924</v>
      </c>
      <c r="HM202">
        <v>0</v>
      </c>
      <c r="HN202">
        <v>21.5847</v>
      </c>
      <c r="HO202">
        <v>1193.83</v>
      </c>
      <c r="HP202">
        <v>15.1339</v>
      </c>
      <c r="HQ202">
        <v>103.012</v>
      </c>
      <c r="HR202">
        <v>104.215</v>
      </c>
    </row>
    <row r="203" spans="1:226">
      <c r="A203">
        <v>187</v>
      </c>
      <c r="B203">
        <v>1657294004.5</v>
      </c>
      <c r="C203">
        <v>2260.5</v>
      </c>
      <c r="D203" t="s">
        <v>734</v>
      </c>
      <c r="E203" t="s">
        <v>735</v>
      </c>
      <c r="F203">
        <v>5</v>
      </c>
      <c r="G203" t="s">
        <v>597</v>
      </c>
      <c r="H203" t="s">
        <v>354</v>
      </c>
      <c r="I203">
        <v>1657293996.71429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1200.43834948037</v>
      </c>
      <c r="AK203">
        <v>1173.94618181818</v>
      </c>
      <c r="AL203">
        <v>3.33970652209794</v>
      </c>
      <c r="AM203">
        <v>65.662652933704</v>
      </c>
      <c r="AN203">
        <f>(AP203 - AO203 + BO203*1E3/(8.314*(BQ203+273.15)) * AR203/BN203 * AQ203) * BN203/(100*BB203) * 1000/(1000 - AP203)</f>
        <v>0</v>
      </c>
      <c r="AO203">
        <v>15.124459945025</v>
      </c>
      <c r="AP203">
        <v>17.6007709090909</v>
      </c>
      <c r="AQ203">
        <v>-0.015705201842607</v>
      </c>
      <c r="AR203">
        <v>77.3106653143768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6</v>
      </c>
      <c r="BC203">
        <v>0.5</v>
      </c>
      <c r="BD203" t="s">
        <v>355</v>
      </c>
      <c r="BE203">
        <v>2</v>
      </c>
      <c r="BF203" t="b">
        <v>1</v>
      </c>
      <c r="BG203">
        <v>1657293996.71429</v>
      </c>
      <c r="BH203">
        <v>1128.90571428571</v>
      </c>
      <c r="BI203">
        <v>1165.00821428571</v>
      </c>
      <c r="BJ203">
        <v>17.6509892857143</v>
      </c>
      <c r="BK203">
        <v>15.1857428571429</v>
      </c>
      <c r="BL203">
        <v>1115.77928571429</v>
      </c>
      <c r="BM203">
        <v>17.56435</v>
      </c>
      <c r="BN203">
        <v>499.9895</v>
      </c>
      <c r="BO203">
        <v>73.8367928571429</v>
      </c>
      <c r="BP203">
        <v>0.0430682571428571</v>
      </c>
      <c r="BQ203">
        <v>24.4717785714286</v>
      </c>
      <c r="BR203">
        <v>25.0463607142857</v>
      </c>
      <c r="BS203">
        <v>999.9</v>
      </c>
      <c r="BT203">
        <v>0</v>
      </c>
      <c r="BU203">
        <v>0</v>
      </c>
      <c r="BV203">
        <v>10016.6071428571</v>
      </c>
      <c r="BW203">
        <v>0</v>
      </c>
      <c r="BX203">
        <v>645.582892857143</v>
      </c>
      <c r="BY203">
        <v>-36.1035428571428</v>
      </c>
      <c r="BZ203">
        <v>1149.18928571429</v>
      </c>
      <c r="CA203">
        <v>1182.97178571429</v>
      </c>
      <c r="CB203">
        <v>2.46524571428571</v>
      </c>
      <c r="CC203">
        <v>1165.00821428571</v>
      </c>
      <c r="CD203">
        <v>15.1857428571429</v>
      </c>
      <c r="CE203">
        <v>1.30329107142857</v>
      </c>
      <c r="CF203">
        <v>1.12126571428571</v>
      </c>
      <c r="CG203">
        <v>10.8368607142857</v>
      </c>
      <c r="CH203">
        <v>8.59524071428571</v>
      </c>
      <c r="CI203">
        <v>2000.00714285714</v>
      </c>
      <c r="CJ203">
        <v>0.97999425</v>
      </c>
      <c r="CK203">
        <v>0.0200061678571429</v>
      </c>
      <c r="CL203">
        <v>0</v>
      </c>
      <c r="CM203">
        <v>2.260475</v>
      </c>
      <c r="CN203">
        <v>0</v>
      </c>
      <c r="CO203">
        <v>3030.73571428571</v>
      </c>
      <c r="CP203">
        <v>17300.1892857143</v>
      </c>
      <c r="CQ203">
        <v>40.7229642857143</v>
      </c>
      <c r="CR203">
        <v>39.3100357142857</v>
      </c>
      <c r="CS203">
        <v>40.2140714285714</v>
      </c>
      <c r="CT203">
        <v>38.2274642857143</v>
      </c>
      <c r="CU203">
        <v>39.5890714285714</v>
      </c>
      <c r="CV203">
        <v>1959.99714285714</v>
      </c>
      <c r="CW203">
        <v>40.01</v>
      </c>
      <c r="CX203">
        <v>0</v>
      </c>
      <c r="CY203">
        <v>1657293982.5</v>
      </c>
      <c r="CZ203">
        <v>0</v>
      </c>
      <c r="DA203">
        <v>1657291692.5</v>
      </c>
      <c r="DB203" t="s">
        <v>356</v>
      </c>
      <c r="DC203">
        <v>1657291684</v>
      </c>
      <c r="DD203">
        <v>1657291692.5</v>
      </c>
      <c r="DE203">
        <v>1</v>
      </c>
      <c r="DF203">
        <v>0.051</v>
      </c>
      <c r="DG203">
        <v>-0.009</v>
      </c>
      <c r="DH203">
        <v>7.953</v>
      </c>
      <c r="DI203">
        <v>0.086</v>
      </c>
      <c r="DJ203">
        <v>418</v>
      </c>
      <c r="DK203">
        <v>18</v>
      </c>
      <c r="DL203">
        <v>0.63</v>
      </c>
      <c r="DM203">
        <v>0.07</v>
      </c>
      <c r="DN203">
        <v>-35.97879</v>
      </c>
      <c r="DO203">
        <v>-1.8080803001875</v>
      </c>
      <c r="DP203">
        <v>0.330262542381057</v>
      </c>
      <c r="DQ203">
        <v>0</v>
      </c>
      <c r="DR203">
        <v>2.45056575</v>
      </c>
      <c r="DS203">
        <v>0.321355384615377</v>
      </c>
      <c r="DT203">
        <v>0.0350614795671475</v>
      </c>
      <c r="DU203">
        <v>0</v>
      </c>
      <c r="DV203">
        <v>0</v>
      </c>
      <c r="DW203">
        <v>2</v>
      </c>
      <c r="DX203" t="s">
        <v>357</v>
      </c>
      <c r="DY203">
        <v>2.9767</v>
      </c>
      <c r="DZ203">
        <v>2.69714</v>
      </c>
      <c r="EA203">
        <v>0.151334</v>
      </c>
      <c r="EB203">
        <v>0.155284</v>
      </c>
      <c r="EC203">
        <v>0.0692358</v>
      </c>
      <c r="ED203">
        <v>0.0623096</v>
      </c>
      <c r="EE203">
        <v>33311.1</v>
      </c>
      <c r="EF203">
        <v>36410.6</v>
      </c>
      <c r="EG203">
        <v>35554</v>
      </c>
      <c r="EH203">
        <v>39074.4</v>
      </c>
      <c r="EI203">
        <v>46883.2</v>
      </c>
      <c r="EJ203">
        <v>52840.2</v>
      </c>
      <c r="EK203">
        <v>55500.5</v>
      </c>
      <c r="EL203">
        <v>62570.9</v>
      </c>
      <c r="EM203">
        <v>2.0228</v>
      </c>
      <c r="EN203">
        <v>2.2798</v>
      </c>
      <c r="EO203">
        <v>0.15837</v>
      </c>
      <c r="EP203">
        <v>0</v>
      </c>
      <c r="EQ203">
        <v>22.418</v>
      </c>
      <c r="ER203">
        <v>999.9</v>
      </c>
      <c r="ES203">
        <v>71.811</v>
      </c>
      <c r="ET203">
        <v>22.668</v>
      </c>
      <c r="EU203">
        <v>26.876</v>
      </c>
      <c r="EV203">
        <v>53.5546</v>
      </c>
      <c r="EW203">
        <v>35.5529</v>
      </c>
      <c r="EX203">
        <v>2</v>
      </c>
      <c r="EY203">
        <v>-0.267561</v>
      </c>
      <c r="EZ203">
        <v>0.491264</v>
      </c>
      <c r="FA203">
        <v>20.1483</v>
      </c>
      <c r="FB203">
        <v>5.20291</v>
      </c>
      <c r="FC203">
        <v>12.004</v>
      </c>
      <c r="FD203">
        <v>4.976</v>
      </c>
      <c r="FE203">
        <v>3.293</v>
      </c>
      <c r="FF203">
        <v>9999</v>
      </c>
      <c r="FG203">
        <v>564.1</v>
      </c>
      <c r="FH203">
        <v>9999</v>
      </c>
      <c r="FI203">
        <v>9999</v>
      </c>
      <c r="FJ203">
        <v>1.86279</v>
      </c>
      <c r="FK203">
        <v>1.86774</v>
      </c>
      <c r="FL203">
        <v>1.86752</v>
      </c>
      <c r="FM203">
        <v>1.86859</v>
      </c>
      <c r="FN203">
        <v>1.86951</v>
      </c>
      <c r="FO203">
        <v>1.86554</v>
      </c>
      <c r="FP203">
        <v>1.86676</v>
      </c>
      <c r="FQ203">
        <v>1.86813</v>
      </c>
      <c r="FR203">
        <v>5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13.31</v>
      </c>
      <c r="GF203">
        <v>0.0846</v>
      </c>
      <c r="GG203">
        <v>4.5284714050127</v>
      </c>
      <c r="GH203">
        <v>0.00877152046367285</v>
      </c>
      <c r="GI203">
        <v>-1.12287425622125e-06</v>
      </c>
      <c r="GJ203">
        <v>1.49974470624018e-10</v>
      </c>
      <c r="GK203">
        <v>-0.0517385584703422</v>
      </c>
      <c r="GL203">
        <v>-0.0341448499658142</v>
      </c>
      <c r="GM203">
        <v>0.00305565465686119</v>
      </c>
      <c r="GN203">
        <v>-3.7754862018876e-05</v>
      </c>
      <c r="GO203">
        <v>-2</v>
      </c>
      <c r="GP203">
        <v>2006</v>
      </c>
      <c r="GQ203">
        <v>1</v>
      </c>
      <c r="GR203">
        <v>20</v>
      </c>
      <c r="GS203">
        <v>38.7</v>
      </c>
      <c r="GT203">
        <v>38.5</v>
      </c>
      <c r="GU203">
        <v>2.98218</v>
      </c>
      <c r="GV203">
        <v>2.56226</v>
      </c>
      <c r="GW203">
        <v>2.24854</v>
      </c>
      <c r="GX203">
        <v>2.76367</v>
      </c>
      <c r="GY203">
        <v>1.99585</v>
      </c>
      <c r="GZ203">
        <v>2.32422</v>
      </c>
      <c r="HA203">
        <v>28.0803</v>
      </c>
      <c r="HB203">
        <v>15.6993</v>
      </c>
      <c r="HC203">
        <v>18</v>
      </c>
      <c r="HD203">
        <v>495.969</v>
      </c>
      <c r="HE203">
        <v>678.343</v>
      </c>
      <c r="HF203">
        <v>21.5609</v>
      </c>
      <c r="HG203">
        <v>23.7108</v>
      </c>
      <c r="HH203">
        <v>30.0001</v>
      </c>
      <c r="HI203">
        <v>23.5204</v>
      </c>
      <c r="HJ203">
        <v>23.4279</v>
      </c>
      <c r="HK203">
        <v>59.6853</v>
      </c>
      <c r="HL203">
        <v>45.4924</v>
      </c>
      <c r="HM203">
        <v>0</v>
      </c>
      <c r="HN203">
        <v>21.5411</v>
      </c>
      <c r="HO203">
        <v>1207.28</v>
      </c>
      <c r="HP203">
        <v>15.1339</v>
      </c>
      <c r="HQ203">
        <v>103.01</v>
      </c>
      <c r="HR203">
        <v>104.216</v>
      </c>
    </row>
    <row r="204" spans="1:226">
      <c r="A204">
        <v>188</v>
      </c>
      <c r="B204">
        <v>1657294009.5</v>
      </c>
      <c r="C204">
        <v>2265.5</v>
      </c>
      <c r="D204" t="s">
        <v>736</v>
      </c>
      <c r="E204" t="s">
        <v>737</v>
      </c>
      <c r="F204">
        <v>5</v>
      </c>
      <c r="G204" t="s">
        <v>597</v>
      </c>
      <c r="H204" t="s">
        <v>354</v>
      </c>
      <c r="I204">
        <v>1657294002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1217.59092686924</v>
      </c>
      <c r="AK204">
        <v>1191.12745454545</v>
      </c>
      <c r="AL204">
        <v>3.38674053970627</v>
      </c>
      <c r="AM204">
        <v>65.662652933704</v>
      </c>
      <c r="AN204">
        <f>(AP204 - AO204 + BO204*1E3/(8.314*(BQ204+273.15)) * AR204/BN204 * AQ204) * BN204/(100*BB204) * 1000/(1000 - AP204)</f>
        <v>0</v>
      </c>
      <c r="AO204">
        <v>15.1027482370651</v>
      </c>
      <c r="AP204">
        <v>17.559756969697</v>
      </c>
      <c r="AQ204">
        <v>-0.00750039955169639</v>
      </c>
      <c r="AR204">
        <v>77.3106653143768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6</v>
      </c>
      <c r="BC204">
        <v>0.5</v>
      </c>
      <c r="BD204" t="s">
        <v>355</v>
      </c>
      <c r="BE204">
        <v>2</v>
      </c>
      <c r="BF204" t="b">
        <v>1</v>
      </c>
      <c r="BG204">
        <v>1657294002</v>
      </c>
      <c r="BH204">
        <v>1146.68111111111</v>
      </c>
      <c r="BI204">
        <v>1182.84740740741</v>
      </c>
      <c r="BJ204">
        <v>17.6171444444444</v>
      </c>
      <c r="BK204">
        <v>15.1381407407407</v>
      </c>
      <c r="BL204">
        <v>1133.43592592593</v>
      </c>
      <c r="BM204">
        <v>17.5317481481481</v>
      </c>
      <c r="BN204">
        <v>499.998666666667</v>
      </c>
      <c r="BO204">
        <v>73.8367074074074</v>
      </c>
      <c r="BP204">
        <v>0.0429865</v>
      </c>
      <c r="BQ204">
        <v>24.4625703703704</v>
      </c>
      <c r="BR204">
        <v>25.0368740740741</v>
      </c>
      <c r="BS204">
        <v>999.9</v>
      </c>
      <c r="BT204">
        <v>0</v>
      </c>
      <c r="BU204">
        <v>0</v>
      </c>
      <c r="BV204">
        <v>10009.6296296296</v>
      </c>
      <c r="BW204">
        <v>0</v>
      </c>
      <c r="BX204">
        <v>647.356185185185</v>
      </c>
      <c r="BY204">
        <v>-36.1661888888889</v>
      </c>
      <c r="BZ204">
        <v>1167.24407407407</v>
      </c>
      <c r="CA204">
        <v>1201.02740740741</v>
      </c>
      <c r="CB204">
        <v>2.47900259259259</v>
      </c>
      <c r="CC204">
        <v>1182.84740740741</v>
      </c>
      <c r="CD204">
        <v>15.1381407407407</v>
      </c>
      <c r="CE204">
        <v>1.30079074074074</v>
      </c>
      <c r="CF204">
        <v>1.11774925925926</v>
      </c>
      <c r="CG204">
        <v>10.8079703703704</v>
      </c>
      <c r="CH204">
        <v>8.54887703703704</v>
      </c>
      <c r="CI204">
        <v>2000.03148148148</v>
      </c>
      <c r="CJ204">
        <v>0.979993962962963</v>
      </c>
      <c r="CK204">
        <v>0.0200064740740741</v>
      </c>
      <c r="CL204">
        <v>0</v>
      </c>
      <c r="CM204">
        <v>2.22471851851852</v>
      </c>
      <c r="CN204">
        <v>0</v>
      </c>
      <c r="CO204">
        <v>3030.55555555556</v>
      </c>
      <c r="CP204">
        <v>17300.3962962963</v>
      </c>
      <c r="CQ204">
        <v>40.634</v>
      </c>
      <c r="CR204">
        <v>39.2404444444444</v>
      </c>
      <c r="CS204">
        <v>40.1432592592593</v>
      </c>
      <c r="CT204">
        <v>38.1178518518518</v>
      </c>
      <c r="CU204">
        <v>39.5043703703704</v>
      </c>
      <c r="CV204">
        <v>1960.02148148148</v>
      </c>
      <c r="CW204">
        <v>40.012962962963</v>
      </c>
      <c r="CX204">
        <v>0</v>
      </c>
      <c r="CY204">
        <v>1657293987.3</v>
      </c>
      <c r="CZ204">
        <v>0</v>
      </c>
      <c r="DA204">
        <v>1657291692.5</v>
      </c>
      <c r="DB204" t="s">
        <v>356</v>
      </c>
      <c r="DC204">
        <v>1657291684</v>
      </c>
      <c r="DD204">
        <v>1657291692.5</v>
      </c>
      <c r="DE204">
        <v>1</v>
      </c>
      <c r="DF204">
        <v>0.051</v>
      </c>
      <c r="DG204">
        <v>-0.009</v>
      </c>
      <c r="DH204">
        <v>7.953</v>
      </c>
      <c r="DI204">
        <v>0.086</v>
      </c>
      <c r="DJ204">
        <v>418</v>
      </c>
      <c r="DK204">
        <v>18</v>
      </c>
      <c r="DL204">
        <v>0.63</v>
      </c>
      <c r="DM204">
        <v>0.07</v>
      </c>
      <c r="DN204">
        <v>-36.108935</v>
      </c>
      <c r="DO204">
        <v>-1.16578311444647</v>
      </c>
      <c r="DP204">
        <v>0.298983142125103</v>
      </c>
      <c r="DQ204">
        <v>0</v>
      </c>
      <c r="DR204">
        <v>2.4658025</v>
      </c>
      <c r="DS204">
        <v>0.2423896435272</v>
      </c>
      <c r="DT204">
        <v>0.0314607081730529</v>
      </c>
      <c r="DU204">
        <v>0</v>
      </c>
      <c r="DV204">
        <v>0</v>
      </c>
      <c r="DW204">
        <v>2</v>
      </c>
      <c r="DX204" t="s">
        <v>357</v>
      </c>
      <c r="DY204">
        <v>2.97602</v>
      </c>
      <c r="DZ204">
        <v>2.69615</v>
      </c>
      <c r="EA204">
        <v>0.152721</v>
      </c>
      <c r="EB204">
        <v>0.15664</v>
      </c>
      <c r="EC204">
        <v>0.0691286</v>
      </c>
      <c r="ED204">
        <v>0.062265</v>
      </c>
      <c r="EE204">
        <v>33257</v>
      </c>
      <c r="EF204">
        <v>36351.8</v>
      </c>
      <c r="EG204">
        <v>35554.3</v>
      </c>
      <c r="EH204">
        <v>39074.1</v>
      </c>
      <c r="EI204">
        <v>46889.3</v>
      </c>
      <c r="EJ204">
        <v>52842.6</v>
      </c>
      <c r="EK204">
        <v>55501.2</v>
      </c>
      <c r="EL204">
        <v>62570.7</v>
      </c>
      <c r="EM204">
        <v>2.0224</v>
      </c>
      <c r="EN204">
        <v>2.28</v>
      </c>
      <c r="EO204">
        <v>0.157833</v>
      </c>
      <c r="EP204">
        <v>0</v>
      </c>
      <c r="EQ204">
        <v>22.4142</v>
      </c>
      <c r="ER204">
        <v>999.9</v>
      </c>
      <c r="ES204">
        <v>71.811</v>
      </c>
      <c r="ET204">
        <v>22.688</v>
      </c>
      <c r="EU204">
        <v>26.9099</v>
      </c>
      <c r="EV204">
        <v>53.6546</v>
      </c>
      <c r="EW204">
        <v>35.5889</v>
      </c>
      <c r="EX204">
        <v>2</v>
      </c>
      <c r="EY204">
        <v>-0.267012</v>
      </c>
      <c r="EZ204">
        <v>0.401024</v>
      </c>
      <c r="FA204">
        <v>20.1488</v>
      </c>
      <c r="FB204">
        <v>5.20411</v>
      </c>
      <c r="FC204">
        <v>12.004</v>
      </c>
      <c r="FD204">
        <v>4.9756</v>
      </c>
      <c r="FE204">
        <v>3.293</v>
      </c>
      <c r="FF204">
        <v>9999</v>
      </c>
      <c r="FG204">
        <v>564.1</v>
      </c>
      <c r="FH204">
        <v>9999</v>
      </c>
      <c r="FI204">
        <v>9999</v>
      </c>
      <c r="FJ204">
        <v>1.86276</v>
      </c>
      <c r="FK204">
        <v>1.86777</v>
      </c>
      <c r="FL204">
        <v>1.86752</v>
      </c>
      <c r="FM204">
        <v>1.86859</v>
      </c>
      <c r="FN204">
        <v>1.86951</v>
      </c>
      <c r="FO204">
        <v>1.86554</v>
      </c>
      <c r="FP204">
        <v>1.8667</v>
      </c>
      <c r="FQ204">
        <v>1.86813</v>
      </c>
      <c r="FR204">
        <v>5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13.42</v>
      </c>
      <c r="GF204">
        <v>0.0832</v>
      </c>
      <c r="GG204">
        <v>4.5284714050127</v>
      </c>
      <c r="GH204">
        <v>0.00877152046367285</v>
      </c>
      <c r="GI204">
        <v>-1.12287425622125e-06</v>
      </c>
      <c r="GJ204">
        <v>1.49974470624018e-10</v>
      </c>
      <c r="GK204">
        <v>-0.0517385584703422</v>
      </c>
      <c r="GL204">
        <v>-0.0341448499658142</v>
      </c>
      <c r="GM204">
        <v>0.00305565465686119</v>
      </c>
      <c r="GN204">
        <v>-3.7754862018876e-05</v>
      </c>
      <c r="GO204">
        <v>-2</v>
      </c>
      <c r="GP204">
        <v>2006</v>
      </c>
      <c r="GQ204">
        <v>1</v>
      </c>
      <c r="GR204">
        <v>20</v>
      </c>
      <c r="GS204">
        <v>38.8</v>
      </c>
      <c r="GT204">
        <v>38.6</v>
      </c>
      <c r="GU204">
        <v>3.0127</v>
      </c>
      <c r="GV204">
        <v>2.55859</v>
      </c>
      <c r="GW204">
        <v>2.24854</v>
      </c>
      <c r="GX204">
        <v>2.76367</v>
      </c>
      <c r="GY204">
        <v>1.99585</v>
      </c>
      <c r="GZ204">
        <v>2.3291</v>
      </c>
      <c r="HA204">
        <v>28.0803</v>
      </c>
      <c r="HB204">
        <v>15.6993</v>
      </c>
      <c r="HC204">
        <v>18</v>
      </c>
      <c r="HD204">
        <v>495.734</v>
      </c>
      <c r="HE204">
        <v>678.562</v>
      </c>
      <c r="HF204">
        <v>21.5209</v>
      </c>
      <c r="HG204">
        <v>23.7136</v>
      </c>
      <c r="HH204">
        <v>30.0004</v>
      </c>
      <c r="HI204">
        <v>23.5232</v>
      </c>
      <c r="HJ204">
        <v>23.4319</v>
      </c>
      <c r="HK204">
        <v>60.2902</v>
      </c>
      <c r="HL204">
        <v>45.4924</v>
      </c>
      <c r="HM204">
        <v>0</v>
      </c>
      <c r="HN204">
        <v>21.5187</v>
      </c>
      <c r="HO204">
        <v>1220.68</v>
      </c>
      <c r="HP204">
        <v>15.1684</v>
      </c>
      <c r="HQ204">
        <v>103.011</v>
      </c>
      <c r="HR204">
        <v>104.216</v>
      </c>
    </row>
    <row r="205" spans="1:226">
      <c r="A205">
        <v>189</v>
      </c>
      <c r="B205">
        <v>1657294014.5</v>
      </c>
      <c r="C205">
        <v>2270.5</v>
      </c>
      <c r="D205" t="s">
        <v>738</v>
      </c>
      <c r="E205" t="s">
        <v>739</v>
      </c>
      <c r="F205">
        <v>5</v>
      </c>
      <c r="G205" t="s">
        <v>597</v>
      </c>
      <c r="H205" t="s">
        <v>354</v>
      </c>
      <c r="I205">
        <v>1657294006.71429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1233.3019951337</v>
      </c>
      <c r="AK205">
        <v>1207.79187878788</v>
      </c>
      <c r="AL205">
        <v>3.23071665362694</v>
      </c>
      <c r="AM205">
        <v>65.662652933704</v>
      </c>
      <c r="AN205">
        <f>(AP205 - AO205 + BO205*1E3/(8.314*(BQ205+273.15)) * AR205/BN205 * AQ205) * BN205/(100*BB205) * 1000/(1000 - AP205)</f>
        <v>0</v>
      </c>
      <c r="AO205">
        <v>15.0909537479132</v>
      </c>
      <c r="AP205">
        <v>17.5357884848485</v>
      </c>
      <c r="AQ205">
        <v>-0.0089591566345243</v>
      </c>
      <c r="AR205">
        <v>77.3106653143768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6</v>
      </c>
      <c r="BC205">
        <v>0.5</v>
      </c>
      <c r="BD205" t="s">
        <v>355</v>
      </c>
      <c r="BE205">
        <v>2</v>
      </c>
      <c r="BF205" t="b">
        <v>1</v>
      </c>
      <c r="BG205">
        <v>1657294006.71429</v>
      </c>
      <c r="BH205">
        <v>1162.54321428571</v>
      </c>
      <c r="BI205">
        <v>1198.44</v>
      </c>
      <c r="BJ205">
        <v>17.5815428571429</v>
      </c>
      <c r="BK205">
        <v>15.1011892857143</v>
      </c>
      <c r="BL205">
        <v>1149.19071428571</v>
      </c>
      <c r="BM205">
        <v>17.4974464285714</v>
      </c>
      <c r="BN205">
        <v>500.000535714286</v>
      </c>
      <c r="BO205">
        <v>73.8367642857143</v>
      </c>
      <c r="BP205">
        <v>0.0427380142857143</v>
      </c>
      <c r="BQ205">
        <v>24.4523857142857</v>
      </c>
      <c r="BR205">
        <v>25.0277857142857</v>
      </c>
      <c r="BS205">
        <v>999.9</v>
      </c>
      <c r="BT205">
        <v>0</v>
      </c>
      <c r="BU205">
        <v>0</v>
      </c>
      <c r="BV205">
        <v>10017.8571428571</v>
      </c>
      <c r="BW205">
        <v>0</v>
      </c>
      <c r="BX205">
        <v>647.917428571429</v>
      </c>
      <c r="BY205">
        <v>-35.8959857142857</v>
      </c>
      <c r="BZ205">
        <v>1183.34785714286</v>
      </c>
      <c r="CA205">
        <v>1216.81392857143</v>
      </c>
      <c r="CB205">
        <v>2.48035428571429</v>
      </c>
      <c r="CC205">
        <v>1198.44</v>
      </c>
      <c r="CD205">
        <v>15.1011892857143</v>
      </c>
      <c r="CE205">
        <v>1.29816392857143</v>
      </c>
      <c r="CF205">
        <v>1.11502178571429</v>
      </c>
      <c r="CG205">
        <v>10.7775821428571</v>
      </c>
      <c r="CH205">
        <v>8.51287178571429</v>
      </c>
      <c r="CI205">
        <v>2000.03535714286</v>
      </c>
      <c r="CJ205">
        <v>0.9799975</v>
      </c>
      <c r="CK205">
        <v>0.0200027107142857</v>
      </c>
      <c r="CL205">
        <v>0</v>
      </c>
      <c r="CM205">
        <v>2.25193928571429</v>
      </c>
      <c r="CN205">
        <v>0</v>
      </c>
      <c r="CO205">
        <v>3030.76571428571</v>
      </c>
      <c r="CP205">
        <v>17300.4428571429</v>
      </c>
      <c r="CQ205">
        <v>40.5465714285714</v>
      </c>
      <c r="CR205">
        <v>39.1806428571429</v>
      </c>
      <c r="CS205">
        <v>40.0734642857143</v>
      </c>
      <c r="CT205">
        <v>38.0176428571429</v>
      </c>
      <c r="CU205">
        <v>39.4260714285714</v>
      </c>
      <c r="CV205">
        <v>1960.03071428571</v>
      </c>
      <c r="CW205">
        <v>40.0075</v>
      </c>
      <c r="CX205">
        <v>0</v>
      </c>
      <c r="CY205">
        <v>1657293992.1</v>
      </c>
      <c r="CZ205">
        <v>0</v>
      </c>
      <c r="DA205">
        <v>1657291692.5</v>
      </c>
      <c r="DB205" t="s">
        <v>356</v>
      </c>
      <c r="DC205">
        <v>1657291684</v>
      </c>
      <c r="DD205">
        <v>1657291692.5</v>
      </c>
      <c r="DE205">
        <v>1</v>
      </c>
      <c r="DF205">
        <v>0.051</v>
      </c>
      <c r="DG205">
        <v>-0.009</v>
      </c>
      <c r="DH205">
        <v>7.953</v>
      </c>
      <c r="DI205">
        <v>0.086</v>
      </c>
      <c r="DJ205">
        <v>418</v>
      </c>
      <c r="DK205">
        <v>18</v>
      </c>
      <c r="DL205">
        <v>0.63</v>
      </c>
      <c r="DM205">
        <v>0.07</v>
      </c>
      <c r="DN205">
        <v>-36.0108525</v>
      </c>
      <c r="DO205">
        <v>1.80232232645404</v>
      </c>
      <c r="DP205">
        <v>0.475220206844943</v>
      </c>
      <c r="DQ205">
        <v>0</v>
      </c>
      <c r="DR205">
        <v>2.4737955</v>
      </c>
      <c r="DS205">
        <v>0.0241796622889251</v>
      </c>
      <c r="DT205">
        <v>0.0242721827355926</v>
      </c>
      <c r="DU205">
        <v>1</v>
      </c>
      <c r="DV205">
        <v>1</v>
      </c>
      <c r="DW205">
        <v>2</v>
      </c>
      <c r="DX205" t="s">
        <v>373</v>
      </c>
      <c r="DY205">
        <v>2.97725</v>
      </c>
      <c r="DZ205">
        <v>2.69618</v>
      </c>
      <c r="EA205">
        <v>0.15406</v>
      </c>
      <c r="EB205">
        <v>0.157918</v>
      </c>
      <c r="EC205">
        <v>0.0690492</v>
      </c>
      <c r="ED205">
        <v>0.0622365</v>
      </c>
      <c r="EE205">
        <v>33204.1</v>
      </c>
      <c r="EF205">
        <v>36297.4</v>
      </c>
      <c r="EG205">
        <v>35554</v>
      </c>
      <c r="EH205">
        <v>39074.7</v>
      </c>
      <c r="EI205">
        <v>46892.8</v>
      </c>
      <c r="EJ205">
        <v>52843.8</v>
      </c>
      <c r="EK205">
        <v>55500.5</v>
      </c>
      <c r="EL205">
        <v>62570.2</v>
      </c>
      <c r="EM205">
        <v>2.0232</v>
      </c>
      <c r="EN205">
        <v>2.2794</v>
      </c>
      <c r="EO205">
        <v>0.157595</v>
      </c>
      <c r="EP205">
        <v>0</v>
      </c>
      <c r="EQ205">
        <v>22.4086</v>
      </c>
      <c r="ER205">
        <v>999.9</v>
      </c>
      <c r="ES205">
        <v>71.786</v>
      </c>
      <c r="ET205">
        <v>22.688</v>
      </c>
      <c r="EU205">
        <v>26.8999</v>
      </c>
      <c r="EV205">
        <v>53.3346</v>
      </c>
      <c r="EW205">
        <v>35.5769</v>
      </c>
      <c r="EX205">
        <v>2</v>
      </c>
      <c r="EY205">
        <v>-0.267215</v>
      </c>
      <c r="EZ205">
        <v>0.342397</v>
      </c>
      <c r="FA205">
        <v>20.1491</v>
      </c>
      <c r="FB205">
        <v>5.20291</v>
      </c>
      <c r="FC205">
        <v>12.004</v>
      </c>
      <c r="FD205">
        <v>4.9752</v>
      </c>
      <c r="FE205">
        <v>3.293</v>
      </c>
      <c r="FF205">
        <v>9999</v>
      </c>
      <c r="FG205">
        <v>564.1</v>
      </c>
      <c r="FH205">
        <v>9999</v>
      </c>
      <c r="FI205">
        <v>9999</v>
      </c>
      <c r="FJ205">
        <v>1.8627</v>
      </c>
      <c r="FK205">
        <v>1.86774</v>
      </c>
      <c r="FL205">
        <v>1.86752</v>
      </c>
      <c r="FM205">
        <v>1.86859</v>
      </c>
      <c r="FN205">
        <v>1.86951</v>
      </c>
      <c r="FO205">
        <v>1.86554</v>
      </c>
      <c r="FP205">
        <v>1.86667</v>
      </c>
      <c r="FQ205">
        <v>1.8681</v>
      </c>
      <c r="FR205">
        <v>5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13.53</v>
      </c>
      <c r="GF205">
        <v>0.0822</v>
      </c>
      <c r="GG205">
        <v>4.5284714050127</v>
      </c>
      <c r="GH205">
        <v>0.00877152046367285</v>
      </c>
      <c r="GI205">
        <v>-1.12287425622125e-06</v>
      </c>
      <c r="GJ205">
        <v>1.49974470624018e-10</v>
      </c>
      <c r="GK205">
        <v>-0.0517385584703422</v>
      </c>
      <c r="GL205">
        <v>-0.0341448499658142</v>
      </c>
      <c r="GM205">
        <v>0.00305565465686119</v>
      </c>
      <c r="GN205">
        <v>-3.7754862018876e-05</v>
      </c>
      <c r="GO205">
        <v>-2</v>
      </c>
      <c r="GP205">
        <v>2006</v>
      </c>
      <c r="GQ205">
        <v>1</v>
      </c>
      <c r="GR205">
        <v>20</v>
      </c>
      <c r="GS205">
        <v>38.8</v>
      </c>
      <c r="GT205">
        <v>38.7</v>
      </c>
      <c r="GU205">
        <v>3.04443</v>
      </c>
      <c r="GV205">
        <v>2.56104</v>
      </c>
      <c r="GW205">
        <v>2.24854</v>
      </c>
      <c r="GX205">
        <v>2.76245</v>
      </c>
      <c r="GY205">
        <v>1.99585</v>
      </c>
      <c r="GZ205">
        <v>2.33521</v>
      </c>
      <c r="HA205">
        <v>28.0803</v>
      </c>
      <c r="HB205">
        <v>15.7081</v>
      </c>
      <c r="HC205">
        <v>18</v>
      </c>
      <c r="HD205">
        <v>496.283</v>
      </c>
      <c r="HE205">
        <v>678.09</v>
      </c>
      <c r="HF205">
        <v>21.502</v>
      </c>
      <c r="HG205">
        <v>23.7168</v>
      </c>
      <c r="HH205">
        <v>30.0002</v>
      </c>
      <c r="HI205">
        <v>23.5264</v>
      </c>
      <c r="HJ205">
        <v>23.4338</v>
      </c>
      <c r="HK205">
        <v>60.9379</v>
      </c>
      <c r="HL205">
        <v>45.2091</v>
      </c>
      <c r="HM205">
        <v>0</v>
      </c>
      <c r="HN205">
        <v>21.5037</v>
      </c>
      <c r="HO205">
        <v>1240.96</v>
      </c>
      <c r="HP205">
        <v>15.2011</v>
      </c>
      <c r="HQ205">
        <v>103.01</v>
      </c>
      <c r="HR205">
        <v>104.216</v>
      </c>
    </row>
    <row r="206" spans="1:226">
      <c r="A206">
        <v>190</v>
      </c>
      <c r="B206">
        <v>1657294019.5</v>
      </c>
      <c r="C206">
        <v>2275.5</v>
      </c>
      <c r="D206" t="s">
        <v>740</v>
      </c>
      <c r="E206" t="s">
        <v>741</v>
      </c>
      <c r="F206">
        <v>5</v>
      </c>
      <c r="G206" t="s">
        <v>597</v>
      </c>
      <c r="H206" t="s">
        <v>354</v>
      </c>
      <c r="I206">
        <v>1657294012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1251.09298759341</v>
      </c>
      <c r="AK206">
        <v>1224.43903030303</v>
      </c>
      <c r="AL206">
        <v>3.36395108701611</v>
      </c>
      <c r="AM206">
        <v>65.662652933704</v>
      </c>
      <c r="AN206">
        <f>(AP206 - AO206 + BO206*1E3/(8.314*(BQ206+273.15)) * AR206/BN206 * AQ206) * BN206/(100*BB206) * 1000/(1000 - AP206)</f>
        <v>0</v>
      </c>
      <c r="AO206">
        <v>15.091449575219</v>
      </c>
      <c r="AP206">
        <v>17.5211648484848</v>
      </c>
      <c r="AQ206">
        <v>-0.00602875973912126</v>
      </c>
      <c r="AR206">
        <v>77.3106653143768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6</v>
      </c>
      <c r="BC206">
        <v>0.5</v>
      </c>
      <c r="BD206" t="s">
        <v>355</v>
      </c>
      <c r="BE206">
        <v>2</v>
      </c>
      <c r="BF206" t="b">
        <v>1</v>
      </c>
      <c r="BG206">
        <v>1657294012</v>
      </c>
      <c r="BH206">
        <v>1180.06555555556</v>
      </c>
      <c r="BI206">
        <v>1215.98925925926</v>
      </c>
      <c r="BJ206">
        <v>17.5463333333333</v>
      </c>
      <c r="BK206">
        <v>15.0945</v>
      </c>
      <c r="BL206">
        <v>1166.59407407407</v>
      </c>
      <c r="BM206">
        <v>17.4635333333333</v>
      </c>
      <c r="BN206">
        <v>500.000592592593</v>
      </c>
      <c r="BO206">
        <v>73.8365666666667</v>
      </c>
      <c r="BP206">
        <v>0.0424009444444444</v>
      </c>
      <c r="BQ206">
        <v>24.436762962963</v>
      </c>
      <c r="BR206">
        <v>25.0128740740741</v>
      </c>
      <c r="BS206">
        <v>999.9</v>
      </c>
      <c r="BT206">
        <v>0</v>
      </c>
      <c r="BU206">
        <v>0</v>
      </c>
      <c r="BV206">
        <v>10022.4074074074</v>
      </c>
      <c r="BW206">
        <v>0</v>
      </c>
      <c r="BX206">
        <v>647.846481481481</v>
      </c>
      <c r="BY206">
        <v>-35.9238703703704</v>
      </c>
      <c r="BZ206">
        <v>1201.14037037037</v>
      </c>
      <c r="CA206">
        <v>1234.62407407407</v>
      </c>
      <c r="CB206">
        <v>2.45183740740741</v>
      </c>
      <c r="CC206">
        <v>1215.98925925926</v>
      </c>
      <c r="CD206">
        <v>15.0945</v>
      </c>
      <c r="CE206">
        <v>1.29556111111111</v>
      </c>
      <c r="CF206">
        <v>1.11452555555556</v>
      </c>
      <c r="CG206">
        <v>10.7474407407407</v>
      </c>
      <c r="CH206">
        <v>8.50629703703704</v>
      </c>
      <c r="CI206">
        <v>2000.0062962963</v>
      </c>
      <c r="CJ206">
        <v>0.980001037037037</v>
      </c>
      <c r="CK206">
        <v>0.0199989481481481</v>
      </c>
      <c r="CL206">
        <v>0</v>
      </c>
      <c r="CM206">
        <v>2.25302592592593</v>
      </c>
      <c r="CN206">
        <v>0</v>
      </c>
      <c r="CO206">
        <v>3029.36740740741</v>
      </c>
      <c r="CP206">
        <v>17300.2148148148</v>
      </c>
      <c r="CQ206">
        <v>40.4418148148148</v>
      </c>
      <c r="CR206">
        <v>39.1131481481481</v>
      </c>
      <c r="CS206">
        <v>40.002</v>
      </c>
      <c r="CT206">
        <v>37.9164074074074</v>
      </c>
      <c r="CU206">
        <v>39.3446296296296</v>
      </c>
      <c r="CV206">
        <v>1960.00777777778</v>
      </c>
      <c r="CW206">
        <v>40.0011111111111</v>
      </c>
      <c r="CX206">
        <v>0</v>
      </c>
      <c r="CY206">
        <v>1657293997.5</v>
      </c>
      <c r="CZ206">
        <v>0</v>
      </c>
      <c r="DA206">
        <v>1657291692.5</v>
      </c>
      <c r="DB206" t="s">
        <v>356</v>
      </c>
      <c r="DC206">
        <v>1657291684</v>
      </c>
      <c r="DD206">
        <v>1657291692.5</v>
      </c>
      <c r="DE206">
        <v>1</v>
      </c>
      <c r="DF206">
        <v>0.051</v>
      </c>
      <c r="DG206">
        <v>-0.009</v>
      </c>
      <c r="DH206">
        <v>7.953</v>
      </c>
      <c r="DI206">
        <v>0.086</v>
      </c>
      <c r="DJ206">
        <v>418</v>
      </c>
      <c r="DK206">
        <v>18</v>
      </c>
      <c r="DL206">
        <v>0.63</v>
      </c>
      <c r="DM206">
        <v>0.07</v>
      </c>
      <c r="DN206">
        <v>-35.98307</v>
      </c>
      <c r="DO206">
        <v>1.55189718574109</v>
      </c>
      <c r="DP206">
        <v>0.562492981378435</v>
      </c>
      <c r="DQ206">
        <v>0</v>
      </c>
      <c r="DR206">
        <v>2.470472</v>
      </c>
      <c r="DS206">
        <v>-0.297111669793631</v>
      </c>
      <c r="DT206">
        <v>0.0294823471080577</v>
      </c>
      <c r="DU206">
        <v>0</v>
      </c>
      <c r="DV206">
        <v>0</v>
      </c>
      <c r="DW206">
        <v>2</v>
      </c>
      <c r="DX206" t="s">
        <v>357</v>
      </c>
      <c r="DY206">
        <v>2.97621</v>
      </c>
      <c r="DZ206">
        <v>2.69714</v>
      </c>
      <c r="EA206">
        <v>0.155385</v>
      </c>
      <c r="EB206">
        <v>0.15925</v>
      </c>
      <c r="EC206">
        <v>0.0690172</v>
      </c>
      <c r="ED206">
        <v>0.0622867</v>
      </c>
      <c r="EE206">
        <v>33152.3</v>
      </c>
      <c r="EF206">
        <v>36239.3</v>
      </c>
      <c r="EG206">
        <v>35554.2</v>
      </c>
      <c r="EH206">
        <v>39074</v>
      </c>
      <c r="EI206">
        <v>46894.7</v>
      </c>
      <c r="EJ206">
        <v>52841.7</v>
      </c>
      <c r="EK206">
        <v>55500.7</v>
      </c>
      <c r="EL206">
        <v>62570.9</v>
      </c>
      <c r="EM206">
        <v>2.0226</v>
      </c>
      <c r="EN206">
        <v>2.2802</v>
      </c>
      <c r="EO206">
        <v>0.158191</v>
      </c>
      <c r="EP206">
        <v>0</v>
      </c>
      <c r="EQ206">
        <v>22.3916</v>
      </c>
      <c r="ER206">
        <v>999.9</v>
      </c>
      <c r="ES206">
        <v>71.762</v>
      </c>
      <c r="ET206">
        <v>22.698</v>
      </c>
      <c r="EU206">
        <v>26.9098</v>
      </c>
      <c r="EV206">
        <v>53.1346</v>
      </c>
      <c r="EW206">
        <v>35.5409</v>
      </c>
      <c r="EX206">
        <v>2</v>
      </c>
      <c r="EY206">
        <v>-0.266992</v>
      </c>
      <c r="EZ206">
        <v>0.242026</v>
      </c>
      <c r="FA206">
        <v>20.1493</v>
      </c>
      <c r="FB206">
        <v>5.20531</v>
      </c>
      <c r="FC206">
        <v>12.004</v>
      </c>
      <c r="FD206">
        <v>4.976</v>
      </c>
      <c r="FE206">
        <v>3.293</v>
      </c>
      <c r="FF206">
        <v>9999</v>
      </c>
      <c r="FG206">
        <v>564.1</v>
      </c>
      <c r="FH206">
        <v>9999</v>
      </c>
      <c r="FI206">
        <v>9999</v>
      </c>
      <c r="FJ206">
        <v>1.86273</v>
      </c>
      <c r="FK206">
        <v>1.86774</v>
      </c>
      <c r="FL206">
        <v>1.86752</v>
      </c>
      <c r="FM206">
        <v>1.86859</v>
      </c>
      <c r="FN206">
        <v>1.86951</v>
      </c>
      <c r="FO206">
        <v>1.86554</v>
      </c>
      <c r="FP206">
        <v>1.86676</v>
      </c>
      <c r="FQ206">
        <v>1.86813</v>
      </c>
      <c r="FR206">
        <v>5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13.64</v>
      </c>
      <c r="GF206">
        <v>0.0817</v>
      </c>
      <c r="GG206">
        <v>4.5284714050127</v>
      </c>
      <c r="GH206">
        <v>0.00877152046367285</v>
      </c>
      <c r="GI206">
        <v>-1.12287425622125e-06</v>
      </c>
      <c r="GJ206">
        <v>1.49974470624018e-10</v>
      </c>
      <c r="GK206">
        <v>-0.0517385584703422</v>
      </c>
      <c r="GL206">
        <v>-0.0341448499658142</v>
      </c>
      <c r="GM206">
        <v>0.00305565465686119</v>
      </c>
      <c r="GN206">
        <v>-3.7754862018876e-05</v>
      </c>
      <c r="GO206">
        <v>-2</v>
      </c>
      <c r="GP206">
        <v>2006</v>
      </c>
      <c r="GQ206">
        <v>1</v>
      </c>
      <c r="GR206">
        <v>20</v>
      </c>
      <c r="GS206">
        <v>38.9</v>
      </c>
      <c r="GT206">
        <v>38.8</v>
      </c>
      <c r="GU206">
        <v>3.07617</v>
      </c>
      <c r="GV206">
        <v>2.56104</v>
      </c>
      <c r="GW206">
        <v>2.24854</v>
      </c>
      <c r="GX206">
        <v>2.76367</v>
      </c>
      <c r="GY206">
        <v>1.99585</v>
      </c>
      <c r="GZ206">
        <v>2.33032</v>
      </c>
      <c r="HA206">
        <v>28.0803</v>
      </c>
      <c r="HB206">
        <v>15.6906</v>
      </c>
      <c r="HC206">
        <v>18</v>
      </c>
      <c r="HD206">
        <v>495.916</v>
      </c>
      <c r="HE206">
        <v>678.779</v>
      </c>
      <c r="HF206">
        <v>21.4896</v>
      </c>
      <c r="HG206">
        <v>23.7196</v>
      </c>
      <c r="HH206">
        <v>30</v>
      </c>
      <c r="HI206">
        <v>23.5283</v>
      </c>
      <c r="HJ206">
        <v>23.4357</v>
      </c>
      <c r="HK206">
        <v>61.5463</v>
      </c>
      <c r="HL206">
        <v>44.9102</v>
      </c>
      <c r="HM206">
        <v>0</v>
      </c>
      <c r="HN206">
        <v>21.5033</v>
      </c>
      <c r="HO206">
        <v>1254.47</v>
      </c>
      <c r="HP206">
        <v>15.236</v>
      </c>
      <c r="HQ206">
        <v>103.011</v>
      </c>
      <c r="HR206">
        <v>104.216</v>
      </c>
    </row>
    <row r="207" spans="1:226">
      <c r="A207">
        <v>191</v>
      </c>
      <c r="B207">
        <v>1657294024.5</v>
      </c>
      <c r="C207">
        <v>2280.5</v>
      </c>
      <c r="D207" t="s">
        <v>742</v>
      </c>
      <c r="E207" t="s">
        <v>743</v>
      </c>
      <c r="F207">
        <v>5</v>
      </c>
      <c r="G207" t="s">
        <v>597</v>
      </c>
      <c r="H207" t="s">
        <v>354</v>
      </c>
      <c r="I207">
        <v>1657294016.71429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1266.92630914362</v>
      </c>
      <c r="AK207">
        <v>1241.28212121212</v>
      </c>
      <c r="AL207">
        <v>3.30206434534729</v>
      </c>
      <c r="AM207">
        <v>65.662652933704</v>
      </c>
      <c r="AN207">
        <f>(AP207 - AO207 + BO207*1E3/(8.314*(BQ207+273.15)) * AR207/BN207 * AQ207) * BN207/(100*BB207) * 1000/(1000 - AP207)</f>
        <v>0</v>
      </c>
      <c r="AO207">
        <v>15.115232026411</v>
      </c>
      <c r="AP207">
        <v>17.5298593939394</v>
      </c>
      <c r="AQ207">
        <v>-0.0050639772211958</v>
      </c>
      <c r="AR207">
        <v>77.3106653143768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6</v>
      </c>
      <c r="BC207">
        <v>0.5</v>
      </c>
      <c r="BD207" t="s">
        <v>355</v>
      </c>
      <c r="BE207">
        <v>2</v>
      </c>
      <c r="BF207" t="b">
        <v>1</v>
      </c>
      <c r="BG207">
        <v>1657294016.71429</v>
      </c>
      <c r="BH207">
        <v>1195.62607142857</v>
      </c>
      <c r="BI207">
        <v>1231.39</v>
      </c>
      <c r="BJ207">
        <v>17.5296607142857</v>
      </c>
      <c r="BK207">
        <v>15.1133964285714</v>
      </c>
      <c r="BL207">
        <v>1182.05</v>
      </c>
      <c r="BM207">
        <v>17.4474678571429</v>
      </c>
      <c r="BN207">
        <v>499.988428571429</v>
      </c>
      <c r="BO207">
        <v>73.8364428571429</v>
      </c>
      <c r="BP207">
        <v>0.0423980892857143</v>
      </c>
      <c r="BQ207">
        <v>24.4171428571429</v>
      </c>
      <c r="BR207">
        <v>24.9992</v>
      </c>
      <c r="BS207">
        <v>999.9</v>
      </c>
      <c r="BT207">
        <v>0</v>
      </c>
      <c r="BU207">
        <v>0</v>
      </c>
      <c r="BV207">
        <v>10010.5357142857</v>
      </c>
      <c r="BW207">
        <v>0</v>
      </c>
      <c r="BX207">
        <v>647.491892857143</v>
      </c>
      <c r="BY207">
        <v>-35.7638035714286</v>
      </c>
      <c r="BZ207">
        <v>1216.95857142857</v>
      </c>
      <c r="CA207">
        <v>1250.28571428571</v>
      </c>
      <c r="CB207">
        <v>2.41626714285714</v>
      </c>
      <c r="CC207">
        <v>1231.39</v>
      </c>
      <c r="CD207">
        <v>15.1133964285714</v>
      </c>
      <c r="CE207">
        <v>1.2943275</v>
      </c>
      <c r="CF207">
        <v>1.11591892857143</v>
      </c>
      <c r="CG207">
        <v>10.7331428571429</v>
      </c>
      <c r="CH207">
        <v>8.52470642857143</v>
      </c>
      <c r="CI207">
        <v>1999.99928571429</v>
      </c>
      <c r="CJ207">
        <v>0.980004607142857</v>
      </c>
      <c r="CK207">
        <v>0.01999515</v>
      </c>
      <c r="CL207">
        <v>0</v>
      </c>
      <c r="CM207">
        <v>2.31486785714286</v>
      </c>
      <c r="CN207">
        <v>0</v>
      </c>
      <c r="CO207">
        <v>3028.09107142857</v>
      </c>
      <c r="CP207">
        <v>17300.1714285714</v>
      </c>
      <c r="CQ207">
        <v>40.3524642857143</v>
      </c>
      <c r="CR207">
        <v>39.0601071428571</v>
      </c>
      <c r="CS207">
        <v>39.9395357142857</v>
      </c>
      <c r="CT207">
        <v>37.8234285714286</v>
      </c>
      <c r="CU207">
        <v>39.2698214285714</v>
      </c>
      <c r="CV207">
        <v>1960.00678571429</v>
      </c>
      <c r="CW207">
        <v>39.9921428571429</v>
      </c>
      <c r="CX207">
        <v>0</v>
      </c>
      <c r="CY207">
        <v>1657294002.3</v>
      </c>
      <c r="CZ207">
        <v>0</v>
      </c>
      <c r="DA207">
        <v>1657291692.5</v>
      </c>
      <c r="DB207" t="s">
        <v>356</v>
      </c>
      <c r="DC207">
        <v>1657291684</v>
      </c>
      <c r="DD207">
        <v>1657291692.5</v>
      </c>
      <c r="DE207">
        <v>1</v>
      </c>
      <c r="DF207">
        <v>0.051</v>
      </c>
      <c r="DG207">
        <v>-0.009</v>
      </c>
      <c r="DH207">
        <v>7.953</v>
      </c>
      <c r="DI207">
        <v>0.086</v>
      </c>
      <c r="DJ207">
        <v>418</v>
      </c>
      <c r="DK207">
        <v>18</v>
      </c>
      <c r="DL207">
        <v>0.63</v>
      </c>
      <c r="DM207">
        <v>0.07</v>
      </c>
      <c r="DN207">
        <v>-35.902425</v>
      </c>
      <c r="DO207">
        <v>1.20718649155726</v>
      </c>
      <c r="DP207">
        <v>0.611675050067436</v>
      </c>
      <c r="DQ207">
        <v>0</v>
      </c>
      <c r="DR207">
        <v>2.43926175</v>
      </c>
      <c r="DS207">
        <v>-0.407743902439027</v>
      </c>
      <c r="DT207">
        <v>0.0420382743989034</v>
      </c>
      <c r="DU207">
        <v>0</v>
      </c>
      <c r="DV207">
        <v>0</v>
      </c>
      <c r="DW207">
        <v>2</v>
      </c>
      <c r="DX207" t="s">
        <v>357</v>
      </c>
      <c r="DY207">
        <v>2.97601</v>
      </c>
      <c r="DZ207">
        <v>2.69659</v>
      </c>
      <c r="EA207">
        <v>0.156701</v>
      </c>
      <c r="EB207">
        <v>0.160609</v>
      </c>
      <c r="EC207">
        <v>0.0690465</v>
      </c>
      <c r="ED207">
        <v>0.0625219</v>
      </c>
      <c r="EE207">
        <v>33100.9</v>
      </c>
      <c r="EF207">
        <v>36181.4</v>
      </c>
      <c r="EG207">
        <v>35554.4</v>
      </c>
      <c r="EH207">
        <v>39074.6</v>
      </c>
      <c r="EI207">
        <v>46893.7</v>
      </c>
      <c r="EJ207">
        <v>52827.5</v>
      </c>
      <c r="EK207">
        <v>55501.3</v>
      </c>
      <c r="EL207">
        <v>62569.9</v>
      </c>
      <c r="EM207">
        <v>2.023</v>
      </c>
      <c r="EN207">
        <v>2.2802</v>
      </c>
      <c r="EO207">
        <v>0.159144</v>
      </c>
      <c r="EP207">
        <v>0</v>
      </c>
      <c r="EQ207">
        <v>22.3689</v>
      </c>
      <c r="ER207">
        <v>999.9</v>
      </c>
      <c r="ES207">
        <v>71.762</v>
      </c>
      <c r="ET207">
        <v>22.698</v>
      </c>
      <c r="EU207">
        <v>26.9072</v>
      </c>
      <c r="EV207">
        <v>53.8646</v>
      </c>
      <c r="EW207">
        <v>35.597</v>
      </c>
      <c r="EX207">
        <v>2</v>
      </c>
      <c r="EY207">
        <v>-0.267378</v>
      </c>
      <c r="EZ207">
        <v>-2.46196</v>
      </c>
      <c r="FA207">
        <v>20.1291</v>
      </c>
      <c r="FB207">
        <v>5.20291</v>
      </c>
      <c r="FC207">
        <v>12.0052</v>
      </c>
      <c r="FD207">
        <v>4.976</v>
      </c>
      <c r="FE207">
        <v>3.293</v>
      </c>
      <c r="FF207">
        <v>9999</v>
      </c>
      <c r="FG207">
        <v>564.1</v>
      </c>
      <c r="FH207">
        <v>9999</v>
      </c>
      <c r="FI207">
        <v>9999</v>
      </c>
      <c r="FJ207">
        <v>1.86267</v>
      </c>
      <c r="FK207">
        <v>1.86771</v>
      </c>
      <c r="FL207">
        <v>1.86752</v>
      </c>
      <c r="FM207">
        <v>1.86859</v>
      </c>
      <c r="FN207">
        <v>1.86951</v>
      </c>
      <c r="FO207">
        <v>1.86557</v>
      </c>
      <c r="FP207">
        <v>1.86664</v>
      </c>
      <c r="FQ207">
        <v>1.86813</v>
      </c>
      <c r="FR207">
        <v>5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13.75</v>
      </c>
      <c r="GF207">
        <v>0.0822</v>
      </c>
      <c r="GG207">
        <v>4.5284714050127</v>
      </c>
      <c r="GH207">
        <v>0.00877152046367285</v>
      </c>
      <c r="GI207">
        <v>-1.12287425622125e-06</v>
      </c>
      <c r="GJ207">
        <v>1.49974470624018e-10</v>
      </c>
      <c r="GK207">
        <v>-0.0517385584703422</v>
      </c>
      <c r="GL207">
        <v>-0.0341448499658142</v>
      </c>
      <c r="GM207">
        <v>0.00305565465686119</v>
      </c>
      <c r="GN207">
        <v>-3.7754862018876e-05</v>
      </c>
      <c r="GO207">
        <v>-2</v>
      </c>
      <c r="GP207">
        <v>2006</v>
      </c>
      <c r="GQ207">
        <v>1</v>
      </c>
      <c r="GR207">
        <v>20</v>
      </c>
      <c r="GS207">
        <v>39</v>
      </c>
      <c r="GT207">
        <v>38.9</v>
      </c>
      <c r="GU207">
        <v>3.10791</v>
      </c>
      <c r="GV207">
        <v>2.55615</v>
      </c>
      <c r="GW207">
        <v>2.24854</v>
      </c>
      <c r="GX207">
        <v>2.76367</v>
      </c>
      <c r="GY207">
        <v>1.99585</v>
      </c>
      <c r="GZ207">
        <v>2.35107</v>
      </c>
      <c r="HA207">
        <v>28.1013</v>
      </c>
      <c r="HB207">
        <v>15.6818</v>
      </c>
      <c r="HC207">
        <v>18</v>
      </c>
      <c r="HD207">
        <v>496.211</v>
      </c>
      <c r="HE207">
        <v>678.831</v>
      </c>
      <c r="HF207">
        <v>21.4937</v>
      </c>
      <c r="HG207">
        <v>23.7228</v>
      </c>
      <c r="HH207">
        <v>30.0001</v>
      </c>
      <c r="HI207">
        <v>23.5322</v>
      </c>
      <c r="HJ207">
        <v>23.4397</v>
      </c>
      <c r="HK207">
        <v>62.181</v>
      </c>
      <c r="HL207">
        <v>44.9102</v>
      </c>
      <c r="HM207">
        <v>0</v>
      </c>
      <c r="HN207">
        <v>22.0355</v>
      </c>
      <c r="HO207">
        <v>1274.59</v>
      </c>
      <c r="HP207">
        <v>15.2529</v>
      </c>
      <c r="HQ207">
        <v>103.012</v>
      </c>
      <c r="HR207">
        <v>104.215</v>
      </c>
    </row>
    <row r="208" spans="1:226">
      <c r="A208">
        <v>192</v>
      </c>
      <c r="B208">
        <v>1657294029.5</v>
      </c>
      <c r="C208">
        <v>2285.5</v>
      </c>
      <c r="D208" t="s">
        <v>744</v>
      </c>
      <c r="E208" t="s">
        <v>745</v>
      </c>
      <c r="F208">
        <v>5</v>
      </c>
      <c r="G208" t="s">
        <v>597</v>
      </c>
      <c r="H208" t="s">
        <v>354</v>
      </c>
      <c r="I208">
        <v>1657294022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1284.77167627901</v>
      </c>
      <c r="AK208">
        <v>1258.18927272727</v>
      </c>
      <c r="AL208">
        <v>3.44194162617231</v>
      </c>
      <c r="AM208">
        <v>65.662652933704</v>
      </c>
      <c r="AN208">
        <f>(AP208 - AO208 + BO208*1E3/(8.314*(BQ208+273.15)) * AR208/BN208 * AQ208) * BN208/(100*BB208) * 1000/(1000 - AP208)</f>
        <v>0</v>
      </c>
      <c r="AO208">
        <v>15.1752189466728</v>
      </c>
      <c r="AP208">
        <v>17.557276969697</v>
      </c>
      <c r="AQ208">
        <v>0.00140241706850012</v>
      </c>
      <c r="AR208">
        <v>77.3106653143768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6</v>
      </c>
      <c r="BC208">
        <v>0.5</v>
      </c>
      <c r="BD208" t="s">
        <v>355</v>
      </c>
      <c r="BE208">
        <v>2</v>
      </c>
      <c r="BF208" t="b">
        <v>1</v>
      </c>
      <c r="BG208">
        <v>1657294022</v>
      </c>
      <c r="BH208">
        <v>1212.92555555556</v>
      </c>
      <c r="BI208">
        <v>1249.06555555556</v>
      </c>
      <c r="BJ208">
        <v>17.527937037037</v>
      </c>
      <c r="BK208">
        <v>15.1439296296296</v>
      </c>
      <c r="BL208">
        <v>1199.23481481481</v>
      </c>
      <c r="BM208">
        <v>17.4458222222222</v>
      </c>
      <c r="BN208">
        <v>499.999074074074</v>
      </c>
      <c r="BO208">
        <v>73.836862962963</v>
      </c>
      <c r="BP208">
        <v>0.0424528148148148</v>
      </c>
      <c r="BQ208">
        <v>24.3919888888889</v>
      </c>
      <c r="BR208">
        <v>24.9838481481481</v>
      </c>
      <c r="BS208">
        <v>999.9</v>
      </c>
      <c r="BT208">
        <v>0</v>
      </c>
      <c r="BU208">
        <v>0</v>
      </c>
      <c r="BV208">
        <v>9996.48148148148</v>
      </c>
      <c r="BW208">
        <v>0</v>
      </c>
      <c r="BX208">
        <v>648.251</v>
      </c>
      <c r="BY208">
        <v>-36.1397740740741</v>
      </c>
      <c r="BZ208">
        <v>1234.56518518519</v>
      </c>
      <c r="CA208">
        <v>1268.27185185185</v>
      </c>
      <c r="CB208">
        <v>2.3840162962963</v>
      </c>
      <c r="CC208">
        <v>1249.06555555556</v>
      </c>
      <c r="CD208">
        <v>15.1439296296296</v>
      </c>
      <c r="CE208">
        <v>1.29420740740741</v>
      </c>
      <c r="CF208">
        <v>1.11818</v>
      </c>
      <c r="CG208">
        <v>10.7317518518519</v>
      </c>
      <c r="CH208">
        <v>8.55457962962963</v>
      </c>
      <c r="CI208">
        <v>1999.98222222222</v>
      </c>
      <c r="CJ208">
        <v>0.980004777777778</v>
      </c>
      <c r="CK208">
        <v>0.0199949703703704</v>
      </c>
      <c r="CL208">
        <v>0</v>
      </c>
      <c r="CM208">
        <v>2.28127407407407</v>
      </c>
      <c r="CN208">
        <v>0</v>
      </c>
      <c r="CO208">
        <v>3026.67222222222</v>
      </c>
      <c r="CP208">
        <v>17300.0296296296</v>
      </c>
      <c r="CQ208">
        <v>40.259</v>
      </c>
      <c r="CR208">
        <v>38.9973703703704</v>
      </c>
      <c r="CS208">
        <v>39.8677777777778</v>
      </c>
      <c r="CT208">
        <v>37.7312222222222</v>
      </c>
      <c r="CU208">
        <v>39.1919259259259</v>
      </c>
      <c r="CV208">
        <v>1959.99185185185</v>
      </c>
      <c r="CW208">
        <v>39.99</v>
      </c>
      <c r="CX208">
        <v>0</v>
      </c>
      <c r="CY208">
        <v>1657294007.1</v>
      </c>
      <c r="CZ208">
        <v>0</v>
      </c>
      <c r="DA208">
        <v>1657291692.5</v>
      </c>
      <c r="DB208" t="s">
        <v>356</v>
      </c>
      <c r="DC208">
        <v>1657291684</v>
      </c>
      <c r="DD208">
        <v>1657291692.5</v>
      </c>
      <c r="DE208">
        <v>1</v>
      </c>
      <c r="DF208">
        <v>0.051</v>
      </c>
      <c r="DG208">
        <v>-0.009</v>
      </c>
      <c r="DH208">
        <v>7.953</v>
      </c>
      <c r="DI208">
        <v>0.086</v>
      </c>
      <c r="DJ208">
        <v>418</v>
      </c>
      <c r="DK208">
        <v>18</v>
      </c>
      <c r="DL208">
        <v>0.63</v>
      </c>
      <c r="DM208">
        <v>0.07</v>
      </c>
      <c r="DN208">
        <v>-35.93806</v>
      </c>
      <c r="DO208">
        <v>-2.38227917448396</v>
      </c>
      <c r="DP208">
        <v>0.651764836731778</v>
      </c>
      <c r="DQ208">
        <v>0</v>
      </c>
      <c r="DR208">
        <v>2.4089725</v>
      </c>
      <c r="DS208">
        <v>-0.43148825515948</v>
      </c>
      <c r="DT208">
        <v>0.0446228358999067</v>
      </c>
      <c r="DU208">
        <v>0</v>
      </c>
      <c r="DV208">
        <v>0</v>
      </c>
      <c r="DW208">
        <v>2</v>
      </c>
      <c r="DX208" t="s">
        <v>357</v>
      </c>
      <c r="DY208">
        <v>2.97601</v>
      </c>
      <c r="DZ208">
        <v>2.69705</v>
      </c>
      <c r="EA208">
        <v>0.158035</v>
      </c>
      <c r="EB208">
        <v>0.161873</v>
      </c>
      <c r="EC208">
        <v>0.0691211</v>
      </c>
      <c r="ED208">
        <v>0.0625099</v>
      </c>
      <c r="EE208">
        <v>33048.2</v>
      </c>
      <c r="EF208">
        <v>36126.2</v>
      </c>
      <c r="EG208">
        <v>35553.9</v>
      </c>
      <c r="EH208">
        <v>39073.8</v>
      </c>
      <c r="EI208">
        <v>46889.4</v>
      </c>
      <c r="EJ208">
        <v>52828</v>
      </c>
      <c r="EK208">
        <v>55500.7</v>
      </c>
      <c r="EL208">
        <v>62569.7</v>
      </c>
      <c r="EM208">
        <v>2.0228</v>
      </c>
      <c r="EN208">
        <v>2.2798</v>
      </c>
      <c r="EO208">
        <v>0.159025</v>
      </c>
      <c r="EP208">
        <v>0</v>
      </c>
      <c r="EQ208">
        <v>22.3406</v>
      </c>
      <c r="ER208">
        <v>999.9</v>
      </c>
      <c r="ES208">
        <v>71.713</v>
      </c>
      <c r="ET208">
        <v>22.698</v>
      </c>
      <c r="EU208">
        <v>26.8889</v>
      </c>
      <c r="EV208">
        <v>53.9646</v>
      </c>
      <c r="EW208">
        <v>35.625</v>
      </c>
      <c r="EX208">
        <v>2</v>
      </c>
      <c r="EY208">
        <v>-0.266524</v>
      </c>
      <c r="EZ208">
        <v>-1.0249</v>
      </c>
      <c r="FA208">
        <v>20.1456</v>
      </c>
      <c r="FB208">
        <v>5.20411</v>
      </c>
      <c r="FC208">
        <v>12.0064</v>
      </c>
      <c r="FD208">
        <v>4.976</v>
      </c>
      <c r="FE208">
        <v>3.293</v>
      </c>
      <c r="FF208">
        <v>9999</v>
      </c>
      <c r="FG208">
        <v>564.1</v>
      </c>
      <c r="FH208">
        <v>9999</v>
      </c>
      <c r="FI208">
        <v>9999</v>
      </c>
      <c r="FJ208">
        <v>1.8627</v>
      </c>
      <c r="FK208">
        <v>1.86774</v>
      </c>
      <c r="FL208">
        <v>1.86752</v>
      </c>
      <c r="FM208">
        <v>1.86859</v>
      </c>
      <c r="FN208">
        <v>1.86951</v>
      </c>
      <c r="FO208">
        <v>1.86554</v>
      </c>
      <c r="FP208">
        <v>1.86673</v>
      </c>
      <c r="FQ208">
        <v>1.86807</v>
      </c>
      <c r="FR208">
        <v>5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13.85</v>
      </c>
      <c r="GF208">
        <v>0.0832</v>
      </c>
      <c r="GG208">
        <v>4.5284714050127</v>
      </c>
      <c r="GH208">
        <v>0.00877152046367285</v>
      </c>
      <c r="GI208">
        <v>-1.12287425622125e-06</v>
      </c>
      <c r="GJ208">
        <v>1.49974470624018e-10</v>
      </c>
      <c r="GK208">
        <v>-0.0517385584703422</v>
      </c>
      <c r="GL208">
        <v>-0.0341448499658142</v>
      </c>
      <c r="GM208">
        <v>0.00305565465686119</v>
      </c>
      <c r="GN208">
        <v>-3.7754862018876e-05</v>
      </c>
      <c r="GO208">
        <v>-2</v>
      </c>
      <c r="GP208">
        <v>2006</v>
      </c>
      <c r="GQ208">
        <v>1</v>
      </c>
      <c r="GR208">
        <v>20</v>
      </c>
      <c r="GS208">
        <v>39.1</v>
      </c>
      <c r="GT208">
        <v>39</v>
      </c>
      <c r="GU208">
        <v>3.13721</v>
      </c>
      <c r="GV208">
        <v>2.55615</v>
      </c>
      <c r="GW208">
        <v>2.24854</v>
      </c>
      <c r="GX208">
        <v>2.76367</v>
      </c>
      <c r="GY208">
        <v>1.99585</v>
      </c>
      <c r="GZ208">
        <v>2.33276</v>
      </c>
      <c r="HA208">
        <v>28.0803</v>
      </c>
      <c r="HB208">
        <v>15.6993</v>
      </c>
      <c r="HC208">
        <v>18</v>
      </c>
      <c r="HD208">
        <v>496.101</v>
      </c>
      <c r="HE208">
        <v>678.526</v>
      </c>
      <c r="HF208">
        <v>22.0539</v>
      </c>
      <c r="HG208">
        <v>23.7248</v>
      </c>
      <c r="HH208">
        <v>29.9999</v>
      </c>
      <c r="HI208">
        <v>23.5342</v>
      </c>
      <c r="HJ208">
        <v>23.4416</v>
      </c>
      <c r="HK208">
        <v>62.7898</v>
      </c>
      <c r="HL208">
        <v>44.9102</v>
      </c>
      <c r="HM208">
        <v>0</v>
      </c>
      <c r="HN208">
        <v>22.0555</v>
      </c>
      <c r="HO208">
        <v>1288</v>
      </c>
      <c r="HP208">
        <v>15.2506</v>
      </c>
      <c r="HQ208">
        <v>103.01</v>
      </c>
      <c r="HR208">
        <v>104.214</v>
      </c>
    </row>
    <row r="209" spans="1:226">
      <c r="A209">
        <v>193</v>
      </c>
      <c r="B209">
        <v>1657294034.5</v>
      </c>
      <c r="C209">
        <v>2290.5</v>
      </c>
      <c r="D209" t="s">
        <v>746</v>
      </c>
      <c r="E209" t="s">
        <v>747</v>
      </c>
      <c r="F209">
        <v>5</v>
      </c>
      <c r="G209" t="s">
        <v>597</v>
      </c>
      <c r="H209" t="s">
        <v>354</v>
      </c>
      <c r="I209">
        <v>1657294026.71429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1301.0543703547</v>
      </c>
      <c r="AK209">
        <v>1275.15466666667</v>
      </c>
      <c r="AL209">
        <v>3.39934286102544</v>
      </c>
      <c r="AM209">
        <v>65.662652933704</v>
      </c>
      <c r="AN209">
        <f>(AP209 - AO209 + BO209*1E3/(8.314*(BQ209+273.15)) * AR209/BN209 * AQ209) * BN209/(100*BB209) * 1000/(1000 - AP209)</f>
        <v>0</v>
      </c>
      <c r="AO209">
        <v>15.1756728224672</v>
      </c>
      <c r="AP209">
        <v>17.5699024242424</v>
      </c>
      <c r="AQ209">
        <v>7.3024521692945e-05</v>
      </c>
      <c r="AR209">
        <v>77.3106653143768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6</v>
      </c>
      <c r="BC209">
        <v>0.5</v>
      </c>
      <c r="BD209" t="s">
        <v>355</v>
      </c>
      <c r="BE209">
        <v>2</v>
      </c>
      <c r="BF209" t="b">
        <v>1</v>
      </c>
      <c r="BG209">
        <v>1657294026.71429</v>
      </c>
      <c r="BH209">
        <v>1228.54785714286</v>
      </c>
      <c r="BI209">
        <v>1264.63714285714</v>
      </c>
      <c r="BJ209">
        <v>17.5413607142857</v>
      </c>
      <c r="BK209">
        <v>15.1663964285714</v>
      </c>
      <c r="BL209">
        <v>1214.75392857143</v>
      </c>
      <c r="BM209">
        <v>17.45875</v>
      </c>
      <c r="BN209">
        <v>500.013714285714</v>
      </c>
      <c r="BO209">
        <v>73.8371642857143</v>
      </c>
      <c r="BP209">
        <v>0.0427897785714286</v>
      </c>
      <c r="BQ209">
        <v>24.3767821428571</v>
      </c>
      <c r="BR209">
        <v>24.95995</v>
      </c>
      <c r="BS209">
        <v>999.9</v>
      </c>
      <c r="BT209">
        <v>0</v>
      </c>
      <c r="BU209">
        <v>0</v>
      </c>
      <c r="BV209">
        <v>9978.75</v>
      </c>
      <c r="BW209">
        <v>0</v>
      </c>
      <c r="BX209">
        <v>649.656285714286</v>
      </c>
      <c r="BY209">
        <v>-36.0883928571429</v>
      </c>
      <c r="BZ209">
        <v>1250.48428571429</v>
      </c>
      <c r="CA209">
        <v>1284.11178571429</v>
      </c>
      <c r="CB209">
        <v>2.374975</v>
      </c>
      <c r="CC209">
        <v>1264.63714285714</v>
      </c>
      <c r="CD209">
        <v>15.1663964285714</v>
      </c>
      <c r="CE209">
        <v>1.29520464285714</v>
      </c>
      <c r="CF209">
        <v>1.1198425</v>
      </c>
      <c r="CG209">
        <v>10.7433107142857</v>
      </c>
      <c r="CH209">
        <v>8.57655</v>
      </c>
      <c r="CI209">
        <v>2000.00785714286</v>
      </c>
      <c r="CJ209">
        <v>0.980004428571429</v>
      </c>
      <c r="CK209">
        <v>0.0199953428571429</v>
      </c>
      <c r="CL209">
        <v>0</v>
      </c>
      <c r="CM209">
        <v>2.2113</v>
      </c>
      <c r="CN209">
        <v>0</v>
      </c>
      <c r="CO209">
        <v>3026.43785714286</v>
      </c>
      <c r="CP209">
        <v>17300.2464285714</v>
      </c>
      <c r="CQ209">
        <v>40.1805357142857</v>
      </c>
      <c r="CR209">
        <v>38.9395714285714</v>
      </c>
      <c r="CS209">
        <v>39.8033928571428</v>
      </c>
      <c r="CT209">
        <v>37.6426071428571</v>
      </c>
      <c r="CU209">
        <v>39.1225</v>
      </c>
      <c r="CV209">
        <v>1960.0175</v>
      </c>
      <c r="CW209">
        <v>39.99</v>
      </c>
      <c r="CX209">
        <v>0</v>
      </c>
      <c r="CY209">
        <v>1657294012.5</v>
      </c>
      <c r="CZ209">
        <v>0</v>
      </c>
      <c r="DA209">
        <v>1657291692.5</v>
      </c>
      <c r="DB209" t="s">
        <v>356</v>
      </c>
      <c r="DC209">
        <v>1657291684</v>
      </c>
      <c r="DD209">
        <v>1657291692.5</v>
      </c>
      <c r="DE209">
        <v>1</v>
      </c>
      <c r="DF209">
        <v>0.051</v>
      </c>
      <c r="DG209">
        <v>-0.009</v>
      </c>
      <c r="DH209">
        <v>7.953</v>
      </c>
      <c r="DI209">
        <v>0.086</v>
      </c>
      <c r="DJ209">
        <v>418</v>
      </c>
      <c r="DK209">
        <v>18</v>
      </c>
      <c r="DL209">
        <v>0.63</v>
      </c>
      <c r="DM209">
        <v>0.07</v>
      </c>
      <c r="DN209">
        <v>-36.1479925</v>
      </c>
      <c r="DO209">
        <v>-0.405774484052408</v>
      </c>
      <c r="DP209">
        <v>0.504828223452047</v>
      </c>
      <c r="DQ209">
        <v>0</v>
      </c>
      <c r="DR209">
        <v>2.38688075</v>
      </c>
      <c r="DS209">
        <v>-0.135567917448412</v>
      </c>
      <c r="DT209">
        <v>0.0285038726656134</v>
      </c>
      <c r="DU209">
        <v>0</v>
      </c>
      <c r="DV209">
        <v>0</v>
      </c>
      <c r="DW209">
        <v>2</v>
      </c>
      <c r="DX209" t="s">
        <v>357</v>
      </c>
      <c r="DY209">
        <v>2.9759</v>
      </c>
      <c r="DZ209">
        <v>2.69686</v>
      </c>
      <c r="EA209">
        <v>0.159367</v>
      </c>
      <c r="EB209">
        <v>0.163186</v>
      </c>
      <c r="EC209">
        <v>0.0691592</v>
      </c>
      <c r="ED209">
        <v>0.0625805</v>
      </c>
      <c r="EE209">
        <v>32996.6</v>
      </c>
      <c r="EF209">
        <v>36069.4</v>
      </c>
      <c r="EG209">
        <v>35554.6</v>
      </c>
      <c r="EH209">
        <v>39073.4</v>
      </c>
      <c r="EI209">
        <v>46888.2</v>
      </c>
      <c r="EJ209">
        <v>52824.2</v>
      </c>
      <c r="EK209">
        <v>55501.6</v>
      </c>
      <c r="EL209">
        <v>62569.9</v>
      </c>
      <c r="EM209">
        <v>2.0232</v>
      </c>
      <c r="EN209">
        <v>2.2802</v>
      </c>
      <c r="EO209">
        <v>0.159025</v>
      </c>
      <c r="EP209">
        <v>0</v>
      </c>
      <c r="EQ209">
        <v>22.3142</v>
      </c>
      <c r="ER209">
        <v>999.9</v>
      </c>
      <c r="ES209">
        <v>71.688</v>
      </c>
      <c r="ET209">
        <v>22.719</v>
      </c>
      <c r="EU209">
        <v>26.9146</v>
      </c>
      <c r="EV209">
        <v>53.8846</v>
      </c>
      <c r="EW209">
        <v>35.601</v>
      </c>
      <c r="EX209">
        <v>2</v>
      </c>
      <c r="EY209">
        <v>-0.267195</v>
      </c>
      <c r="EZ209">
        <v>-0.732789</v>
      </c>
      <c r="FA209">
        <v>20.1472</v>
      </c>
      <c r="FB209">
        <v>5.20291</v>
      </c>
      <c r="FC209">
        <v>12.0052</v>
      </c>
      <c r="FD209">
        <v>4.976</v>
      </c>
      <c r="FE209">
        <v>3.293</v>
      </c>
      <c r="FF209">
        <v>9999</v>
      </c>
      <c r="FG209">
        <v>564.1</v>
      </c>
      <c r="FH209">
        <v>9999</v>
      </c>
      <c r="FI209">
        <v>9999</v>
      </c>
      <c r="FJ209">
        <v>1.8627</v>
      </c>
      <c r="FK209">
        <v>1.86777</v>
      </c>
      <c r="FL209">
        <v>1.86752</v>
      </c>
      <c r="FM209">
        <v>1.86859</v>
      </c>
      <c r="FN209">
        <v>1.86951</v>
      </c>
      <c r="FO209">
        <v>1.86554</v>
      </c>
      <c r="FP209">
        <v>1.86676</v>
      </c>
      <c r="FQ209">
        <v>1.86813</v>
      </c>
      <c r="FR209">
        <v>5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13.97</v>
      </c>
      <c r="GF209">
        <v>0.0836</v>
      </c>
      <c r="GG209">
        <v>4.5284714050127</v>
      </c>
      <c r="GH209">
        <v>0.00877152046367285</v>
      </c>
      <c r="GI209">
        <v>-1.12287425622125e-06</v>
      </c>
      <c r="GJ209">
        <v>1.49974470624018e-10</v>
      </c>
      <c r="GK209">
        <v>-0.0517385584703422</v>
      </c>
      <c r="GL209">
        <v>-0.0341448499658142</v>
      </c>
      <c r="GM209">
        <v>0.00305565465686119</v>
      </c>
      <c r="GN209">
        <v>-3.7754862018876e-05</v>
      </c>
      <c r="GO209">
        <v>-2</v>
      </c>
      <c r="GP209">
        <v>2006</v>
      </c>
      <c r="GQ209">
        <v>1</v>
      </c>
      <c r="GR209">
        <v>20</v>
      </c>
      <c r="GS209">
        <v>39.2</v>
      </c>
      <c r="GT209">
        <v>39</v>
      </c>
      <c r="GU209">
        <v>3.17017</v>
      </c>
      <c r="GV209">
        <v>2.56104</v>
      </c>
      <c r="GW209">
        <v>2.24854</v>
      </c>
      <c r="GX209">
        <v>2.76367</v>
      </c>
      <c r="GY209">
        <v>1.99585</v>
      </c>
      <c r="GZ209">
        <v>2.32788</v>
      </c>
      <c r="HA209">
        <v>28.1013</v>
      </c>
      <c r="HB209">
        <v>15.6818</v>
      </c>
      <c r="HC209">
        <v>18</v>
      </c>
      <c r="HD209">
        <v>496.377</v>
      </c>
      <c r="HE209">
        <v>678.883</v>
      </c>
      <c r="HF209">
        <v>22.1217</v>
      </c>
      <c r="HG209">
        <v>23.7268</v>
      </c>
      <c r="HH209">
        <v>29.9998</v>
      </c>
      <c r="HI209">
        <v>23.5362</v>
      </c>
      <c r="HJ209">
        <v>23.4436</v>
      </c>
      <c r="HK209">
        <v>63.4307</v>
      </c>
      <c r="HL209">
        <v>44.6369</v>
      </c>
      <c r="HM209">
        <v>0</v>
      </c>
      <c r="HN209">
        <v>22.1061</v>
      </c>
      <c r="HO209">
        <v>1308.21</v>
      </c>
      <c r="HP209">
        <v>15.2536</v>
      </c>
      <c r="HQ209">
        <v>103.012</v>
      </c>
      <c r="HR209">
        <v>104.214</v>
      </c>
    </row>
    <row r="210" spans="1:226">
      <c r="A210">
        <v>194</v>
      </c>
      <c r="B210">
        <v>1657294039.5</v>
      </c>
      <c r="C210">
        <v>2295.5</v>
      </c>
      <c r="D210" t="s">
        <v>748</v>
      </c>
      <c r="E210" t="s">
        <v>749</v>
      </c>
      <c r="F210">
        <v>5</v>
      </c>
      <c r="G210" t="s">
        <v>597</v>
      </c>
      <c r="H210" t="s">
        <v>354</v>
      </c>
      <c r="I210">
        <v>1657294032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1318.8479766873</v>
      </c>
      <c r="AK210">
        <v>1292.10115151515</v>
      </c>
      <c r="AL210">
        <v>3.45366492200463</v>
      </c>
      <c r="AM210">
        <v>65.662652933704</v>
      </c>
      <c r="AN210">
        <f>(AP210 - AO210 + BO210*1E3/(8.314*(BQ210+273.15)) * AR210/BN210 * AQ210) * BN210/(100*BB210) * 1000/(1000 - AP210)</f>
        <v>0</v>
      </c>
      <c r="AO210">
        <v>15.204516816408</v>
      </c>
      <c r="AP210">
        <v>17.5804878787879</v>
      </c>
      <c r="AQ210">
        <v>0.000915752282114579</v>
      </c>
      <c r="AR210">
        <v>77.3106653143768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6</v>
      </c>
      <c r="BC210">
        <v>0.5</v>
      </c>
      <c r="BD210" t="s">
        <v>355</v>
      </c>
      <c r="BE210">
        <v>2</v>
      </c>
      <c r="BF210" t="b">
        <v>1</v>
      </c>
      <c r="BG210">
        <v>1657294032</v>
      </c>
      <c r="BH210">
        <v>1246.00703703704</v>
      </c>
      <c r="BI210">
        <v>1282.4437037037</v>
      </c>
      <c r="BJ210">
        <v>17.561137037037</v>
      </c>
      <c r="BK210">
        <v>15.1862074074074</v>
      </c>
      <c r="BL210">
        <v>1232.09666666667</v>
      </c>
      <c r="BM210">
        <v>17.4778074074074</v>
      </c>
      <c r="BN210">
        <v>500.01237037037</v>
      </c>
      <c r="BO210">
        <v>73.8370888888889</v>
      </c>
      <c r="BP210">
        <v>0.0430553925925926</v>
      </c>
      <c r="BQ210">
        <v>24.368762962963</v>
      </c>
      <c r="BR210">
        <v>24.9567074074074</v>
      </c>
      <c r="BS210">
        <v>999.9</v>
      </c>
      <c r="BT210">
        <v>0</v>
      </c>
      <c r="BU210">
        <v>0</v>
      </c>
      <c r="BV210">
        <v>10000.1851851852</v>
      </c>
      <c r="BW210">
        <v>0</v>
      </c>
      <c r="BX210">
        <v>651.372074074074</v>
      </c>
      <c r="BY210">
        <v>-36.4364111111111</v>
      </c>
      <c r="BZ210">
        <v>1268.28074074074</v>
      </c>
      <c r="CA210">
        <v>1302.21888888889</v>
      </c>
      <c r="CB210">
        <v>2.37493851851852</v>
      </c>
      <c r="CC210">
        <v>1282.4437037037</v>
      </c>
      <c r="CD210">
        <v>15.1862074074074</v>
      </c>
      <c r="CE210">
        <v>1.29666444444444</v>
      </c>
      <c r="CF210">
        <v>1.12130518518519</v>
      </c>
      <c r="CG210">
        <v>10.7602296296296</v>
      </c>
      <c r="CH210">
        <v>8.59582777777778</v>
      </c>
      <c r="CI210">
        <v>2000.02037037037</v>
      </c>
      <c r="CJ210">
        <v>0.980004111111111</v>
      </c>
      <c r="CK210">
        <v>0.0199956814814815</v>
      </c>
      <c r="CL210">
        <v>0</v>
      </c>
      <c r="CM210">
        <v>2.12121851851852</v>
      </c>
      <c r="CN210">
        <v>0</v>
      </c>
      <c r="CO210">
        <v>3025.81481481481</v>
      </c>
      <c r="CP210">
        <v>17300.3592592593</v>
      </c>
      <c r="CQ210">
        <v>40.0877037037037</v>
      </c>
      <c r="CR210">
        <v>38.8793333333333</v>
      </c>
      <c r="CS210">
        <v>39.7288888888889</v>
      </c>
      <c r="CT210">
        <v>37.5506296296296</v>
      </c>
      <c r="CU210">
        <v>39.0414444444444</v>
      </c>
      <c r="CV210">
        <v>1960.03037037037</v>
      </c>
      <c r="CW210">
        <v>39.99</v>
      </c>
      <c r="CX210">
        <v>0</v>
      </c>
      <c r="CY210">
        <v>1657294017.3</v>
      </c>
      <c r="CZ210">
        <v>0</v>
      </c>
      <c r="DA210">
        <v>1657291692.5</v>
      </c>
      <c r="DB210" t="s">
        <v>356</v>
      </c>
      <c r="DC210">
        <v>1657291684</v>
      </c>
      <c r="DD210">
        <v>1657291692.5</v>
      </c>
      <c r="DE210">
        <v>1</v>
      </c>
      <c r="DF210">
        <v>0.051</v>
      </c>
      <c r="DG210">
        <v>-0.009</v>
      </c>
      <c r="DH210">
        <v>7.953</v>
      </c>
      <c r="DI210">
        <v>0.086</v>
      </c>
      <c r="DJ210">
        <v>418</v>
      </c>
      <c r="DK210">
        <v>18</v>
      </c>
      <c r="DL210">
        <v>0.63</v>
      </c>
      <c r="DM210">
        <v>0.07</v>
      </c>
      <c r="DN210">
        <v>-36.24976</v>
      </c>
      <c r="DO210">
        <v>-1.96429193245772</v>
      </c>
      <c r="DP210">
        <v>0.532031241469897</v>
      </c>
      <c r="DQ210">
        <v>0</v>
      </c>
      <c r="DR210">
        <v>2.37530675</v>
      </c>
      <c r="DS210">
        <v>-0.0211126829268306</v>
      </c>
      <c r="DT210">
        <v>0.0207761811201554</v>
      </c>
      <c r="DU210">
        <v>1</v>
      </c>
      <c r="DV210">
        <v>1</v>
      </c>
      <c r="DW210">
        <v>2</v>
      </c>
      <c r="DX210" t="s">
        <v>373</v>
      </c>
      <c r="DY210">
        <v>2.97646</v>
      </c>
      <c r="DZ210">
        <v>2.69757</v>
      </c>
      <c r="EA210">
        <v>0.160696</v>
      </c>
      <c r="EB210">
        <v>0.164447</v>
      </c>
      <c r="EC210">
        <v>0.0692079</v>
      </c>
      <c r="ED210">
        <v>0.0626191</v>
      </c>
      <c r="EE210">
        <v>32945</v>
      </c>
      <c r="EF210">
        <v>36015.7</v>
      </c>
      <c r="EG210">
        <v>35555.1</v>
      </c>
      <c r="EH210">
        <v>39074.1</v>
      </c>
      <c r="EI210">
        <v>46886.3</v>
      </c>
      <c r="EJ210">
        <v>52822.8</v>
      </c>
      <c r="EK210">
        <v>55502.3</v>
      </c>
      <c r="EL210">
        <v>62570.7</v>
      </c>
      <c r="EM210">
        <v>2.0234</v>
      </c>
      <c r="EN210">
        <v>2.28</v>
      </c>
      <c r="EO210">
        <v>0.163347</v>
      </c>
      <c r="EP210">
        <v>0</v>
      </c>
      <c r="EQ210">
        <v>22.2917</v>
      </c>
      <c r="ER210">
        <v>999.9</v>
      </c>
      <c r="ES210">
        <v>71.664</v>
      </c>
      <c r="ET210">
        <v>22.729</v>
      </c>
      <c r="EU210">
        <v>26.922</v>
      </c>
      <c r="EV210">
        <v>53.3246</v>
      </c>
      <c r="EW210">
        <v>35.5609</v>
      </c>
      <c r="EX210">
        <v>2</v>
      </c>
      <c r="EY210">
        <v>-0.267724</v>
      </c>
      <c r="EZ210">
        <v>-0.421503</v>
      </c>
      <c r="FA210">
        <v>20.1486</v>
      </c>
      <c r="FB210">
        <v>5.20531</v>
      </c>
      <c r="FC210">
        <v>12.004</v>
      </c>
      <c r="FD210">
        <v>4.976</v>
      </c>
      <c r="FE210">
        <v>3.293</v>
      </c>
      <c r="FF210">
        <v>9999</v>
      </c>
      <c r="FG210">
        <v>564.1</v>
      </c>
      <c r="FH210">
        <v>9999</v>
      </c>
      <c r="FI210">
        <v>9999</v>
      </c>
      <c r="FJ210">
        <v>1.86276</v>
      </c>
      <c r="FK210">
        <v>1.8678</v>
      </c>
      <c r="FL210">
        <v>1.86752</v>
      </c>
      <c r="FM210">
        <v>1.86859</v>
      </c>
      <c r="FN210">
        <v>1.86951</v>
      </c>
      <c r="FO210">
        <v>1.86554</v>
      </c>
      <c r="FP210">
        <v>1.86667</v>
      </c>
      <c r="FQ210">
        <v>1.86813</v>
      </c>
      <c r="FR210">
        <v>5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14.07</v>
      </c>
      <c r="GF210">
        <v>0.0843</v>
      </c>
      <c r="GG210">
        <v>4.5284714050127</v>
      </c>
      <c r="GH210">
        <v>0.00877152046367285</v>
      </c>
      <c r="GI210">
        <v>-1.12287425622125e-06</v>
      </c>
      <c r="GJ210">
        <v>1.49974470624018e-10</v>
      </c>
      <c r="GK210">
        <v>-0.0517385584703422</v>
      </c>
      <c r="GL210">
        <v>-0.0341448499658142</v>
      </c>
      <c r="GM210">
        <v>0.00305565465686119</v>
      </c>
      <c r="GN210">
        <v>-3.7754862018876e-05</v>
      </c>
      <c r="GO210">
        <v>-2</v>
      </c>
      <c r="GP210">
        <v>2006</v>
      </c>
      <c r="GQ210">
        <v>1</v>
      </c>
      <c r="GR210">
        <v>20</v>
      </c>
      <c r="GS210">
        <v>39.3</v>
      </c>
      <c r="GT210">
        <v>39.1</v>
      </c>
      <c r="GU210">
        <v>3.19946</v>
      </c>
      <c r="GV210">
        <v>2.54883</v>
      </c>
      <c r="GW210">
        <v>2.24854</v>
      </c>
      <c r="GX210">
        <v>2.76367</v>
      </c>
      <c r="GY210">
        <v>1.99585</v>
      </c>
      <c r="GZ210">
        <v>2.34375</v>
      </c>
      <c r="HA210">
        <v>28.1013</v>
      </c>
      <c r="HB210">
        <v>15.6993</v>
      </c>
      <c r="HC210">
        <v>18</v>
      </c>
      <c r="HD210">
        <v>496.53</v>
      </c>
      <c r="HE210">
        <v>678.769</v>
      </c>
      <c r="HF210">
        <v>22.1677</v>
      </c>
      <c r="HG210">
        <v>23.7288</v>
      </c>
      <c r="HH210">
        <v>29.9999</v>
      </c>
      <c r="HI210">
        <v>23.539</v>
      </c>
      <c r="HJ210">
        <v>23.4475</v>
      </c>
      <c r="HK210">
        <v>64.0338</v>
      </c>
      <c r="HL210">
        <v>44.6369</v>
      </c>
      <c r="HM210">
        <v>0</v>
      </c>
      <c r="HN210">
        <v>22.1264</v>
      </c>
      <c r="HO210">
        <v>1321.59</v>
      </c>
      <c r="HP210">
        <v>15.249</v>
      </c>
      <c r="HQ210">
        <v>103.014</v>
      </c>
      <c r="HR210">
        <v>104.216</v>
      </c>
    </row>
    <row r="211" spans="1:226">
      <c r="A211">
        <v>195</v>
      </c>
      <c r="B211">
        <v>1657294044.5</v>
      </c>
      <c r="C211">
        <v>2300.5</v>
      </c>
      <c r="D211" t="s">
        <v>750</v>
      </c>
      <c r="E211" t="s">
        <v>751</v>
      </c>
      <c r="F211">
        <v>5</v>
      </c>
      <c r="G211" t="s">
        <v>597</v>
      </c>
      <c r="H211" t="s">
        <v>354</v>
      </c>
      <c r="I211">
        <v>1657294036.71429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1335.04321275121</v>
      </c>
      <c r="AK211">
        <v>1308.92945454546</v>
      </c>
      <c r="AL211">
        <v>3.33965291211671</v>
      </c>
      <c r="AM211">
        <v>65.662652933704</v>
      </c>
      <c r="AN211">
        <f>(AP211 - AO211 + BO211*1E3/(8.314*(BQ211+273.15)) * AR211/BN211 * AQ211) * BN211/(100*BB211) * 1000/(1000 - AP211)</f>
        <v>0</v>
      </c>
      <c r="AO211">
        <v>15.2087713057606</v>
      </c>
      <c r="AP211">
        <v>17.5897757575758</v>
      </c>
      <c r="AQ211">
        <v>0.00105049771813633</v>
      </c>
      <c r="AR211">
        <v>77.3106653143768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6</v>
      </c>
      <c r="BC211">
        <v>0.5</v>
      </c>
      <c r="BD211" t="s">
        <v>355</v>
      </c>
      <c r="BE211">
        <v>2</v>
      </c>
      <c r="BF211" t="b">
        <v>1</v>
      </c>
      <c r="BG211">
        <v>1657294036.71429</v>
      </c>
      <c r="BH211">
        <v>1261.72464285714</v>
      </c>
      <c r="BI211">
        <v>1298.15821428571</v>
      </c>
      <c r="BJ211">
        <v>17.5758357142857</v>
      </c>
      <c r="BK211">
        <v>15.1963678571429</v>
      </c>
      <c r="BL211">
        <v>1247.71</v>
      </c>
      <c r="BM211">
        <v>17.4919535714286</v>
      </c>
      <c r="BN211">
        <v>499.997178571429</v>
      </c>
      <c r="BO211">
        <v>73.8366035714286</v>
      </c>
      <c r="BP211">
        <v>0.0433189464285714</v>
      </c>
      <c r="BQ211">
        <v>24.3771392857143</v>
      </c>
      <c r="BR211">
        <v>24.966575</v>
      </c>
      <c r="BS211">
        <v>999.9</v>
      </c>
      <c r="BT211">
        <v>0</v>
      </c>
      <c r="BU211">
        <v>0</v>
      </c>
      <c r="BV211">
        <v>9999.82142857143</v>
      </c>
      <c r="BW211">
        <v>0</v>
      </c>
      <c r="BX211">
        <v>652.480392857143</v>
      </c>
      <c r="BY211">
        <v>-36.4337535714286</v>
      </c>
      <c r="BZ211">
        <v>1284.29821428571</v>
      </c>
      <c r="CA211">
        <v>1318.19035714286</v>
      </c>
      <c r="CB211">
        <v>2.37945892857143</v>
      </c>
      <c r="CC211">
        <v>1298.15821428571</v>
      </c>
      <c r="CD211">
        <v>15.1963678571429</v>
      </c>
      <c r="CE211">
        <v>1.29774071428571</v>
      </c>
      <c r="CF211">
        <v>1.12204821428571</v>
      </c>
      <c r="CG211">
        <v>10.7726964285714</v>
      </c>
      <c r="CH211">
        <v>8.60561428571429</v>
      </c>
      <c r="CI211">
        <v>2000.04</v>
      </c>
      <c r="CJ211">
        <v>0.980003892857143</v>
      </c>
      <c r="CK211">
        <v>0.0199959142857143</v>
      </c>
      <c r="CL211">
        <v>0</v>
      </c>
      <c r="CM211">
        <v>2.21229642857143</v>
      </c>
      <c r="CN211">
        <v>0</v>
      </c>
      <c r="CO211">
        <v>3024.98857142857</v>
      </c>
      <c r="CP211">
        <v>17300.5321428571</v>
      </c>
      <c r="CQ211">
        <v>40.0086785714286</v>
      </c>
      <c r="CR211">
        <v>38.8367857142857</v>
      </c>
      <c r="CS211">
        <v>39.6694285714286</v>
      </c>
      <c r="CT211">
        <v>37.4707142857143</v>
      </c>
      <c r="CU211">
        <v>38.9662857142857</v>
      </c>
      <c r="CV211">
        <v>1960.05</v>
      </c>
      <c r="CW211">
        <v>39.99</v>
      </c>
      <c r="CX211">
        <v>0</v>
      </c>
      <c r="CY211">
        <v>1657294022.1</v>
      </c>
      <c r="CZ211">
        <v>0</v>
      </c>
      <c r="DA211">
        <v>1657291692.5</v>
      </c>
      <c r="DB211" t="s">
        <v>356</v>
      </c>
      <c r="DC211">
        <v>1657291684</v>
      </c>
      <c r="DD211">
        <v>1657291692.5</v>
      </c>
      <c r="DE211">
        <v>1</v>
      </c>
      <c r="DF211">
        <v>0.051</v>
      </c>
      <c r="DG211">
        <v>-0.009</v>
      </c>
      <c r="DH211">
        <v>7.953</v>
      </c>
      <c r="DI211">
        <v>0.086</v>
      </c>
      <c r="DJ211">
        <v>418</v>
      </c>
      <c r="DK211">
        <v>18</v>
      </c>
      <c r="DL211">
        <v>0.63</v>
      </c>
      <c r="DM211">
        <v>0.07</v>
      </c>
      <c r="DN211">
        <v>-36.43096</v>
      </c>
      <c r="DO211">
        <v>-0.37569455909941</v>
      </c>
      <c r="DP211">
        <v>0.45094015889029</v>
      </c>
      <c r="DQ211">
        <v>0</v>
      </c>
      <c r="DR211">
        <v>2.37580125</v>
      </c>
      <c r="DS211">
        <v>0.0328625515947449</v>
      </c>
      <c r="DT211">
        <v>0.0110063127766523</v>
      </c>
      <c r="DU211">
        <v>1</v>
      </c>
      <c r="DV211">
        <v>1</v>
      </c>
      <c r="DW211">
        <v>2</v>
      </c>
      <c r="DX211" t="s">
        <v>373</v>
      </c>
      <c r="DY211">
        <v>2.97698</v>
      </c>
      <c r="DZ211">
        <v>2.69744</v>
      </c>
      <c r="EA211">
        <v>0.161979</v>
      </c>
      <c r="EB211">
        <v>0.165807</v>
      </c>
      <c r="EC211">
        <v>0.0692203</v>
      </c>
      <c r="ED211">
        <v>0.0626005</v>
      </c>
      <c r="EE211">
        <v>32894.1</v>
      </c>
      <c r="EF211">
        <v>35956.6</v>
      </c>
      <c r="EG211">
        <v>35554.5</v>
      </c>
      <c r="EH211">
        <v>39073.6</v>
      </c>
      <c r="EI211">
        <v>46885</v>
      </c>
      <c r="EJ211">
        <v>52822.9</v>
      </c>
      <c r="EK211">
        <v>55501.5</v>
      </c>
      <c r="EL211">
        <v>62569.5</v>
      </c>
      <c r="EM211">
        <v>2.023</v>
      </c>
      <c r="EN211">
        <v>2.2798</v>
      </c>
      <c r="EO211">
        <v>0.165105</v>
      </c>
      <c r="EP211">
        <v>0</v>
      </c>
      <c r="EQ211">
        <v>22.2804</v>
      </c>
      <c r="ER211">
        <v>999.9</v>
      </c>
      <c r="ES211">
        <v>71.64</v>
      </c>
      <c r="ET211">
        <v>22.739</v>
      </c>
      <c r="EU211">
        <v>26.9283</v>
      </c>
      <c r="EV211">
        <v>53.9346</v>
      </c>
      <c r="EW211">
        <v>35.5369</v>
      </c>
      <c r="EX211">
        <v>2</v>
      </c>
      <c r="EY211">
        <v>-0.267622</v>
      </c>
      <c r="EZ211">
        <v>-0.221852</v>
      </c>
      <c r="FA211">
        <v>20.1487</v>
      </c>
      <c r="FB211">
        <v>5.20291</v>
      </c>
      <c r="FC211">
        <v>12.004</v>
      </c>
      <c r="FD211">
        <v>4.9756</v>
      </c>
      <c r="FE211">
        <v>3.293</v>
      </c>
      <c r="FF211">
        <v>9999</v>
      </c>
      <c r="FG211">
        <v>564.1</v>
      </c>
      <c r="FH211">
        <v>9999</v>
      </c>
      <c r="FI211">
        <v>9999</v>
      </c>
      <c r="FJ211">
        <v>1.86276</v>
      </c>
      <c r="FK211">
        <v>1.86774</v>
      </c>
      <c r="FL211">
        <v>1.86752</v>
      </c>
      <c r="FM211">
        <v>1.86862</v>
      </c>
      <c r="FN211">
        <v>1.86951</v>
      </c>
      <c r="FO211">
        <v>1.86557</v>
      </c>
      <c r="FP211">
        <v>1.86676</v>
      </c>
      <c r="FQ211">
        <v>1.8681</v>
      </c>
      <c r="FR211">
        <v>5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14.19</v>
      </c>
      <c r="GF211">
        <v>0.0845</v>
      </c>
      <c r="GG211">
        <v>4.5284714050127</v>
      </c>
      <c r="GH211">
        <v>0.00877152046367285</v>
      </c>
      <c r="GI211">
        <v>-1.12287425622125e-06</v>
      </c>
      <c r="GJ211">
        <v>1.49974470624018e-10</v>
      </c>
      <c r="GK211">
        <v>-0.0517385584703422</v>
      </c>
      <c r="GL211">
        <v>-0.0341448499658142</v>
      </c>
      <c r="GM211">
        <v>0.00305565465686119</v>
      </c>
      <c r="GN211">
        <v>-3.7754862018876e-05</v>
      </c>
      <c r="GO211">
        <v>-2</v>
      </c>
      <c r="GP211">
        <v>2006</v>
      </c>
      <c r="GQ211">
        <v>1</v>
      </c>
      <c r="GR211">
        <v>20</v>
      </c>
      <c r="GS211">
        <v>39.3</v>
      </c>
      <c r="GT211">
        <v>39.2</v>
      </c>
      <c r="GU211">
        <v>3.2312</v>
      </c>
      <c r="GV211">
        <v>2.55615</v>
      </c>
      <c r="GW211">
        <v>2.24854</v>
      </c>
      <c r="GX211">
        <v>2.76367</v>
      </c>
      <c r="GY211">
        <v>1.99585</v>
      </c>
      <c r="GZ211">
        <v>2.33765</v>
      </c>
      <c r="HA211">
        <v>28.1013</v>
      </c>
      <c r="HB211">
        <v>15.6906</v>
      </c>
      <c r="HC211">
        <v>18</v>
      </c>
      <c r="HD211">
        <v>496.306</v>
      </c>
      <c r="HE211">
        <v>678.629</v>
      </c>
      <c r="HF211">
        <v>22.1675</v>
      </c>
      <c r="HG211">
        <v>23.7307</v>
      </c>
      <c r="HH211">
        <v>30</v>
      </c>
      <c r="HI211">
        <v>23.5421</v>
      </c>
      <c r="HJ211">
        <v>23.4494</v>
      </c>
      <c r="HK211">
        <v>64.6683</v>
      </c>
      <c r="HL211">
        <v>44.6369</v>
      </c>
      <c r="HM211">
        <v>0</v>
      </c>
      <c r="HN211">
        <v>22.128</v>
      </c>
      <c r="HO211">
        <v>1341.71</v>
      </c>
      <c r="HP211">
        <v>15.2477</v>
      </c>
      <c r="HQ211">
        <v>103.012</v>
      </c>
      <c r="HR211">
        <v>104.214</v>
      </c>
    </row>
    <row r="212" spans="1:226">
      <c r="A212">
        <v>196</v>
      </c>
      <c r="B212">
        <v>1657294049.5</v>
      </c>
      <c r="C212">
        <v>2305.5</v>
      </c>
      <c r="D212" t="s">
        <v>752</v>
      </c>
      <c r="E212" t="s">
        <v>753</v>
      </c>
      <c r="F212">
        <v>5</v>
      </c>
      <c r="G212" t="s">
        <v>597</v>
      </c>
      <c r="H212" t="s">
        <v>354</v>
      </c>
      <c r="I212">
        <v>1657294042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1352.86684845309</v>
      </c>
      <c r="AK212">
        <v>1326.26678787879</v>
      </c>
      <c r="AL212">
        <v>3.49123671503938</v>
      </c>
      <c r="AM212">
        <v>65.662652933704</v>
      </c>
      <c r="AN212">
        <f>(AP212 - AO212 + BO212*1E3/(8.314*(BQ212+273.15)) * AR212/BN212 * AQ212) * BN212/(100*BB212) * 1000/(1000 - AP212)</f>
        <v>0</v>
      </c>
      <c r="AO212">
        <v>15.2057632961</v>
      </c>
      <c r="AP212">
        <v>17.5921806060606</v>
      </c>
      <c r="AQ212">
        <v>-2.30222046387717e-05</v>
      </c>
      <c r="AR212">
        <v>77.3106653143768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6</v>
      </c>
      <c r="BC212">
        <v>0.5</v>
      </c>
      <c r="BD212" t="s">
        <v>355</v>
      </c>
      <c r="BE212">
        <v>2</v>
      </c>
      <c r="BF212" t="b">
        <v>1</v>
      </c>
      <c r="BG212">
        <v>1657294042</v>
      </c>
      <c r="BH212">
        <v>1279.34185185185</v>
      </c>
      <c r="BI212">
        <v>1316.02</v>
      </c>
      <c r="BJ212">
        <v>17.5856481481481</v>
      </c>
      <c r="BK212">
        <v>15.2074518518519</v>
      </c>
      <c r="BL212">
        <v>1265.21037037037</v>
      </c>
      <c r="BM212">
        <v>17.5014111111111</v>
      </c>
      <c r="BN212">
        <v>499.952111111111</v>
      </c>
      <c r="BO212">
        <v>73.8362777777778</v>
      </c>
      <c r="BP212">
        <v>0.0435962</v>
      </c>
      <c r="BQ212">
        <v>24.3896407407407</v>
      </c>
      <c r="BR212">
        <v>24.9901259259259</v>
      </c>
      <c r="BS212">
        <v>999.9</v>
      </c>
      <c r="BT212">
        <v>0</v>
      </c>
      <c r="BU212">
        <v>0</v>
      </c>
      <c r="BV212">
        <v>10006.2962962963</v>
      </c>
      <c r="BW212">
        <v>0</v>
      </c>
      <c r="BX212">
        <v>653.800148148148</v>
      </c>
      <c r="BY212">
        <v>-36.678562962963</v>
      </c>
      <c r="BZ212">
        <v>1302.24333333333</v>
      </c>
      <c r="CA212">
        <v>1336.34296296296</v>
      </c>
      <c r="CB212">
        <v>2.37817925925926</v>
      </c>
      <c r="CC212">
        <v>1316.02</v>
      </c>
      <c r="CD212">
        <v>15.2074518518519</v>
      </c>
      <c r="CE212">
        <v>1.29845851851852</v>
      </c>
      <c r="CF212">
        <v>1.12286222222222</v>
      </c>
      <c r="CG212">
        <v>10.7810222222222</v>
      </c>
      <c r="CH212">
        <v>8.61632925925926</v>
      </c>
      <c r="CI212">
        <v>2000.04407407407</v>
      </c>
      <c r="CJ212">
        <v>0.980003555555556</v>
      </c>
      <c r="CK212">
        <v>0.0199962740740741</v>
      </c>
      <c r="CL212">
        <v>0</v>
      </c>
      <c r="CM212">
        <v>2.26718518518518</v>
      </c>
      <c r="CN212">
        <v>0</v>
      </c>
      <c r="CO212">
        <v>3023.71851851852</v>
      </c>
      <c r="CP212">
        <v>17300.5592592593</v>
      </c>
      <c r="CQ212">
        <v>39.9257037037037</v>
      </c>
      <c r="CR212">
        <v>38.7914074074074</v>
      </c>
      <c r="CS212">
        <v>39.5992962962963</v>
      </c>
      <c r="CT212">
        <v>37.3885925925926</v>
      </c>
      <c r="CU212">
        <v>38.890962962963</v>
      </c>
      <c r="CV212">
        <v>1960.0537037037</v>
      </c>
      <c r="CW212">
        <v>39.99</v>
      </c>
      <c r="CX212">
        <v>0</v>
      </c>
      <c r="CY212">
        <v>1657294027.5</v>
      </c>
      <c r="CZ212">
        <v>0</v>
      </c>
      <c r="DA212">
        <v>1657291692.5</v>
      </c>
      <c r="DB212" t="s">
        <v>356</v>
      </c>
      <c r="DC212">
        <v>1657291684</v>
      </c>
      <c r="DD212">
        <v>1657291692.5</v>
      </c>
      <c r="DE212">
        <v>1</v>
      </c>
      <c r="DF212">
        <v>0.051</v>
      </c>
      <c r="DG212">
        <v>-0.009</v>
      </c>
      <c r="DH212">
        <v>7.953</v>
      </c>
      <c r="DI212">
        <v>0.086</v>
      </c>
      <c r="DJ212">
        <v>418</v>
      </c>
      <c r="DK212">
        <v>18</v>
      </c>
      <c r="DL212">
        <v>0.63</v>
      </c>
      <c r="DM212">
        <v>0.07</v>
      </c>
      <c r="DN212">
        <v>-36.50739</v>
      </c>
      <c r="DO212">
        <v>-1.89732157598491</v>
      </c>
      <c r="DP212">
        <v>0.494039545380732</v>
      </c>
      <c r="DQ212">
        <v>0</v>
      </c>
      <c r="DR212">
        <v>2.38073675</v>
      </c>
      <c r="DS212">
        <v>0.00463395872420345</v>
      </c>
      <c r="DT212">
        <v>0.00889845362619257</v>
      </c>
      <c r="DU212">
        <v>1</v>
      </c>
      <c r="DV212">
        <v>1</v>
      </c>
      <c r="DW212">
        <v>2</v>
      </c>
      <c r="DX212" t="s">
        <v>373</v>
      </c>
      <c r="DY212">
        <v>2.97601</v>
      </c>
      <c r="DZ212">
        <v>2.69784</v>
      </c>
      <c r="EA212">
        <v>0.163294</v>
      </c>
      <c r="EB212">
        <v>0.167069</v>
      </c>
      <c r="EC212">
        <v>0.0692225</v>
      </c>
      <c r="ED212">
        <v>0.062596</v>
      </c>
      <c r="EE212">
        <v>32842.5</v>
      </c>
      <c r="EF212">
        <v>35902.1</v>
      </c>
      <c r="EG212">
        <v>35554.4</v>
      </c>
      <c r="EH212">
        <v>39073.4</v>
      </c>
      <c r="EI212">
        <v>46885</v>
      </c>
      <c r="EJ212">
        <v>52823.3</v>
      </c>
      <c r="EK212">
        <v>55501.6</v>
      </c>
      <c r="EL212">
        <v>62569.7</v>
      </c>
      <c r="EM212">
        <v>2.0224</v>
      </c>
      <c r="EN212">
        <v>2.2802</v>
      </c>
      <c r="EO212">
        <v>0.165433</v>
      </c>
      <c r="EP212">
        <v>0</v>
      </c>
      <c r="EQ212">
        <v>22.2804</v>
      </c>
      <c r="ER212">
        <v>999.9</v>
      </c>
      <c r="ES212">
        <v>71.621</v>
      </c>
      <c r="ET212">
        <v>22.739</v>
      </c>
      <c r="EU212">
        <v>26.9209</v>
      </c>
      <c r="EV212">
        <v>53.9146</v>
      </c>
      <c r="EW212">
        <v>35.625</v>
      </c>
      <c r="EX212">
        <v>2</v>
      </c>
      <c r="EY212">
        <v>-0.267419</v>
      </c>
      <c r="EZ212">
        <v>-0.182985</v>
      </c>
      <c r="FA212">
        <v>20.1488</v>
      </c>
      <c r="FB212">
        <v>5.20172</v>
      </c>
      <c r="FC212">
        <v>12.004</v>
      </c>
      <c r="FD212">
        <v>4.9752</v>
      </c>
      <c r="FE212">
        <v>3.293</v>
      </c>
      <c r="FF212">
        <v>9999</v>
      </c>
      <c r="FG212">
        <v>564.1</v>
      </c>
      <c r="FH212">
        <v>9999</v>
      </c>
      <c r="FI212">
        <v>9999</v>
      </c>
      <c r="FJ212">
        <v>1.86273</v>
      </c>
      <c r="FK212">
        <v>1.86777</v>
      </c>
      <c r="FL212">
        <v>1.86752</v>
      </c>
      <c r="FM212">
        <v>1.86859</v>
      </c>
      <c r="FN212">
        <v>1.86951</v>
      </c>
      <c r="FO212">
        <v>1.86557</v>
      </c>
      <c r="FP212">
        <v>1.86676</v>
      </c>
      <c r="FQ212">
        <v>1.86813</v>
      </c>
      <c r="FR212">
        <v>5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14.29</v>
      </c>
      <c r="GF212">
        <v>0.0844</v>
      </c>
      <c r="GG212">
        <v>4.5284714050127</v>
      </c>
      <c r="GH212">
        <v>0.00877152046367285</v>
      </c>
      <c r="GI212">
        <v>-1.12287425622125e-06</v>
      </c>
      <c r="GJ212">
        <v>1.49974470624018e-10</v>
      </c>
      <c r="GK212">
        <v>-0.0517385584703422</v>
      </c>
      <c r="GL212">
        <v>-0.0341448499658142</v>
      </c>
      <c r="GM212">
        <v>0.00305565465686119</v>
      </c>
      <c r="GN212">
        <v>-3.7754862018876e-05</v>
      </c>
      <c r="GO212">
        <v>-2</v>
      </c>
      <c r="GP212">
        <v>2006</v>
      </c>
      <c r="GQ212">
        <v>1</v>
      </c>
      <c r="GR212">
        <v>20</v>
      </c>
      <c r="GS212">
        <v>39.4</v>
      </c>
      <c r="GT212">
        <v>39.3</v>
      </c>
      <c r="GU212">
        <v>3.26172</v>
      </c>
      <c r="GV212">
        <v>2.56226</v>
      </c>
      <c r="GW212">
        <v>2.24854</v>
      </c>
      <c r="GX212">
        <v>2.76367</v>
      </c>
      <c r="GY212">
        <v>1.99585</v>
      </c>
      <c r="GZ212">
        <v>2.31445</v>
      </c>
      <c r="HA212">
        <v>28.1013</v>
      </c>
      <c r="HB212">
        <v>15.6906</v>
      </c>
      <c r="HC212">
        <v>18</v>
      </c>
      <c r="HD212">
        <v>495.938</v>
      </c>
      <c r="HE212">
        <v>678.987</v>
      </c>
      <c r="HF212">
        <v>22.1495</v>
      </c>
      <c r="HG212">
        <v>23.7328</v>
      </c>
      <c r="HH212">
        <v>30.0001</v>
      </c>
      <c r="HI212">
        <v>23.5441</v>
      </c>
      <c r="HJ212">
        <v>23.4514</v>
      </c>
      <c r="HK212">
        <v>65.273</v>
      </c>
      <c r="HL212">
        <v>44.6369</v>
      </c>
      <c r="HM212">
        <v>0</v>
      </c>
      <c r="HN212">
        <v>22.1316</v>
      </c>
      <c r="HO212">
        <v>1355.13</v>
      </c>
      <c r="HP212">
        <v>15.2476</v>
      </c>
      <c r="HQ212">
        <v>103.012</v>
      </c>
      <c r="HR212">
        <v>104.214</v>
      </c>
    </row>
    <row r="213" spans="1:226">
      <c r="A213">
        <v>197</v>
      </c>
      <c r="B213">
        <v>1657294054.5</v>
      </c>
      <c r="C213">
        <v>2310.5</v>
      </c>
      <c r="D213" t="s">
        <v>754</v>
      </c>
      <c r="E213" t="s">
        <v>755</v>
      </c>
      <c r="F213">
        <v>5</v>
      </c>
      <c r="G213" t="s">
        <v>597</v>
      </c>
      <c r="H213" t="s">
        <v>354</v>
      </c>
      <c r="I213">
        <v>1657294046.71429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1369.11202063383</v>
      </c>
      <c r="AK213">
        <v>1342.98151515151</v>
      </c>
      <c r="AL213">
        <v>3.27734749117495</v>
      </c>
      <c r="AM213">
        <v>65.662652933704</v>
      </c>
      <c r="AN213">
        <f>(AP213 - AO213 + BO213*1E3/(8.314*(BQ213+273.15)) * AR213/BN213 * AQ213) * BN213/(100*BB213) * 1000/(1000 - AP213)</f>
        <v>0</v>
      </c>
      <c r="AO213">
        <v>15.2036413195026</v>
      </c>
      <c r="AP213">
        <v>17.5857084848485</v>
      </c>
      <c r="AQ213">
        <v>-7.27441739453733e-05</v>
      </c>
      <c r="AR213">
        <v>77.3106653143768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6</v>
      </c>
      <c r="BC213">
        <v>0.5</v>
      </c>
      <c r="BD213" t="s">
        <v>355</v>
      </c>
      <c r="BE213">
        <v>2</v>
      </c>
      <c r="BF213" t="b">
        <v>1</v>
      </c>
      <c r="BG213">
        <v>1657294046.71429</v>
      </c>
      <c r="BH213">
        <v>1295.17357142857</v>
      </c>
      <c r="BI213">
        <v>1331.73</v>
      </c>
      <c r="BJ213">
        <v>17.5897285714286</v>
      </c>
      <c r="BK213">
        <v>15.2052392857143</v>
      </c>
      <c r="BL213">
        <v>1280.93678571429</v>
      </c>
      <c r="BM213">
        <v>17.5053428571429</v>
      </c>
      <c r="BN213">
        <v>500.0025</v>
      </c>
      <c r="BO213">
        <v>73.8367642857143</v>
      </c>
      <c r="BP213">
        <v>0.0435530285714286</v>
      </c>
      <c r="BQ213">
        <v>24.4027142857143</v>
      </c>
      <c r="BR213">
        <v>24.9972678571429</v>
      </c>
      <c r="BS213">
        <v>999.9</v>
      </c>
      <c r="BT213">
        <v>0</v>
      </c>
      <c r="BU213">
        <v>0</v>
      </c>
      <c r="BV213">
        <v>10001.6071428571</v>
      </c>
      <c r="BW213">
        <v>0</v>
      </c>
      <c r="BX213">
        <v>654.838928571429</v>
      </c>
      <c r="BY213">
        <v>-36.5572464285714</v>
      </c>
      <c r="BZ213">
        <v>1318.36321428571</v>
      </c>
      <c r="CA213">
        <v>1352.29285714286</v>
      </c>
      <c r="CB213">
        <v>2.38447464285714</v>
      </c>
      <c r="CC213">
        <v>1331.73</v>
      </c>
      <c r="CD213">
        <v>15.2052392857143</v>
      </c>
      <c r="CE213">
        <v>1.2987675</v>
      </c>
      <c r="CF213">
        <v>1.12270678571429</v>
      </c>
      <c r="CG213">
        <v>10.7846142857143</v>
      </c>
      <c r="CH213">
        <v>8.61427392857143</v>
      </c>
      <c r="CI213">
        <v>2000.02928571429</v>
      </c>
      <c r="CJ213">
        <v>0.980002928571429</v>
      </c>
      <c r="CK213">
        <v>0.0199969428571429</v>
      </c>
      <c r="CL213">
        <v>0</v>
      </c>
      <c r="CM213">
        <v>2.35421071428571</v>
      </c>
      <c r="CN213">
        <v>0</v>
      </c>
      <c r="CO213">
        <v>3023.74785714286</v>
      </c>
      <c r="CP213">
        <v>17300.4214285714</v>
      </c>
      <c r="CQ213">
        <v>39.8568571428571</v>
      </c>
      <c r="CR213">
        <v>38.7564642857143</v>
      </c>
      <c r="CS213">
        <v>39.5355</v>
      </c>
      <c r="CT213">
        <v>37.3144642857143</v>
      </c>
      <c r="CU213">
        <v>38.82125</v>
      </c>
      <c r="CV213">
        <v>1960.03571428571</v>
      </c>
      <c r="CW213">
        <v>39.9932142857143</v>
      </c>
      <c r="CX213">
        <v>0</v>
      </c>
      <c r="CY213">
        <v>1657294032.3</v>
      </c>
      <c r="CZ213">
        <v>0</v>
      </c>
      <c r="DA213">
        <v>1657291692.5</v>
      </c>
      <c r="DB213" t="s">
        <v>356</v>
      </c>
      <c r="DC213">
        <v>1657291684</v>
      </c>
      <c r="DD213">
        <v>1657291692.5</v>
      </c>
      <c r="DE213">
        <v>1</v>
      </c>
      <c r="DF213">
        <v>0.051</v>
      </c>
      <c r="DG213">
        <v>-0.009</v>
      </c>
      <c r="DH213">
        <v>7.953</v>
      </c>
      <c r="DI213">
        <v>0.086</v>
      </c>
      <c r="DJ213">
        <v>418</v>
      </c>
      <c r="DK213">
        <v>18</v>
      </c>
      <c r="DL213">
        <v>0.63</v>
      </c>
      <c r="DM213">
        <v>0.07</v>
      </c>
      <c r="DN213">
        <v>-36.6049975</v>
      </c>
      <c r="DO213">
        <v>0.466443151970047</v>
      </c>
      <c r="DP213">
        <v>0.489201938614055</v>
      </c>
      <c r="DQ213">
        <v>0</v>
      </c>
      <c r="DR213">
        <v>2.3806655</v>
      </c>
      <c r="DS213">
        <v>0.076929906191369</v>
      </c>
      <c r="DT213">
        <v>0.00848921785266462</v>
      </c>
      <c r="DU213">
        <v>1</v>
      </c>
      <c r="DV213">
        <v>1</v>
      </c>
      <c r="DW213">
        <v>2</v>
      </c>
      <c r="DX213" t="s">
        <v>373</v>
      </c>
      <c r="DY213">
        <v>2.97546</v>
      </c>
      <c r="DZ213">
        <v>2.69737</v>
      </c>
      <c r="EA213">
        <v>0.164587</v>
      </c>
      <c r="EB213">
        <v>0.168388</v>
      </c>
      <c r="EC213">
        <v>0.0691967</v>
      </c>
      <c r="ED213">
        <v>0.0625836</v>
      </c>
      <c r="EE213">
        <v>32791.6</v>
      </c>
      <c r="EF213">
        <v>35845.4</v>
      </c>
      <c r="EG213">
        <v>35554.3</v>
      </c>
      <c r="EH213">
        <v>39073.4</v>
      </c>
      <c r="EI213">
        <v>46885.6</v>
      </c>
      <c r="EJ213">
        <v>52823.8</v>
      </c>
      <c r="EK213">
        <v>55500.7</v>
      </c>
      <c r="EL213">
        <v>62569.4</v>
      </c>
      <c r="EM213">
        <v>2.022</v>
      </c>
      <c r="EN213">
        <v>2.2804</v>
      </c>
      <c r="EO213">
        <v>0.164121</v>
      </c>
      <c r="EP213">
        <v>0</v>
      </c>
      <c r="EQ213">
        <v>22.2879</v>
      </c>
      <c r="ER213">
        <v>999.9</v>
      </c>
      <c r="ES213">
        <v>71.597</v>
      </c>
      <c r="ET213">
        <v>22.729</v>
      </c>
      <c r="EU213">
        <v>26.8936</v>
      </c>
      <c r="EV213">
        <v>53.8646</v>
      </c>
      <c r="EW213">
        <v>35.5529</v>
      </c>
      <c r="EX213">
        <v>2</v>
      </c>
      <c r="EY213">
        <v>-0.267317</v>
      </c>
      <c r="EZ213">
        <v>-0.167778</v>
      </c>
      <c r="FA213">
        <v>20.149</v>
      </c>
      <c r="FB213">
        <v>5.20291</v>
      </c>
      <c r="FC213">
        <v>12.004</v>
      </c>
      <c r="FD213">
        <v>4.976</v>
      </c>
      <c r="FE213">
        <v>3.293</v>
      </c>
      <c r="FF213">
        <v>9999</v>
      </c>
      <c r="FG213">
        <v>564.1</v>
      </c>
      <c r="FH213">
        <v>9999</v>
      </c>
      <c r="FI213">
        <v>9999</v>
      </c>
      <c r="FJ213">
        <v>1.86279</v>
      </c>
      <c r="FK213">
        <v>1.86777</v>
      </c>
      <c r="FL213">
        <v>1.86752</v>
      </c>
      <c r="FM213">
        <v>1.86859</v>
      </c>
      <c r="FN213">
        <v>1.86951</v>
      </c>
      <c r="FO213">
        <v>1.86554</v>
      </c>
      <c r="FP213">
        <v>1.86673</v>
      </c>
      <c r="FQ213">
        <v>1.86813</v>
      </c>
      <c r="FR213">
        <v>5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14.41</v>
      </c>
      <c r="GF213">
        <v>0.0841</v>
      </c>
      <c r="GG213">
        <v>4.5284714050127</v>
      </c>
      <c r="GH213">
        <v>0.00877152046367285</v>
      </c>
      <c r="GI213">
        <v>-1.12287425622125e-06</v>
      </c>
      <c r="GJ213">
        <v>1.49974470624018e-10</v>
      </c>
      <c r="GK213">
        <v>-0.0517385584703422</v>
      </c>
      <c r="GL213">
        <v>-0.0341448499658142</v>
      </c>
      <c r="GM213">
        <v>0.00305565465686119</v>
      </c>
      <c r="GN213">
        <v>-3.7754862018876e-05</v>
      </c>
      <c r="GO213">
        <v>-2</v>
      </c>
      <c r="GP213">
        <v>2006</v>
      </c>
      <c r="GQ213">
        <v>1</v>
      </c>
      <c r="GR213">
        <v>20</v>
      </c>
      <c r="GS213">
        <v>39.5</v>
      </c>
      <c r="GT213">
        <v>39.4</v>
      </c>
      <c r="GU213">
        <v>3.29346</v>
      </c>
      <c r="GV213">
        <v>2.55859</v>
      </c>
      <c r="GW213">
        <v>2.24854</v>
      </c>
      <c r="GX213">
        <v>2.76367</v>
      </c>
      <c r="GY213">
        <v>1.99585</v>
      </c>
      <c r="GZ213">
        <v>2.33154</v>
      </c>
      <c r="HA213">
        <v>28.1013</v>
      </c>
      <c r="HB213">
        <v>15.6993</v>
      </c>
      <c r="HC213">
        <v>18</v>
      </c>
      <c r="HD213">
        <v>495.699</v>
      </c>
      <c r="HE213">
        <v>679.205</v>
      </c>
      <c r="HF213">
        <v>22.14</v>
      </c>
      <c r="HG213">
        <v>23.7347</v>
      </c>
      <c r="HH213">
        <v>30.0002</v>
      </c>
      <c r="HI213">
        <v>23.5461</v>
      </c>
      <c r="HJ213">
        <v>23.4553</v>
      </c>
      <c r="HK213">
        <v>65.9062</v>
      </c>
      <c r="HL213">
        <v>44.6369</v>
      </c>
      <c r="HM213">
        <v>0</v>
      </c>
      <c r="HN213">
        <v>22.1318</v>
      </c>
      <c r="HO213">
        <v>1375.26</v>
      </c>
      <c r="HP213">
        <v>15.2561</v>
      </c>
      <c r="HQ213">
        <v>103.011</v>
      </c>
      <c r="HR213">
        <v>104.214</v>
      </c>
    </row>
    <row r="214" spans="1:226">
      <c r="A214">
        <v>198</v>
      </c>
      <c r="B214">
        <v>1657294059.5</v>
      </c>
      <c r="C214">
        <v>2315.5</v>
      </c>
      <c r="D214" t="s">
        <v>756</v>
      </c>
      <c r="E214" t="s">
        <v>757</v>
      </c>
      <c r="F214">
        <v>5</v>
      </c>
      <c r="G214" t="s">
        <v>597</v>
      </c>
      <c r="H214" t="s">
        <v>354</v>
      </c>
      <c r="I214">
        <v>1657294052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1387.1620870245</v>
      </c>
      <c r="AK214">
        <v>1360.25696969697</v>
      </c>
      <c r="AL214">
        <v>3.39649845698378</v>
      </c>
      <c r="AM214">
        <v>65.662652933704</v>
      </c>
      <c r="AN214">
        <f>(AP214 - AO214 + BO214*1E3/(8.314*(BQ214+273.15)) * AR214/BN214 * AQ214) * BN214/(100*BB214) * 1000/(1000 - AP214)</f>
        <v>0</v>
      </c>
      <c r="AO214">
        <v>15.1987990397134</v>
      </c>
      <c r="AP214">
        <v>17.5804212121212</v>
      </c>
      <c r="AQ214">
        <v>-0.000412764496126814</v>
      </c>
      <c r="AR214">
        <v>77.3106653143768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6</v>
      </c>
      <c r="BC214">
        <v>0.5</v>
      </c>
      <c r="BD214" t="s">
        <v>355</v>
      </c>
      <c r="BE214">
        <v>2</v>
      </c>
      <c r="BF214" t="b">
        <v>1</v>
      </c>
      <c r="BG214">
        <v>1657294052</v>
      </c>
      <c r="BH214">
        <v>1312.89703703704</v>
      </c>
      <c r="BI214">
        <v>1349.62259259259</v>
      </c>
      <c r="BJ214">
        <v>17.5883481481481</v>
      </c>
      <c r="BK214">
        <v>15.2016148148148</v>
      </c>
      <c r="BL214">
        <v>1298.54333333333</v>
      </c>
      <c r="BM214">
        <v>17.5040148148148</v>
      </c>
      <c r="BN214">
        <v>500.016185185185</v>
      </c>
      <c r="BO214">
        <v>73.8370555555556</v>
      </c>
      <c r="BP214">
        <v>0.0436722518518519</v>
      </c>
      <c r="BQ214">
        <v>24.4092037037037</v>
      </c>
      <c r="BR214">
        <v>24.9999</v>
      </c>
      <c r="BS214">
        <v>999.9</v>
      </c>
      <c r="BT214">
        <v>0</v>
      </c>
      <c r="BU214">
        <v>0</v>
      </c>
      <c r="BV214">
        <v>10007.7777777778</v>
      </c>
      <c r="BW214">
        <v>0</v>
      </c>
      <c r="BX214">
        <v>655.703740740741</v>
      </c>
      <c r="BY214">
        <v>-36.7262851851852</v>
      </c>
      <c r="BZ214">
        <v>1336.40185185185</v>
      </c>
      <c r="CA214">
        <v>1370.45666666667</v>
      </c>
      <c r="CB214">
        <v>2.3867262962963</v>
      </c>
      <c r="CC214">
        <v>1349.62259259259</v>
      </c>
      <c r="CD214">
        <v>15.2016148148148</v>
      </c>
      <c r="CE214">
        <v>1.29867037037037</v>
      </c>
      <c r="CF214">
        <v>1.1224437037037</v>
      </c>
      <c r="CG214">
        <v>10.7834925925926</v>
      </c>
      <c r="CH214">
        <v>8.61080703703704</v>
      </c>
      <c r="CI214">
        <v>2000.02703703704</v>
      </c>
      <c r="CJ214">
        <v>0.980002222222222</v>
      </c>
      <c r="CK214">
        <v>0.0199976962962963</v>
      </c>
      <c r="CL214">
        <v>0</v>
      </c>
      <c r="CM214">
        <v>2.26348518518519</v>
      </c>
      <c r="CN214">
        <v>0</v>
      </c>
      <c r="CO214">
        <v>3023.27333333333</v>
      </c>
      <c r="CP214">
        <v>17300.4</v>
      </c>
      <c r="CQ214">
        <v>39.7752222222222</v>
      </c>
      <c r="CR214">
        <v>38.7012592592593</v>
      </c>
      <c r="CS214">
        <v>39.465037037037</v>
      </c>
      <c r="CT214">
        <v>37.2265555555556</v>
      </c>
      <c r="CU214">
        <v>38.752</v>
      </c>
      <c r="CV214">
        <v>1960.03</v>
      </c>
      <c r="CW214">
        <v>39.9966666666667</v>
      </c>
      <c r="CX214">
        <v>0</v>
      </c>
      <c r="CY214">
        <v>1657294037.1</v>
      </c>
      <c r="CZ214">
        <v>0</v>
      </c>
      <c r="DA214">
        <v>1657291692.5</v>
      </c>
      <c r="DB214" t="s">
        <v>356</v>
      </c>
      <c r="DC214">
        <v>1657291684</v>
      </c>
      <c r="DD214">
        <v>1657291692.5</v>
      </c>
      <c r="DE214">
        <v>1</v>
      </c>
      <c r="DF214">
        <v>0.051</v>
      </c>
      <c r="DG214">
        <v>-0.009</v>
      </c>
      <c r="DH214">
        <v>7.953</v>
      </c>
      <c r="DI214">
        <v>0.086</v>
      </c>
      <c r="DJ214">
        <v>418</v>
      </c>
      <c r="DK214">
        <v>18</v>
      </c>
      <c r="DL214">
        <v>0.63</v>
      </c>
      <c r="DM214">
        <v>0.07</v>
      </c>
      <c r="DN214">
        <v>-36.6691325</v>
      </c>
      <c r="DO214">
        <v>-1.49451669793615</v>
      </c>
      <c r="DP214">
        <v>0.519968127094104</v>
      </c>
      <c r="DQ214">
        <v>0</v>
      </c>
      <c r="DR214">
        <v>2.385169</v>
      </c>
      <c r="DS214">
        <v>0.0192272420262656</v>
      </c>
      <c r="DT214">
        <v>0.00405230045776467</v>
      </c>
      <c r="DU214">
        <v>1</v>
      </c>
      <c r="DV214">
        <v>1</v>
      </c>
      <c r="DW214">
        <v>2</v>
      </c>
      <c r="DX214" t="s">
        <v>373</v>
      </c>
      <c r="DY214">
        <v>2.97646</v>
      </c>
      <c r="DZ214">
        <v>2.69703</v>
      </c>
      <c r="EA214">
        <v>0.165889</v>
      </c>
      <c r="EB214">
        <v>0.169605</v>
      </c>
      <c r="EC214">
        <v>0.0691873</v>
      </c>
      <c r="ED214">
        <v>0.0625876</v>
      </c>
      <c r="EE214">
        <v>32740.6</v>
      </c>
      <c r="EF214">
        <v>35792.5</v>
      </c>
      <c r="EG214">
        <v>35554.3</v>
      </c>
      <c r="EH214">
        <v>39072.9</v>
      </c>
      <c r="EI214">
        <v>46886.5</v>
      </c>
      <c r="EJ214">
        <v>52823.9</v>
      </c>
      <c r="EK214">
        <v>55501.1</v>
      </c>
      <c r="EL214">
        <v>62569.8</v>
      </c>
      <c r="EM214">
        <v>2.0224</v>
      </c>
      <c r="EN214">
        <v>2.28</v>
      </c>
      <c r="EO214">
        <v>0.16433</v>
      </c>
      <c r="EP214">
        <v>0</v>
      </c>
      <c r="EQ214">
        <v>22.2992</v>
      </c>
      <c r="ER214">
        <v>999.9</v>
      </c>
      <c r="ES214">
        <v>71.572</v>
      </c>
      <c r="ET214">
        <v>22.739</v>
      </c>
      <c r="EU214">
        <v>26.9055</v>
      </c>
      <c r="EV214">
        <v>53.7846</v>
      </c>
      <c r="EW214">
        <v>35.5409</v>
      </c>
      <c r="EX214">
        <v>2</v>
      </c>
      <c r="EY214">
        <v>-0.2675</v>
      </c>
      <c r="EZ214">
        <v>0.0615468</v>
      </c>
      <c r="FA214">
        <v>20.1495</v>
      </c>
      <c r="FB214">
        <v>5.20291</v>
      </c>
      <c r="FC214">
        <v>12.004</v>
      </c>
      <c r="FD214">
        <v>4.9756</v>
      </c>
      <c r="FE214">
        <v>3.293</v>
      </c>
      <c r="FF214">
        <v>9999</v>
      </c>
      <c r="FG214">
        <v>564.1</v>
      </c>
      <c r="FH214">
        <v>9999</v>
      </c>
      <c r="FI214">
        <v>9999</v>
      </c>
      <c r="FJ214">
        <v>1.86276</v>
      </c>
      <c r="FK214">
        <v>1.86777</v>
      </c>
      <c r="FL214">
        <v>1.86752</v>
      </c>
      <c r="FM214">
        <v>1.86859</v>
      </c>
      <c r="FN214">
        <v>1.86951</v>
      </c>
      <c r="FO214">
        <v>1.86554</v>
      </c>
      <c r="FP214">
        <v>1.86676</v>
      </c>
      <c r="FQ214">
        <v>1.86813</v>
      </c>
      <c r="FR214">
        <v>5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14.52</v>
      </c>
      <c r="GF214">
        <v>0.0841</v>
      </c>
      <c r="GG214">
        <v>4.5284714050127</v>
      </c>
      <c r="GH214">
        <v>0.00877152046367285</v>
      </c>
      <c r="GI214">
        <v>-1.12287425622125e-06</v>
      </c>
      <c r="GJ214">
        <v>1.49974470624018e-10</v>
      </c>
      <c r="GK214">
        <v>-0.0517385584703422</v>
      </c>
      <c r="GL214">
        <v>-0.0341448499658142</v>
      </c>
      <c r="GM214">
        <v>0.00305565465686119</v>
      </c>
      <c r="GN214">
        <v>-3.7754862018876e-05</v>
      </c>
      <c r="GO214">
        <v>-2</v>
      </c>
      <c r="GP214">
        <v>2006</v>
      </c>
      <c r="GQ214">
        <v>1</v>
      </c>
      <c r="GR214">
        <v>20</v>
      </c>
      <c r="GS214">
        <v>39.6</v>
      </c>
      <c r="GT214">
        <v>39.5</v>
      </c>
      <c r="GU214">
        <v>3.32397</v>
      </c>
      <c r="GV214">
        <v>2.55615</v>
      </c>
      <c r="GW214">
        <v>2.24854</v>
      </c>
      <c r="GX214">
        <v>2.76245</v>
      </c>
      <c r="GY214">
        <v>1.99585</v>
      </c>
      <c r="GZ214">
        <v>2.33887</v>
      </c>
      <c r="HA214">
        <v>28.1013</v>
      </c>
      <c r="HB214">
        <v>15.6906</v>
      </c>
      <c r="HC214">
        <v>18</v>
      </c>
      <c r="HD214">
        <v>495.979</v>
      </c>
      <c r="HE214">
        <v>678.899</v>
      </c>
      <c r="HF214">
        <v>22.134</v>
      </c>
      <c r="HG214">
        <v>23.7367</v>
      </c>
      <c r="HH214">
        <v>30.0001</v>
      </c>
      <c r="HI214">
        <v>23.5488</v>
      </c>
      <c r="HJ214">
        <v>23.4573</v>
      </c>
      <c r="HK214">
        <v>66.5111</v>
      </c>
      <c r="HL214">
        <v>44.6369</v>
      </c>
      <c r="HM214">
        <v>0</v>
      </c>
      <c r="HN214">
        <v>22.0849</v>
      </c>
      <c r="HO214">
        <v>1388.79</v>
      </c>
      <c r="HP214">
        <v>15.2611</v>
      </c>
      <c r="HQ214">
        <v>103.011</v>
      </c>
      <c r="HR214">
        <v>104.213</v>
      </c>
    </row>
    <row r="215" spans="1:226">
      <c r="A215">
        <v>199</v>
      </c>
      <c r="B215">
        <v>1657294064</v>
      </c>
      <c r="C215">
        <v>2320</v>
      </c>
      <c r="D215" t="s">
        <v>758</v>
      </c>
      <c r="E215" t="s">
        <v>759</v>
      </c>
      <c r="F215">
        <v>5</v>
      </c>
      <c r="G215" t="s">
        <v>597</v>
      </c>
      <c r="H215" t="s">
        <v>354</v>
      </c>
      <c r="I215">
        <v>1657294056.44444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1402.54303344351</v>
      </c>
      <c r="AK215">
        <v>1375.87406060606</v>
      </c>
      <c r="AL215">
        <v>3.41259265992985</v>
      </c>
      <c r="AM215">
        <v>65.662652933704</v>
      </c>
      <c r="AN215">
        <f>(AP215 - AO215 + BO215*1E3/(8.314*(BQ215+273.15)) * AR215/BN215 * AQ215) * BN215/(100*BB215) * 1000/(1000 - AP215)</f>
        <v>0</v>
      </c>
      <c r="AO215">
        <v>15.2025372152247</v>
      </c>
      <c r="AP215">
        <v>17.5786387878788</v>
      </c>
      <c r="AQ215">
        <v>-0.000125167285943652</v>
      </c>
      <c r="AR215">
        <v>77.3106653143768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6</v>
      </c>
      <c r="BC215">
        <v>0.5</v>
      </c>
      <c r="BD215" t="s">
        <v>355</v>
      </c>
      <c r="BE215">
        <v>2</v>
      </c>
      <c r="BF215" t="b">
        <v>1</v>
      </c>
      <c r="BG215">
        <v>1657294056.44444</v>
      </c>
      <c r="BH215">
        <v>1327.89444444444</v>
      </c>
      <c r="BI215">
        <v>1364.5237037037</v>
      </c>
      <c r="BJ215">
        <v>17.5846740740741</v>
      </c>
      <c r="BK215">
        <v>15.2020777777778</v>
      </c>
      <c r="BL215">
        <v>1313.44185185185</v>
      </c>
      <c r="BM215">
        <v>17.5004703703704</v>
      </c>
      <c r="BN215">
        <v>500.02237037037</v>
      </c>
      <c r="BO215">
        <v>73.8374185185185</v>
      </c>
      <c r="BP215">
        <v>0.0434922592592593</v>
      </c>
      <c r="BQ215">
        <v>24.4134555555556</v>
      </c>
      <c r="BR215">
        <v>25.0050592592593</v>
      </c>
      <c r="BS215">
        <v>999.9</v>
      </c>
      <c r="BT215">
        <v>0</v>
      </c>
      <c r="BU215">
        <v>0</v>
      </c>
      <c r="BV215">
        <v>10014.2592592593</v>
      </c>
      <c r="BW215">
        <v>0</v>
      </c>
      <c r="BX215">
        <v>655.874148148148</v>
      </c>
      <c r="BY215">
        <v>-36.6297925925926</v>
      </c>
      <c r="BZ215">
        <v>1351.66222222222</v>
      </c>
      <c r="CA215">
        <v>1385.58814814815</v>
      </c>
      <c r="CB215">
        <v>2.38258518518519</v>
      </c>
      <c r="CC215">
        <v>1364.5237037037</v>
      </c>
      <c r="CD215">
        <v>15.2020777777778</v>
      </c>
      <c r="CE215">
        <v>1.29840592592593</v>
      </c>
      <c r="CF215">
        <v>1.12248333333333</v>
      </c>
      <c r="CG215">
        <v>10.7804185185185</v>
      </c>
      <c r="CH215">
        <v>8.61133</v>
      </c>
      <c r="CI215">
        <v>2000.02222222222</v>
      </c>
      <c r="CJ215">
        <v>0.980001777777778</v>
      </c>
      <c r="CK215">
        <v>0.0199981703703704</v>
      </c>
      <c r="CL215">
        <v>0</v>
      </c>
      <c r="CM215">
        <v>2.2932962962963</v>
      </c>
      <c r="CN215">
        <v>0</v>
      </c>
      <c r="CO215">
        <v>3021.21296296296</v>
      </c>
      <c r="CP215">
        <v>17300.3555555556</v>
      </c>
      <c r="CQ215">
        <v>39.7058148148148</v>
      </c>
      <c r="CR215">
        <v>38.6642222222222</v>
      </c>
      <c r="CS215">
        <v>39.4094814814815</v>
      </c>
      <c r="CT215">
        <v>37.1524814814815</v>
      </c>
      <c r="CU215">
        <v>38.6919259259259</v>
      </c>
      <c r="CV215">
        <v>1960.02222222222</v>
      </c>
      <c r="CW215">
        <v>39.9996296296296</v>
      </c>
      <c r="CX215">
        <v>0</v>
      </c>
      <c r="CY215">
        <v>1657294041.9</v>
      </c>
      <c r="CZ215">
        <v>0</v>
      </c>
      <c r="DA215">
        <v>1657291692.5</v>
      </c>
      <c r="DB215" t="s">
        <v>356</v>
      </c>
      <c r="DC215">
        <v>1657291684</v>
      </c>
      <c r="DD215">
        <v>1657291692.5</v>
      </c>
      <c r="DE215">
        <v>1</v>
      </c>
      <c r="DF215">
        <v>0.051</v>
      </c>
      <c r="DG215">
        <v>-0.009</v>
      </c>
      <c r="DH215">
        <v>7.953</v>
      </c>
      <c r="DI215">
        <v>0.086</v>
      </c>
      <c r="DJ215">
        <v>418</v>
      </c>
      <c r="DK215">
        <v>18</v>
      </c>
      <c r="DL215">
        <v>0.63</v>
      </c>
      <c r="DM215">
        <v>0.07</v>
      </c>
      <c r="DN215">
        <v>-36.7413125</v>
      </c>
      <c r="DO215">
        <v>0.343378986866903</v>
      </c>
      <c r="DP215">
        <v>0.501513758628565</v>
      </c>
      <c r="DQ215">
        <v>0</v>
      </c>
      <c r="DR215">
        <v>2.38393275</v>
      </c>
      <c r="DS215">
        <v>-0.0377107317073222</v>
      </c>
      <c r="DT215">
        <v>0.00610399704599372</v>
      </c>
      <c r="DU215">
        <v>1</v>
      </c>
      <c r="DV215">
        <v>1</v>
      </c>
      <c r="DW215">
        <v>2</v>
      </c>
      <c r="DX215" t="s">
        <v>373</v>
      </c>
      <c r="DY215">
        <v>2.97688</v>
      </c>
      <c r="DZ215">
        <v>2.69677</v>
      </c>
      <c r="EA215">
        <v>0.167039</v>
      </c>
      <c r="EB215">
        <v>0.17075</v>
      </c>
      <c r="EC215">
        <v>0.0691788</v>
      </c>
      <c r="ED215">
        <v>0.0626248</v>
      </c>
      <c r="EE215">
        <v>32695.1</v>
      </c>
      <c r="EF215">
        <v>35743.6</v>
      </c>
      <c r="EG215">
        <v>35553.9</v>
      </c>
      <c r="EH215">
        <v>39073.3</v>
      </c>
      <c r="EI215">
        <v>46886.6</v>
      </c>
      <c r="EJ215">
        <v>52821.6</v>
      </c>
      <c r="EK215">
        <v>55500.6</v>
      </c>
      <c r="EL215">
        <v>62569.5</v>
      </c>
      <c r="EM215">
        <v>2.0234</v>
      </c>
      <c r="EN215">
        <v>2.2796</v>
      </c>
      <c r="EO215">
        <v>0.16436</v>
      </c>
      <c r="EP215">
        <v>0</v>
      </c>
      <c r="EQ215">
        <v>22.3086</v>
      </c>
      <c r="ER215">
        <v>999.9</v>
      </c>
      <c r="ES215">
        <v>71.572</v>
      </c>
      <c r="ET215">
        <v>22.759</v>
      </c>
      <c r="EU215">
        <v>26.9397</v>
      </c>
      <c r="EV215">
        <v>53.8546</v>
      </c>
      <c r="EW215">
        <v>35.5248</v>
      </c>
      <c r="EX215">
        <v>2</v>
      </c>
      <c r="EY215">
        <v>-0.267561</v>
      </c>
      <c r="EZ215">
        <v>-0.0753595</v>
      </c>
      <c r="FA215">
        <v>20.149</v>
      </c>
      <c r="FB215">
        <v>5.20172</v>
      </c>
      <c r="FC215">
        <v>12.004</v>
      </c>
      <c r="FD215">
        <v>4.9752</v>
      </c>
      <c r="FE215">
        <v>3.293</v>
      </c>
      <c r="FF215">
        <v>9999</v>
      </c>
      <c r="FG215">
        <v>564.1</v>
      </c>
      <c r="FH215">
        <v>9999</v>
      </c>
      <c r="FI215">
        <v>9999</v>
      </c>
      <c r="FJ215">
        <v>1.86276</v>
      </c>
      <c r="FK215">
        <v>1.86777</v>
      </c>
      <c r="FL215">
        <v>1.86752</v>
      </c>
      <c r="FM215">
        <v>1.86859</v>
      </c>
      <c r="FN215">
        <v>1.86951</v>
      </c>
      <c r="FO215">
        <v>1.86554</v>
      </c>
      <c r="FP215">
        <v>1.86676</v>
      </c>
      <c r="FQ215">
        <v>1.86813</v>
      </c>
      <c r="FR215">
        <v>5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14.62</v>
      </c>
      <c r="GF215">
        <v>0.084</v>
      </c>
      <c r="GG215">
        <v>4.5284714050127</v>
      </c>
      <c r="GH215">
        <v>0.00877152046367285</v>
      </c>
      <c r="GI215">
        <v>-1.12287425622125e-06</v>
      </c>
      <c r="GJ215">
        <v>1.49974470624018e-10</v>
      </c>
      <c r="GK215">
        <v>-0.0517385584703422</v>
      </c>
      <c r="GL215">
        <v>-0.0341448499658142</v>
      </c>
      <c r="GM215">
        <v>0.00305565465686119</v>
      </c>
      <c r="GN215">
        <v>-3.7754862018876e-05</v>
      </c>
      <c r="GO215">
        <v>-2</v>
      </c>
      <c r="GP215">
        <v>2006</v>
      </c>
      <c r="GQ215">
        <v>1</v>
      </c>
      <c r="GR215">
        <v>20</v>
      </c>
      <c r="GS215">
        <v>39.7</v>
      </c>
      <c r="GT215">
        <v>39.5</v>
      </c>
      <c r="GU215">
        <v>3.35083</v>
      </c>
      <c r="GV215">
        <v>2.55493</v>
      </c>
      <c r="GW215">
        <v>2.24854</v>
      </c>
      <c r="GX215">
        <v>2.76367</v>
      </c>
      <c r="GY215">
        <v>1.99585</v>
      </c>
      <c r="GZ215">
        <v>2.3291</v>
      </c>
      <c r="HA215">
        <v>28.1013</v>
      </c>
      <c r="HB215">
        <v>15.6906</v>
      </c>
      <c r="HC215">
        <v>18</v>
      </c>
      <c r="HD215">
        <v>496.658</v>
      </c>
      <c r="HE215">
        <v>678.593</v>
      </c>
      <c r="HF215">
        <v>22.0834</v>
      </c>
      <c r="HG215">
        <v>23.7367</v>
      </c>
      <c r="HH215">
        <v>30</v>
      </c>
      <c r="HI215">
        <v>23.552</v>
      </c>
      <c r="HJ215">
        <v>23.4592</v>
      </c>
      <c r="HK215">
        <v>67.0356</v>
      </c>
      <c r="HL215">
        <v>44.6369</v>
      </c>
      <c r="HM215">
        <v>0</v>
      </c>
      <c r="HN215">
        <v>22.0737</v>
      </c>
      <c r="HO215">
        <v>1408.94</v>
      </c>
      <c r="HP215">
        <v>15.2692</v>
      </c>
      <c r="HQ215">
        <v>103.01</v>
      </c>
      <c r="HR215">
        <v>104.213</v>
      </c>
    </row>
    <row r="216" spans="1:226">
      <c r="A216">
        <v>200</v>
      </c>
      <c r="B216">
        <v>1657294069.5</v>
      </c>
      <c r="C216">
        <v>2325.5</v>
      </c>
      <c r="D216" t="s">
        <v>760</v>
      </c>
      <c r="E216" t="s">
        <v>761</v>
      </c>
      <c r="F216">
        <v>5</v>
      </c>
      <c r="G216" t="s">
        <v>597</v>
      </c>
      <c r="H216" t="s">
        <v>354</v>
      </c>
      <c r="I216">
        <v>1657294061.73214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1421.43021377851</v>
      </c>
      <c r="AK216">
        <v>1394.62775757576</v>
      </c>
      <c r="AL216">
        <v>3.43623134735672</v>
      </c>
      <c r="AM216">
        <v>65.662652933704</v>
      </c>
      <c r="AN216">
        <f>(AP216 - AO216 + BO216*1E3/(8.314*(BQ216+273.15)) * AR216/BN216 * AQ216) * BN216/(100*BB216) * 1000/(1000 - AP216)</f>
        <v>0</v>
      </c>
      <c r="AO216">
        <v>15.2187747705196</v>
      </c>
      <c r="AP216">
        <v>17.589763030303</v>
      </c>
      <c r="AQ216">
        <v>0.000125653035232195</v>
      </c>
      <c r="AR216">
        <v>77.3106653143768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6</v>
      </c>
      <c r="BC216">
        <v>0.5</v>
      </c>
      <c r="BD216" t="s">
        <v>355</v>
      </c>
      <c r="BE216">
        <v>2</v>
      </c>
      <c r="BF216" t="b">
        <v>1</v>
      </c>
      <c r="BG216">
        <v>1657294061.73214</v>
      </c>
      <c r="BH216">
        <v>1345.65607142857</v>
      </c>
      <c r="BI216">
        <v>1382.4875</v>
      </c>
      <c r="BJ216">
        <v>17.5827285714286</v>
      </c>
      <c r="BK216">
        <v>15.212125</v>
      </c>
      <c r="BL216">
        <v>1331.08714285714</v>
      </c>
      <c r="BM216">
        <v>17.4985964285714</v>
      </c>
      <c r="BN216">
        <v>499.984285714286</v>
      </c>
      <c r="BO216">
        <v>73.8369928571428</v>
      </c>
      <c r="BP216">
        <v>0.043460825</v>
      </c>
      <c r="BQ216">
        <v>24.4164285714286</v>
      </c>
      <c r="BR216">
        <v>25.009025</v>
      </c>
      <c r="BS216">
        <v>999.9</v>
      </c>
      <c r="BT216">
        <v>0</v>
      </c>
      <c r="BU216">
        <v>0</v>
      </c>
      <c r="BV216">
        <v>10008.3928571429</v>
      </c>
      <c r="BW216">
        <v>0</v>
      </c>
      <c r="BX216">
        <v>655.917321428571</v>
      </c>
      <c r="BY216">
        <v>-36.8317607142857</v>
      </c>
      <c r="BZ216">
        <v>1369.73892857143</v>
      </c>
      <c r="CA216">
        <v>1403.84285714286</v>
      </c>
      <c r="CB216">
        <v>2.37059071428571</v>
      </c>
      <c r="CC216">
        <v>1382.4875</v>
      </c>
      <c r="CD216">
        <v>15.212125</v>
      </c>
      <c r="CE216">
        <v>1.29825535714286</v>
      </c>
      <c r="CF216">
        <v>1.12321785714286</v>
      </c>
      <c r="CG216">
        <v>10.7786678571429</v>
      </c>
      <c r="CH216">
        <v>8.6209975</v>
      </c>
      <c r="CI216">
        <v>2000.00214285714</v>
      </c>
      <c r="CJ216">
        <v>0.980001321428572</v>
      </c>
      <c r="CK216">
        <v>0.0199986571428571</v>
      </c>
      <c r="CL216">
        <v>0</v>
      </c>
      <c r="CM216">
        <v>2.22633928571429</v>
      </c>
      <c r="CN216">
        <v>0</v>
      </c>
      <c r="CO216">
        <v>3019.6525</v>
      </c>
      <c r="CP216">
        <v>17300.175</v>
      </c>
      <c r="CQ216">
        <v>39.627</v>
      </c>
      <c r="CR216">
        <v>38.6158928571429</v>
      </c>
      <c r="CS216">
        <v>39.3479285714286</v>
      </c>
      <c r="CT216">
        <v>37.0733928571428</v>
      </c>
      <c r="CU216">
        <v>38.6246428571429</v>
      </c>
      <c r="CV216">
        <v>1960.00214285714</v>
      </c>
      <c r="CW216">
        <v>40</v>
      </c>
      <c r="CX216">
        <v>0</v>
      </c>
      <c r="CY216">
        <v>1657294047.3</v>
      </c>
      <c r="CZ216">
        <v>0</v>
      </c>
      <c r="DA216">
        <v>1657291692.5</v>
      </c>
      <c r="DB216" t="s">
        <v>356</v>
      </c>
      <c r="DC216">
        <v>1657291684</v>
      </c>
      <c r="DD216">
        <v>1657291692.5</v>
      </c>
      <c r="DE216">
        <v>1</v>
      </c>
      <c r="DF216">
        <v>0.051</v>
      </c>
      <c r="DG216">
        <v>-0.009</v>
      </c>
      <c r="DH216">
        <v>7.953</v>
      </c>
      <c r="DI216">
        <v>0.086</v>
      </c>
      <c r="DJ216">
        <v>418</v>
      </c>
      <c r="DK216">
        <v>18</v>
      </c>
      <c r="DL216">
        <v>0.63</v>
      </c>
      <c r="DM216">
        <v>0.07</v>
      </c>
      <c r="DN216">
        <v>-36.7281575</v>
      </c>
      <c r="DO216">
        <v>-0.579477298311369</v>
      </c>
      <c r="DP216">
        <v>0.512197382796662</v>
      </c>
      <c r="DQ216">
        <v>0</v>
      </c>
      <c r="DR216">
        <v>2.3769145</v>
      </c>
      <c r="DS216">
        <v>-0.119627392120082</v>
      </c>
      <c r="DT216">
        <v>0.012811786750879</v>
      </c>
      <c r="DU216">
        <v>0</v>
      </c>
      <c r="DV216">
        <v>0</v>
      </c>
      <c r="DW216">
        <v>2</v>
      </c>
      <c r="DX216" t="s">
        <v>357</v>
      </c>
      <c r="DY216">
        <v>2.97631</v>
      </c>
      <c r="DZ216">
        <v>2.69812</v>
      </c>
      <c r="EA216">
        <v>0.168436</v>
      </c>
      <c r="EB216">
        <v>0.172111</v>
      </c>
      <c r="EC216">
        <v>0.0692158</v>
      </c>
      <c r="ED216">
        <v>0.0627299</v>
      </c>
      <c r="EE216">
        <v>32640.8</v>
      </c>
      <c r="EF216">
        <v>35685</v>
      </c>
      <c r="EG216">
        <v>35554.4</v>
      </c>
      <c r="EH216">
        <v>39073.3</v>
      </c>
      <c r="EI216">
        <v>46885.7</v>
      </c>
      <c r="EJ216">
        <v>52815.7</v>
      </c>
      <c r="EK216">
        <v>55501.8</v>
      </c>
      <c r="EL216">
        <v>62569.5</v>
      </c>
      <c r="EM216">
        <v>2.0224</v>
      </c>
      <c r="EN216">
        <v>2.2806</v>
      </c>
      <c r="EO216">
        <v>0.16433</v>
      </c>
      <c r="EP216">
        <v>0</v>
      </c>
      <c r="EQ216">
        <v>22.3218</v>
      </c>
      <c r="ER216">
        <v>999.9</v>
      </c>
      <c r="ES216">
        <v>71.572</v>
      </c>
      <c r="ET216">
        <v>22.769</v>
      </c>
      <c r="EU216">
        <v>26.9551</v>
      </c>
      <c r="EV216">
        <v>53.7446</v>
      </c>
      <c r="EW216">
        <v>35.5449</v>
      </c>
      <c r="EX216">
        <v>2</v>
      </c>
      <c r="EY216">
        <v>-0.267256</v>
      </c>
      <c r="EZ216">
        <v>-0.0383007</v>
      </c>
      <c r="FA216">
        <v>20.1495</v>
      </c>
      <c r="FB216">
        <v>5.20411</v>
      </c>
      <c r="FC216">
        <v>12.004</v>
      </c>
      <c r="FD216">
        <v>4.976</v>
      </c>
      <c r="FE216">
        <v>3.293</v>
      </c>
      <c r="FF216">
        <v>9999</v>
      </c>
      <c r="FG216">
        <v>564.1</v>
      </c>
      <c r="FH216">
        <v>9999</v>
      </c>
      <c r="FI216">
        <v>9999</v>
      </c>
      <c r="FJ216">
        <v>1.86276</v>
      </c>
      <c r="FK216">
        <v>1.86777</v>
      </c>
      <c r="FL216">
        <v>1.86752</v>
      </c>
      <c r="FM216">
        <v>1.86859</v>
      </c>
      <c r="FN216">
        <v>1.86951</v>
      </c>
      <c r="FO216">
        <v>1.86554</v>
      </c>
      <c r="FP216">
        <v>1.86676</v>
      </c>
      <c r="FQ216">
        <v>1.86813</v>
      </c>
      <c r="FR216">
        <v>5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14.74</v>
      </c>
      <c r="GF216">
        <v>0.0844</v>
      </c>
      <c r="GG216">
        <v>4.5284714050127</v>
      </c>
      <c r="GH216">
        <v>0.00877152046367285</v>
      </c>
      <c r="GI216">
        <v>-1.12287425622125e-06</v>
      </c>
      <c r="GJ216">
        <v>1.49974470624018e-10</v>
      </c>
      <c r="GK216">
        <v>-0.0517385584703422</v>
      </c>
      <c r="GL216">
        <v>-0.0341448499658142</v>
      </c>
      <c r="GM216">
        <v>0.00305565465686119</v>
      </c>
      <c r="GN216">
        <v>-3.7754862018876e-05</v>
      </c>
      <c r="GO216">
        <v>-2</v>
      </c>
      <c r="GP216">
        <v>2006</v>
      </c>
      <c r="GQ216">
        <v>1</v>
      </c>
      <c r="GR216">
        <v>20</v>
      </c>
      <c r="GS216">
        <v>39.8</v>
      </c>
      <c r="GT216">
        <v>39.6</v>
      </c>
      <c r="GU216">
        <v>3.38379</v>
      </c>
      <c r="GV216">
        <v>2.55615</v>
      </c>
      <c r="GW216">
        <v>2.24854</v>
      </c>
      <c r="GX216">
        <v>2.76367</v>
      </c>
      <c r="GY216">
        <v>1.99585</v>
      </c>
      <c r="GZ216">
        <v>2.32788</v>
      </c>
      <c r="HA216">
        <v>28.1013</v>
      </c>
      <c r="HB216">
        <v>15.6993</v>
      </c>
      <c r="HC216">
        <v>18</v>
      </c>
      <c r="HD216">
        <v>496.032</v>
      </c>
      <c r="HE216">
        <v>679.476</v>
      </c>
      <c r="HF216">
        <v>22.0671</v>
      </c>
      <c r="HG216">
        <v>23.7387</v>
      </c>
      <c r="HH216">
        <v>30.0002</v>
      </c>
      <c r="HI216">
        <v>23.554</v>
      </c>
      <c r="HJ216">
        <v>23.4632</v>
      </c>
      <c r="HK216">
        <v>67.7084</v>
      </c>
      <c r="HL216">
        <v>44.6369</v>
      </c>
      <c r="HM216">
        <v>0</v>
      </c>
      <c r="HN216">
        <v>22.0617</v>
      </c>
      <c r="HO216">
        <v>1422.41</v>
      </c>
      <c r="HP216">
        <v>15.2673</v>
      </c>
      <c r="HQ216">
        <v>103.012</v>
      </c>
      <c r="HR216">
        <v>104.214</v>
      </c>
    </row>
    <row r="217" spans="1:226">
      <c r="A217">
        <v>201</v>
      </c>
      <c r="B217">
        <v>1657294074.5</v>
      </c>
      <c r="C217">
        <v>2330.5</v>
      </c>
      <c r="D217" t="s">
        <v>762</v>
      </c>
      <c r="E217" t="s">
        <v>763</v>
      </c>
      <c r="F217">
        <v>5</v>
      </c>
      <c r="G217" t="s">
        <v>597</v>
      </c>
      <c r="H217" t="s">
        <v>354</v>
      </c>
      <c r="I217">
        <v>1657294067.01852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1437.7540952777</v>
      </c>
      <c r="AK217">
        <v>1411.43921212121</v>
      </c>
      <c r="AL217">
        <v>3.3000214038835</v>
      </c>
      <c r="AM217">
        <v>65.662652933704</v>
      </c>
      <c r="AN217">
        <f>(AP217 - AO217 + BO217*1E3/(8.314*(BQ217+273.15)) * AR217/BN217 * AQ217) * BN217/(100*BB217) * 1000/(1000 - AP217)</f>
        <v>0</v>
      </c>
      <c r="AO217">
        <v>15.2558859817746</v>
      </c>
      <c r="AP217">
        <v>17.6120078787879</v>
      </c>
      <c r="AQ217">
        <v>0.00514583628437069</v>
      </c>
      <c r="AR217">
        <v>77.3106653143768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6</v>
      </c>
      <c r="BC217">
        <v>0.5</v>
      </c>
      <c r="BD217" t="s">
        <v>355</v>
      </c>
      <c r="BE217">
        <v>2</v>
      </c>
      <c r="BF217" t="b">
        <v>1</v>
      </c>
      <c r="BG217">
        <v>1657294067.01852</v>
      </c>
      <c r="BH217">
        <v>1363.44407407407</v>
      </c>
      <c r="BI217">
        <v>1399.99148148148</v>
      </c>
      <c r="BJ217">
        <v>17.5889925925926</v>
      </c>
      <c r="BK217">
        <v>15.2365814814815</v>
      </c>
      <c r="BL217">
        <v>1348.75925925926</v>
      </c>
      <c r="BM217">
        <v>17.504637037037</v>
      </c>
      <c r="BN217">
        <v>499.988444444444</v>
      </c>
      <c r="BO217">
        <v>73.8365851851852</v>
      </c>
      <c r="BP217">
        <v>0.0433429222222222</v>
      </c>
      <c r="BQ217">
        <v>24.4237</v>
      </c>
      <c r="BR217">
        <v>25.0138296296296</v>
      </c>
      <c r="BS217">
        <v>999.9</v>
      </c>
      <c r="BT217">
        <v>0</v>
      </c>
      <c r="BU217">
        <v>0</v>
      </c>
      <c r="BV217">
        <v>10010.9259259259</v>
      </c>
      <c r="BW217">
        <v>0</v>
      </c>
      <c r="BX217">
        <v>655.988259259259</v>
      </c>
      <c r="BY217">
        <v>-36.5475592592593</v>
      </c>
      <c r="BZ217">
        <v>1387.85481481481</v>
      </c>
      <c r="CA217">
        <v>1421.65259259259</v>
      </c>
      <c r="CB217">
        <v>2.35240888888889</v>
      </c>
      <c r="CC217">
        <v>1399.99148148148</v>
      </c>
      <c r="CD217">
        <v>15.2365814814815</v>
      </c>
      <c r="CE217">
        <v>1.29871111111111</v>
      </c>
      <c r="CF217">
        <v>1.12501703703704</v>
      </c>
      <c r="CG217">
        <v>10.7839407407407</v>
      </c>
      <c r="CH217">
        <v>8.64462777777778</v>
      </c>
      <c r="CI217">
        <v>2000.00037037037</v>
      </c>
      <c r="CJ217">
        <v>0.980001222222222</v>
      </c>
      <c r="CK217">
        <v>0.019998762962963</v>
      </c>
      <c r="CL217">
        <v>0</v>
      </c>
      <c r="CM217">
        <v>2.2341037037037</v>
      </c>
      <c r="CN217">
        <v>0</v>
      </c>
      <c r="CO217">
        <v>3018.59407407407</v>
      </c>
      <c r="CP217">
        <v>17300.1555555556</v>
      </c>
      <c r="CQ217">
        <v>39.5554074074074</v>
      </c>
      <c r="CR217">
        <v>38.5807777777778</v>
      </c>
      <c r="CS217">
        <v>39.2821111111111</v>
      </c>
      <c r="CT217">
        <v>37.002</v>
      </c>
      <c r="CU217">
        <v>38.56</v>
      </c>
      <c r="CV217">
        <v>1960.00037037037</v>
      </c>
      <c r="CW217">
        <v>40</v>
      </c>
      <c r="CX217">
        <v>0</v>
      </c>
      <c r="CY217">
        <v>1657294052.7</v>
      </c>
      <c r="CZ217">
        <v>0</v>
      </c>
      <c r="DA217">
        <v>1657291692.5</v>
      </c>
      <c r="DB217" t="s">
        <v>356</v>
      </c>
      <c r="DC217">
        <v>1657291684</v>
      </c>
      <c r="DD217">
        <v>1657291692.5</v>
      </c>
      <c r="DE217">
        <v>1</v>
      </c>
      <c r="DF217">
        <v>0.051</v>
      </c>
      <c r="DG217">
        <v>-0.009</v>
      </c>
      <c r="DH217">
        <v>7.953</v>
      </c>
      <c r="DI217">
        <v>0.086</v>
      </c>
      <c r="DJ217">
        <v>418</v>
      </c>
      <c r="DK217">
        <v>18</v>
      </c>
      <c r="DL217">
        <v>0.63</v>
      </c>
      <c r="DM217">
        <v>0.07</v>
      </c>
      <c r="DN217">
        <v>-36.709785</v>
      </c>
      <c r="DO217">
        <v>1.74495309568486</v>
      </c>
      <c r="DP217">
        <v>0.484866731458244</v>
      </c>
      <c r="DQ217">
        <v>0</v>
      </c>
      <c r="DR217">
        <v>2.36443075</v>
      </c>
      <c r="DS217">
        <v>-0.198616097560979</v>
      </c>
      <c r="DT217">
        <v>0.0194558663887656</v>
      </c>
      <c r="DU217">
        <v>0</v>
      </c>
      <c r="DV217">
        <v>0</v>
      </c>
      <c r="DW217">
        <v>2</v>
      </c>
      <c r="DX217" t="s">
        <v>357</v>
      </c>
      <c r="DY217">
        <v>2.97577</v>
      </c>
      <c r="DZ217">
        <v>2.69738</v>
      </c>
      <c r="EA217">
        <v>0.169676</v>
      </c>
      <c r="EB217">
        <v>0.173316</v>
      </c>
      <c r="EC217">
        <v>0.069277</v>
      </c>
      <c r="ED217">
        <v>0.0628523</v>
      </c>
      <c r="EE217">
        <v>32592.2</v>
      </c>
      <c r="EF217">
        <v>35632.7</v>
      </c>
      <c r="EG217">
        <v>35554.4</v>
      </c>
      <c r="EH217">
        <v>39072.9</v>
      </c>
      <c r="EI217">
        <v>46882.4</v>
      </c>
      <c r="EJ217">
        <v>52808.2</v>
      </c>
      <c r="EK217">
        <v>55501.6</v>
      </c>
      <c r="EL217">
        <v>62568.9</v>
      </c>
      <c r="EM217">
        <v>2.0218</v>
      </c>
      <c r="EN217">
        <v>2.2804</v>
      </c>
      <c r="EO217">
        <v>0.163585</v>
      </c>
      <c r="EP217">
        <v>0</v>
      </c>
      <c r="EQ217">
        <v>22.3387</v>
      </c>
      <c r="ER217">
        <v>999.9</v>
      </c>
      <c r="ES217">
        <v>71.597</v>
      </c>
      <c r="ET217">
        <v>22.769</v>
      </c>
      <c r="EU217">
        <v>26.964</v>
      </c>
      <c r="EV217">
        <v>53.4546</v>
      </c>
      <c r="EW217">
        <v>35.5889</v>
      </c>
      <c r="EX217">
        <v>2</v>
      </c>
      <c r="EY217">
        <v>-0.267256</v>
      </c>
      <c r="EZ217">
        <v>-0.0176906</v>
      </c>
      <c r="FA217">
        <v>20.1489</v>
      </c>
      <c r="FB217">
        <v>5.20172</v>
      </c>
      <c r="FC217">
        <v>12.004</v>
      </c>
      <c r="FD217">
        <v>4.976</v>
      </c>
      <c r="FE217">
        <v>3.293</v>
      </c>
      <c r="FF217">
        <v>9999</v>
      </c>
      <c r="FG217">
        <v>564.1</v>
      </c>
      <c r="FH217">
        <v>9999</v>
      </c>
      <c r="FI217">
        <v>9999</v>
      </c>
      <c r="FJ217">
        <v>1.86276</v>
      </c>
      <c r="FK217">
        <v>1.86777</v>
      </c>
      <c r="FL217">
        <v>1.86752</v>
      </c>
      <c r="FM217">
        <v>1.86859</v>
      </c>
      <c r="FN217">
        <v>1.86954</v>
      </c>
      <c r="FO217">
        <v>1.86554</v>
      </c>
      <c r="FP217">
        <v>1.86673</v>
      </c>
      <c r="FQ217">
        <v>1.86813</v>
      </c>
      <c r="FR217">
        <v>5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14.85</v>
      </c>
      <c r="GF217">
        <v>0.0853</v>
      </c>
      <c r="GG217">
        <v>4.5284714050127</v>
      </c>
      <c r="GH217">
        <v>0.00877152046367285</v>
      </c>
      <c r="GI217">
        <v>-1.12287425622125e-06</v>
      </c>
      <c r="GJ217">
        <v>1.49974470624018e-10</v>
      </c>
      <c r="GK217">
        <v>-0.0517385584703422</v>
      </c>
      <c r="GL217">
        <v>-0.0341448499658142</v>
      </c>
      <c r="GM217">
        <v>0.00305565465686119</v>
      </c>
      <c r="GN217">
        <v>-3.7754862018876e-05</v>
      </c>
      <c r="GO217">
        <v>-2</v>
      </c>
      <c r="GP217">
        <v>2006</v>
      </c>
      <c r="GQ217">
        <v>1</v>
      </c>
      <c r="GR217">
        <v>20</v>
      </c>
      <c r="GS217">
        <v>39.8</v>
      </c>
      <c r="GT217">
        <v>39.7</v>
      </c>
      <c r="GU217">
        <v>3.40942</v>
      </c>
      <c r="GV217">
        <v>2.55249</v>
      </c>
      <c r="GW217">
        <v>2.24854</v>
      </c>
      <c r="GX217">
        <v>2.76367</v>
      </c>
      <c r="GY217">
        <v>1.99585</v>
      </c>
      <c r="GZ217">
        <v>2.34131</v>
      </c>
      <c r="HA217">
        <v>28.1223</v>
      </c>
      <c r="HB217">
        <v>15.6818</v>
      </c>
      <c r="HC217">
        <v>18</v>
      </c>
      <c r="HD217">
        <v>495.684</v>
      </c>
      <c r="HE217">
        <v>679.335</v>
      </c>
      <c r="HF217">
        <v>22.0549</v>
      </c>
      <c r="HG217">
        <v>23.7407</v>
      </c>
      <c r="HH217">
        <v>30.0002</v>
      </c>
      <c r="HI217">
        <v>23.5579</v>
      </c>
      <c r="HJ217">
        <v>23.4651</v>
      </c>
      <c r="HK217">
        <v>68.347</v>
      </c>
      <c r="HL217">
        <v>44.6369</v>
      </c>
      <c r="HM217">
        <v>0</v>
      </c>
      <c r="HN217">
        <v>22.0439</v>
      </c>
      <c r="HO217">
        <v>1442.63</v>
      </c>
      <c r="HP217">
        <v>15.2606</v>
      </c>
      <c r="HQ217">
        <v>103.012</v>
      </c>
      <c r="HR217">
        <v>104.212</v>
      </c>
    </row>
    <row r="218" spans="1:226">
      <c r="A218">
        <v>202</v>
      </c>
      <c r="B218">
        <v>1657294079.5</v>
      </c>
      <c r="C218">
        <v>2335.5</v>
      </c>
      <c r="D218" t="s">
        <v>764</v>
      </c>
      <c r="E218" t="s">
        <v>765</v>
      </c>
      <c r="F218">
        <v>5</v>
      </c>
      <c r="G218" t="s">
        <v>597</v>
      </c>
      <c r="H218" t="s">
        <v>354</v>
      </c>
      <c r="I218">
        <v>1657294071.73214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1455.18513249275</v>
      </c>
      <c r="AK218">
        <v>1428.39351515151</v>
      </c>
      <c r="AL218">
        <v>3.41964935594395</v>
      </c>
      <c r="AM218">
        <v>65.662652933704</v>
      </c>
      <c r="AN218">
        <f>(AP218 - AO218 + BO218*1E3/(8.314*(BQ218+273.15)) * AR218/BN218 * AQ218) * BN218/(100*BB218) * 1000/(1000 - AP218)</f>
        <v>0</v>
      </c>
      <c r="AO218">
        <v>15.2908880906172</v>
      </c>
      <c r="AP218">
        <v>17.6366303030303</v>
      </c>
      <c r="AQ218">
        <v>0.00508731556885437</v>
      </c>
      <c r="AR218">
        <v>77.3106653143768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6</v>
      </c>
      <c r="BC218">
        <v>0.5</v>
      </c>
      <c r="BD218" t="s">
        <v>355</v>
      </c>
      <c r="BE218">
        <v>2</v>
      </c>
      <c r="BF218" t="b">
        <v>1</v>
      </c>
      <c r="BG218">
        <v>1657294071.73214</v>
      </c>
      <c r="BH218">
        <v>1379.10142857143</v>
      </c>
      <c r="BI218">
        <v>1415.84</v>
      </c>
      <c r="BJ218">
        <v>17.6034678571429</v>
      </c>
      <c r="BK218">
        <v>15.2669714285714</v>
      </c>
      <c r="BL218">
        <v>1364.31464285714</v>
      </c>
      <c r="BM218">
        <v>17.5185857142857</v>
      </c>
      <c r="BN218">
        <v>500.00575</v>
      </c>
      <c r="BO218">
        <v>73.8361535714286</v>
      </c>
      <c r="BP218">
        <v>0.0435775142857143</v>
      </c>
      <c r="BQ218">
        <v>24.4299785714286</v>
      </c>
      <c r="BR218">
        <v>25.0174321428571</v>
      </c>
      <c r="BS218">
        <v>999.9</v>
      </c>
      <c r="BT218">
        <v>0</v>
      </c>
      <c r="BU218">
        <v>0</v>
      </c>
      <c r="BV218">
        <v>9992.5</v>
      </c>
      <c r="BW218">
        <v>0</v>
      </c>
      <c r="BX218">
        <v>656.389107142857</v>
      </c>
      <c r="BY218">
        <v>-36.7389142857143</v>
      </c>
      <c r="BZ218">
        <v>1403.81321428571</v>
      </c>
      <c r="CA218">
        <v>1437.79142857143</v>
      </c>
      <c r="CB218">
        <v>2.33650928571429</v>
      </c>
      <c r="CC218">
        <v>1415.84</v>
      </c>
      <c r="CD218">
        <v>15.2669714285714</v>
      </c>
      <c r="CE218">
        <v>1.29977214285714</v>
      </c>
      <c r="CF218">
        <v>1.12725428571429</v>
      </c>
      <c r="CG218">
        <v>10.7962214285714</v>
      </c>
      <c r="CH218">
        <v>8.67396464285714</v>
      </c>
      <c r="CI218">
        <v>2000.01107142857</v>
      </c>
      <c r="CJ218">
        <v>0.980001</v>
      </c>
      <c r="CK218">
        <v>0.019999</v>
      </c>
      <c r="CL218">
        <v>0</v>
      </c>
      <c r="CM218">
        <v>2.245275</v>
      </c>
      <c r="CN218">
        <v>0</v>
      </c>
      <c r="CO218">
        <v>3019.43928571429</v>
      </c>
      <c r="CP218">
        <v>17300.25</v>
      </c>
      <c r="CQ218">
        <v>39.4908214285714</v>
      </c>
      <c r="CR218">
        <v>38.5421785714286</v>
      </c>
      <c r="CS218">
        <v>39.2229285714286</v>
      </c>
      <c r="CT218">
        <v>36.9573214285714</v>
      </c>
      <c r="CU218">
        <v>38.4996785714286</v>
      </c>
      <c r="CV218">
        <v>1960.01107142857</v>
      </c>
      <c r="CW218">
        <v>40</v>
      </c>
      <c r="CX218">
        <v>0</v>
      </c>
      <c r="CY218">
        <v>1657294057.5</v>
      </c>
      <c r="CZ218">
        <v>0</v>
      </c>
      <c r="DA218">
        <v>1657291692.5</v>
      </c>
      <c r="DB218" t="s">
        <v>356</v>
      </c>
      <c r="DC218">
        <v>1657291684</v>
      </c>
      <c r="DD218">
        <v>1657291692.5</v>
      </c>
      <c r="DE218">
        <v>1</v>
      </c>
      <c r="DF218">
        <v>0.051</v>
      </c>
      <c r="DG218">
        <v>-0.009</v>
      </c>
      <c r="DH218">
        <v>7.953</v>
      </c>
      <c r="DI218">
        <v>0.086</v>
      </c>
      <c r="DJ218">
        <v>418</v>
      </c>
      <c r="DK218">
        <v>18</v>
      </c>
      <c r="DL218">
        <v>0.63</v>
      </c>
      <c r="DM218">
        <v>0.07</v>
      </c>
      <c r="DN218">
        <v>-36.63639</v>
      </c>
      <c r="DO218">
        <v>0.755038649155806</v>
      </c>
      <c r="DP218">
        <v>0.523767914633953</v>
      </c>
      <c r="DQ218">
        <v>0</v>
      </c>
      <c r="DR218">
        <v>2.3485255</v>
      </c>
      <c r="DS218">
        <v>-0.211830619136965</v>
      </c>
      <c r="DT218">
        <v>0.0205629658549053</v>
      </c>
      <c r="DU218">
        <v>0</v>
      </c>
      <c r="DV218">
        <v>0</v>
      </c>
      <c r="DW218">
        <v>2</v>
      </c>
      <c r="DX218" t="s">
        <v>357</v>
      </c>
      <c r="DY218">
        <v>2.97596</v>
      </c>
      <c r="DZ218">
        <v>2.6984</v>
      </c>
      <c r="EA218">
        <v>0.170922</v>
      </c>
      <c r="EB218">
        <v>0.174614</v>
      </c>
      <c r="EC218">
        <v>0.0693329</v>
      </c>
      <c r="ED218">
        <v>0.0629509</v>
      </c>
      <c r="EE218">
        <v>32542.9</v>
      </c>
      <c r="EF218">
        <v>35577.1</v>
      </c>
      <c r="EG218">
        <v>35553.9</v>
      </c>
      <c r="EH218">
        <v>39073.2</v>
      </c>
      <c r="EI218">
        <v>46878.9</v>
      </c>
      <c r="EJ218">
        <v>52802.6</v>
      </c>
      <c r="EK218">
        <v>55500.7</v>
      </c>
      <c r="EL218">
        <v>62568.8</v>
      </c>
      <c r="EM218">
        <v>2.0224</v>
      </c>
      <c r="EN218">
        <v>2.2806</v>
      </c>
      <c r="EO218">
        <v>0.163168</v>
      </c>
      <c r="EP218">
        <v>0</v>
      </c>
      <c r="EQ218">
        <v>22.3519</v>
      </c>
      <c r="ER218">
        <v>999.9</v>
      </c>
      <c r="ES218">
        <v>71.621</v>
      </c>
      <c r="ET218">
        <v>22.789</v>
      </c>
      <c r="EU218">
        <v>27.0044</v>
      </c>
      <c r="EV218">
        <v>54.0946</v>
      </c>
      <c r="EW218">
        <v>35.5489</v>
      </c>
      <c r="EX218">
        <v>2</v>
      </c>
      <c r="EY218">
        <v>-0.266972</v>
      </c>
      <c r="EZ218">
        <v>0.0278649</v>
      </c>
      <c r="FA218">
        <v>20.1493</v>
      </c>
      <c r="FB218">
        <v>5.20411</v>
      </c>
      <c r="FC218">
        <v>12.004</v>
      </c>
      <c r="FD218">
        <v>4.976</v>
      </c>
      <c r="FE218">
        <v>3.293</v>
      </c>
      <c r="FF218">
        <v>9999</v>
      </c>
      <c r="FG218">
        <v>564.1</v>
      </c>
      <c r="FH218">
        <v>9999</v>
      </c>
      <c r="FI218">
        <v>9999</v>
      </c>
      <c r="FJ218">
        <v>1.86273</v>
      </c>
      <c r="FK218">
        <v>1.86777</v>
      </c>
      <c r="FL218">
        <v>1.86752</v>
      </c>
      <c r="FM218">
        <v>1.86859</v>
      </c>
      <c r="FN218">
        <v>1.86951</v>
      </c>
      <c r="FO218">
        <v>1.86554</v>
      </c>
      <c r="FP218">
        <v>1.86676</v>
      </c>
      <c r="FQ218">
        <v>1.86813</v>
      </c>
      <c r="FR218">
        <v>5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14.96</v>
      </c>
      <c r="GF218">
        <v>0.086</v>
      </c>
      <c r="GG218">
        <v>4.5284714050127</v>
      </c>
      <c r="GH218">
        <v>0.00877152046367285</v>
      </c>
      <c r="GI218">
        <v>-1.12287425622125e-06</v>
      </c>
      <c r="GJ218">
        <v>1.49974470624018e-10</v>
      </c>
      <c r="GK218">
        <v>-0.0517385584703422</v>
      </c>
      <c r="GL218">
        <v>-0.0341448499658142</v>
      </c>
      <c r="GM218">
        <v>0.00305565465686119</v>
      </c>
      <c r="GN218">
        <v>-3.7754862018876e-05</v>
      </c>
      <c r="GO218">
        <v>-2</v>
      </c>
      <c r="GP218">
        <v>2006</v>
      </c>
      <c r="GQ218">
        <v>1</v>
      </c>
      <c r="GR218">
        <v>20</v>
      </c>
      <c r="GS218">
        <v>39.9</v>
      </c>
      <c r="GT218">
        <v>39.8</v>
      </c>
      <c r="GU218">
        <v>3.4436</v>
      </c>
      <c r="GV218">
        <v>2.55371</v>
      </c>
      <c r="GW218">
        <v>2.24854</v>
      </c>
      <c r="GX218">
        <v>2.76489</v>
      </c>
      <c r="GY218">
        <v>1.99585</v>
      </c>
      <c r="GZ218">
        <v>2.34253</v>
      </c>
      <c r="HA218">
        <v>28.1223</v>
      </c>
      <c r="HB218">
        <v>15.6818</v>
      </c>
      <c r="HC218">
        <v>18</v>
      </c>
      <c r="HD218">
        <v>496.089</v>
      </c>
      <c r="HE218">
        <v>679.554</v>
      </c>
      <c r="HF218">
        <v>22.0377</v>
      </c>
      <c r="HG218">
        <v>23.7435</v>
      </c>
      <c r="HH218">
        <v>30.0004</v>
      </c>
      <c r="HI218">
        <v>23.5599</v>
      </c>
      <c r="HJ218">
        <v>23.469</v>
      </c>
      <c r="HK218">
        <v>68.9155</v>
      </c>
      <c r="HL218">
        <v>44.6369</v>
      </c>
      <c r="HM218">
        <v>0</v>
      </c>
      <c r="HN218">
        <v>22.0197</v>
      </c>
      <c r="HO218">
        <v>1456.11</v>
      </c>
      <c r="HP218">
        <v>15.2606</v>
      </c>
      <c r="HQ218">
        <v>103.01</v>
      </c>
      <c r="HR218">
        <v>104.213</v>
      </c>
    </row>
    <row r="219" spans="1:226">
      <c r="A219">
        <v>203</v>
      </c>
      <c r="B219">
        <v>1657294084.5</v>
      </c>
      <c r="C219">
        <v>2340.5</v>
      </c>
      <c r="D219" t="s">
        <v>766</v>
      </c>
      <c r="E219" t="s">
        <v>767</v>
      </c>
      <c r="F219">
        <v>5</v>
      </c>
      <c r="G219" t="s">
        <v>597</v>
      </c>
      <c r="H219" t="s">
        <v>354</v>
      </c>
      <c r="I219">
        <v>1657294077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1472.08580820087</v>
      </c>
      <c r="AK219">
        <v>1445.46315151515</v>
      </c>
      <c r="AL219">
        <v>3.34524973205594</v>
      </c>
      <c r="AM219">
        <v>65.662652933704</v>
      </c>
      <c r="AN219">
        <f>(AP219 - AO219 + BO219*1E3/(8.314*(BQ219+273.15)) * AR219/BN219 * AQ219) * BN219/(100*BB219) * 1000/(1000 - AP219)</f>
        <v>0</v>
      </c>
      <c r="AO219">
        <v>15.3302108120301</v>
      </c>
      <c r="AP219">
        <v>17.6604278787879</v>
      </c>
      <c r="AQ219">
        <v>0.0088097759292592</v>
      </c>
      <c r="AR219">
        <v>77.3106653143768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6</v>
      </c>
      <c r="BC219">
        <v>0.5</v>
      </c>
      <c r="BD219" t="s">
        <v>355</v>
      </c>
      <c r="BE219">
        <v>2</v>
      </c>
      <c r="BF219" t="b">
        <v>1</v>
      </c>
      <c r="BG219">
        <v>1657294077</v>
      </c>
      <c r="BH219">
        <v>1396.67111111111</v>
      </c>
      <c r="BI219">
        <v>1433.33555555556</v>
      </c>
      <c r="BJ219">
        <v>17.6261592592593</v>
      </c>
      <c r="BK219">
        <v>15.3050925925926</v>
      </c>
      <c r="BL219">
        <v>1381.77037037037</v>
      </c>
      <c r="BM219">
        <v>17.5404407407407</v>
      </c>
      <c r="BN219">
        <v>500.012185185185</v>
      </c>
      <c r="BO219">
        <v>73.8363592592593</v>
      </c>
      <c r="BP219">
        <v>0.0436795703703704</v>
      </c>
      <c r="BQ219">
        <v>24.4360481481481</v>
      </c>
      <c r="BR219">
        <v>25.0260259259259</v>
      </c>
      <c r="BS219">
        <v>999.9</v>
      </c>
      <c r="BT219">
        <v>0</v>
      </c>
      <c r="BU219">
        <v>0</v>
      </c>
      <c r="BV219">
        <v>9999.44444444445</v>
      </c>
      <c r="BW219">
        <v>0</v>
      </c>
      <c r="BX219">
        <v>657.02837037037</v>
      </c>
      <c r="BY219">
        <v>-36.6644407407407</v>
      </c>
      <c r="BZ219">
        <v>1421.73111111111</v>
      </c>
      <c r="CA219">
        <v>1455.61481481481</v>
      </c>
      <c r="CB219">
        <v>2.32107962962963</v>
      </c>
      <c r="CC219">
        <v>1433.33555555556</v>
      </c>
      <c r="CD219">
        <v>15.3050925925926</v>
      </c>
      <c r="CE219">
        <v>1.30145111111111</v>
      </c>
      <c r="CF219">
        <v>1.13007185185185</v>
      </c>
      <c r="CG219">
        <v>10.8156185185185</v>
      </c>
      <c r="CH219">
        <v>8.71086592592593</v>
      </c>
      <c r="CI219">
        <v>2000.03518518519</v>
      </c>
      <c r="CJ219">
        <v>0.980000777777778</v>
      </c>
      <c r="CK219">
        <v>0.019999237037037</v>
      </c>
      <c r="CL219">
        <v>0</v>
      </c>
      <c r="CM219">
        <v>2.23674444444444</v>
      </c>
      <c r="CN219">
        <v>0</v>
      </c>
      <c r="CO219">
        <v>3019.29296296296</v>
      </c>
      <c r="CP219">
        <v>17300.4555555556</v>
      </c>
      <c r="CQ219">
        <v>39.4211111111111</v>
      </c>
      <c r="CR219">
        <v>38.4927777777778</v>
      </c>
      <c r="CS219">
        <v>39.1525185185185</v>
      </c>
      <c r="CT219">
        <v>36.9094444444444</v>
      </c>
      <c r="CU219">
        <v>38.4327037037037</v>
      </c>
      <c r="CV219">
        <v>1960.03518518519</v>
      </c>
      <c r="CW219">
        <v>40</v>
      </c>
      <c r="CX219">
        <v>0</v>
      </c>
      <c r="CY219">
        <v>1657294062.3</v>
      </c>
      <c r="CZ219">
        <v>0</v>
      </c>
      <c r="DA219">
        <v>1657291692.5</v>
      </c>
      <c r="DB219" t="s">
        <v>356</v>
      </c>
      <c r="DC219">
        <v>1657291684</v>
      </c>
      <c r="DD219">
        <v>1657291692.5</v>
      </c>
      <c r="DE219">
        <v>1</v>
      </c>
      <c r="DF219">
        <v>0.051</v>
      </c>
      <c r="DG219">
        <v>-0.009</v>
      </c>
      <c r="DH219">
        <v>7.953</v>
      </c>
      <c r="DI219">
        <v>0.086</v>
      </c>
      <c r="DJ219">
        <v>418</v>
      </c>
      <c r="DK219">
        <v>18</v>
      </c>
      <c r="DL219">
        <v>0.63</v>
      </c>
      <c r="DM219">
        <v>0.07</v>
      </c>
      <c r="DN219">
        <v>-36.71735</v>
      </c>
      <c r="DO219">
        <v>-0.981953470919215</v>
      </c>
      <c r="DP219">
        <v>0.569665261359687</v>
      </c>
      <c r="DQ219">
        <v>0</v>
      </c>
      <c r="DR219">
        <v>2.33244525</v>
      </c>
      <c r="DS219">
        <v>-0.18416814258912</v>
      </c>
      <c r="DT219">
        <v>0.0181292240577886</v>
      </c>
      <c r="DU219">
        <v>0</v>
      </c>
      <c r="DV219">
        <v>0</v>
      </c>
      <c r="DW219">
        <v>2</v>
      </c>
      <c r="DX219" t="s">
        <v>357</v>
      </c>
      <c r="DY219">
        <v>2.97624</v>
      </c>
      <c r="DZ219">
        <v>2.69834</v>
      </c>
      <c r="EA219">
        <v>0.172159</v>
      </c>
      <c r="EB219">
        <v>0.175819</v>
      </c>
      <c r="EC219">
        <v>0.0694153</v>
      </c>
      <c r="ED219">
        <v>0.0630435</v>
      </c>
      <c r="EE219">
        <v>32494.2</v>
      </c>
      <c r="EF219">
        <v>35524</v>
      </c>
      <c r="EG219">
        <v>35553.7</v>
      </c>
      <c r="EH219">
        <v>39071.8</v>
      </c>
      <c r="EI219">
        <v>46874.9</v>
      </c>
      <c r="EJ219">
        <v>52796.3</v>
      </c>
      <c r="EK219">
        <v>55501</v>
      </c>
      <c r="EL219">
        <v>62567.5</v>
      </c>
      <c r="EM219">
        <v>2.0226</v>
      </c>
      <c r="EN219">
        <v>2.28</v>
      </c>
      <c r="EO219">
        <v>0.163466</v>
      </c>
      <c r="EP219">
        <v>0</v>
      </c>
      <c r="EQ219">
        <v>22.3651</v>
      </c>
      <c r="ER219">
        <v>999.9</v>
      </c>
      <c r="ES219">
        <v>71.688</v>
      </c>
      <c r="ET219">
        <v>22.799</v>
      </c>
      <c r="EU219">
        <v>27.0444</v>
      </c>
      <c r="EV219">
        <v>53.8346</v>
      </c>
      <c r="EW219">
        <v>35.5329</v>
      </c>
      <c r="EX219">
        <v>2</v>
      </c>
      <c r="EY219">
        <v>-0.2675</v>
      </c>
      <c r="EZ219">
        <v>0.0393028</v>
      </c>
      <c r="FA219">
        <v>20.1498</v>
      </c>
      <c r="FB219">
        <v>5.20411</v>
      </c>
      <c r="FC219">
        <v>12.004</v>
      </c>
      <c r="FD219">
        <v>4.976</v>
      </c>
      <c r="FE219">
        <v>3.293</v>
      </c>
      <c r="FF219">
        <v>9999</v>
      </c>
      <c r="FG219">
        <v>564.1</v>
      </c>
      <c r="FH219">
        <v>9999</v>
      </c>
      <c r="FI219">
        <v>9999</v>
      </c>
      <c r="FJ219">
        <v>1.86276</v>
      </c>
      <c r="FK219">
        <v>1.86777</v>
      </c>
      <c r="FL219">
        <v>1.86752</v>
      </c>
      <c r="FM219">
        <v>1.86859</v>
      </c>
      <c r="FN219">
        <v>1.86954</v>
      </c>
      <c r="FO219">
        <v>1.86554</v>
      </c>
      <c r="FP219">
        <v>1.86676</v>
      </c>
      <c r="FQ219">
        <v>1.86813</v>
      </c>
      <c r="FR219">
        <v>5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15.06</v>
      </c>
      <c r="GF219">
        <v>0.0871</v>
      </c>
      <c r="GG219">
        <v>4.5284714050127</v>
      </c>
      <c r="GH219">
        <v>0.00877152046367285</v>
      </c>
      <c r="GI219">
        <v>-1.12287425622125e-06</v>
      </c>
      <c r="GJ219">
        <v>1.49974470624018e-10</v>
      </c>
      <c r="GK219">
        <v>-0.0517385584703422</v>
      </c>
      <c r="GL219">
        <v>-0.0341448499658142</v>
      </c>
      <c r="GM219">
        <v>0.00305565465686119</v>
      </c>
      <c r="GN219">
        <v>-3.7754862018876e-05</v>
      </c>
      <c r="GO219">
        <v>-2</v>
      </c>
      <c r="GP219">
        <v>2006</v>
      </c>
      <c r="GQ219">
        <v>1</v>
      </c>
      <c r="GR219">
        <v>20</v>
      </c>
      <c r="GS219">
        <v>40</v>
      </c>
      <c r="GT219">
        <v>39.9</v>
      </c>
      <c r="GU219">
        <v>3.47168</v>
      </c>
      <c r="GV219">
        <v>2.55493</v>
      </c>
      <c r="GW219">
        <v>2.24854</v>
      </c>
      <c r="GX219">
        <v>2.76367</v>
      </c>
      <c r="GY219">
        <v>1.99585</v>
      </c>
      <c r="GZ219">
        <v>2.34375</v>
      </c>
      <c r="HA219">
        <v>28.1223</v>
      </c>
      <c r="HB219">
        <v>15.6906</v>
      </c>
      <c r="HC219">
        <v>18</v>
      </c>
      <c r="HD219">
        <v>496.237</v>
      </c>
      <c r="HE219">
        <v>679.107</v>
      </c>
      <c r="HF219">
        <v>22.014</v>
      </c>
      <c r="HG219">
        <v>23.7447</v>
      </c>
      <c r="HH219">
        <v>30.0001</v>
      </c>
      <c r="HI219">
        <v>23.5618</v>
      </c>
      <c r="HJ219">
        <v>23.4729</v>
      </c>
      <c r="HK219">
        <v>69.465</v>
      </c>
      <c r="HL219">
        <v>44.6369</v>
      </c>
      <c r="HM219">
        <v>0</v>
      </c>
      <c r="HN219">
        <v>21.9827</v>
      </c>
      <c r="HO219">
        <v>1476.39</v>
      </c>
      <c r="HP219">
        <v>15.2558</v>
      </c>
      <c r="HQ219">
        <v>103.011</v>
      </c>
      <c r="HR219">
        <v>104.21</v>
      </c>
    </row>
    <row r="220" spans="1:226">
      <c r="A220">
        <v>204</v>
      </c>
      <c r="B220">
        <v>1657294089.5</v>
      </c>
      <c r="C220">
        <v>2345.5</v>
      </c>
      <c r="D220" t="s">
        <v>768</v>
      </c>
      <c r="E220" t="s">
        <v>769</v>
      </c>
      <c r="F220">
        <v>5</v>
      </c>
      <c r="G220" t="s">
        <v>597</v>
      </c>
      <c r="H220" t="s">
        <v>354</v>
      </c>
      <c r="I220">
        <v>1657294081.71429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1489.04308066151</v>
      </c>
      <c r="AK220">
        <v>1462.47375757576</v>
      </c>
      <c r="AL220">
        <v>3.38033514484362</v>
      </c>
      <c r="AM220">
        <v>65.662652933704</v>
      </c>
      <c r="AN220">
        <f>(AP220 - AO220 + BO220*1E3/(8.314*(BQ220+273.15)) * AR220/BN220 * AQ220) * BN220/(100*BB220) * 1000/(1000 - AP220)</f>
        <v>0</v>
      </c>
      <c r="AO220">
        <v>15.3607311258424</v>
      </c>
      <c r="AP220">
        <v>17.6836696969697</v>
      </c>
      <c r="AQ220">
        <v>0.00614728861766782</v>
      </c>
      <c r="AR220">
        <v>77.3106653143768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6</v>
      </c>
      <c r="BC220">
        <v>0.5</v>
      </c>
      <c r="BD220" t="s">
        <v>355</v>
      </c>
      <c r="BE220">
        <v>2</v>
      </c>
      <c r="BF220" t="b">
        <v>1</v>
      </c>
      <c r="BG220">
        <v>1657294081.71429</v>
      </c>
      <c r="BH220">
        <v>1412.3425</v>
      </c>
      <c r="BI220">
        <v>1449.25821428571</v>
      </c>
      <c r="BJ220">
        <v>17.648375</v>
      </c>
      <c r="BK220">
        <v>15.3371428571429</v>
      </c>
      <c r="BL220">
        <v>1397.34</v>
      </c>
      <c r="BM220">
        <v>17.5618285714286</v>
      </c>
      <c r="BN220">
        <v>500.003357142857</v>
      </c>
      <c r="BO220">
        <v>73.8362678571429</v>
      </c>
      <c r="BP220">
        <v>0.043869625</v>
      </c>
      <c r="BQ220">
        <v>24.4373714285714</v>
      </c>
      <c r="BR220">
        <v>25.0302214285714</v>
      </c>
      <c r="BS220">
        <v>999.9</v>
      </c>
      <c r="BT220">
        <v>0</v>
      </c>
      <c r="BU220">
        <v>0</v>
      </c>
      <c r="BV220">
        <v>9993.03571428571</v>
      </c>
      <c r="BW220">
        <v>0</v>
      </c>
      <c r="BX220">
        <v>657.744678571429</v>
      </c>
      <c r="BY220">
        <v>-36.9158857142857</v>
      </c>
      <c r="BZ220">
        <v>1437.71607142857</v>
      </c>
      <c r="CA220">
        <v>1471.8325</v>
      </c>
      <c r="CB220">
        <v>2.31123</v>
      </c>
      <c r="CC220">
        <v>1449.25821428571</v>
      </c>
      <c r="CD220">
        <v>15.3371428571429</v>
      </c>
      <c r="CE220">
        <v>1.30308964285714</v>
      </c>
      <c r="CF220">
        <v>1.13243678571429</v>
      </c>
      <c r="CG220">
        <v>10.8345321428571</v>
      </c>
      <c r="CH220">
        <v>8.74178178571429</v>
      </c>
      <c r="CI220">
        <v>2000.03535714286</v>
      </c>
      <c r="CJ220">
        <v>0.980000142857143</v>
      </c>
      <c r="CK220">
        <v>0.0199999142857143</v>
      </c>
      <c r="CL220">
        <v>0</v>
      </c>
      <c r="CM220">
        <v>2.25530357142857</v>
      </c>
      <c r="CN220">
        <v>0</v>
      </c>
      <c r="CO220">
        <v>3018.12571428571</v>
      </c>
      <c r="CP220">
        <v>17300.4607142857</v>
      </c>
      <c r="CQ220">
        <v>39.3612857142857</v>
      </c>
      <c r="CR220">
        <v>38.4528571428571</v>
      </c>
      <c r="CS220">
        <v>39.0979285714286</v>
      </c>
      <c r="CT220">
        <v>36.8613571428571</v>
      </c>
      <c r="CU220">
        <v>38.3746785714286</v>
      </c>
      <c r="CV220">
        <v>1960.035</v>
      </c>
      <c r="CW220">
        <v>40.0003571428571</v>
      </c>
      <c r="CX220">
        <v>0</v>
      </c>
      <c r="CY220">
        <v>1657294067.1</v>
      </c>
      <c r="CZ220">
        <v>0</v>
      </c>
      <c r="DA220">
        <v>1657291692.5</v>
      </c>
      <c r="DB220" t="s">
        <v>356</v>
      </c>
      <c r="DC220">
        <v>1657291684</v>
      </c>
      <c r="DD220">
        <v>1657291692.5</v>
      </c>
      <c r="DE220">
        <v>1</v>
      </c>
      <c r="DF220">
        <v>0.051</v>
      </c>
      <c r="DG220">
        <v>-0.009</v>
      </c>
      <c r="DH220">
        <v>7.953</v>
      </c>
      <c r="DI220">
        <v>0.086</v>
      </c>
      <c r="DJ220">
        <v>418</v>
      </c>
      <c r="DK220">
        <v>18</v>
      </c>
      <c r="DL220">
        <v>0.63</v>
      </c>
      <c r="DM220">
        <v>0.07</v>
      </c>
      <c r="DN220">
        <v>-36.76056</v>
      </c>
      <c r="DO220">
        <v>-2.101254033771</v>
      </c>
      <c r="DP220">
        <v>0.557486350864306</v>
      </c>
      <c r="DQ220">
        <v>0</v>
      </c>
      <c r="DR220">
        <v>2.31893325</v>
      </c>
      <c r="DS220">
        <v>-0.135122589118208</v>
      </c>
      <c r="DT220">
        <v>0.0134269880069024</v>
      </c>
      <c r="DU220">
        <v>0</v>
      </c>
      <c r="DV220">
        <v>0</v>
      </c>
      <c r="DW220">
        <v>2</v>
      </c>
      <c r="DX220" t="s">
        <v>357</v>
      </c>
      <c r="DY220">
        <v>2.97575</v>
      </c>
      <c r="DZ220">
        <v>2.69782</v>
      </c>
      <c r="EA220">
        <v>0.173382</v>
      </c>
      <c r="EB220">
        <v>0.176998</v>
      </c>
      <c r="EC220">
        <v>0.0694718</v>
      </c>
      <c r="ED220">
        <v>0.0630886</v>
      </c>
      <c r="EE220">
        <v>32446.6</v>
      </c>
      <c r="EF220">
        <v>35473.8</v>
      </c>
      <c r="EG220">
        <v>35554.1</v>
      </c>
      <c r="EH220">
        <v>39072.4</v>
      </c>
      <c r="EI220">
        <v>46872.3</v>
      </c>
      <c r="EJ220">
        <v>52794.2</v>
      </c>
      <c r="EK220">
        <v>55501.3</v>
      </c>
      <c r="EL220">
        <v>62568</v>
      </c>
      <c r="EM220">
        <v>2.022</v>
      </c>
      <c r="EN220">
        <v>2.2802</v>
      </c>
      <c r="EO220">
        <v>0.161916</v>
      </c>
      <c r="EP220">
        <v>0</v>
      </c>
      <c r="EQ220">
        <v>22.3783</v>
      </c>
      <c r="ER220">
        <v>999.9</v>
      </c>
      <c r="ES220">
        <v>71.713</v>
      </c>
      <c r="ET220">
        <v>22.799</v>
      </c>
      <c r="EU220">
        <v>27.0539</v>
      </c>
      <c r="EV220">
        <v>54.0246</v>
      </c>
      <c r="EW220">
        <v>35.613</v>
      </c>
      <c r="EX220">
        <v>2</v>
      </c>
      <c r="EY220">
        <v>-0.266951</v>
      </c>
      <c r="EZ220">
        <v>0.151503</v>
      </c>
      <c r="FA220">
        <v>20.1493</v>
      </c>
      <c r="FB220">
        <v>5.20052</v>
      </c>
      <c r="FC220">
        <v>12.004</v>
      </c>
      <c r="FD220">
        <v>4.9752</v>
      </c>
      <c r="FE220">
        <v>3.293</v>
      </c>
      <c r="FF220">
        <v>9999</v>
      </c>
      <c r="FG220">
        <v>564.1</v>
      </c>
      <c r="FH220">
        <v>9999</v>
      </c>
      <c r="FI220">
        <v>9999</v>
      </c>
      <c r="FJ220">
        <v>1.8627</v>
      </c>
      <c r="FK220">
        <v>1.8678</v>
      </c>
      <c r="FL220">
        <v>1.86752</v>
      </c>
      <c r="FM220">
        <v>1.86859</v>
      </c>
      <c r="FN220">
        <v>1.86951</v>
      </c>
      <c r="FO220">
        <v>1.86554</v>
      </c>
      <c r="FP220">
        <v>1.86676</v>
      </c>
      <c r="FQ220">
        <v>1.86813</v>
      </c>
      <c r="FR220">
        <v>5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15.17</v>
      </c>
      <c r="GF220">
        <v>0.0879</v>
      </c>
      <c r="GG220">
        <v>4.5284714050127</v>
      </c>
      <c r="GH220">
        <v>0.00877152046367285</v>
      </c>
      <c r="GI220">
        <v>-1.12287425622125e-06</v>
      </c>
      <c r="GJ220">
        <v>1.49974470624018e-10</v>
      </c>
      <c r="GK220">
        <v>-0.0517385584703422</v>
      </c>
      <c r="GL220">
        <v>-0.0341448499658142</v>
      </c>
      <c r="GM220">
        <v>0.00305565465686119</v>
      </c>
      <c r="GN220">
        <v>-3.7754862018876e-05</v>
      </c>
      <c r="GO220">
        <v>-2</v>
      </c>
      <c r="GP220">
        <v>2006</v>
      </c>
      <c r="GQ220">
        <v>1</v>
      </c>
      <c r="GR220">
        <v>20</v>
      </c>
      <c r="GS220">
        <v>40.1</v>
      </c>
      <c r="GT220">
        <v>40</v>
      </c>
      <c r="GU220">
        <v>3.50342</v>
      </c>
      <c r="GV220">
        <v>2.55371</v>
      </c>
      <c r="GW220">
        <v>2.24854</v>
      </c>
      <c r="GX220">
        <v>2.76367</v>
      </c>
      <c r="GY220">
        <v>1.99585</v>
      </c>
      <c r="GZ220">
        <v>2.33643</v>
      </c>
      <c r="HA220">
        <v>28.1432</v>
      </c>
      <c r="HB220">
        <v>15.6906</v>
      </c>
      <c r="HC220">
        <v>18</v>
      </c>
      <c r="HD220">
        <v>495.888</v>
      </c>
      <c r="HE220">
        <v>679.299</v>
      </c>
      <c r="HF220">
        <v>21.9758</v>
      </c>
      <c r="HG220">
        <v>23.7487</v>
      </c>
      <c r="HH220">
        <v>30.0001</v>
      </c>
      <c r="HI220">
        <v>23.5658</v>
      </c>
      <c r="HJ220">
        <v>23.4749</v>
      </c>
      <c r="HK220">
        <v>70.0897</v>
      </c>
      <c r="HL220">
        <v>44.9427</v>
      </c>
      <c r="HM220">
        <v>0</v>
      </c>
      <c r="HN220">
        <v>21.9513</v>
      </c>
      <c r="HO220">
        <v>1489.87</v>
      </c>
      <c r="HP220">
        <v>15.2353</v>
      </c>
      <c r="HQ220">
        <v>103.011</v>
      </c>
      <c r="HR220">
        <v>104.211</v>
      </c>
    </row>
    <row r="221" spans="1:226">
      <c r="A221">
        <v>205</v>
      </c>
      <c r="B221">
        <v>1657294094.5</v>
      </c>
      <c r="C221">
        <v>2350.5</v>
      </c>
      <c r="D221" t="s">
        <v>770</v>
      </c>
      <c r="E221" t="s">
        <v>771</v>
      </c>
      <c r="F221">
        <v>5</v>
      </c>
      <c r="G221" t="s">
        <v>597</v>
      </c>
      <c r="H221" t="s">
        <v>354</v>
      </c>
      <c r="I221">
        <v>1657294087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1506.31679735995</v>
      </c>
      <c r="AK221">
        <v>1479.37048484849</v>
      </c>
      <c r="AL221">
        <v>3.38011922985081</v>
      </c>
      <c r="AM221">
        <v>65.662652933704</v>
      </c>
      <c r="AN221">
        <f>(AP221 - AO221 + BO221*1E3/(8.314*(BQ221+273.15)) * AR221/BN221 * AQ221) * BN221/(100*BB221) * 1000/(1000 - AP221)</f>
        <v>0</v>
      </c>
      <c r="AO221">
        <v>15.3702508808379</v>
      </c>
      <c r="AP221">
        <v>17.6946472727273</v>
      </c>
      <c r="AQ221">
        <v>0.00137968191527377</v>
      </c>
      <c r="AR221">
        <v>77.3106653143768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6</v>
      </c>
      <c r="BC221">
        <v>0.5</v>
      </c>
      <c r="BD221" t="s">
        <v>355</v>
      </c>
      <c r="BE221">
        <v>2</v>
      </c>
      <c r="BF221" t="b">
        <v>1</v>
      </c>
      <c r="BG221">
        <v>1657294087</v>
      </c>
      <c r="BH221">
        <v>1429.98</v>
      </c>
      <c r="BI221">
        <v>1466.92407407407</v>
      </c>
      <c r="BJ221">
        <v>17.6715666666667</v>
      </c>
      <c r="BK221">
        <v>15.3599333333333</v>
      </c>
      <c r="BL221">
        <v>1414.86333333333</v>
      </c>
      <c r="BM221">
        <v>17.5841703703704</v>
      </c>
      <c r="BN221">
        <v>500.008407407407</v>
      </c>
      <c r="BO221">
        <v>73.8367481481481</v>
      </c>
      <c r="BP221">
        <v>0.0438340962962963</v>
      </c>
      <c r="BQ221">
        <v>24.4363777777778</v>
      </c>
      <c r="BR221">
        <v>25.0395925925926</v>
      </c>
      <c r="BS221">
        <v>999.9</v>
      </c>
      <c r="BT221">
        <v>0</v>
      </c>
      <c r="BU221">
        <v>0</v>
      </c>
      <c r="BV221">
        <v>10005.3703703704</v>
      </c>
      <c r="BW221">
        <v>0</v>
      </c>
      <c r="BX221">
        <v>658.572888888889</v>
      </c>
      <c r="BY221">
        <v>-36.9446481481481</v>
      </c>
      <c r="BZ221">
        <v>1455.70444444444</v>
      </c>
      <c r="CA221">
        <v>1489.80666666667</v>
      </c>
      <c r="CB221">
        <v>2.31162592592593</v>
      </c>
      <c r="CC221">
        <v>1466.92407407407</v>
      </c>
      <c r="CD221">
        <v>15.3599333333333</v>
      </c>
      <c r="CE221">
        <v>1.30481074074074</v>
      </c>
      <c r="CF221">
        <v>1.13412740740741</v>
      </c>
      <c r="CG221">
        <v>10.8543814814815</v>
      </c>
      <c r="CH221">
        <v>8.76385814814815</v>
      </c>
      <c r="CI221">
        <v>2000.01481481481</v>
      </c>
      <c r="CJ221">
        <v>0.979999444444444</v>
      </c>
      <c r="CK221">
        <v>0.0200006592592593</v>
      </c>
      <c r="CL221">
        <v>0</v>
      </c>
      <c r="CM221">
        <v>2.21571851851852</v>
      </c>
      <c r="CN221">
        <v>0</v>
      </c>
      <c r="CO221">
        <v>3017.0937037037</v>
      </c>
      <c r="CP221">
        <v>17300.2777777778</v>
      </c>
      <c r="CQ221">
        <v>39.296037037037</v>
      </c>
      <c r="CR221">
        <v>38.4094444444444</v>
      </c>
      <c r="CS221">
        <v>39.0367777777778</v>
      </c>
      <c r="CT221">
        <v>36.8031111111111</v>
      </c>
      <c r="CU221">
        <v>38.31</v>
      </c>
      <c r="CV221">
        <v>1960.01444444444</v>
      </c>
      <c r="CW221">
        <v>40.0003703703704</v>
      </c>
      <c r="CX221">
        <v>0</v>
      </c>
      <c r="CY221">
        <v>1657294072.5</v>
      </c>
      <c r="CZ221">
        <v>0</v>
      </c>
      <c r="DA221">
        <v>1657291692.5</v>
      </c>
      <c r="DB221" t="s">
        <v>356</v>
      </c>
      <c r="DC221">
        <v>1657291684</v>
      </c>
      <c r="DD221">
        <v>1657291692.5</v>
      </c>
      <c r="DE221">
        <v>1</v>
      </c>
      <c r="DF221">
        <v>0.051</v>
      </c>
      <c r="DG221">
        <v>-0.009</v>
      </c>
      <c r="DH221">
        <v>7.953</v>
      </c>
      <c r="DI221">
        <v>0.086</v>
      </c>
      <c r="DJ221">
        <v>418</v>
      </c>
      <c r="DK221">
        <v>18</v>
      </c>
      <c r="DL221">
        <v>0.63</v>
      </c>
      <c r="DM221">
        <v>0.07</v>
      </c>
      <c r="DN221">
        <v>-36.996595</v>
      </c>
      <c r="DO221">
        <v>-0.517855159474633</v>
      </c>
      <c r="DP221">
        <v>0.458245191982414</v>
      </c>
      <c r="DQ221">
        <v>0</v>
      </c>
      <c r="DR221">
        <v>2.31393475</v>
      </c>
      <c r="DS221">
        <v>0.00166772983113643</v>
      </c>
      <c r="DT221">
        <v>0.0107630741397381</v>
      </c>
      <c r="DU221">
        <v>1</v>
      </c>
      <c r="DV221">
        <v>1</v>
      </c>
      <c r="DW221">
        <v>2</v>
      </c>
      <c r="DX221" t="s">
        <v>373</v>
      </c>
      <c r="DY221">
        <v>2.97631</v>
      </c>
      <c r="DZ221">
        <v>2.69819</v>
      </c>
      <c r="EA221">
        <v>0.174605</v>
      </c>
      <c r="EB221">
        <v>0.178225</v>
      </c>
      <c r="EC221">
        <v>0.069511</v>
      </c>
      <c r="ED221">
        <v>0.0630159</v>
      </c>
      <c r="EE221">
        <v>32398.3</v>
      </c>
      <c r="EF221">
        <v>35420.4</v>
      </c>
      <c r="EG221">
        <v>35553.8</v>
      </c>
      <c r="EH221">
        <v>39071.8</v>
      </c>
      <c r="EI221">
        <v>46870.4</v>
      </c>
      <c r="EJ221">
        <v>52798.4</v>
      </c>
      <c r="EK221">
        <v>55501.4</v>
      </c>
      <c r="EL221">
        <v>62568</v>
      </c>
      <c r="EM221">
        <v>2.022</v>
      </c>
      <c r="EN221">
        <v>2.2798</v>
      </c>
      <c r="EO221">
        <v>0.16138</v>
      </c>
      <c r="EP221">
        <v>0</v>
      </c>
      <c r="EQ221">
        <v>22.3916</v>
      </c>
      <c r="ER221">
        <v>999.9</v>
      </c>
      <c r="ES221">
        <v>71.762</v>
      </c>
      <c r="ET221">
        <v>22.799</v>
      </c>
      <c r="EU221">
        <v>27.0732</v>
      </c>
      <c r="EV221">
        <v>54.0046</v>
      </c>
      <c r="EW221">
        <v>35.5329</v>
      </c>
      <c r="EX221">
        <v>2</v>
      </c>
      <c r="EY221">
        <v>-0.266951</v>
      </c>
      <c r="EZ221">
        <v>0.181155</v>
      </c>
      <c r="FA221">
        <v>20.1495</v>
      </c>
      <c r="FB221">
        <v>5.20172</v>
      </c>
      <c r="FC221">
        <v>12.004</v>
      </c>
      <c r="FD221">
        <v>4.976</v>
      </c>
      <c r="FE221">
        <v>3.293</v>
      </c>
      <c r="FF221">
        <v>9999</v>
      </c>
      <c r="FG221">
        <v>564.1</v>
      </c>
      <c r="FH221">
        <v>9999</v>
      </c>
      <c r="FI221">
        <v>9999</v>
      </c>
      <c r="FJ221">
        <v>1.86279</v>
      </c>
      <c r="FK221">
        <v>1.86777</v>
      </c>
      <c r="FL221">
        <v>1.86752</v>
      </c>
      <c r="FM221">
        <v>1.86859</v>
      </c>
      <c r="FN221">
        <v>1.86954</v>
      </c>
      <c r="FO221">
        <v>1.86554</v>
      </c>
      <c r="FP221">
        <v>1.86673</v>
      </c>
      <c r="FQ221">
        <v>1.86813</v>
      </c>
      <c r="FR221">
        <v>5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15.28</v>
      </c>
      <c r="GF221">
        <v>0.0883</v>
      </c>
      <c r="GG221">
        <v>4.5284714050127</v>
      </c>
      <c r="GH221">
        <v>0.00877152046367285</v>
      </c>
      <c r="GI221">
        <v>-1.12287425622125e-06</v>
      </c>
      <c r="GJ221">
        <v>1.49974470624018e-10</v>
      </c>
      <c r="GK221">
        <v>-0.0517385584703422</v>
      </c>
      <c r="GL221">
        <v>-0.0341448499658142</v>
      </c>
      <c r="GM221">
        <v>0.00305565465686119</v>
      </c>
      <c r="GN221">
        <v>-3.7754862018876e-05</v>
      </c>
      <c r="GO221">
        <v>-2</v>
      </c>
      <c r="GP221">
        <v>2006</v>
      </c>
      <c r="GQ221">
        <v>1</v>
      </c>
      <c r="GR221">
        <v>20</v>
      </c>
      <c r="GS221">
        <v>40.2</v>
      </c>
      <c r="GT221">
        <v>40</v>
      </c>
      <c r="GU221">
        <v>3.53149</v>
      </c>
      <c r="GV221">
        <v>2.55249</v>
      </c>
      <c r="GW221">
        <v>2.24854</v>
      </c>
      <c r="GX221">
        <v>2.76489</v>
      </c>
      <c r="GY221">
        <v>1.99585</v>
      </c>
      <c r="GZ221">
        <v>2.30469</v>
      </c>
      <c r="HA221">
        <v>28.1432</v>
      </c>
      <c r="HB221">
        <v>15.6818</v>
      </c>
      <c r="HC221">
        <v>18</v>
      </c>
      <c r="HD221">
        <v>495.907</v>
      </c>
      <c r="HE221">
        <v>679.019</v>
      </c>
      <c r="HF221">
        <v>21.9429</v>
      </c>
      <c r="HG221">
        <v>23.7507</v>
      </c>
      <c r="HH221">
        <v>30</v>
      </c>
      <c r="HI221">
        <v>23.5678</v>
      </c>
      <c r="HJ221">
        <v>23.4788</v>
      </c>
      <c r="HK221">
        <v>70.6469</v>
      </c>
      <c r="HL221">
        <v>45.2208</v>
      </c>
      <c r="HM221">
        <v>0</v>
      </c>
      <c r="HN221">
        <v>21.8999</v>
      </c>
      <c r="HO221">
        <v>1510.01</v>
      </c>
      <c r="HP221">
        <v>15.2165</v>
      </c>
      <c r="HQ221">
        <v>103.011</v>
      </c>
      <c r="HR221">
        <v>104.21</v>
      </c>
    </row>
    <row r="222" spans="1:226">
      <c r="A222">
        <v>206</v>
      </c>
      <c r="B222">
        <v>1657294099.5</v>
      </c>
      <c r="C222">
        <v>2355.5</v>
      </c>
      <c r="D222" t="s">
        <v>772</v>
      </c>
      <c r="E222" t="s">
        <v>773</v>
      </c>
      <c r="F222">
        <v>5</v>
      </c>
      <c r="G222" t="s">
        <v>597</v>
      </c>
      <c r="H222" t="s">
        <v>354</v>
      </c>
      <c r="I222">
        <v>1657294091.71429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1523.4288467469</v>
      </c>
      <c r="AK222">
        <v>1496.44872727273</v>
      </c>
      <c r="AL222">
        <v>3.38419075439141</v>
      </c>
      <c r="AM222">
        <v>65.662652933704</v>
      </c>
      <c r="AN222">
        <f>(AP222 - AO222 + BO222*1E3/(8.314*(BQ222+273.15)) * AR222/BN222 * AQ222) * BN222/(100*BB222) * 1000/(1000 - AP222)</f>
        <v>0</v>
      </c>
      <c r="AO222">
        <v>15.3429449742735</v>
      </c>
      <c r="AP222">
        <v>17.6853151515152</v>
      </c>
      <c r="AQ222">
        <v>-0.000288730099525559</v>
      </c>
      <c r="AR222">
        <v>77.3106653143768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6</v>
      </c>
      <c r="BC222">
        <v>0.5</v>
      </c>
      <c r="BD222" t="s">
        <v>355</v>
      </c>
      <c r="BE222">
        <v>2</v>
      </c>
      <c r="BF222" t="b">
        <v>1</v>
      </c>
      <c r="BG222">
        <v>1657294091.71429</v>
      </c>
      <c r="BH222">
        <v>1445.67464285714</v>
      </c>
      <c r="BI222">
        <v>1482.80464285714</v>
      </c>
      <c r="BJ222">
        <v>17.6840964285714</v>
      </c>
      <c r="BK222">
        <v>15.3583178571429</v>
      </c>
      <c r="BL222">
        <v>1430.45785714286</v>
      </c>
      <c r="BM222">
        <v>17.5962285714286</v>
      </c>
      <c r="BN222">
        <v>500.007071428571</v>
      </c>
      <c r="BO222">
        <v>73.8365285714286</v>
      </c>
      <c r="BP222">
        <v>0.0438619821428572</v>
      </c>
      <c r="BQ222">
        <v>24.4345321428571</v>
      </c>
      <c r="BR222">
        <v>25.04095</v>
      </c>
      <c r="BS222">
        <v>999.9</v>
      </c>
      <c r="BT222">
        <v>0</v>
      </c>
      <c r="BU222">
        <v>0</v>
      </c>
      <c r="BV222">
        <v>10003.2142857143</v>
      </c>
      <c r="BW222">
        <v>0</v>
      </c>
      <c r="BX222">
        <v>659.594571428571</v>
      </c>
      <c r="BY222">
        <v>-37.1301</v>
      </c>
      <c r="BZ222">
        <v>1471.70035714286</v>
      </c>
      <c r="CA222">
        <v>1505.9325</v>
      </c>
      <c r="CB222">
        <v>2.32576785714286</v>
      </c>
      <c r="CC222">
        <v>1482.80464285714</v>
      </c>
      <c r="CD222">
        <v>15.3583178571429</v>
      </c>
      <c r="CE222">
        <v>1.30573214285714</v>
      </c>
      <c r="CF222">
        <v>1.13400571428571</v>
      </c>
      <c r="CG222">
        <v>10.865</v>
      </c>
      <c r="CH222">
        <v>8.76225785714286</v>
      </c>
      <c r="CI222">
        <v>1999.97964285714</v>
      </c>
      <c r="CJ222">
        <v>0.97999875</v>
      </c>
      <c r="CK222">
        <v>0.0200014</v>
      </c>
      <c r="CL222">
        <v>0</v>
      </c>
      <c r="CM222">
        <v>2.20841428571429</v>
      </c>
      <c r="CN222">
        <v>0</v>
      </c>
      <c r="CO222">
        <v>3016.35464285714</v>
      </c>
      <c r="CP222">
        <v>17299.9714285714</v>
      </c>
      <c r="CQ222">
        <v>39.2362857142857</v>
      </c>
      <c r="CR222">
        <v>38.38825</v>
      </c>
      <c r="CS222">
        <v>38.9862857142857</v>
      </c>
      <c r="CT222">
        <v>36.74975</v>
      </c>
      <c r="CU222">
        <v>38.2563928571428</v>
      </c>
      <c r="CV222">
        <v>1959.97928571429</v>
      </c>
      <c r="CW222">
        <v>40.0003571428571</v>
      </c>
      <c r="CX222">
        <v>0</v>
      </c>
      <c r="CY222">
        <v>1657294077.3</v>
      </c>
      <c r="CZ222">
        <v>0</v>
      </c>
      <c r="DA222">
        <v>1657291692.5</v>
      </c>
      <c r="DB222" t="s">
        <v>356</v>
      </c>
      <c r="DC222">
        <v>1657291684</v>
      </c>
      <c r="DD222">
        <v>1657291692.5</v>
      </c>
      <c r="DE222">
        <v>1</v>
      </c>
      <c r="DF222">
        <v>0.051</v>
      </c>
      <c r="DG222">
        <v>-0.009</v>
      </c>
      <c r="DH222">
        <v>7.953</v>
      </c>
      <c r="DI222">
        <v>0.086</v>
      </c>
      <c r="DJ222">
        <v>418</v>
      </c>
      <c r="DK222">
        <v>18</v>
      </c>
      <c r="DL222">
        <v>0.63</v>
      </c>
      <c r="DM222">
        <v>0.07</v>
      </c>
      <c r="DN222">
        <v>-37.0877675</v>
      </c>
      <c r="DO222">
        <v>-0.409210131331897</v>
      </c>
      <c r="DP222">
        <v>0.431901012031403</v>
      </c>
      <c r="DQ222">
        <v>0</v>
      </c>
      <c r="DR222">
        <v>2.31876425</v>
      </c>
      <c r="DS222">
        <v>0.129704127579734</v>
      </c>
      <c r="DT222">
        <v>0.0171693527669944</v>
      </c>
      <c r="DU222">
        <v>0</v>
      </c>
      <c r="DV222">
        <v>0</v>
      </c>
      <c r="DW222">
        <v>2</v>
      </c>
      <c r="DX222" t="s">
        <v>357</v>
      </c>
      <c r="DY222">
        <v>2.9756</v>
      </c>
      <c r="DZ222">
        <v>2.69814</v>
      </c>
      <c r="EA222">
        <v>0.175821</v>
      </c>
      <c r="EB222">
        <v>0.179416</v>
      </c>
      <c r="EC222">
        <v>0.0694588</v>
      </c>
      <c r="ED222">
        <v>0.0628605</v>
      </c>
      <c r="EE222">
        <v>32350.4</v>
      </c>
      <c r="EF222">
        <v>35369.4</v>
      </c>
      <c r="EG222">
        <v>35553.5</v>
      </c>
      <c r="EH222">
        <v>39072.1</v>
      </c>
      <c r="EI222">
        <v>46872.6</v>
      </c>
      <c r="EJ222">
        <v>52807</v>
      </c>
      <c r="EK222">
        <v>55500.8</v>
      </c>
      <c r="EL222">
        <v>62567.7</v>
      </c>
      <c r="EM222">
        <v>2.022</v>
      </c>
      <c r="EN222">
        <v>2.28</v>
      </c>
      <c r="EO222">
        <v>0.160933</v>
      </c>
      <c r="EP222">
        <v>0</v>
      </c>
      <c r="EQ222">
        <v>22.4067</v>
      </c>
      <c r="ER222">
        <v>999.9</v>
      </c>
      <c r="ES222">
        <v>71.835</v>
      </c>
      <c r="ET222">
        <v>22.809</v>
      </c>
      <c r="EU222">
        <v>27.1194</v>
      </c>
      <c r="EV222">
        <v>54.1646</v>
      </c>
      <c r="EW222">
        <v>35.597</v>
      </c>
      <c r="EX222">
        <v>2</v>
      </c>
      <c r="EY222">
        <v>-0.266281</v>
      </c>
      <c r="EZ222">
        <v>0.287691</v>
      </c>
      <c r="FA222">
        <v>20.149</v>
      </c>
      <c r="FB222">
        <v>5.20172</v>
      </c>
      <c r="FC222">
        <v>12.004</v>
      </c>
      <c r="FD222">
        <v>4.9756</v>
      </c>
      <c r="FE222">
        <v>3.293</v>
      </c>
      <c r="FF222">
        <v>9999</v>
      </c>
      <c r="FG222">
        <v>564.1</v>
      </c>
      <c r="FH222">
        <v>9999</v>
      </c>
      <c r="FI222">
        <v>9999</v>
      </c>
      <c r="FJ222">
        <v>1.8627</v>
      </c>
      <c r="FK222">
        <v>1.8678</v>
      </c>
      <c r="FL222">
        <v>1.86752</v>
      </c>
      <c r="FM222">
        <v>1.86859</v>
      </c>
      <c r="FN222">
        <v>1.86951</v>
      </c>
      <c r="FO222">
        <v>1.86554</v>
      </c>
      <c r="FP222">
        <v>1.86676</v>
      </c>
      <c r="FQ222">
        <v>1.86813</v>
      </c>
      <c r="FR222">
        <v>5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15.39</v>
      </c>
      <c r="GF222">
        <v>0.0877</v>
      </c>
      <c r="GG222">
        <v>4.5284714050127</v>
      </c>
      <c r="GH222">
        <v>0.00877152046367285</v>
      </c>
      <c r="GI222">
        <v>-1.12287425622125e-06</v>
      </c>
      <c r="GJ222">
        <v>1.49974470624018e-10</v>
      </c>
      <c r="GK222">
        <v>-0.0517385584703422</v>
      </c>
      <c r="GL222">
        <v>-0.0341448499658142</v>
      </c>
      <c r="GM222">
        <v>0.00305565465686119</v>
      </c>
      <c r="GN222">
        <v>-3.7754862018876e-05</v>
      </c>
      <c r="GO222">
        <v>-2</v>
      </c>
      <c r="GP222">
        <v>2006</v>
      </c>
      <c r="GQ222">
        <v>1</v>
      </c>
      <c r="GR222">
        <v>20</v>
      </c>
      <c r="GS222">
        <v>40.3</v>
      </c>
      <c r="GT222">
        <v>40.1</v>
      </c>
      <c r="GU222">
        <v>3.56201</v>
      </c>
      <c r="GV222">
        <v>2.55005</v>
      </c>
      <c r="GW222">
        <v>2.24854</v>
      </c>
      <c r="GX222">
        <v>2.76367</v>
      </c>
      <c r="GY222">
        <v>1.99585</v>
      </c>
      <c r="GZ222">
        <v>2.34619</v>
      </c>
      <c r="HA222">
        <v>28.1642</v>
      </c>
      <c r="HB222">
        <v>15.6906</v>
      </c>
      <c r="HC222">
        <v>18</v>
      </c>
      <c r="HD222">
        <v>495.945</v>
      </c>
      <c r="HE222">
        <v>679.211</v>
      </c>
      <c r="HF222">
        <v>21.8894</v>
      </c>
      <c r="HG222">
        <v>23.7535</v>
      </c>
      <c r="HH222">
        <v>30.0001</v>
      </c>
      <c r="HI222">
        <v>23.5717</v>
      </c>
      <c r="HJ222">
        <v>23.4808</v>
      </c>
      <c r="HK222">
        <v>71.2641</v>
      </c>
      <c r="HL222">
        <v>45.4996</v>
      </c>
      <c r="HM222">
        <v>0</v>
      </c>
      <c r="HN222">
        <v>21.8594</v>
      </c>
      <c r="HO222">
        <v>1523.42</v>
      </c>
      <c r="HP222">
        <v>15.2159</v>
      </c>
      <c r="HQ222">
        <v>103.01</v>
      </c>
      <c r="HR222">
        <v>104.211</v>
      </c>
    </row>
    <row r="223" spans="1:226">
      <c r="A223">
        <v>207</v>
      </c>
      <c r="B223">
        <v>1657294104.5</v>
      </c>
      <c r="C223">
        <v>2360.5</v>
      </c>
      <c r="D223" t="s">
        <v>774</v>
      </c>
      <c r="E223" t="s">
        <v>775</v>
      </c>
      <c r="F223">
        <v>5</v>
      </c>
      <c r="G223" t="s">
        <v>597</v>
      </c>
      <c r="H223" t="s">
        <v>354</v>
      </c>
      <c r="I223">
        <v>1657294097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1540.35784184613</v>
      </c>
      <c r="AK223">
        <v>1513.63109090909</v>
      </c>
      <c r="AL223">
        <v>3.40449134463861</v>
      </c>
      <c r="AM223">
        <v>65.662652933704</v>
      </c>
      <c r="AN223">
        <f>(AP223 - AO223 + BO223*1E3/(8.314*(BQ223+273.15)) * AR223/BN223 * AQ223) * BN223/(100*BB223) * 1000/(1000 - AP223)</f>
        <v>0</v>
      </c>
      <c r="AO223">
        <v>15.2924490275563</v>
      </c>
      <c r="AP223">
        <v>17.6605206060606</v>
      </c>
      <c r="AQ223">
        <v>-0.0105879794238928</v>
      </c>
      <c r="AR223">
        <v>77.3106653143768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6</v>
      </c>
      <c r="BC223">
        <v>0.5</v>
      </c>
      <c r="BD223" t="s">
        <v>355</v>
      </c>
      <c r="BE223">
        <v>2</v>
      </c>
      <c r="BF223" t="b">
        <v>1</v>
      </c>
      <c r="BG223">
        <v>1657294097</v>
      </c>
      <c r="BH223">
        <v>1463.36666666667</v>
      </c>
      <c r="BI223">
        <v>1500.49185185185</v>
      </c>
      <c r="BJ223">
        <v>17.682662962963</v>
      </c>
      <c r="BK223">
        <v>15.3338925925926</v>
      </c>
      <c r="BL223">
        <v>1448.03666666667</v>
      </c>
      <c r="BM223">
        <v>17.5948518518518</v>
      </c>
      <c r="BN223">
        <v>500.012925925926</v>
      </c>
      <c r="BO223">
        <v>73.8365259259259</v>
      </c>
      <c r="BP223">
        <v>0.0438704296296296</v>
      </c>
      <c r="BQ223">
        <v>24.4329592592593</v>
      </c>
      <c r="BR223">
        <v>25.0435740740741</v>
      </c>
      <c r="BS223">
        <v>999.9</v>
      </c>
      <c r="BT223">
        <v>0</v>
      </c>
      <c r="BU223">
        <v>0</v>
      </c>
      <c r="BV223">
        <v>10002.962962963</v>
      </c>
      <c r="BW223">
        <v>0</v>
      </c>
      <c r="BX223">
        <v>661.018444444445</v>
      </c>
      <c r="BY223">
        <v>-37.1249518518519</v>
      </c>
      <c r="BZ223">
        <v>1489.70888888889</v>
      </c>
      <c r="CA223">
        <v>1523.85888888889</v>
      </c>
      <c r="CB223">
        <v>2.34875333333333</v>
      </c>
      <c r="CC223">
        <v>1500.49185185185</v>
      </c>
      <c r="CD223">
        <v>15.3338925925926</v>
      </c>
      <c r="CE223">
        <v>1.3056262962963</v>
      </c>
      <c r="CF223">
        <v>1.13220333333333</v>
      </c>
      <c r="CG223">
        <v>10.8637777777778</v>
      </c>
      <c r="CH223">
        <v>8.73871296296296</v>
      </c>
      <c r="CI223">
        <v>1999.96777777778</v>
      </c>
      <c r="CJ223">
        <v>0.979998444444444</v>
      </c>
      <c r="CK223">
        <v>0.0200017259259259</v>
      </c>
      <c r="CL223">
        <v>0</v>
      </c>
      <c r="CM223">
        <v>2.21644814814815</v>
      </c>
      <c r="CN223">
        <v>0</v>
      </c>
      <c r="CO223">
        <v>3013.90666666667</v>
      </c>
      <c r="CP223">
        <v>17299.8555555556</v>
      </c>
      <c r="CQ223">
        <v>39.1664444444444</v>
      </c>
      <c r="CR223">
        <v>38.3516666666667</v>
      </c>
      <c r="CS223">
        <v>38.9257037037037</v>
      </c>
      <c r="CT223">
        <v>36.7011851851852</v>
      </c>
      <c r="CU223">
        <v>38.1965925925926</v>
      </c>
      <c r="CV223">
        <v>1959.96777777778</v>
      </c>
      <c r="CW223">
        <v>40</v>
      </c>
      <c r="CX223">
        <v>0</v>
      </c>
      <c r="CY223">
        <v>1657294082.7</v>
      </c>
      <c r="CZ223">
        <v>0</v>
      </c>
      <c r="DA223">
        <v>1657291692.5</v>
      </c>
      <c r="DB223" t="s">
        <v>356</v>
      </c>
      <c r="DC223">
        <v>1657291684</v>
      </c>
      <c r="DD223">
        <v>1657291692.5</v>
      </c>
      <c r="DE223">
        <v>1</v>
      </c>
      <c r="DF223">
        <v>0.051</v>
      </c>
      <c r="DG223">
        <v>-0.009</v>
      </c>
      <c r="DH223">
        <v>7.953</v>
      </c>
      <c r="DI223">
        <v>0.086</v>
      </c>
      <c r="DJ223">
        <v>418</v>
      </c>
      <c r="DK223">
        <v>18</v>
      </c>
      <c r="DL223">
        <v>0.63</v>
      </c>
      <c r="DM223">
        <v>0.07</v>
      </c>
      <c r="DN223">
        <v>-37.1188225</v>
      </c>
      <c r="DO223">
        <v>-0.152754596622861</v>
      </c>
      <c r="DP223">
        <v>0.362971020528844</v>
      </c>
      <c r="DQ223">
        <v>0</v>
      </c>
      <c r="DR223">
        <v>2.33739425</v>
      </c>
      <c r="DS223">
        <v>0.268075834896806</v>
      </c>
      <c r="DT223">
        <v>0.0290052628748215</v>
      </c>
      <c r="DU223">
        <v>0</v>
      </c>
      <c r="DV223">
        <v>0</v>
      </c>
      <c r="DW223">
        <v>2</v>
      </c>
      <c r="DX223" t="s">
        <v>357</v>
      </c>
      <c r="DY223">
        <v>2.97542</v>
      </c>
      <c r="DZ223">
        <v>2.69825</v>
      </c>
      <c r="EA223">
        <v>0.177048</v>
      </c>
      <c r="EB223">
        <v>0.180632</v>
      </c>
      <c r="EC223">
        <v>0.0693959</v>
      </c>
      <c r="ED223">
        <v>0.0629187</v>
      </c>
      <c r="EE223">
        <v>32302.8</v>
      </c>
      <c r="EF223">
        <v>35316.1</v>
      </c>
      <c r="EG223">
        <v>35554.1</v>
      </c>
      <c r="EH223">
        <v>39071.1</v>
      </c>
      <c r="EI223">
        <v>46875.8</v>
      </c>
      <c r="EJ223">
        <v>52803.9</v>
      </c>
      <c r="EK223">
        <v>55500.7</v>
      </c>
      <c r="EL223">
        <v>62568</v>
      </c>
      <c r="EM223">
        <v>2.0222</v>
      </c>
      <c r="EN223">
        <v>2.2796</v>
      </c>
      <c r="EO223">
        <v>0.158757</v>
      </c>
      <c r="EP223">
        <v>0</v>
      </c>
      <c r="EQ223">
        <v>22.4256</v>
      </c>
      <c r="ER223">
        <v>999.9</v>
      </c>
      <c r="ES223">
        <v>71.853</v>
      </c>
      <c r="ET223">
        <v>22.809</v>
      </c>
      <c r="EU223">
        <v>27.1243</v>
      </c>
      <c r="EV223">
        <v>53.6646</v>
      </c>
      <c r="EW223">
        <v>35.609</v>
      </c>
      <c r="EX223">
        <v>2</v>
      </c>
      <c r="EY223">
        <v>-0.265569</v>
      </c>
      <c r="EZ223">
        <v>0.260523</v>
      </c>
      <c r="FA223">
        <v>20.1493</v>
      </c>
      <c r="FB223">
        <v>5.20531</v>
      </c>
      <c r="FC223">
        <v>12.004</v>
      </c>
      <c r="FD223">
        <v>4.976</v>
      </c>
      <c r="FE223">
        <v>3.293</v>
      </c>
      <c r="FF223">
        <v>9999</v>
      </c>
      <c r="FG223">
        <v>564.1</v>
      </c>
      <c r="FH223">
        <v>9999</v>
      </c>
      <c r="FI223">
        <v>9999</v>
      </c>
      <c r="FJ223">
        <v>1.86276</v>
      </c>
      <c r="FK223">
        <v>1.86777</v>
      </c>
      <c r="FL223">
        <v>1.86752</v>
      </c>
      <c r="FM223">
        <v>1.86859</v>
      </c>
      <c r="FN223">
        <v>1.86951</v>
      </c>
      <c r="FO223">
        <v>1.86554</v>
      </c>
      <c r="FP223">
        <v>1.86673</v>
      </c>
      <c r="FQ223">
        <v>1.86813</v>
      </c>
      <c r="FR223">
        <v>5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15.49</v>
      </c>
      <c r="GF223">
        <v>0.0869</v>
      </c>
      <c r="GG223">
        <v>4.5284714050127</v>
      </c>
      <c r="GH223">
        <v>0.00877152046367285</v>
      </c>
      <c r="GI223">
        <v>-1.12287425622125e-06</v>
      </c>
      <c r="GJ223">
        <v>1.49974470624018e-10</v>
      </c>
      <c r="GK223">
        <v>-0.0517385584703422</v>
      </c>
      <c r="GL223">
        <v>-0.0341448499658142</v>
      </c>
      <c r="GM223">
        <v>0.00305565465686119</v>
      </c>
      <c r="GN223">
        <v>-3.7754862018876e-05</v>
      </c>
      <c r="GO223">
        <v>-2</v>
      </c>
      <c r="GP223">
        <v>2006</v>
      </c>
      <c r="GQ223">
        <v>1</v>
      </c>
      <c r="GR223">
        <v>20</v>
      </c>
      <c r="GS223">
        <v>40.3</v>
      </c>
      <c r="GT223">
        <v>40.2</v>
      </c>
      <c r="GU223">
        <v>3.59009</v>
      </c>
      <c r="GV223">
        <v>2.55371</v>
      </c>
      <c r="GW223">
        <v>2.24854</v>
      </c>
      <c r="GX223">
        <v>2.76367</v>
      </c>
      <c r="GY223">
        <v>1.99585</v>
      </c>
      <c r="GZ223">
        <v>2.35229</v>
      </c>
      <c r="HA223">
        <v>28.1642</v>
      </c>
      <c r="HB223">
        <v>15.6906</v>
      </c>
      <c r="HC223">
        <v>18</v>
      </c>
      <c r="HD223">
        <v>496.092</v>
      </c>
      <c r="HE223">
        <v>678.931</v>
      </c>
      <c r="HF223">
        <v>21.8465</v>
      </c>
      <c r="HG223">
        <v>23.7567</v>
      </c>
      <c r="HH223">
        <v>30.0002</v>
      </c>
      <c r="HI223">
        <v>23.5741</v>
      </c>
      <c r="HJ223">
        <v>23.4847</v>
      </c>
      <c r="HK223">
        <v>71.8195</v>
      </c>
      <c r="HL223">
        <v>45.4996</v>
      </c>
      <c r="HM223">
        <v>0</v>
      </c>
      <c r="HN223">
        <v>21.8198</v>
      </c>
      <c r="HO223">
        <v>1543.57</v>
      </c>
      <c r="HP223">
        <v>15.2286</v>
      </c>
      <c r="HQ223">
        <v>103.011</v>
      </c>
      <c r="HR223">
        <v>104.21</v>
      </c>
    </row>
    <row r="224" spans="1:226">
      <c r="A224">
        <v>208</v>
      </c>
      <c r="B224">
        <v>1657294109.5</v>
      </c>
      <c r="C224">
        <v>2365.5</v>
      </c>
      <c r="D224" t="s">
        <v>776</v>
      </c>
      <c r="E224" t="s">
        <v>777</v>
      </c>
      <c r="F224">
        <v>5</v>
      </c>
      <c r="G224" t="s">
        <v>597</v>
      </c>
      <c r="H224" t="s">
        <v>354</v>
      </c>
      <c r="I224">
        <v>1657294101.71429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1557.5108856229</v>
      </c>
      <c r="AK224">
        <v>1530.71181818182</v>
      </c>
      <c r="AL224">
        <v>3.42590687103026</v>
      </c>
      <c r="AM224">
        <v>65.662652933704</v>
      </c>
      <c r="AN224">
        <f>(AP224 - AO224 + BO224*1E3/(8.314*(BQ224+273.15)) * AR224/BN224 * AQ224) * BN224/(100*BB224) * 1000/(1000 - AP224)</f>
        <v>0</v>
      </c>
      <c r="AO224">
        <v>15.3111591823844</v>
      </c>
      <c r="AP224">
        <v>17.6493963636364</v>
      </c>
      <c r="AQ224">
        <v>-0.00089454962758814</v>
      </c>
      <c r="AR224">
        <v>77.3106653143768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6</v>
      </c>
      <c r="BC224">
        <v>0.5</v>
      </c>
      <c r="BD224" t="s">
        <v>355</v>
      </c>
      <c r="BE224">
        <v>2</v>
      </c>
      <c r="BF224" t="b">
        <v>1</v>
      </c>
      <c r="BG224">
        <v>1657294101.71429</v>
      </c>
      <c r="BH224">
        <v>1479.20321428571</v>
      </c>
      <c r="BI224">
        <v>1516.47892857143</v>
      </c>
      <c r="BJ224">
        <v>17.67025</v>
      </c>
      <c r="BK224">
        <v>15.3177464285714</v>
      </c>
      <c r="BL224">
        <v>1463.77142857143</v>
      </c>
      <c r="BM224">
        <v>17.5828892857143</v>
      </c>
      <c r="BN224">
        <v>500.025678571429</v>
      </c>
      <c r="BO224">
        <v>73.8365821428572</v>
      </c>
      <c r="BP224">
        <v>0.0438473285714286</v>
      </c>
      <c r="BQ224">
        <v>24.4319642857143</v>
      </c>
      <c r="BR224">
        <v>25.0441357142857</v>
      </c>
      <c r="BS224">
        <v>999.9</v>
      </c>
      <c r="BT224">
        <v>0</v>
      </c>
      <c r="BU224">
        <v>0</v>
      </c>
      <c r="BV224">
        <v>9999.82142857143</v>
      </c>
      <c r="BW224">
        <v>0</v>
      </c>
      <c r="BX224">
        <v>662.325178571428</v>
      </c>
      <c r="BY224">
        <v>-37.2754571428571</v>
      </c>
      <c r="BZ224">
        <v>1505.81178571429</v>
      </c>
      <c r="CA224">
        <v>1540.07071428571</v>
      </c>
      <c r="CB224">
        <v>2.35249428571429</v>
      </c>
      <c r="CC224">
        <v>1516.47892857143</v>
      </c>
      <c r="CD224">
        <v>15.3177464285714</v>
      </c>
      <c r="CE224">
        <v>1.30471071428571</v>
      </c>
      <c r="CF224">
        <v>1.13101107142857</v>
      </c>
      <c r="CG224">
        <v>10.853225</v>
      </c>
      <c r="CH224">
        <v>8.72315535714286</v>
      </c>
      <c r="CI224">
        <v>1999.97892857143</v>
      </c>
      <c r="CJ224">
        <v>0.979998321428571</v>
      </c>
      <c r="CK224">
        <v>0.0200018571428571</v>
      </c>
      <c r="CL224">
        <v>0</v>
      </c>
      <c r="CM224">
        <v>2.21407142857143</v>
      </c>
      <c r="CN224">
        <v>0</v>
      </c>
      <c r="CO224">
        <v>3010.27892857143</v>
      </c>
      <c r="CP224">
        <v>17299.9571428571</v>
      </c>
      <c r="CQ224">
        <v>39.1112857142857</v>
      </c>
      <c r="CR224">
        <v>38.3211785714286</v>
      </c>
      <c r="CS224">
        <v>38.8724285714286</v>
      </c>
      <c r="CT224">
        <v>36.656</v>
      </c>
      <c r="CU224">
        <v>38.1515714285714</v>
      </c>
      <c r="CV224">
        <v>1959.97892857143</v>
      </c>
      <c r="CW224">
        <v>40</v>
      </c>
      <c r="CX224">
        <v>0</v>
      </c>
      <c r="CY224">
        <v>1657294087.5</v>
      </c>
      <c r="CZ224">
        <v>0</v>
      </c>
      <c r="DA224">
        <v>1657291692.5</v>
      </c>
      <c r="DB224" t="s">
        <v>356</v>
      </c>
      <c r="DC224">
        <v>1657291684</v>
      </c>
      <c r="DD224">
        <v>1657291692.5</v>
      </c>
      <c r="DE224">
        <v>1</v>
      </c>
      <c r="DF224">
        <v>0.051</v>
      </c>
      <c r="DG224">
        <v>-0.009</v>
      </c>
      <c r="DH224">
        <v>7.953</v>
      </c>
      <c r="DI224">
        <v>0.086</v>
      </c>
      <c r="DJ224">
        <v>418</v>
      </c>
      <c r="DK224">
        <v>18</v>
      </c>
      <c r="DL224">
        <v>0.63</v>
      </c>
      <c r="DM224">
        <v>0.07</v>
      </c>
      <c r="DN224">
        <v>-37.2069025</v>
      </c>
      <c r="DO224">
        <v>-0.510930956847988</v>
      </c>
      <c r="DP224">
        <v>0.365093697896513</v>
      </c>
      <c r="DQ224">
        <v>0</v>
      </c>
      <c r="DR224">
        <v>2.3443335</v>
      </c>
      <c r="DS224">
        <v>0.118064015009379</v>
      </c>
      <c r="DT224">
        <v>0.0235986962086891</v>
      </c>
      <c r="DU224">
        <v>0</v>
      </c>
      <c r="DV224">
        <v>0</v>
      </c>
      <c r="DW224">
        <v>2</v>
      </c>
      <c r="DX224" t="s">
        <v>357</v>
      </c>
      <c r="DY224">
        <v>2.97552</v>
      </c>
      <c r="DZ224">
        <v>2.69777</v>
      </c>
      <c r="EA224">
        <v>0.178252</v>
      </c>
      <c r="EB224">
        <v>0.181817</v>
      </c>
      <c r="EC224">
        <v>0.0693723</v>
      </c>
      <c r="ED224">
        <v>0.0629333</v>
      </c>
      <c r="EE224">
        <v>32255.7</v>
      </c>
      <c r="EF224">
        <v>35265.1</v>
      </c>
      <c r="EG224">
        <v>35554.2</v>
      </c>
      <c r="EH224">
        <v>39071.1</v>
      </c>
      <c r="EI224">
        <v>46877.8</v>
      </c>
      <c r="EJ224">
        <v>52802.2</v>
      </c>
      <c r="EK224">
        <v>55501.6</v>
      </c>
      <c r="EL224">
        <v>62566.9</v>
      </c>
      <c r="EM224">
        <v>2.0218</v>
      </c>
      <c r="EN224">
        <v>2.2792</v>
      </c>
      <c r="EO224">
        <v>0.157356</v>
      </c>
      <c r="EP224">
        <v>0</v>
      </c>
      <c r="EQ224">
        <v>22.4464</v>
      </c>
      <c r="ER224">
        <v>999.9</v>
      </c>
      <c r="ES224">
        <v>71.902</v>
      </c>
      <c r="ET224">
        <v>22.809</v>
      </c>
      <c r="EU224">
        <v>27.1388</v>
      </c>
      <c r="EV224">
        <v>53.8846</v>
      </c>
      <c r="EW224">
        <v>35.5929</v>
      </c>
      <c r="EX224">
        <v>2</v>
      </c>
      <c r="EY224">
        <v>-0.26561</v>
      </c>
      <c r="EZ224">
        <v>0.382876</v>
      </c>
      <c r="FA224">
        <v>20.1488</v>
      </c>
      <c r="FB224">
        <v>5.20291</v>
      </c>
      <c r="FC224">
        <v>12.004</v>
      </c>
      <c r="FD224">
        <v>4.976</v>
      </c>
      <c r="FE224">
        <v>3.293</v>
      </c>
      <c r="FF224">
        <v>9999</v>
      </c>
      <c r="FG224">
        <v>564.1</v>
      </c>
      <c r="FH224">
        <v>9999</v>
      </c>
      <c r="FI224">
        <v>9999</v>
      </c>
      <c r="FJ224">
        <v>1.8627</v>
      </c>
      <c r="FK224">
        <v>1.86777</v>
      </c>
      <c r="FL224">
        <v>1.86752</v>
      </c>
      <c r="FM224">
        <v>1.86859</v>
      </c>
      <c r="FN224">
        <v>1.86951</v>
      </c>
      <c r="FO224">
        <v>1.86554</v>
      </c>
      <c r="FP224">
        <v>1.86673</v>
      </c>
      <c r="FQ224">
        <v>1.86813</v>
      </c>
      <c r="FR224">
        <v>5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15.6</v>
      </c>
      <c r="GF224">
        <v>0.0865</v>
      </c>
      <c r="GG224">
        <v>4.5284714050127</v>
      </c>
      <c r="GH224">
        <v>0.00877152046367285</v>
      </c>
      <c r="GI224">
        <v>-1.12287425622125e-06</v>
      </c>
      <c r="GJ224">
        <v>1.49974470624018e-10</v>
      </c>
      <c r="GK224">
        <v>-0.0517385584703422</v>
      </c>
      <c r="GL224">
        <v>-0.0341448499658142</v>
      </c>
      <c r="GM224">
        <v>0.00305565465686119</v>
      </c>
      <c r="GN224">
        <v>-3.7754862018876e-05</v>
      </c>
      <c r="GO224">
        <v>-2</v>
      </c>
      <c r="GP224">
        <v>2006</v>
      </c>
      <c r="GQ224">
        <v>1</v>
      </c>
      <c r="GR224">
        <v>20</v>
      </c>
      <c r="GS224">
        <v>40.4</v>
      </c>
      <c r="GT224">
        <v>40.3</v>
      </c>
      <c r="GU224">
        <v>3.62061</v>
      </c>
      <c r="GV224">
        <v>2.54883</v>
      </c>
      <c r="GW224">
        <v>2.24854</v>
      </c>
      <c r="GX224">
        <v>2.76367</v>
      </c>
      <c r="GY224">
        <v>1.99585</v>
      </c>
      <c r="GZ224">
        <v>2.31934</v>
      </c>
      <c r="HA224">
        <v>28.1642</v>
      </c>
      <c r="HB224">
        <v>15.6731</v>
      </c>
      <c r="HC224">
        <v>18</v>
      </c>
      <c r="HD224">
        <v>495.873</v>
      </c>
      <c r="HE224">
        <v>678.651</v>
      </c>
      <c r="HF224">
        <v>21.8046</v>
      </c>
      <c r="HG224">
        <v>23.7587</v>
      </c>
      <c r="HH224">
        <v>30.0002</v>
      </c>
      <c r="HI224">
        <v>23.5776</v>
      </c>
      <c r="HJ224">
        <v>23.4886</v>
      </c>
      <c r="HK224">
        <v>72.4242</v>
      </c>
      <c r="HL224">
        <v>45.7758</v>
      </c>
      <c r="HM224">
        <v>0</v>
      </c>
      <c r="HN224">
        <v>21.7674</v>
      </c>
      <c r="HO224">
        <v>1556.99</v>
      </c>
      <c r="HP224">
        <v>15.2306</v>
      </c>
      <c r="HQ224">
        <v>103.012</v>
      </c>
      <c r="HR224">
        <v>104.209</v>
      </c>
    </row>
    <row r="225" spans="1:226">
      <c r="A225">
        <v>209</v>
      </c>
      <c r="B225">
        <v>1657294114.5</v>
      </c>
      <c r="C225">
        <v>2370.5</v>
      </c>
      <c r="D225" t="s">
        <v>778</v>
      </c>
      <c r="E225" t="s">
        <v>779</v>
      </c>
      <c r="F225">
        <v>5</v>
      </c>
      <c r="G225" t="s">
        <v>597</v>
      </c>
      <c r="H225" t="s">
        <v>354</v>
      </c>
      <c r="I225">
        <v>1657294107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1574.57215746178</v>
      </c>
      <c r="AK225">
        <v>1547.80878787879</v>
      </c>
      <c r="AL225">
        <v>3.37642814011663</v>
      </c>
      <c r="AM225">
        <v>65.662652933704</v>
      </c>
      <c r="AN225">
        <f>(AP225 - AO225 + BO225*1E3/(8.314*(BQ225+273.15)) * AR225/BN225 * AQ225) * BN225/(100*BB225) * 1000/(1000 - AP225)</f>
        <v>0</v>
      </c>
      <c r="AO225">
        <v>15.3171897563786</v>
      </c>
      <c r="AP225">
        <v>17.6346163636364</v>
      </c>
      <c r="AQ225">
        <v>0.000373744319864345</v>
      </c>
      <c r="AR225">
        <v>77.3106653143768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6</v>
      </c>
      <c r="BC225">
        <v>0.5</v>
      </c>
      <c r="BD225" t="s">
        <v>355</v>
      </c>
      <c r="BE225">
        <v>2</v>
      </c>
      <c r="BF225" t="b">
        <v>1</v>
      </c>
      <c r="BG225">
        <v>1657294107</v>
      </c>
      <c r="BH225">
        <v>1497.0137037037</v>
      </c>
      <c r="BI225">
        <v>1534.24296296296</v>
      </c>
      <c r="BJ225">
        <v>17.654437037037</v>
      </c>
      <c r="BK225">
        <v>15.299437037037</v>
      </c>
      <c r="BL225">
        <v>1481.46740740741</v>
      </c>
      <c r="BM225">
        <v>17.5676666666667</v>
      </c>
      <c r="BN225">
        <v>500.047407407407</v>
      </c>
      <c r="BO225">
        <v>73.8370518518518</v>
      </c>
      <c r="BP225">
        <v>0.0436843814814815</v>
      </c>
      <c r="BQ225">
        <v>24.4327851851852</v>
      </c>
      <c r="BR225">
        <v>25.0450037037037</v>
      </c>
      <c r="BS225">
        <v>999.9</v>
      </c>
      <c r="BT225">
        <v>0</v>
      </c>
      <c r="BU225">
        <v>0</v>
      </c>
      <c r="BV225">
        <v>9999.62962962963</v>
      </c>
      <c r="BW225">
        <v>0</v>
      </c>
      <c r="BX225">
        <v>663.061555555556</v>
      </c>
      <c r="BY225">
        <v>-37.2289111111111</v>
      </c>
      <c r="BZ225">
        <v>1523.91814814815</v>
      </c>
      <c r="CA225">
        <v>1558.08111111111</v>
      </c>
      <c r="CB225">
        <v>2.35499444444444</v>
      </c>
      <c r="CC225">
        <v>1534.24296296296</v>
      </c>
      <c r="CD225">
        <v>15.299437037037</v>
      </c>
      <c r="CE225">
        <v>1.30355111111111</v>
      </c>
      <c r="CF225">
        <v>1.12966518518519</v>
      </c>
      <c r="CG225">
        <v>10.839862962963</v>
      </c>
      <c r="CH225">
        <v>8.70556592592593</v>
      </c>
      <c r="CI225">
        <v>1999.99407407407</v>
      </c>
      <c r="CJ225">
        <v>0.979998222222222</v>
      </c>
      <c r="CK225">
        <v>0.020001962962963</v>
      </c>
      <c r="CL225">
        <v>0</v>
      </c>
      <c r="CM225">
        <v>2.22147407407407</v>
      </c>
      <c r="CN225">
        <v>0</v>
      </c>
      <c r="CO225">
        <v>3005.70740740741</v>
      </c>
      <c r="CP225">
        <v>17300.0925925926</v>
      </c>
      <c r="CQ225">
        <v>39.053037037037</v>
      </c>
      <c r="CR225">
        <v>38.2798518518519</v>
      </c>
      <c r="CS225">
        <v>38.8122962962963</v>
      </c>
      <c r="CT225">
        <v>36.6015925925926</v>
      </c>
      <c r="CU225">
        <v>38.0992962962963</v>
      </c>
      <c r="CV225">
        <v>1959.99407407407</v>
      </c>
      <c r="CW225">
        <v>40</v>
      </c>
      <c r="CX225">
        <v>0</v>
      </c>
      <c r="CY225">
        <v>1657294092.9</v>
      </c>
      <c r="CZ225">
        <v>0</v>
      </c>
      <c r="DA225">
        <v>1657291692.5</v>
      </c>
      <c r="DB225" t="s">
        <v>356</v>
      </c>
      <c r="DC225">
        <v>1657291684</v>
      </c>
      <c r="DD225">
        <v>1657291692.5</v>
      </c>
      <c r="DE225">
        <v>1</v>
      </c>
      <c r="DF225">
        <v>0.051</v>
      </c>
      <c r="DG225">
        <v>-0.009</v>
      </c>
      <c r="DH225">
        <v>7.953</v>
      </c>
      <c r="DI225">
        <v>0.086</v>
      </c>
      <c r="DJ225">
        <v>418</v>
      </c>
      <c r="DK225">
        <v>18</v>
      </c>
      <c r="DL225">
        <v>0.63</v>
      </c>
      <c r="DM225">
        <v>0.07</v>
      </c>
      <c r="DN225">
        <v>-37.2697575</v>
      </c>
      <c r="DO225">
        <v>-0.0204213883676787</v>
      </c>
      <c r="DP225">
        <v>0.376645589969868</v>
      </c>
      <c r="DQ225">
        <v>1</v>
      </c>
      <c r="DR225">
        <v>2.35450475</v>
      </c>
      <c r="DS225">
        <v>-0.0192226266416555</v>
      </c>
      <c r="DT225">
        <v>0.0186602524081937</v>
      </c>
      <c r="DU225">
        <v>1</v>
      </c>
      <c r="DV225">
        <v>2</v>
      </c>
      <c r="DW225">
        <v>2</v>
      </c>
      <c r="DX225" t="s">
        <v>512</v>
      </c>
      <c r="DY225">
        <v>2.97557</v>
      </c>
      <c r="DZ225">
        <v>2.69765</v>
      </c>
      <c r="EA225">
        <v>0.179437</v>
      </c>
      <c r="EB225">
        <v>0.183012</v>
      </c>
      <c r="EC225">
        <v>0.0693217</v>
      </c>
      <c r="ED225">
        <v>0.062781</v>
      </c>
      <c r="EE225">
        <v>32208.9</v>
      </c>
      <c r="EF225">
        <v>35213</v>
      </c>
      <c r="EG225">
        <v>35553.9</v>
      </c>
      <c r="EH225">
        <v>39070.3</v>
      </c>
      <c r="EI225">
        <v>46880</v>
      </c>
      <c r="EJ225">
        <v>52810.3</v>
      </c>
      <c r="EK225">
        <v>55501.2</v>
      </c>
      <c r="EL225">
        <v>62566.2</v>
      </c>
      <c r="EM225">
        <v>2.0224</v>
      </c>
      <c r="EN225">
        <v>2.2794</v>
      </c>
      <c r="EO225">
        <v>0.156641</v>
      </c>
      <c r="EP225">
        <v>0</v>
      </c>
      <c r="EQ225">
        <v>22.4691</v>
      </c>
      <c r="ER225">
        <v>999.9</v>
      </c>
      <c r="ES225">
        <v>71.951</v>
      </c>
      <c r="ET225">
        <v>22.829</v>
      </c>
      <c r="EU225">
        <v>27.1943</v>
      </c>
      <c r="EV225">
        <v>53.5946</v>
      </c>
      <c r="EW225">
        <v>35.5489</v>
      </c>
      <c r="EX225">
        <v>2</v>
      </c>
      <c r="EY225">
        <v>-0.265041</v>
      </c>
      <c r="EZ225">
        <v>0.361438</v>
      </c>
      <c r="FA225">
        <v>20.1489</v>
      </c>
      <c r="FB225">
        <v>5.20172</v>
      </c>
      <c r="FC225">
        <v>12.004</v>
      </c>
      <c r="FD225">
        <v>4.976</v>
      </c>
      <c r="FE225">
        <v>3.293</v>
      </c>
      <c r="FF225">
        <v>9999</v>
      </c>
      <c r="FG225">
        <v>564.1</v>
      </c>
      <c r="FH225">
        <v>9999</v>
      </c>
      <c r="FI225">
        <v>9999</v>
      </c>
      <c r="FJ225">
        <v>1.86279</v>
      </c>
      <c r="FK225">
        <v>1.8678</v>
      </c>
      <c r="FL225">
        <v>1.86752</v>
      </c>
      <c r="FM225">
        <v>1.86859</v>
      </c>
      <c r="FN225">
        <v>1.86951</v>
      </c>
      <c r="FO225">
        <v>1.86554</v>
      </c>
      <c r="FP225">
        <v>1.86673</v>
      </c>
      <c r="FQ225">
        <v>1.86813</v>
      </c>
      <c r="FR225">
        <v>5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15.7</v>
      </c>
      <c r="GF225">
        <v>0.0859</v>
      </c>
      <c r="GG225">
        <v>4.5284714050127</v>
      </c>
      <c r="GH225">
        <v>0.00877152046367285</v>
      </c>
      <c r="GI225">
        <v>-1.12287425622125e-06</v>
      </c>
      <c r="GJ225">
        <v>1.49974470624018e-10</v>
      </c>
      <c r="GK225">
        <v>-0.0517385584703422</v>
      </c>
      <c r="GL225">
        <v>-0.0341448499658142</v>
      </c>
      <c r="GM225">
        <v>0.00305565465686119</v>
      </c>
      <c r="GN225">
        <v>-3.7754862018876e-05</v>
      </c>
      <c r="GO225">
        <v>-2</v>
      </c>
      <c r="GP225">
        <v>2006</v>
      </c>
      <c r="GQ225">
        <v>1</v>
      </c>
      <c r="GR225">
        <v>20</v>
      </c>
      <c r="GS225">
        <v>40.5</v>
      </c>
      <c r="GT225">
        <v>40.4</v>
      </c>
      <c r="GU225">
        <v>3.64746</v>
      </c>
      <c r="GV225">
        <v>2.54883</v>
      </c>
      <c r="GW225">
        <v>2.24854</v>
      </c>
      <c r="GX225">
        <v>2.76489</v>
      </c>
      <c r="GY225">
        <v>1.99585</v>
      </c>
      <c r="GZ225">
        <v>2.34497</v>
      </c>
      <c r="HA225">
        <v>28.1852</v>
      </c>
      <c r="HB225">
        <v>15.6818</v>
      </c>
      <c r="HC225">
        <v>18</v>
      </c>
      <c r="HD225">
        <v>496.297</v>
      </c>
      <c r="HE225">
        <v>678.843</v>
      </c>
      <c r="HF225">
        <v>21.7534</v>
      </c>
      <c r="HG225">
        <v>23.7627</v>
      </c>
      <c r="HH225">
        <v>30.0001</v>
      </c>
      <c r="HI225">
        <v>23.5816</v>
      </c>
      <c r="HJ225">
        <v>23.4906</v>
      </c>
      <c r="HK225">
        <v>72.965</v>
      </c>
      <c r="HL225">
        <v>45.7758</v>
      </c>
      <c r="HM225">
        <v>0</v>
      </c>
      <c r="HN225">
        <v>21.7257</v>
      </c>
      <c r="HO225">
        <v>1577.09</v>
      </c>
      <c r="HP225">
        <v>15.2306</v>
      </c>
      <c r="HQ225">
        <v>103.011</v>
      </c>
      <c r="HR225">
        <v>104.207</v>
      </c>
    </row>
    <row r="226" spans="1:226">
      <c r="A226">
        <v>210</v>
      </c>
      <c r="B226">
        <v>1657294119.5</v>
      </c>
      <c r="C226">
        <v>2375.5</v>
      </c>
      <c r="D226" t="s">
        <v>780</v>
      </c>
      <c r="E226" t="s">
        <v>781</v>
      </c>
      <c r="F226">
        <v>5</v>
      </c>
      <c r="G226" t="s">
        <v>597</v>
      </c>
      <c r="H226" t="s">
        <v>354</v>
      </c>
      <c r="I226">
        <v>1657294111.71429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1591.48323052046</v>
      </c>
      <c r="AK226">
        <v>1564.89818181818</v>
      </c>
      <c r="AL226">
        <v>3.43605126148225</v>
      </c>
      <c r="AM226">
        <v>65.662652933704</v>
      </c>
      <c r="AN226">
        <f>(AP226 - AO226 + BO226*1E3/(8.314*(BQ226+273.15)) * AR226/BN226 * AQ226) * BN226/(100*BB226) * 1000/(1000 - AP226)</f>
        <v>0</v>
      </c>
      <c r="AO226">
        <v>15.2668012274558</v>
      </c>
      <c r="AP226">
        <v>17.6144903030303</v>
      </c>
      <c r="AQ226">
        <v>-0.00653811732852382</v>
      </c>
      <c r="AR226">
        <v>77.3106653143768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6</v>
      </c>
      <c r="BC226">
        <v>0.5</v>
      </c>
      <c r="BD226" t="s">
        <v>355</v>
      </c>
      <c r="BE226">
        <v>2</v>
      </c>
      <c r="BF226" t="b">
        <v>1</v>
      </c>
      <c r="BG226">
        <v>1657294111.71429</v>
      </c>
      <c r="BH226">
        <v>1512.84821428571</v>
      </c>
      <c r="BI226">
        <v>1550.15607142857</v>
      </c>
      <c r="BJ226">
        <v>17.6392607142857</v>
      </c>
      <c r="BK226">
        <v>15.28995</v>
      </c>
      <c r="BL226">
        <v>1497.20035714286</v>
      </c>
      <c r="BM226">
        <v>17.5530535714286</v>
      </c>
      <c r="BN226">
        <v>500.045035714286</v>
      </c>
      <c r="BO226">
        <v>73.8371857142857</v>
      </c>
      <c r="BP226">
        <v>0.0434978464285714</v>
      </c>
      <c r="BQ226">
        <v>24.4313607142857</v>
      </c>
      <c r="BR226">
        <v>25.0437428571429</v>
      </c>
      <c r="BS226">
        <v>999.9</v>
      </c>
      <c r="BT226">
        <v>0</v>
      </c>
      <c r="BU226">
        <v>0</v>
      </c>
      <c r="BV226">
        <v>10004.8214285714</v>
      </c>
      <c r="BW226">
        <v>0</v>
      </c>
      <c r="BX226">
        <v>663.182142857143</v>
      </c>
      <c r="BY226">
        <v>-37.3077035714286</v>
      </c>
      <c r="BZ226">
        <v>1540.01321428571</v>
      </c>
      <c r="CA226">
        <v>1574.22535714286</v>
      </c>
      <c r="CB226">
        <v>2.349315</v>
      </c>
      <c r="CC226">
        <v>1550.15607142857</v>
      </c>
      <c r="CD226">
        <v>15.28995</v>
      </c>
      <c r="CE226">
        <v>1.30243285714286</v>
      </c>
      <c r="CF226">
        <v>1.12896571428571</v>
      </c>
      <c r="CG226">
        <v>10.8269678571429</v>
      </c>
      <c r="CH226">
        <v>8.69641392857143</v>
      </c>
      <c r="CI226">
        <v>2000.01</v>
      </c>
      <c r="CJ226">
        <v>0.979998107142857</v>
      </c>
      <c r="CK226">
        <v>0.0200020857142857</v>
      </c>
      <c r="CL226">
        <v>0</v>
      </c>
      <c r="CM226">
        <v>2.22556071428571</v>
      </c>
      <c r="CN226">
        <v>0</v>
      </c>
      <c r="CO226">
        <v>3003.05428571429</v>
      </c>
      <c r="CP226">
        <v>17300.2321428571</v>
      </c>
      <c r="CQ226">
        <v>38.99525</v>
      </c>
      <c r="CR226">
        <v>38.2543214285714</v>
      </c>
      <c r="CS226">
        <v>38.7608571428571</v>
      </c>
      <c r="CT226">
        <v>36.5533928571429</v>
      </c>
      <c r="CU226">
        <v>38.0556071428571</v>
      </c>
      <c r="CV226">
        <v>1960.00964285714</v>
      </c>
      <c r="CW226">
        <v>40.0032142857143</v>
      </c>
      <c r="CX226">
        <v>0</v>
      </c>
      <c r="CY226">
        <v>1657294097.1</v>
      </c>
      <c r="CZ226">
        <v>0</v>
      </c>
      <c r="DA226">
        <v>1657291692.5</v>
      </c>
      <c r="DB226" t="s">
        <v>356</v>
      </c>
      <c r="DC226">
        <v>1657291684</v>
      </c>
      <c r="DD226">
        <v>1657291692.5</v>
      </c>
      <c r="DE226">
        <v>1</v>
      </c>
      <c r="DF226">
        <v>0.051</v>
      </c>
      <c r="DG226">
        <v>-0.009</v>
      </c>
      <c r="DH226">
        <v>7.953</v>
      </c>
      <c r="DI226">
        <v>0.086</v>
      </c>
      <c r="DJ226">
        <v>418</v>
      </c>
      <c r="DK226">
        <v>18</v>
      </c>
      <c r="DL226">
        <v>0.63</v>
      </c>
      <c r="DM226">
        <v>0.07</v>
      </c>
      <c r="DN226">
        <v>-37.2890525</v>
      </c>
      <c r="DO226">
        <v>-0.188648780487802</v>
      </c>
      <c r="DP226">
        <v>0.362805683519085</v>
      </c>
      <c r="DQ226">
        <v>0</v>
      </c>
      <c r="DR226">
        <v>2.356028</v>
      </c>
      <c r="DS226">
        <v>-0.058786266416514</v>
      </c>
      <c r="DT226">
        <v>0.0181737993000913</v>
      </c>
      <c r="DU226">
        <v>1</v>
      </c>
      <c r="DV226">
        <v>1</v>
      </c>
      <c r="DW226">
        <v>2</v>
      </c>
      <c r="DX226" t="s">
        <v>373</v>
      </c>
      <c r="DY226">
        <v>2.97627</v>
      </c>
      <c r="DZ226">
        <v>2.69724</v>
      </c>
      <c r="EA226">
        <v>0.180616</v>
      </c>
      <c r="EB226">
        <v>0.18411</v>
      </c>
      <c r="EC226">
        <v>0.069264</v>
      </c>
      <c r="ED226">
        <v>0.0627653</v>
      </c>
      <c r="EE226">
        <v>32161.8</v>
      </c>
      <c r="EF226">
        <v>35165.8</v>
      </c>
      <c r="EG226">
        <v>35552.9</v>
      </c>
      <c r="EH226">
        <v>39070.4</v>
      </c>
      <c r="EI226">
        <v>46882.1</v>
      </c>
      <c r="EJ226">
        <v>52811.1</v>
      </c>
      <c r="EK226">
        <v>55500.2</v>
      </c>
      <c r="EL226">
        <v>62566.1</v>
      </c>
      <c r="EM226">
        <v>2.0218</v>
      </c>
      <c r="EN226">
        <v>2.2788</v>
      </c>
      <c r="EO226">
        <v>0.154197</v>
      </c>
      <c r="EP226">
        <v>0</v>
      </c>
      <c r="EQ226">
        <v>22.49</v>
      </c>
      <c r="ER226">
        <v>999.9</v>
      </c>
      <c r="ES226">
        <v>71.975</v>
      </c>
      <c r="ET226">
        <v>22.839</v>
      </c>
      <c r="EU226">
        <v>27.2193</v>
      </c>
      <c r="EV226">
        <v>53.2146</v>
      </c>
      <c r="EW226">
        <v>35.5168</v>
      </c>
      <c r="EX226">
        <v>2</v>
      </c>
      <c r="EY226">
        <v>-0.264695</v>
      </c>
      <c r="EZ226">
        <v>0.380392</v>
      </c>
      <c r="FA226">
        <v>20.1487</v>
      </c>
      <c r="FB226">
        <v>5.20411</v>
      </c>
      <c r="FC226">
        <v>12.004</v>
      </c>
      <c r="FD226">
        <v>4.9756</v>
      </c>
      <c r="FE226">
        <v>3.293</v>
      </c>
      <c r="FF226">
        <v>9999</v>
      </c>
      <c r="FG226">
        <v>564.1</v>
      </c>
      <c r="FH226">
        <v>9999</v>
      </c>
      <c r="FI226">
        <v>9999</v>
      </c>
      <c r="FJ226">
        <v>1.86273</v>
      </c>
      <c r="FK226">
        <v>1.86777</v>
      </c>
      <c r="FL226">
        <v>1.86752</v>
      </c>
      <c r="FM226">
        <v>1.86859</v>
      </c>
      <c r="FN226">
        <v>1.86954</v>
      </c>
      <c r="FO226">
        <v>1.86554</v>
      </c>
      <c r="FP226">
        <v>1.86676</v>
      </c>
      <c r="FQ226">
        <v>1.86813</v>
      </c>
      <c r="FR226">
        <v>5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15.81</v>
      </c>
      <c r="GF226">
        <v>0.0851</v>
      </c>
      <c r="GG226">
        <v>4.5284714050127</v>
      </c>
      <c r="GH226">
        <v>0.00877152046367285</v>
      </c>
      <c r="GI226">
        <v>-1.12287425622125e-06</v>
      </c>
      <c r="GJ226">
        <v>1.49974470624018e-10</v>
      </c>
      <c r="GK226">
        <v>-0.0517385584703422</v>
      </c>
      <c r="GL226">
        <v>-0.0341448499658142</v>
      </c>
      <c r="GM226">
        <v>0.00305565465686119</v>
      </c>
      <c r="GN226">
        <v>-3.7754862018876e-05</v>
      </c>
      <c r="GO226">
        <v>-2</v>
      </c>
      <c r="GP226">
        <v>2006</v>
      </c>
      <c r="GQ226">
        <v>1</v>
      </c>
      <c r="GR226">
        <v>20</v>
      </c>
      <c r="GS226">
        <v>40.6</v>
      </c>
      <c r="GT226">
        <v>40.5</v>
      </c>
      <c r="GU226">
        <v>3.67798</v>
      </c>
      <c r="GV226">
        <v>2.54883</v>
      </c>
      <c r="GW226">
        <v>2.24854</v>
      </c>
      <c r="GX226">
        <v>2.76367</v>
      </c>
      <c r="GY226">
        <v>1.99585</v>
      </c>
      <c r="GZ226">
        <v>2.34375</v>
      </c>
      <c r="HA226">
        <v>28.1852</v>
      </c>
      <c r="HB226">
        <v>15.6818</v>
      </c>
      <c r="HC226">
        <v>18</v>
      </c>
      <c r="HD226">
        <v>495.933</v>
      </c>
      <c r="HE226">
        <v>678.396</v>
      </c>
      <c r="HF226">
        <v>21.7102</v>
      </c>
      <c r="HG226">
        <v>23.7646</v>
      </c>
      <c r="HH226">
        <v>30.0003</v>
      </c>
      <c r="HI226">
        <v>23.5844</v>
      </c>
      <c r="HJ226">
        <v>23.4945</v>
      </c>
      <c r="HK226">
        <v>73.5812</v>
      </c>
      <c r="HL226">
        <v>45.7758</v>
      </c>
      <c r="HM226">
        <v>0</v>
      </c>
      <c r="HN226">
        <v>21.6894</v>
      </c>
      <c r="HO226">
        <v>1590.53</v>
      </c>
      <c r="HP226">
        <v>15.2306</v>
      </c>
      <c r="HQ226">
        <v>103.009</v>
      </c>
      <c r="HR226">
        <v>104.207</v>
      </c>
    </row>
    <row r="227" spans="1:226">
      <c r="A227">
        <v>211</v>
      </c>
      <c r="B227">
        <v>1657294124.5</v>
      </c>
      <c r="C227">
        <v>2380.5</v>
      </c>
      <c r="D227" t="s">
        <v>782</v>
      </c>
      <c r="E227" t="s">
        <v>783</v>
      </c>
      <c r="F227">
        <v>5</v>
      </c>
      <c r="G227" t="s">
        <v>597</v>
      </c>
      <c r="H227" t="s">
        <v>354</v>
      </c>
      <c r="I227">
        <v>1657294117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1608.87286908132</v>
      </c>
      <c r="AK227">
        <v>1581.78018181818</v>
      </c>
      <c r="AL227">
        <v>3.42913788194364</v>
      </c>
      <c r="AM227">
        <v>65.662652933704</v>
      </c>
      <c r="AN227">
        <f>(AP227 - AO227 + BO227*1E3/(8.314*(BQ227+273.15)) * AR227/BN227 * AQ227) * BN227/(100*BB227) * 1000/(1000 - AP227)</f>
        <v>0</v>
      </c>
      <c r="AO227">
        <v>15.2586811355714</v>
      </c>
      <c r="AP227">
        <v>17.5938490909091</v>
      </c>
      <c r="AQ227">
        <v>-0.000299255223649699</v>
      </c>
      <c r="AR227">
        <v>77.3106653143768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6</v>
      </c>
      <c r="BC227">
        <v>0.5</v>
      </c>
      <c r="BD227" t="s">
        <v>355</v>
      </c>
      <c r="BE227">
        <v>2</v>
      </c>
      <c r="BF227" t="b">
        <v>1</v>
      </c>
      <c r="BG227">
        <v>1657294117</v>
      </c>
      <c r="BH227">
        <v>1530.54074074074</v>
      </c>
      <c r="BI227">
        <v>1567.82259259259</v>
      </c>
      <c r="BJ227">
        <v>17.6220259259259</v>
      </c>
      <c r="BK227">
        <v>15.2679666666667</v>
      </c>
      <c r="BL227">
        <v>1514.78111111111</v>
      </c>
      <c r="BM227">
        <v>17.5364555555556</v>
      </c>
      <c r="BN227">
        <v>499.994481481482</v>
      </c>
      <c r="BO227">
        <v>73.8373148148148</v>
      </c>
      <c r="BP227">
        <v>0.0435050925925926</v>
      </c>
      <c r="BQ227">
        <v>24.4304592592593</v>
      </c>
      <c r="BR227">
        <v>25.0363148148148</v>
      </c>
      <c r="BS227">
        <v>999.9</v>
      </c>
      <c r="BT227">
        <v>0</v>
      </c>
      <c r="BU227">
        <v>0</v>
      </c>
      <c r="BV227">
        <v>9993.88888888889</v>
      </c>
      <c r="BW227">
        <v>0</v>
      </c>
      <c r="BX227">
        <v>663.235259259259</v>
      </c>
      <c r="BY227">
        <v>-37.280962962963</v>
      </c>
      <c r="BZ227">
        <v>1557.9962962963</v>
      </c>
      <c r="CA227">
        <v>1592.13037037037</v>
      </c>
      <c r="CB227">
        <v>2.35405925925926</v>
      </c>
      <c r="CC227">
        <v>1567.82259259259</v>
      </c>
      <c r="CD227">
        <v>15.2679666666667</v>
      </c>
      <c r="CE227">
        <v>1.30116259259259</v>
      </c>
      <c r="CF227">
        <v>1.12734518518519</v>
      </c>
      <c r="CG227">
        <v>10.8122962962963</v>
      </c>
      <c r="CH227">
        <v>8.67518925925926</v>
      </c>
      <c r="CI227">
        <v>2000.02037037037</v>
      </c>
      <c r="CJ227">
        <v>0.979997888888889</v>
      </c>
      <c r="CK227">
        <v>0.0200023185185185</v>
      </c>
      <c r="CL227">
        <v>0</v>
      </c>
      <c r="CM227">
        <v>2.20634074074074</v>
      </c>
      <c r="CN227">
        <v>0</v>
      </c>
      <c r="CO227">
        <v>3001.20814814815</v>
      </c>
      <c r="CP227">
        <v>17300.3111111111</v>
      </c>
      <c r="CQ227">
        <v>38.9373333333333</v>
      </c>
      <c r="CR227">
        <v>38.222</v>
      </c>
      <c r="CS227">
        <v>38.715</v>
      </c>
      <c r="CT227">
        <v>36.5044074074074</v>
      </c>
      <c r="CU227">
        <v>38.002037037037</v>
      </c>
      <c r="CV227">
        <v>1960.01703703704</v>
      </c>
      <c r="CW227">
        <v>40.0066666666667</v>
      </c>
      <c r="CX227">
        <v>0</v>
      </c>
      <c r="CY227">
        <v>1657294102.5</v>
      </c>
      <c r="CZ227">
        <v>0</v>
      </c>
      <c r="DA227">
        <v>1657291692.5</v>
      </c>
      <c r="DB227" t="s">
        <v>356</v>
      </c>
      <c r="DC227">
        <v>1657291684</v>
      </c>
      <c r="DD227">
        <v>1657291692.5</v>
      </c>
      <c r="DE227">
        <v>1</v>
      </c>
      <c r="DF227">
        <v>0.051</v>
      </c>
      <c r="DG227">
        <v>-0.009</v>
      </c>
      <c r="DH227">
        <v>7.953</v>
      </c>
      <c r="DI227">
        <v>0.086</v>
      </c>
      <c r="DJ227">
        <v>418</v>
      </c>
      <c r="DK227">
        <v>18</v>
      </c>
      <c r="DL227">
        <v>0.63</v>
      </c>
      <c r="DM227">
        <v>0.07</v>
      </c>
      <c r="DN227">
        <v>-37.36135</v>
      </c>
      <c r="DO227">
        <v>0.420150844277723</v>
      </c>
      <c r="DP227">
        <v>0.404011420630655</v>
      </c>
      <c r="DQ227">
        <v>0</v>
      </c>
      <c r="DR227">
        <v>2.3491</v>
      </c>
      <c r="DS227">
        <v>0.0457654784240091</v>
      </c>
      <c r="DT227">
        <v>0.0129645050040486</v>
      </c>
      <c r="DU227">
        <v>1</v>
      </c>
      <c r="DV227">
        <v>1</v>
      </c>
      <c r="DW227">
        <v>2</v>
      </c>
      <c r="DX227" t="s">
        <v>373</v>
      </c>
      <c r="DY227">
        <v>2.97611</v>
      </c>
      <c r="DZ227">
        <v>2.69732</v>
      </c>
      <c r="EA227">
        <v>0.181804</v>
      </c>
      <c r="EB227">
        <v>0.185286</v>
      </c>
      <c r="EC227">
        <v>0.0692209</v>
      </c>
      <c r="ED227">
        <v>0.0627089</v>
      </c>
      <c r="EE227">
        <v>32115.4</v>
      </c>
      <c r="EF227">
        <v>35114.8</v>
      </c>
      <c r="EG227">
        <v>35553.1</v>
      </c>
      <c r="EH227">
        <v>39070</v>
      </c>
      <c r="EI227">
        <v>46884.5</v>
      </c>
      <c r="EJ227">
        <v>52814.1</v>
      </c>
      <c r="EK227">
        <v>55500.3</v>
      </c>
      <c r="EL227">
        <v>62565.8</v>
      </c>
      <c r="EM227">
        <v>2.0222</v>
      </c>
      <c r="EN227">
        <v>2.279</v>
      </c>
      <c r="EO227">
        <v>0.15378</v>
      </c>
      <c r="EP227">
        <v>0</v>
      </c>
      <c r="EQ227">
        <v>22.5089</v>
      </c>
      <c r="ER227">
        <v>999.9</v>
      </c>
      <c r="ES227">
        <v>71.975</v>
      </c>
      <c r="ET227">
        <v>22.86</v>
      </c>
      <c r="EU227">
        <v>27.2568</v>
      </c>
      <c r="EV227">
        <v>53.6146</v>
      </c>
      <c r="EW227">
        <v>35.5569</v>
      </c>
      <c r="EX227">
        <v>2</v>
      </c>
      <c r="EY227">
        <v>-0.264329</v>
      </c>
      <c r="EZ227">
        <v>0.364248</v>
      </c>
      <c r="FA227">
        <v>20.1488</v>
      </c>
      <c r="FB227">
        <v>5.20052</v>
      </c>
      <c r="FC227">
        <v>12.004</v>
      </c>
      <c r="FD227">
        <v>4.9756</v>
      </c>
      <c r="FE227">
        <v>3.293</v>
      </c>
      <c r="FF227">
        <v>9999</v>
      </c>
      <c r="FG227">
        <v>564.1</v>
      </c>
      <c r="FH227">
        <v>9999</v>
      </c>
      <c r="FI227">
        <v>9999</v>
      </c>
      <c r="FJ227">
        <v>1.86267</v>
      </c>
      <c r="FK227">
        <v>1.86771</v>
      </c>
      <c r="FL227">
        <v>1.86752</v>
      </c>
      <c r="FM227">
        <v>1.86859</v>
      </c>
      <c r="FN227">
        <v>1.86951</v>
      </c>
      <c r="FO227">
        <v>1.86554</v>
      </c>
      <c r="FP227">
        <v>1.86676</v>
      </c>
      <c r="FQ227">
        <v>1.86813</v>
      </c>
      <c r="FR227">
        <v>5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15.92</v>
      </c>
      <c r="GF227">
        <v>0.0845</v>
      </c>
      <c r="GG227">
        <v>4.5284714050127</v>
      </c>
      <c r="GH227">
        <v>0.00877152046367285</v>
      </c>
      <c r="GI227">
        <v>-1.12287425622125e-06</v>
      </c>
      <c r="GJ227">
        <v>1.49974470624018e-10</v>
      </c>
      <c r="GK227">
        <v>-0.0517385584703422</v>
      </c>
      <c r="GL227">
        <v>-0.0341448499658142</v>
      </c>
      <c r="GM227">
        <v>0.00305565465686119</v>
      </c>
      <c r="GN227">
        <v>-3.7754862018876e-05</v>
      </c>
      <c r="GO227">
        <v>-2</v>
      </c>
      <c r="GP227">
        <v>2006</v>
      </c>
      <c r="GQ227">
        <v>1</v>
      </c>
      <c r="GR227">
        <v>20</v>
      </c>
      <c r="GS227">
        <v>40.7</v>
      </c>
      <c r="GT227">
        <v>40.5</v>
      </c>
      <c r="GU227">
        <v>3.70483</v>
      </c>
      <c r="GV227">
        <v>2.54761</v>
      </c>
      <c r="GW227">
        <v>2.24854</v>
      </c>
      <c r="GX227">
        <v>2.76367</v>
      </c>
      <c r="GY227">
        <v>1.99585</v>
      </c>
      <c r="GZ227">
        <v>2.30347</v>
      </c>
      <c r="HA227">
        <v>28.1852</v>
      </c>
      <c r="HB227">
        <v>15.6731</v>
      </c>
      <c r="HC227">
        <v>18</v>
      </c>
      <c r="HD227">
        <v>496.229</v>
      </c>
      <c r="HE227">
        <v>678.615</v>
      </c>
      <c r="HF227">
        <v>21.6746</v>
      </c>
      <c r="HG227">
        <v>23.7687</v>
      </c>
      <c r="HH227">
        <v>30.0001</v>
      </c>
      <c r="HI227">
        <v>23.5883</v>
      </c>
      <c r="HJ227">
        <v>23.4984</v>
      </c>
      <c r="HK227">
        <v>74.126</v>
      </c>
      <c r="HL227">
        <v>45.7758</v>
      </c>
      <c r="HM227">
        <v>0</v>
      </c>
      <c r="HN227">
        <v>21.6591</v>
      </c>
      <c r="HO227">
        <v>1610.63</v>
      </c>
      <c r="HP227">
        <v>15.2332</v>
      </c>
      <c r="HQ227">
        <v>103.009</v>
      </c>
      <c r="HR227">
        <v>104.206</v>
      </c>
    </row>
    <row r="228" spans="1:226">
      <c r="A228">
        <v>212</v>
      </c>
      <c r="B228">
        <v>1657294129.5</v>
      </c>
      <c r="C228">
        <v>2385.5</v>
      </c>
      <c r="D228" t="s">
        <v>784</v>
      </c>
      <c r="E228" t="s">
        <v>785</v>
      </c>
      <c r="F228">
        <v>5</v>
      </c>
      <c r="G228" t="s">
        <v>597</v>
      </c>
      <c r="H228" t="s">
        <v>354</v>
      </c>
      <c r="I228">
        <v>1657294121.71429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1625.63745363452</v>
      </c>
      <c r="AK228">
        <v>1598.95442424242</v>
      </c>
      <c r="AL228">
        <v>3.44902938745884</v>
      </c>
      <c r="AM228">
        <v>65.662652933704</v>
      </c>
      <c r="AN228">
        <f>(AP228 - AO228 + BO228*1E3/(8.314*(BQ228+273.15)) * AR228/BN228 * AQ228) * BN228/(100*BB228) * 1000/(1000 - AP228)</f>
        <v>0</v>
      </c>
      <c r="AO228">
        <v>15.240845869052</v>
      </c>
      <c r="AP228">
        <v>17.5774793939394</v>
      </c>
      <c r="AQ228">
        <v>-0.00545831661194835</v>
      </c>
      <c r="AR228">
        <v>77.3106653143768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6</v>
      </c>
      <c r="BC228">
        <v>0.5</v>
      </c>
      <c r="BD228" t="s">
        <v>355</v>
      </c>
      <c r="BE228">
        <v>2</v>
      </c>
      <c r="BF228" t="b">
        <v>1</v>
      </c>
      <c r="BG228">
        <v>1657294121.71429</v>
      </c>
      <c r="BH228">
        <v>1546.31392857143</v>
      </c>
      <c r="BI228">
        <v>1583.61071428571</v>
      </c>
      <c r="BJ228">
        <v>17.6031178571429</v>
      </c>
      <c r="BK228">
        <v>15.2550785714286</v>
      </c>
      <c r="BL228">
        <v>1530.45321428571</v>
      </c>
      <c r="BM228">
        <v>17.5182428571429</v>
      </c>
      <c r="BN228">
        <v>499.984107142857</v>
      </c>
      <c r="BO228">
        <v>73.8372642857143</v>
      </c>
      <c r="BP228">
        <v>0.0434530678571429</v>
      </c>
      <c r="BQ228">
        <v>24.4243928571429</v>
      </c>
      <c r="BR228">
        <v>25.0346535714286</v>
      </c>
      <c r="BS228">
        <v>999.9</v>
      </c>
      <c r="BT228">
        <v>0</v>
      </c>
      <c r="BU228">
        <v>0</v>
      </c>
      <c r="BV228">
        <v>10006.25</v>
      </c>
      <c r="BW228">
        <v>0</v>
      </c>
      <c r="BX228">
        <v>663.616678571429</v>
      </c>
      <c r="BY228">
        <v>-37.2970464285714</v>
      </c>
      <c r="BZ228">
        <v>1574.02071428571</v>
      </c>
      <c r="CA228">
        <v>1608.14321428571</v>
      </c>
      <c r="CB228">
        <v>2.34804</v>
      </c>
      <c r="CC228">
        <v>1583.61071428571</v>
      </c>
      <c r="CD228">
        <v>15.2550785714286</v>
      </c>
      <c r="CE228">
        <v>1.299765</v>
      </c>
      <c r="CF228">
        <v>1.12639321428571</v>
      </c>
      <c r="CG228">
        <v>10.7961571428571</v>
      </c>
      <c r="CH228">
        <v>8.66270678571428</v>
      </c>
      <c r="CI228">
        <v>2000.0375</v>
      </c>
      <c r="CJ228">
        <v>0.979997571428571</v>
      </c>
      <c r="CK228">
        <v>0.0200026571428571</v>
      </c>
      <c r="CL228">
        <v>0</v>
      </c>
      <c r="CM228">
        <v>2.171325</v>
      </c>
      <c r="CN228">
        <v>0</v>
      </c>
      <c r="CO228">
        <v>2999.59214285714</v>
      </c>
      <c r="CP228">
        <v>17300.4642857143</v>
      </c>
      <c r="CQ228">
        <v>38.8881428571428</v>
      </c>
      <c r="CR228">
        <v>38.1828214285714</v>
      </c>
      <c r="CS228">
        <v>38.6738571428571</v>
      </c>
      <c r="CT228">
        <v>36.4707142857143</v>
      </c>
      <c r="CU228">
        <v>37.9529285714286</v>
      </c>
      <c r="CV228">
        <v>1960.03107142857</v>
      </c>
      <c r="CW228">
        <v>40.0096428571429</v>
      </c>
      <c r="CX228">
        <v>0</v>
      </c>
      <c r="CY228">
        <v>1657294107.3</v>
      </c>
      <c r="CZ228">
        <v>0</v>
      </c>
      <c r="DA228">
        <v>1657291692.5</v>
      </c>
      <c r="DB228" t="s">
        <v>356</v>
      </c>
      <c r="DC228">
        <v>1657291684</v>
      </c>
      <c r="DD228">
        <v>1657291692.5</v>
      </c>
      <c r="DE228">
        <v>1</v>
      </c>
      <c r="DF228">
        <v>0.051</v>
      </c>
      <c r="DG228">
        <v>-0.009</v>
      </c>
      <c r="DH228">
        <v>7.953</v>
      </c>
      <c r="DI228">
        <v>0.086</v>
      </c>
      <c r="DJ228">
        <v>418</v>
      </c>
      <c r="DK228">
        <v>18</v>
      </c>
      <c r="DL228">
        <v>0.63</v>
      </c>
      <c r="DM228">
        <v>0.07</v>
      </c>
      <c r="DN228">
        <v>-37.3277682926829</v>
      </c>
      <c r="DO228">
        <v>0.29927456445996</v>
      </c>
      <c r="DP228">
        <v>0.410290208082407</v>
      </c>
      <c r="DQ228">
        <v>0</v>
      </c>
      <c r="DR228">
        <v>2.35006146341463</v>
      </c>
      <c r="DS228">
        <v>-0.0250954703832716</v>
      </c>
      <c r="DT228">
        <v>0.0124817866452851</v>
      </c>
      <c r="DU228">
        <v>1</v>
      </c>
      <c r="DV228">
        <v>1</v>
      </c>
      <c r="DW228">
        <v>2</v>
      </c>
      <c r="DX228" t="s">
        <v>373</v>
      </c>
      <c r="DY228">
        <v>2.97532</v>
      </c>
      <c r="DZ228">
        <v>2.69748</v>
      </c>
      <c r="EA228">
        <v>0.18296</v>
      </c>
      <c r="EB228">
        <v>0.186394</v>
      </c>
      <c r="EC228">
        <v>0.0691634</v>
      </c>
      <c r="ED228">
        <v>0.0627302</v>
      </c>
      <c r="EE228">
        <v>32070.1</v>
      </c>
      <c r="EF228">
        <v>35066.6</v>
      </c>
      <c r="EG228">
        <v>35553.1</v>
      </c>
      <c r="EH228">
        <v>39069.5</v>
      </c>
      <c r="EI228">
        <v>46887.2</v>
      </c>
      <c r="EJ228">
        <v>52812.4</v>
      </c>
      <c r="EK228">
        <v>55500</v>
      </c>
      <c r="EL228">
        <v>62565.2</v>
      </c>
      <c r="EM228">
        <v>2.022</v>
      </c>
      <c r="EN228">
        <v>2.2796</v>
      </c>
      <c r="EO228">
        <v>0.151247</v>
      </c>
      <c r="EP228">
        <v>0</v>
      </c>
      <c r="EQ228">
        <v>22.526</v>
      </c>
      <c r="ER228">
        <v>999.9</v>
      </c>
      <c r="ES228">
        <v>71.975</v>
      </c>
      <c r="ET228">
        <v>22.839</v>
      </c>
      <c r="EU228">
        <v>27.2163</v>
      </c>
      <c r="EV228">
        <v>53.3846</v>
      </c>
      <c r="EW228">
        <v>35.5769</v>
      </c>
      <c r="EX228">
        <v>2</v>
      </c>
      <c r="EY228">
        <v>-0.263699</v>
      </c>
      <c r="EZ228">
        <v>0.390283</v>
      </c>
      <c r="FA228">
        <v>20.1488</v>
      </c>
      <c r="FB228">
        <v>5.20172</v>
      </c>
      <c r="FC228">
        <v>12.004</v>
      </c>
      <c r="FD228">
        <v>4.976</v>
      </c>
      <c r="FE228">
        <v>3.293</v>
      </c>
      <c r="FF228">
        <v>9999</v>
      </c>
      <c r="FG228">
        <v>564.1</v>
      </c>
      <c r="FH228">
        <v>9999</v>
      </c>
      <c r="FI228">
        <v>9999</v>
      </c>
      <c r="FJ228">
        <v>1.86267</v>
      </c>
      <c r="FK228">
        <v>1.8678</v>
      </c>
      <c r="FL228">
        <v>1.86752</v>
      </c>
      <c r="FM228">
        <v>1.86859</v>
      </c>
      <c r="FN228">
        <v>1.86951</v>
      </c>
      <c r="FO228">
        <v>1.86554</v>
      </c>
      <c r="FP228">
        <v>1.86673</v>
      </c>
      <c r="FQ228">
        <v>1.86813</v>
      </c>
      <c r="FR228">
        <v>5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16.02</v>
      </c>
      <c r="GF228">
        <v>0.0838</v>
      </c>
      <c r="GG228">
        <v>4.5284714050127</v>
      </c>
      <c r="GH228">
        <v>0.00877152046367285</v>
      </c>
      <c r="GI228">
        <v>-1.12287425622125e-06</v>
      </c>
      <c r="GJ228">
        <v>1.49974470624018e-10</v>
      </c>
      <c r="GK228">
        <v>-0.0517385584703422</v>
      </c>
      <c r="GL228">
        <v>-0.0341448499658142</v>
      </c>
      <c r="GM228">
        <v>0.00305565465686119</v>
      </c>
      <c r="GN228">
        <v>-3.7754862018876e-05</v>
      </c>
      <c r="GO228">
        <v>-2</v>
      </c>
      <c r="GP228">
        <v>2006</v>
      </c>
      <c r="GQ228">
        <v>1</v>
      </c>
      <c r="GR228">
        <v>20</v>
      </c>
      <c r="GS228">
        <v>40.8</v>
      </c>
      <c r="GT228">
        <v>40.6</v>
      </c>
      <c r="GU228">
        <v>3.73413</v>
      </c>
      <c r="GV228">
        <v>2.54639</v>
      </c>
      <c r="GW228">
        <v>2.24854</v>
      </c>
      <c r="GX228">
        <v>2.76367</v>
      </c>
      <c r="GY228">
        <v>1.99585</v>
      </c>
      <c r="GZ228">
        <v>2.35352</v>
      </c>
      <c r="HA228">
        <v>28.1852</v>
      </c>
      <c r="HB228">
        <v>15.6731</v>
      </c>
      <c r="HC228">
        <v>18</v>
      </c>
      <c r="HD228">
        <v>496.134</v>
      </c>
      <c r="HE228">
        <v>679.165</v>
      </c>
      <c r="HF228">
        <v>21.6441</v>
      </c>
      <c r="HG228">
        <v>23.7715</v>
      </c>
      <c r="HH228">
        <v>30.0003</v>
      </c>
      <c r="HI228">
        <v>23.5915</v>
      </c>
      <c r="HJ228">
        <v>23.5023</v>
      </c>
      <c r="HK228">
        <v>74.7</v>
      </c>
      <c r="HL228">
        <v>45.7758</v>
      </c>
      <c r="HM228">
        <v>0</v>
      </c>
      <c r="HN228">
        <v>21.6228</v>
      </c>
      <c r="HO228">
        <v>1624.11</v>
      </c>
      <c r="HP228">
        <v>15.2502</v>
      </c>
      <c r="HQ228">
        <v>103.009</v>
      </c>
      <c r="HR228">
        <v>104.205</v>
      </c>
    </row>
    <row r="229" spans="1:226">
      <c r="A229">
        <v>213</v>
      </c>
      <c r="B229">
        <v>1657294134.5</v>
      </c>
      <c r="C229">
        <v>2390.5</v>
      </c>
      <c r="D229" t="s">
        <v>786</v>
      </c>
      <c r="E229" t="s">
        <v>787</v>
      </c>
      <c r="F229">
        <v>5</v>
      </c>
      <c r="G229" t="s">
        <v>597</v>
      </c>
      <c r="H229" t="s">
        <v>354</v>
      </c>
      <c r="I229">
        <v>1657294127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1641.6344943297</v>
      </c>
      <c r="AK229">
        <v>1615.01145454545</v>
      </c>
      <c r="AL229">
        <v>3.22643766780869</v>
      </c>
      <c r="AM229">
        <v>65.662652933704</v>
      </c>
      <c r="AN229">
        <f>(AP229 - AO229 + BO229*1E3/(8.314*(BQ229+273.15)) * AR229/BN229 * AQ229) * BN229/(100*BB229) * 1000/(1000 - AP229)</f>
        <v>0</v>
      </c>
      <c r="AO229">
        <v>15.2548412157544</v>
      </c>
      <c r="AP229">
        <v>17.5766242424242</v>
      </c>
      <c r="AQ229">
        <v>0.000899419214407955</v>
      </c>
      <c r="AR229">
        <v>77.3106653143768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6</v>
      </c>
      <c r="BC229">
        <v>0.5</v>
      </c>
      <c r="BD229" t="s">
        <v>355</v>
      </c>
      <c r="BE229">
        <v>2</v>
      </c>
      <c r="BF229" t="b">
        <v>1</v>
      </c>
      <c r="BG229">
        <v>1657294127</v>
      </c>
      <c r="BH229">
        <v>1563.83777777778</v>
      </c>
      <c r="BI229">
        <v>1601.03074074074</v>
      </c>
      <c r="BJ229">
        <v>17.5874666666667</v>
      </c>
      <c r="BK229">
        <v>15.2531111111111</v>
      </c>
      <c r="BL229">
        <v>1547.86555555556</v>
      </c>
      <c r="BM229">
        <v>17.503162962963</v>
      </c>
      <c r="BN229">
        <v>499.979444444444</v>
      </c>
      <c r="BO229">
        <v>73.8373444444445</v>
      </c>
      <c r="BP229">
        <v>0.043593762962963</v>
      </c>
      <c r="BQ229">
        <v>24.4195148148148</v>
      </c>
      <c r="BR229">
        <v>25.0307407407407</v>
      </c>
      <c r="BS229">
        <v>999.9</v>
      </c>
      <c r="BT229">
        <v>0</v>
      </c>
      <c r="BU229">
        <v>0</v>
      </c>
      <c r="BV229">
        <v>9996.85185185185</v>
      </c>
      <c r="BW229">
        <v>0</v>
      </c>
      <c r="BX229">
        <v>664.558296296296</v>
      </c>
      <c r="BY229">
        <v>-37.1934666666667</v>
      </c>
      <c r="BZ229">
        <v>1591.83259259259</v>
      </c>
      <c r="CA229">
        <v>1625.83037037037</v>
      </c>
      <c r="CB229">
        <v>2.33435962962963</v>
      </c>
      <c r="CC229">
        <v>1601.03074074074</v>
      </c>
      <c r="CD229">
        <v>15.2531111111111</v>
      </c>
      <c r="CE229">
        <v>1.29861111111111</v>
      </c>
      <c r="CF229">
        <v>1.12625</v>
      </c>
      <c r="CG229">
        <v>10.7828074074074</v>
      </c>
      <c r="CH229">
        <v>8.66081629629629</v>
      </c>
      <c r="CI229">
        <v>2000.03111111111</v>
      </c>
      <c r="CJ229">
        <v>0.979997</v>
      </c>
      <c r="CK229">
        <v>0.0200032666666667</v>
      </c>
      <c r="CL229">
        <v>0</v>
      </c>
      <c r="CM229">
        <v>2.18108148148148</v>
      </c>
      <c r="CN229">
        <v>0</v>
      </c>
      <c r="CO229">
        <v>2997.83185185185</v>
      </c>
      <c r="CP229">
        <v>17300.4037037037</v>
      </c>
      <c r="CQ229">
        <v>38.8354444444444</v>
      </c>
      <c r="CR229">
        <v>38.1456666666667</v>
      </c>
      <c r="CS229">
        <v>38.6223703703704</v>
      </c>
      <c r="CT229">
        <v>36.4348518518519</v>
      </c>
      <c r="CU229">
        <v>37.9071851851852</v>
      </c>
      <c r="CV229">
        <v>1960.02148148148</v>
      </c>
      <c r="CW229">
        <v>40.01</v>
      </c>
      <c r="CX229">
        <v>0</v>
      </c>
      <c r="CY229">
        <v>1657294112.1</v>
      </c>
      <c r="CZ229">
        <v>0</v>
      </c>
      <c r="DA229">
        <v>1657291692.5</v>
      </c>
      <c r="DB229" t="s">
        <v>356</v>
      </c>
      <c r="DC229">
        <v>1657291684</v>
      </c>
      <c r="DD229">
        <v>1657291692.5</v>
      </c>
      <c r="DE229">
        <v>1</v>
      </c>
      <c r="DF229">
        <v>0.051</v>
      </c>
      <c r="DG229">
        <v>-0.009</v>
      </c>
      <c r="DH229">
        <v>7.953</v>
      </c>
      <c r="DI229">
        <v>0.086</v>
      </c>
      <c r="DJ229">
        <v>418</v>
      </c>
      <c r="DK229">
        <v>18</v>
      </c>
      <c r="DL229">
        <v>0.63</v>
      </c>
      <c r="DM229">
        <v>0.07</v>
      </c>
      <c r="DN229">
        <v>-37.1906025</v>
      </c>
      <c r="DO229">
        <v>1.54626979362099</v>
      </c>
      <c r="DP229">
        <v>0.49133014943493</v>
      </c>
      <c r="DQ229">
        <v>0</v>
      </c>
      <c r="DR229">
        <v>2.342643</v>
      </c>
      <c r="DS229">
        <v>-0.147609681050659</v>
      </c>
      <c r="DT229">
        <v>0.0161344352550686</v>
      </c>
      <c r="DU229">
        <v>0</v>
      </c>
      <c r="DV229">
        <v>0</v>
      </c>
      <c r="DW229">
        <v>2</v>
      </c>
      <c r="DX229" t="s">
        <v>357</v>
      </c>
      <c r="DY229">
        <v>2.97615</v>
      </c>
      <c r="DZ229">
        <v>2.6978</v>
      </c>
      <c r="EA229">
        <v>0.184086</v>
      </c>
      <c r="EB229">
        <v>0.187552</v>
      </c>
      <c r="EC229">
        <v>0.0691663</v>
      </c>
      <c r="ED229">
        <v>0.0627898</v>
      </c>
      <c r="EE229">
        <v>32025.5</v>
      </c>
      <c r="EF229">
        <v>35016.4</v>
      </c>
      <c r="EG229">
        <v>35552.6</v>
      </c>
      <c r="EH229">
        <v>39069.1</v>
      </c>
      <c r="EI229">
        <v>46886.3</v>
      </c>
      <c r="EJ229">
        <v>52808.3</v>
      </c>
      <c r="EK229">
        <v>55499.1</v>
      </c>
      <c r="EL229">
        <v>62564.3</v>
      </c>
      <c r="EM229">
        <v>2.0216</v>
      </c>
      <c r="EN229">
        <v>2.2786</v>
      </c>
      <c r="EO229">
        <v>0.151068</v>
      </c>
      <c r="EP229">
        <v>0</v>
      </c>
      <c r="EQ229">
        <v>22.5393</v>
      </c>
      <c r="ER229">
        <v>999.9</v>
      </c>
      <c r="ES229">
        <v>71.975</v>
      </c>
      <c r="ET229">
        <v>22.86</v>
      </c>
      <c r="EU229">
        <v>27.2548</v>
      </c>
      <c r="EV229">
        <v>53.5446</v>
      </c>
      <c r="EW229">
        <v>35.5609</v>
      </c>
      <c r="EX229">
        <v>2</v>
      </c>
      <c r="EY229">
        <v>-0.263476</v>
      </c>
      <c r="EZ229">
        <v>0.359869</v>
      </c>
      <c r="FA229">
        <v>20.1492</v>
      </c>
      <c r="FB229">
        <v>5.19932</v>
      </c>
      <c r="FC229">
        <v>12.004</v>
      </c>
      <c r="FD229">
        <v>4.9756</v>
      </c>
      <c r="FE229">
        <v>3.293</v>
      </c>
      <c r="FF229">
        <v>9999</v>
      </c>
      <c r="FG229">
        <v>564.1</v>
      </c>
      <c r="FH229">
        <v>9999</v>
      </c>
      <c r="FI229">
        <v>9999</v>
      </c>
      <c r="FJ229">
        <v>1.86267</v>
      </c>
      <c r="FK229">
        <v>1.8678</v>
      </c>
      <c r="FL229">
        <v>1.86752</v>
      </c>
      <c r="FM229">
        <v>1.86859</v>
      </c>
      <c r="FN229">
        <v>1.86951</v>
      </c>
      <c r="FO229">
        <v>1.86554</v>
      </c>
      <c r="FP229">
        <v>1.86676</v>
      </c>
      <c r="FQ229">
        <v>1.86813</v>
      </c>
      <c r="FR229">
        <v>5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16.12</v>
      </c>
      <c r="GF229">
        <v>0.0838</v>
      </c>
      <c r="GG229">
        <v>4.5284714050127</v>
      </c>
      <c r="GH229">
        <v>0.00877152046367285</v>
      </c>
      <c r="GI229">
        <v>-1.12287425622125e-06</v>
      </c>
      <c r="GJ229">
        <v>1.49974470624018e-10</v>
      </c>
      <c r="GK229">
        <v>-0.0517385584703422</v>
      </c>
      <c r="GL229">
        <v>-0.0341448499658142</v>
      </c>
      <c r="GM229">
        <v>0.00305565465686119</v>
      </c>
      <c r="GN229">
        <v>-3.7754862018876e-05</v>
      </c>
      <c r="GO229">
        <v>-2</v>
      </c>
      <c r="GP229">
        <v>2006</v>
      </c>
      <c r="GQ229">
        <v>1</v>
      </c>
      <c r="GR229">
        <v>20</v>
      </c>
      <c r="GS229">
        <v>40.8</v>
      </c>
      <c r="GT229">
        <v>40.7</v>
      </c>
      <c r="GU229">
        <v>3.76221</v>
      </c>
      <c r="GV229">
        <v>2.55005</v>
      </c>
      <c r="GW229">
        <v>2.24854</v>
      </c>
      <c r="GX229">
        <v>2.76367</v>
      </c>
      <c r="GY229">
        <v>1.99585</v>
      </c>
      <c r="GZ229">
        <v>2.3584</v>
      </c>
      <c r="HA229">
        <v>28.2062</v>
      </c>
      <c r="HB229">
        <v>15.6818</v>
      </c>
      <c r="HC229">
        <v>18</v>
      </c>
      <c r="HD229">
        <v>495.914</v>
      </c>
      <c r="HE229">
        <v>678.387</v>
      </c>
      <c r="HF229">
        <v>21.6098</v>
      </c>
      <c r="HG229">
        <v>23.7755</v>
      </c>
      <c r="HH229">
        <v>30.0004</v>
      </c>
      <c r="HI229">
        <v>23.5954</v>
      </c>
      <c r="HJ229">
        <v>23.5063</v>
      </c>
      <c r="HK229">
        <v>75.2802</v>
      </c>
      <c r="HL229">
        <v>45.7758</v>
      </c>
      <c r="HM229">
        <v>0</v>
      </c>
      <c r="HN229">
        <v>21.5989</v>
      </c>
      <c r="HO229">
        <v>1637.62</v>
      </c>
      <c r="HP229">
        <v>15.2558</v>
      </c>
      <c r="HQ229">
        <v>103.007</v>
      </c>
      <c r="HR229">
        <v>104.204</v>
      </c>
    </row>
    <row r="230" spans="1:226">
      <c r="A230">
        <v>214</v>
      </c>
      <c r="B230">
        <v>1657294139.5</v>
      </c>
      <c r="C230">
        <v>2395.5</v>
      </c>
      <c r="D230" t="s">
        <v>788</v>
      </c>
      <c r="E230" t="s">
        <v>789</v>
      </c>
      <c r="F230">
        <v>5</v>
      </c>
      <c r="G230" t="s">
        <v>597</v>
      </c>
      <c r="H230" t="s">
        <v>354</v>
      </c>
      <c r="I230">
        <v>1657294131.71429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1658.24952206073</v>
      </c>
      <c r="AK230">
        <v>1632.02375757576</v>
      </c>
      <c r="AL230">
        <v>3.2713342736132</v>
      </c>
      <c r="AM230">
        <v>65.662652933704</v>
      </c>
      <c r="AN230">
        <f>(AP230 - AO230 + BO230*1E3/(8.314*(BQ230+273.15)) * AR230/BN230 * AQ230) * BN230/(100*BB230) * 1000/(1000 - AP230)</f>
        <v>0</v>
      </c>
      <c r="AO230">
        <v>15.2787073169275</v>
      </c>
      <c r="AP230">
        <v>17.5857521212121</v>
      </c>
      <c r="AQ230">
        <v>0.00062294333407879</v>
      </c>
      <c r="AR230">
        <v>77.3106653143768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6</v>
      </c>
      <c r="BC230">
        <v>0.5</v>
      </c>
      <c r="BD230" t="s">
        <v>355</v>
      </c>
      <c r="BE230">
        <v>2</v>
      </c>
      <c r="BF230" t="b">
        <v>1</v>
      </c>
      <c r="BG230">
        <v>1657294131.71429</v>
      </c>
      <c r="BH230">
        <v>1579.47285714286</v>
      </c>
      <c r="BI230">
        <v>1616.51892857143</v>
      </c>
      <c r="BJ230">
        <v>17.5812928571429</v>
      </c>
      <c r="BK230">
        <v>15.2644607142857</v>
      </c>
      <c r="BL230">
        <v>1563.40142857143</v>
      </c>
      <c r="BM230">
        <v>17.4972214285714</v>
      </c>
      <c r="BN230">
        <v>499.993964285714</v>
      </c>
      <c r="BO230">
        <v>73.8377285714286</v>
      </c>
      <c r="BP230">
        <v>0.0434466607142857</v>
      </c>
      <c r="BQ230">
        <v>24.4154107142857</v>
      </c>
      <c r="BR230">
        <v>25.029775</v>
      </c>
      <c r="BS230">
        <v>999.9</v>
      </c>
      <c r="BT230">
        <v>0</v>
      </c>
      <c r="BU230">
        <v>0</v>
      </c>
      <c r="BV230">
        <v>10015.7142857143</v>
      </c>
      <c r="BW230">
        <v>0</v>
      </c>
      <c r="BX230">
        <v>665.474464285714</v>
      </c>
      <c r="BY230">
        <v>-37.046625</v>
      </c>
      <c r="BZ230">
        <v>1607.73714285714</v>
      </c>
      <c r="CA230">
        <v>1641.57678571429</v>
      </c>
      <c r="CB230">
        <v>2.31683464285714</v>
      </c>
      <c r="CC230">
        <v>1616.51892857143</v>
      </c>
      <c r="CD230">
        <v>15.2644607142857</v>
      </c>
      <c r="CE230">
        <v>1.29816214285714</v>
      </c>
      <c r="CF230">
        <v>1.12709428571429</v>
      </c>
      <c r="CG230">
        <v>10.7776107142857</v>
      </c>
      <c r="CH230">
        <v>8.67187964285714</v>
      </c>
      <c r="CI230">
        <v>2000.02285714286</v>
      </c>
      <c r="CJ230">
        <v>0.9799965</v>
      </c>
      <c r="CK230">
        <v>0.0200038</v>
      </c>
      <c r="CL230">
        <v>0</v>
      </c>
      <c r="CM230">
        <v>2.18007857142857</v>
      </c>
      <c r="CN230">
        <v>0</v>
      </c>
      <c r="CO230">
        <v>2996.7925</v>
      </c>
      <c r="CP230">
        <v>17300.3321428571</v>
      </c>
      <c r="CQ230">
        <v>38.79</v>
      </c>
      <c r="CR230">
        <v>38.1137142857143</v>
      </c>
      <c r="CS230">
        <v>38.5667857142857</v>
      </c>
      <c r="CT230">
        <v>36.406</v>
      </c>
      <c r="CU230">
        <v>37.8635714285714</v>
      </c>
      <c r="CV230">
        <v>1960.01285714286</v>
      </c>
      <c r="CW230">
        <v>40.01</v>
      </c>
      <c r="CX230">
        <v>0</v>
      </c>
      <c r="CY230">
        <v>1657294117.5</v>
      </c>
      <c r="CZ230">
        <v>0</v>
      </c>
      <c r="DA230">
        <v>1657291692.5</v>
      </c>
      <c r="DB230" t="s">
        <v>356</v>
      </c>
      <c r="DC230">
        <v>1657291684</v>
      </c>
      <c r="DD230">
        <v>1657291692.5</v>
      </c>
      <c r="DE230">
        <v>1</v>
      </c>
      <c r="DF230">
        <v>0.051</v>
      </c>
      <c r="DG230">
        <v>-0.009</v>
      </c>
      <c r="DH230">
        <v>7.953</v>
      </c>
      <c r="DI230">
        <v>0.086</v>
      </c>
      <c r="DJ230">
        <v>418</v>
      </c>
      <c r="DK230">
        <v>18</v>
      </c>
      <c r="DL230">
        <v>0.63</v>
      </c>
      <c r="DM230">
        <v>0.07</v>
      </c>
      <c r="DN230">
        <v>-37.17448</v>
      </c>
      <c r="DO230">
        <v>1.35688480300197</v>
      </c>
      <c r="DP230">
        <v>0.683119343599638</v>
      </c>
      <c r="DQ230">
        <v>0</v>
      </c>
      <c r="DR230">
        <v>2.3278915</v>
      </c>
      <c r="DS230">
        <v>-0.21553711069419</v>
      </c>
      <c r="DT230">
        <v>0.0218476011898331</v>
      </c>
      <c r="DU230">
        <v>0</v>
      </c>
      <c r="DV230">
        <v>0</v>
      </c>
      <c r="DW230">
        <v>2</v>
      </c>
      <c r="DX230" t="s">
        <v>357</v>
      </c>
      <c r="DY230">
        <v>2.97684</v>
      </c>
      <c r="DZ230">
        <v>2.69724</v>
      </c>
      <c r="EA230">
        <v>0.185237</v>
      </c>
      <c r="EB230">
        <v>0.188706</v>
      </c>
      <c r="EC230">
        <v>0.0691935</v>
      </c>
      <c r="ED230">
        <v>0.0628846</v>
      </c>
      <c r="EE230">
        <v>31980.1</v>
      </c>
      <c r="EF230">
        <v>34966.2</v>
      </c>
      <c r="EG230">
        <v>35552.3</v>
      </c>
      <c r="EH230">
        <v>39068.5</v>
      </c>
      <c r="EI230">
        <v>46884.2</v>
      </c>
      <c r="EJ230">
        <v>52802.7</v>
      </c>
      <c r="EK230">
        <v>55498.2</v>
      </c>
      <c r="EL230">
        <v>62564</v>
      </c>
      <c r="EM230">
        <v>2.0226</v>
      </c>
      <c r="EN230">
        <v>2.2788</v>
      </c>
      <c r="EO230">
        <v>0.150919</v>
      </c>
      <c r="EP230">
        <v>0</v>
      </c>
      <c r="EQ230">
        <v>22.5565</v>
      </c>
      <c r="ER230">
        <v>999.9</v>
      </c>
      <c r="ES230">
        <v>72</v>
      </c>
      <c r="ET230">
        <v>22.87</v>
      </c>
      <c r="EU230">
        <v>27.2777</v>
      </c>
      <c r="EV230">
        <v>53.0446</v>
      </c>
      <c r="EW230">
        <v>35.4728</v>
      </c>
      <c r="EX230">
        <v>2</v>
      </c>
      <c r="EY230">
        <v>-0.263211</v>
      </c>
      <c r="EZ230">
        <v>0.379325</v>
      </c>
      <c r="FA230">
        <v>20.1489</v>
      </c>
      <c r="FB230">
        <v>5.19932</v>
      </c>
      <c r="FC230">
        <v>12.004</v>
      </c>
      <c r="FD230">
        <v>4.9756</v>
      </c>
      <c r="FE230">
        <v>3.293</v>
      </c>
      <c r="FF230">
        <v>9999</v>
      </c>
      <c r="FG230">
        <v>564.1</v>
      </c>
      <c r="FH230">
        <v>9999</v>
      </c>
      <c r="FI230">
        <v>9999</v>
      </c>
      <c r="FJ230">
        <v>1.86267</v>
      </c>
      <c r="FK230">
        <v>1.86774</v>
      </c>
      <c r="FL230">
        <v>1.86752</v>
      </c>
      <c r="FM230">
        <v>1.86859</v>
      </c>
      <c r="FN230">
        <v>1.86951</v>
      </c>
      <c r="FO230">
        <v>1.86554</v>
      </c>
      <c r="FP230">
        <v>1.86676</v>
      </c>
      <c r="FQ230">
        <v>1.86813</v>
      </c>
      <c r="FR230">
        <v>5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16.23</v>
      </c>
      <c r="GF230">
        <v>0.0842</v>
      </c>
      <c r="GG230">
        <v>4.5284714050127</v>
      </c>
      <c r="GH230">
        <v>0.00877152046367285</v>
      </c>
      <c r="GI230">
        <v>-1.12287425622125e-06</v>
      </c>
      <c r="GJ230">
        <v>1.49974470624018e-10</v>
      </c>
      <c r="GK230">
        <v>-0.0517385584703422</v>
      </c>
      <c r="GL230">
        <v>-0.0341448499658142</v>
      </c>
      <c r="GM230">
        <v>0.00305565465686119</v>
      </c>
      <c r="GN230">
        <v>-3.7754862018876e-05</v>
      </c>
      <c r="GO230">
        <v>-2</v>
      </c>
      <c r="GP230">
        <v>2006</v>
      </c>
      <c r="GQ230">
        <v>1</v>
      </c>
      <c r="GR230">
        <v>20</v>
      </c>
      <c r="GS230">
        <v>40.9</v>
      </c>
      <c r="GT230">
        <v>40.8</v>
      </c>
      <c r="GU230">
        <v>3.7915</v>
      </c>
      <c r="GV230">
        <v>2.54883</v>
      </c>
      <c r="GW230">
        <v>2.24854</v>
      </c>
      <c r="GX230">
        <v>2.76367</v>
      </c>
      <c r="GY230">
        <v>1.99585</v>
      </c>
      <c r="GZ230">
        <v>2.31445</v>
      </c>
      <c r="HA230">
        <v>28.2062</v>
      </c>
      <c r="HB230">
        <v>15.6731</v>
      </c>
      <c r="HC230">
        <v>18</v>
      </c>
      <c r="HD230">
        <v>496.597</v>
      </c>
      <c r="HE230">
        <v>678.605</v>
      </c>
      <c r="HF230">
        <v>21.5874</v>
      </c>
      <c r="HG230">
        <v>23.7795</v>
      </c>
      <c r="HH230">
        <v>30.0001</v>
      </c>
      <c r="HI230">
        <v>23.5994</v>
      </c>
      <c r="HJ230">
        <v>23.5102</v>
      </c>
      <c r="HK230">
        <v>75.8627</v>
      </c>
      <c r="HL230">
        <v>45.7758</v>
      </c>
      <c r="HM230">
        <v>0</v>
      </c>
      <c r="HN230">
        <v>21.5721</v>
      </c>
      <c r="HO230">
        <v>1657.92</v>
      </c>
      <c r="HP230">
        <v>15.2543</v>
      </c>
      <c r="HQ230">
        <v>103.006</v>
      </c>
      <c r="HR230">
        <v>104.203</v>
      </c>
    </row>
    <row r="231" spans="1:226">
      <c r="A231">
        <v>215</v>
      </c>
      <c r="B231">
        <v>1657294144.5</v>
      </c>
      <c r="C231">
        <v>2400.5</v>
      </c>
      <c r="D231" t="s">
        <v>790</v>
      </c>
      <c r="E231" t="s">
        <v>791</v>
      </c>
      <c r="F231">
        <v>5</v>
      </c>
      <c r="G231" t="s">
        <v>597</v>
      </c>
      <c r="H231" t="s">
        <v>354</v>
      </c>
      <c r="I231">
        <v>1657294137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1676.53555885307</v>
      </c>
      <c r="AK231">
        <v>1649.10878787879</v>
      </c>
      <c r="AL231">
        <v>3.47057004837272</v>
      </c>
      <c r="AM231">
        <v>65.662652933704</v>
      </c>
      <c r="AN231">
        <f>(AP231 - AO231 + BO231*1E3/(8.314*(BQ231+273.15)) * AR231/BN231 * AQ231) * BN231/(100*BB231) * 1000/(1000 - AP231)</f>
        <v>0</v>
      </c>
      <c r="AO231">
        <v>15.3047218731824</v>
      </c>
      <c r="AP231">
        <v>17.5978533333333</v>
      </c>
      <c r="AQ231">
        <v>0.000395046708322283</v>
      </c>
      <c r="AR231">
        <v>77.3106653143768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6</v>
      </c>
      <c r="BC231">
        <v>0.5</v>
      </c>
      <c r="BD231" t="s">
        <v>355</v>
      </c>
      <c r="BE231">
        <v>2</v>
      </c>
      <c r="BF231" t="b">
        <v>1</v>
      </c>
      <c r="BG231">
        <v>1657294137</v>
      </c>
      <c r="BH231">
        <v>1596.83407407407</v>
      </c>
      <c r="BI231">
        <v>1634.08333333333</v>
      </c>
      <c r="BJ231">
        <v>17.5838185185185</v>
      </c>
      <c r="BK231">
        <v>15.2875555555556</v>
      </c>
      <c r="BL231">
        <v>1580.65444444444</v>
      </c>
      <c r="BM231">
        <v>17.4996592592593</v>
      </c>
      <c r="BN231">
        <v>499.997851851852</v>
      </c>
      <c r="BO231">
        <v>73.8381888888889</v>
      </c>
      <c r="BP231">
        <v>0.0433749222222222</v>
      </c>
      <c r="BQ231">
        <v>24.4174518518519</v>
      </c>
      <c r="BR231">
        <v>25.0357814814815</v>
      </c>
      <c r="BS231">
        <v>999.9</v>
      </c>
      <c r="BT231">
        <v>0</v>
      </c>
      <c r="BU231">
        <v>0</v>
      </c>
      <c r="BV231">
        <v>9997.77777777778</v>
      </c>
      <c r="BW231">
        <v>0</v>
      </c>
      <c r="BX231">
        <v>666.436703703704</v>
      </c>
      <c r="BY231">
        <v>-37.2484185185185</v>
      </c>
      <c r="BZ231">
        <v>1625.41555555556</v>
      </c>
      <c r="CA231">
        <v>1659.45296296296</v>
      </c>
      <c r="CB231">
        <v>2.29626222222222</v>
      </c>
      <c r="CC231">
        <v>1634.08333333333</v>
      </c>
      <c r="CD231">
        <v>15.2875555555556</v>
      </c>
      <c r="CE231">
        <v>1.29835666666667</v>
      </c>
      <c r="CF231">
        <v>1.1288062962963</v>
      </c>
      <c r="CG231">
        <v>10.7798518518519</v>
      </c>
      <c r="CH231">
        <v>8.69431333333333</v>
      </c>
      <c r="CI231">
        <v>2000.00925925926</v>
      </c>
      <c r="CJ231">
        <v>0.979996222222222</v>
      </c>
      <c r="CK231">
        <v>0.0200040962962963</v>
      </c>
      <c r="CL231">
        <v>0</v>
      </c>
      <c r="CM231">
        <v>2.17883333333333</v>
      </c>
      <c r="CN231">
        <v>0</v>
      </c>
      <c r="CO231">
        <v>2996.18592592593</v>
      </c>
      <c r="CP231">
        <v>17300.2074074074</v>
      </c>
      <c r="CQ231">
        <v>38.7358518518518</v>
      </c>
      <c r="CR231">
        <v>38.09</v>
      </c>
      <c r="CS231">
        <v>38.515962962963</v>
      </c>
      <c r="CT231">
        <v>36.3841851851852</v>
      </c>
      <c r="CU231">
        <v>37.8191851851852</v>
      </c>
      <c r="CV231">
        <v>1959.99925925926</v>
      </c>
      <c r="CW231">
        <v>40.01</v>
      </c>
      <c r="CX231">
        <v>0</v>
      </c>
      <c r="CY231">
        <v>1657294122.3</v>
      </c>
      <c r="CZ231">
        <v>0</v>
      </c>
      <c r="DA231">
        <v>1657291692.5</v>
      </c>
      <c r="DB231" t="s">
        <v>356</v>
      </c>
      <c r="DC231">
        <v>1657291684</v>
      </c>
      <c r="DD231">
        <v>1657291692.5</v>
      </c>
      <c r="DE231">
        <v>1</v>
      </c>
      <c r="DF231">
        <v>0.051</v>
      </c>
      <c r="DG231">
        <v>-0.009</v>
      </c>
      <c r="DH231">
        <v>7.953</v>
      </c>
      <c r="DI231">
        <v>0.086</v>
      </c>
      <c r="DJ231">
        <v>418</v>
      </c>
      <c r="DK231">
        <v>18</v>
      </c>
      <c r="DL231">
        <v>0.63</v>
      </c>
      <c r="DM231">
        <v>0.07</v>
      </c>
      <c r="DN231">
        <v>-37.242325</v>
      </c>
      <c r="DO231">
        <v>-1.78673245778606</v>
      </c>
      <c r="DP231">
        <v>0.762911700575499</v>
      </c>
      <c r="DQ231">
        <v>0</v>
      </c>
      <c r="DR231">
        <v>2.311625</v>
      </c>
      <c r="DS231">
        <v>-0.247428968105067</v>
      </c>
      <c r="DT231">
        <v>0.0242454837031559</v>
      </c>
      <c r="DU231">
        <v>0</v>
      </c>
      <c r="DV231">
        <v>0</v>
      </c>
      <c r="DW231">
        <v>2</v>
      </c>
      <c r="DX231" t="s">
        <v>357</v>
      </c>
      <c r="DY231">
        <v>2.97578</v>
      </c>
      <c r="DZ231">
        <v>2.69735</v>
      </c>
      <c r="EA231">
        <v>0.186372</v>
      </c>
      <c r="EB231">
        <v>0.189798</v>
      </c>
      <c r="EC231">
        <v>0.0692346</v>
      </c>
      <c r="ED231">
        <v>0.0629129</v>
      </c>
      <c r="EE231">
        <v>31934.9</v>
      </c>
      <c r="EF231">
        <v>34919</v>
      </c>
      <c r="EG231">
        <v>35551.6</v>
      </c>
      <c r="EH231">
        <v>39068.3</v>
      </c>
      <c r="EI231">
        <v>46881.8</v>
      </c>
      <c r="EJ231">
        <v>52800.1</v>
      </c>
      <c r="EK231">
        <v>55497.9</v>
      </c>
      <c r="EL231">
        <v>62562.8</v>
      </c>
      <c r="EM231">
        <v>2.022</v>
      </c>
      <c r="EN231">
        <v>2.2792</v>
      </c>
      <c r="EO231">
        <v>0.151724</v>
      </c>
      <c r="EP231">
        <v>0</v>
      </c>
      <c r="EQ231">
        <v>22.5735</v>
      </c>
      <c r="ER231">
        <v>999.9</v>
      </c>
      <c r="ES231">
        <v>72.024</v>
      </c>
      <c r="ET231">
        <v>22.88</v>
      </c>
      <c r="EU231">
        <v>27.3066</v>
      </c>
      <c r="EV231">
        <v>53.2646</v>
      </c>
      <c r="EW231">
        <v>35.5529</v>
      </c>
      <c r="EX231">
        <v>2</v>
      </c>
      <c r="EY231">
        <v>-0.262561</v>
      </c>
      <c r="EZ231">
        <v>0.527647</v>
      </c>
      <c r="FA231">
        <v>20.1484</v>
      </c>
      <c r="FB231">
        <v>5.19932</v>
      </c>
      <c r="FC231">
        <v>12.004</v>
      </c>
      <c r="FD231">
        <v>4.9756</v>
      </c>
      <c r="FE231">
        <v>3.293</v>
      </c>
      <c r="FF231">
        <v>9999</v>
      </c>
      <c r="FG231">
        <v>564.1</v>
      </c>
      <c r="FH231">
        <v>9999</v>
      </c>
      <c r="FI231">
        <v>9999</v>
      </c>
      <c r="FJ231">
        <v>1.8627</v>
      </c>
      <c r="FK231">
        <v>1.8678</v>
      </c>
      <c r="FL231">
        <v>1.86752</v>
      </c>
      <c r="FM231">
        <v>1.86859</v>
      </c>
      <c r="FN231">
        <v>1.86954</v>
      </c>
      <c r="FO231">
        <v>1.86554</v>
      </c>
      <c r="FP231">
        <v>1.86676</v>
      </c>
      <c r="FQ231">
        <v>1.86813</v>
      </c>
      <c r="FR231">
        <v>5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16.34</v>
      </c>
      <c r="GF231">
        <v>0.0848</v>
      </c>
      <c r="GG231">
        <v>4.5284714050127</v>
      </c>
      <c r="GH231">
        <v>0.00877152046367285</v>
      </c>
      <c r="GI231">
        <v>-1.12287425622125e-06</v>
      </c>
      <c r="GJ231">
        <v>1.49974470624018e-10</v>
      </c>
      <c r="GK231">
        <v>-0.0517385584703422</v>
      </c>
      <c r="GL231">
        <v>-0.0341448499658142</v>
      </c>
      <c r="GM231">
        <v>0.00305565465686119</v>
      </c>
      <c r="GN231">
        <v>-3.7754862018876e-05</v>
      </c>
      <c r="GO231">
        <v>-2</v>
      </c>
      <c r="GP231">
        <v>2006</v>
      </c>
      <c r="GQ231">
        <v>1</v>
      </c>
      <c r="GR231">
        <v>20</v>
      </c>
      <c r="GS231">
        <v>41</v>
      </c>
      <c r="GT231">
        <v>40.9</v>
      </c>
      <c r="GU231">
        <v>3.81836</v>
      </c>
      <c r="GV231">
        <v>2.54395</v>
      </c>
      <c r="GW231">
        <v>2.24854</v>
      </c>
      <c r="GX231">
        <v>2.76367</v>
      </c>
      <c r="GY231">
        <v>1.99585</v>
      </c>
      <c r="GZ231">
        <v>2.33887</v>
      </c>
      <c r="HA231">
        <v>28.2062</v>
      </c>
      <c r="HB231">
        <v>15.6731</v>
      </c>
      <c r="HC231">
        <v>18</v>
      </c>
      <c r="HD231">
        <v>496.248</v>
      </c>
      <c r="HE231">
        <v>678.989</v>
      </c>
      <c r="HF231">
        <v>21.5618</v>
      </c>
      <c r="HG231">
        <v>23.7834</v>
      </c>
      <c r="HH231">
        <v>30.0006</v>
      </c>
      <c r="HI231">
        <v>23.6034</v>
      </c>
      <c r="HJ231">
        <v>23.5141</v>
      </c>
      <c r="HK231">
        <v>76.3893</v>
      </c>
      <c r="HL231">
        <v>45.7758</v>
      </c>
      <c r="HM231">
        <v>0</v>
      </c>
      <c r="HN231">
        <v>21.5189</v>
      </c>
      <c r="HO231">
        <v>1671.34</v>
      </c>
      <c r="HP231">
        <v>15.2475</v>
      </c>
      <c r="HQ231">
        <v>103.005</v>
      </c>
      <c r="HR231">
        <v>104.202</v>
      </c>
    </row>
    <row r="232" spans="1:226">
      <c r="A232">
        <v>216</v>
      </c>
      <c r="B232">
        <v>1657294149.5</v>
      </c>
      <c r="C232">
        <v>2405.5</v>
      </c>
      <c r="D232" t="s">
        <v>792</v>
      </c>
      <c r="E232" t="s">
        <v>793</v>
      </c>
      <c r="F232">
        <v>5</v>
      </c>
      <c r="G232" t="s">
        <v>597</v>
      </c>
      <c r="H232" t="s">
        <v>354</v>
      </c>
      <c r="I232">
        <v>1657294141.71429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1692.11201697269</v>
      </c>
      <c r="AK232">
        <v>1665.61442424242</v>
      </c>
      <c r="AL232">
        <v>3.21247806022845</v>
      </c>
      <c r="AM232">
        <v>65.662652933704</v>
      </c>
      <c r="AN232">
        <f>(AP232 - AO232 + BO232*1E3/(8.314*(BQ232+273.15)) * AR232/BN232 * AQ232) * BN232/(100*BB232) * 1000/(1000 - AP232)</f>
        <v>0</v>
      </c>
      <c r="AO232">
        <v>15.3151042100258</v>
      </c>
      <c r="AP232">
        <v>17.6079363636364</v>
      </c>
      <c r="AQ232">
        <v>-7.77695153343424e-05</v>
      </c>
      <c r="AR232">
        <v>77.3106653143768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6</v>
      </c>
      <c r="BC232">
        <v>0.5</v>
      </c>
      <c r="BD232" t="s">
        <v>355</v>
      </c>
      <c r="BE232">
        <v>2</v>
      </c>
      <c r="BF232" t="b">
        <v>1</v>
      </c>
      <c r="BG232">
        <v>1657294141.71429</v>
      </c>
      <c r="BH232">
        <v>1612.45214285714</v>
      </c>
      <c r="BI232">
        <v>1649.76071428571</v>
      </c>
      <c r="BJ232">
        <v>17.5936642857143</v>
      </c>
      <c r="BK232">
        <v>15.302075</v>
      </c>
      <c r="BL232">
        <v>1596.17428571429</v>
      </c>
      <c r="BM232">
        <v>17.5091428571429</v>
      </c>
      <c r="BN232">
        <v>499.976142857143</v>
      </c>
      <c r="BO232">
        <v>73.8383607142857</v>
      </c>
      <c r="BP232">
        <v>0.0433740964285714</v>
      </c>
      <c r="BQ232">
        <v>24.4199464285714</v>
      </c>
      <c r="BR232">
        <v>25.0405714285714</v>
      </c>
      <c r="BS232">
        <v>999.9</v>
      </c>
      <c r="BT232">
        <v>0</v>
      </c>
      <c r="BU232">
        <v>0</v>
      </c>
      <c r="BV232">
        <v>9990.71428571429</v>
      </c>
      <c r="BW232">
        <v>0</v>
      </c>
      <c r="BX232">
        <v>666.856321428571</v>
      </c>
      <c r="BY232">
        <v>-37.3078571428571</v>
      </c>
      <c r="BZ232">
        <v>1641.32964285714</v>
      </c>
      <c r="CA232">
        <v>1675.39821428571</v>
      </c>
      <c r="CB232">
        <v>2.29158821428571</v>
      </c>
      <c r="CC232">
        <v>1649.76071428571</v>
      </c>
      <c r="CD232">
        <v>15.302075</v>
      </c>
      <c r="CE232">
        <v>1.29908607142857</v>
      </c>
      <c r="CF232">
        <v>1.12988035714286</v>
      </c>
      <c r="CG232">
        <v>10.7882964285714</v>
      </c>
      <c r="CH232">
        <v>8.70838285714286</v>
      </c>
      <c r="CI232">
        <v>1999.99464285714</v>
      </c>
      <c r="CJ232">
        <v>0.979995964285714</v>
      </c>
      <c r="CK232">
        <v>0.0200043714285714</v>
      </c>
      <c r="CL232">
        <v>0</v>
      </c>
      <c r="CM232">
        <v>2.17239642857143</v>
      </c>
      <c r="CN232">
        <v>0</v>
      </c>
      <c r="CO232">
        <v>2995.02142857143</v>
      </c>
      <c r="CP232">
        <v>17300.0821428571</v>
      </c>
      <c r="CQ232">
        <v>38.6873214285714</v>
      </c>
      <c r="CR232">
        <v>38.0687857142857</v>
      </c>
      <c r="CS232">
        <v>38.4752142857143</v>
      </c>
      <c r="CT232">
        <v>36.36825</v>
      </c>
      <c r="CU232">
        <v>37.77875</v>
      </c>
      <c r="CV232">
        <v>1959.98464285714</v>
      </c>
      <c r="CW232">
        <v>40.01</v>
      </c>
      <c r="CX232">
        <v>0</v>
      </c>
      <c r="CY232">
        <v>1657294127.1</v>
      </c>
      <c r="CZ232">
        <v>0</v>
      </c>
      <c r="DA232">
        <v>1657291692.5</v>
      </c>
      <c r="DB232" t="s">
        <v>356</v>
      </c>
      <c r="DC232">
        <v>1657291684</v>
      </c>
      <c r="DD232">
        <v>1657291692.5</v>
      </c>
      <c r="DE232">
        <v>1</v>
      </c>
      <c r="DF232">
        <v>0.051</v>
      </c>
      <c r="DG232">
        <v>-0.009</v>
      </c>
      <c r="DH232">
        <v>7.953</v>
      </c>
      <c r="DI232">
        <v>0.086</v>
      </c>
      <c r="DJ232">
        <v>418</v>
      </c>
      <c r="DK232">
        <v>18</v>
      </c>
      <c r="DL232">
        <v>0.63</v>
      </c>
      <c r="DM232">
        <v>0.07</v>
      </c>
      <c r="DN232">
        <v>-37.21151</v>
      </c>
      <c r="DO232">
        <v>-1.45615384615377</v>
      </c>
      <c r="DP232">
        <v>0.771731055096269</v>
      </c>
      <c r="DQ232">
        <v>0</v>
      </c>
      <c r="DR232">
        <v>2.29826375</v>
      </c>
      <c r="DS232">
        <v>-0.104828555347092</v>
      </c>
      <c r="DT232">
        <v>0.0137948877645851</v>
      </c>
      <c r="DU232">
        <v>0</v>
      </c>
      <c r="DV232">
        <v>0</v>
      </c>
      <c r="DW232">
        <v>2</v>
      </c>
      <c r="DX232" t="s">
        <v>357</v>
      </c>
      <c r="DY232">
        <v>2.97612</v>
      </c>
      <c r="DZ232">
        <v>2.69769</v>
      </c>
      <c r="EA232">
        <v>0.187494</v>
      </c>
      <c r="EB232">
        <v>0.190963</v>
      </c>
      <c r="EC232">
        <v>0.0692587</v>
      </c>
      <c r="ED232">
        <v>0.0629045</v>
      </c>
      <c r="EE232">
        <v>31890.9</v>
      </c>
      <c r="EF232">
        <v>34868.5</v>
      </c>
      <c r="EG232">
        <v>35551.6</v>
      </c>
      <c r="EH232">
        <v>39067.9</v>
      </c>
      <c r="EI232">
        <v>46880.9</v>
      </c>
      <c r="EJ232">
        <v>52800.4</v>
      </c>
      <c r="EK232">
        <v>55498.2</v>
      </c>
      <c r="EL232">
        <v>62562.6</v>
      </c>
      <c r="EM232">
        <v>2.022</v>
      </c>
      <c r="EN232">
        <v>2.2788</v>
      </c>
      <c r="EO232">
        <v>0.148684</v>
      </c>
      <c r="EP232">
        <v>0</v>
      </c>
      <c r="EQ232">
        <v>22.5888</v>
      </c>
      <c r="ER232">
        <v>999.9</v>
      </c>
      <c r="ES232">
        <v>72.049</v>
      </c>
      <c r="ET232">
        <v>22.88</v>
      </c>
      <c r="EU232">
        <v>27.3154</v>
      </c>
      <c r="EV232">
        <v>53.6346</v>
      </c>
      <c r="EW232">
        <v>35.5569</v>
      </c>
      <c r="EX232">
        <v>2</v>
      </c>
      <c r="EY232">
        <v>-0.262256</v>
      </c>
      <c r="EZ232">
        <v>0.566492</v>
      </c>
      <c r="FA232">
        <v>20.148</v>
      </c>
      <c r="FB232">
        <v>5.19932</v>
      </c>
      <c r="FC232">
        <v>12.0052</v>
      </c>
      <c r="FD232">
        <v>4.976</v>
      </c>
      <c r="FE232">
        <v>3.293</v>
      </c>
      <c r="FF232">
        <v>9999</v>
      </c>
      <c r="FG232">
        <v>564.1</v>
      </c>
      <c r="FH232">
        <v>9999</v>
      </c>
      <c r="FI232">
        <v>9999</v>
      </c>
      <c r="FJ232">
        <v>1.8627</v>
      </c>
      <c r="FK232">
        <v>1.8678</v>
      </c>
      <c r="FL232">
        <v>1.86752</v>
      </c>
      <c r="FM232">
        <v>1.86859</v>
      </c>
      <c r="FN232">
        <v>1.86951</v>
      </c>
      <c r="FO232">
        <v>1.86554</v>
      </c>
      <c r="FP232">
        <v>1.86676</v>
      </c>
      <c r="FQ232">
        <v>1.86813</v>
      </c>
      <c r="FR232">
        <v>5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16.44</v>
      </c>
      <c r="GF232">
        <v>0.0851</v>
      </c>
      <c r="GG232">
        <v>4.5284714050127</v>
      </c>
      <c r="GH232">
        <v>0.00877152046367285</v>
      </c>
      <c r="GI232">
        <v>-1.12287425622125e-06</v>
      </c>
      <c r="GJ232">
        <v>1.49974470624018e-10</v>
      </c>
      <c r="GK232">
        <v>-0.0517385584703422</v>
      </c>
      <c r="GL232">
        <v>-0.0341448499658142</v>
      </c>
      <c r="GM232">
        <v>0.00305565465686119</v>
      </c>
      <c r="GN232">
        <v>-3.7754862018876e-05</v>
      </c>
      <c r="GO232">
        <v>-2</v>
      </c>
      <c r="GP232">
        <v>2006</v>
      </c>
      <c r="GQ232">
        <v>1</v>
      </c>
      <c r="GR232">
        <v>20</v>
      </c>
      <c r="GS232">
        <v>41.1</v>
      </c>
      <c r="GT232">
        <v>41</v>
      </c>
      <c r="GU232">
        <v>3.84644</v>
      </c>
      <c r="GV232">
        <v>2.54639</v>
      </c>
      <c r="GW232">
        <v>2.24854</v>
      </c>
      <c r="GX232">
        <v>2.76367</v>
      </c>
      <c r="GY232">
        <v>1.99585</v>
      </c>
      <c r="GZ232">
        <v>2.36084</v>
      </c>
      <c r="HA232">
        <v>28.2272</v>
      </c>
      <c r="HB232">
        <v>15.6818</v>
      </c>
      <c r="HC232">
        <v>18</v>
      </c>
      <c r="HD232">
        <v>496.286</v>
      </c>
      <c r="HE232">
        <v>678.709</v>
      </c>
      <c r="HF232">
        <v>21.5098</v>
      </c>
      <c r="HG232">
        <v>23.7886</v>
      </c>
      <c r="HH232">
        <v>30.0004</v>
      </c>
      <c r="HI232">
        <v>23.6073</v>
      </c>
      <c r="HJ232">
        <v>23.518</v>
      </c>
      <c r="HK232">
        <v>76.9569</v>
      </c>
      <c r="HL232">
        <v>45.7758</v>
      </c>
      <c r="HM232">
        <v>0</v>
      </c>
      <c r="HN232">
        <v>21.4745</v>
      </c>
      <c r="HO232">
        <v>1691.43</v>
      </c>
      <c r="HP232">
        <v>15.2475</v>
      </c>
      <c r="HQ232">
        <v>103.005</v>
      </c>
      <c r="HR232">
        <v>104.201</v>
      </c>
    </row>
    <row r="233" spans="1:226">
      <c r="A233">
        <v>217</v>
      </c>
      <c r="B233">
        <v>1657294154.5</v>
      </c>
      <c r="C233">
        <v>2410.5</v>
      </c>
      <c r="D233" t="s">
        <v>794</v>
      </c>
      <c r="E233" t="s">
        <v>795</v>
      </c>
      <c r="F233">
        <v>5</v>
      </c>
      <c r="G233" t="s">
        <v>597</v>
      </c>
      <c r="H233" t="s">
        <v>354</v>
      </c>
      <c r="I233">
        <v>1657294147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1709.68522781644</v>
      </c>
      <c r="AK233">
        <v>1682.5463030303</v>
      </c>
      <c r="AL233">
        <v>3.35998799011197</v>
      </c>
      <c r="AM233">
        <v>65.662652933704</v>
      </c>
      <c r="AN233">
        <f>(AP233 - AO233 + BO233*1E3/(8.314*(BQ233+273.15)) * AR233/BN233 * AQ233) * BN233/(100*BB233) * 1000/(1000 - AP233)</f>
        <v>0</v>
      </c>
      <c r="AO233">
        <v>15.3107395462089</v>
      </c>
      <c r="AP233">
        <v>17.6090254545455</v>
      </c>
      <c r="AQ233">
        <v>1.19940194796581e-05</v>
      </c>
      <c r="AR233">
        <v>77.3106653143768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6</v>
      </c>
      <c r="BC233">
        <v>0.5</v>
      </c>
      <c r="BD233" t="s">
        <v>355</v>
      </c>
      <c r="BE233">
        <v>2</v>
      </c>
      <c r="BF233" t="b">
        <v>1</v>
      </c>
      <c r="BG233">
        <v>1657294147</v>
      </c>
      <c r="BH233">
        <v>1629.86925925926</v>
      </c>
      <c r="BI233">
        <v>1667.48888888889</v>
      </c>
      <c r="BJ233">
        <v>17.6025962962963</v>
      </c>
      <c r="BK233">
        <v>15.3097222222222</v>
      </c>
      <c r="BL233">
        <v>1613.48185185185</v>
      </c>
      <c r="BM233">
        <v>17.5177407407407</v>
      </c>
      <c r="BN233">
        <v>499.981814814815</v>
      </c>
      <c r="BO233">
        <v>73.8382518518519</v>
      </c>
      <c r="BP233">
        <v>0.0432789814814815</v>
      </c>
      <c r="BQ233">
        <v>24.4215703703704</v>
      </c>
      <c r="BR233">
        <v>25.0465185185185</v>
      </c>
      <c r="BS233">
        <v>999.9</v>
      </c>
      <c r="BT233">
        <v>0</v>
      </c>
      <c r="BU233">
        <v>0</v>
      </c>
      <c r="BV233">
        <v>9996.11111111111</v>
      </c>
      <c r="BW233">
        <v>0</v>
      </c>
      <c r="BX233">
        <v>666.864074074074</v>
      </c>
      <c r="BY233">
        <v>-37.6192925925926</v>
      </c>
      <c r="BZ233">
        <v>1659.0737037037</v>
      </c>
      <c r="CA233">
        <v>1693.41518518519</v>
      </c>
      <c r="CB233">
        <v>2.29287481481481</v>
      </c>
      <c r="CC233">
        <v>1667.48888888889</v>
      </c>
      <c r="CD233">
        <v>15.3097222222222</v>
      </c>
      <c r="CE233">
        <v>1.2997437037037</v>
      </c>
      <c r="CF233">
        <v>1.13044296296296</v>
      </c>
      <c r="CG233">
        <v>10.7959074074074</v>
      </c>
      <c r="CH233">
        <v>8.7157437037037</v>
      </c>
      <c r="CI233">
        <v>1999.98222222222</v>
      </c>
      <c r="CJ233">
        <v>0.979995888888889</v>
      </c>
      <c r="CK233">
        <v>0.0200044518518518</v>
      </c>
      <c r="CL233">
        <v>0</v>
      </c>
      <c r="CM233">
        <v>2.20301111111111</v>
      </c>
      <c r="CN233">
        <v>0</v>
      </c>
      <c r="CO233">
        <v>2995.69777777778</v>
      </c>
      <c r="CP233">
        <v>17299.9814814815</v>
      </c>
      <c r="CQ233">
        <v>38.634</v>
      </c>
      <c r="CR233">
        <v>38.0436296296296</v>
      </c>
      <c r="CS233">
        <v>38.428037037037</v>
      </c>
      <c r="CT233">
        <v>36.3516666666667</v>
      </c>
      <c r="CU233">
        <v>37.7358518518519</v>
      </c>
      <c r="CV233">
        <v>1959.97222222222</v>
      </c>
      <c r="CW233">
        <v>40.01</v>
      </c>
      <c r="CX233">
        <v>0</v>
      </c>
      <c r="CY233">
        <v>1657294132.5</v>
      </c>
      <c r="CZ233">
        <v>0</v>
      </c>
      <c r="DA233">
        <v>1657291692.5</v>
      </c>
      <c r="DB233" t="s">
        <v>356</v>
      </c>
      <c r="DC233">
        <v>1657291684</v>
      </c>
      <c r="DD233">
        <v>1657291692.5</v>
      </c>
      <c r="DE233">
        <v>1</v>
      </c>
      <c r="DF233">
        <v>0.051</v>
      </c>
      <c r="DG233">
        <v>-0.009</v>
      </c>
      <c r="DH233">
        <v>7.953</v>
      </c>
      <c r="DI233">
        <v>0.086</v>
      </c>
      <c r="DJ233">
        <v>418</v>
      </c>
      <c r="DK233">
        <v>18</v>
      </c>
      <c r="DL233">
        <v>0.63</v>
      </c>
      <c r="DM233">
        <v>0.07</v>
      </c>
      <c r="DN233">
        <v>-37.4663175</v>
      </c>
      <c r="DO233">
        <v>-0.947604878048707</v>
      </c>
      <c r="DP233">
        <v>0.755631035587972</v>
      </c>
      <c r="DQ233">
        <v>0</v>
      </c>
      <c r="DR233">
        <v>2.29328025</v>
      </c>
      <c r="DS233">
        <v>0.0099538086303889</v>
      </c>
      <c r="DT233">
        <v>0.00779293317291377</v>
      </c>
      <c r="DU233">
        <v>1</v>
      </c>
      <c r="DV233">
        <v>1</v>
      </c>
      <c r="DW233">
        <v>2</v>
      </c>
      <c r="DX233" t="s">
        <v>373</v>
      </c>
      <c r="DY233">
        <v>2.97623</v>
      </c>
      <c r="DZ233">
        <v>2.69745</v>
      </c>
      <c r="EA233">
        <v>0.188618</v>
      </c>
      <c r="EB233">
        <v>0.192047</v>
      </c>
      <c r="EC233">
        <v>0.0692508</v>
      </c>
      <c r="ED233">
        <v>0.0628861</v>
      </c>
      <c r="EE233">
        <v>31846.3</v>
      </c>
      <c r="EF233">
        <v>34821.7</v>
      </c>
      <c r="EG233">
        <v>35551</v>
      </c>
      <c r="EH233">
        <v>39067.8</v>
      </c>
      <c r="EI233">
        <v>46880.5</v>
      </c>
      <c r="EJ233">
        <v>52801</v>
      </c>
      <c r="EK233">
        <v>55497.3</v>
      </c>
      <c r="EL233">
        <v>62562</v>
      </c>
      <c r="EM233">
        <v>2.022</v>
      </c>
      <c r="EN233">
        <v>2.2788</v>
      </c>
      <c r="EO233">
        <v>0.147492</v>
      </c>
      <c r="EP233">
        <v>0</v>
      </c>
      <c r="EQ233">
        <v>22.6021</v>
      </c>
      <c r="ER233">
        <v>999.9</v>
      </c>
      <c r="ES233">
        <v>72.049</v>
      </c>
      <c r="ET233">
        <v>22.9</v>
      </c>
      <c r="EU233">
        <v>27.3458</v>
      </c>
      <c r="EV233">
        <v>53.1646</v>
      </c>
      <c r="EW233">
        <v>35.4808</v>
      </c>
      <c r="EX233">
        <v>2</v>
      </c>
      <c r="EY233">
        <v>-0.261707</v>
      </c>
      <c r="EZ233">
        <v>0.602113</v>
      </c>
      <c r="FA233">
        <v>20.1481</v>
      </c>
      <c r="FB233">
        <v>5.19812</v>
      </c>
      <c r="FC233">
        <v>12.004</v>
      </c>
      <c r="FD233">
        <v>4.9756</v>
      </c>
      <c r="FE233">
        <v>3.293</v>
      </c>
      <c r="FF233">
        <v>9999</v>
      </c>
      <c r="FG233">
        <v>564.1</v>
      </c>
      <c r="FH233">
        <v>9999</v>
      </c>
      <c r="FI233">
        <v>9999</v>
      </c>
      <c r="FJ233">
        <v>1.8627</v>
      </c>
      <c r="FK233">
        <v>1.86783</v>
      </c>
      <c r="FL233">
        <v>1.86752</v>
      </c>
      <c r="FM233">
        <v>1.86859</v>
      </c>
      <c r="FN233">
        <v>1.86951</v>
      </c>
      <c r="FO233">
        <v>1.86554</v>
      </c>
      <c r="FP233">
        <v>1.86676</v>
      </c>
      <c r="FQ233">
        <v>1.8681</v>
      </c>
      <c r="FR233">
        <v>5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16.55</v>
      </c>
      <c r="GF233">
        <v>0.085</v>
      </c>
      <c r="GG233">
        <v>4.5284714050127</v>
      </c>
      <c r="GH233">
        <v>0.00877152046367285</v>
      </c>
      <c r="GI233">
        <v>-1.12287425622125e-06</v>
      </c>
      <c r="GJ233">
        <v>1.49974470624018e-10</v>
      </c>
      <c r="GK233">
        <v>-0.0517385584703422</v>
      </c>
      <c r="GL233">
        <v>-0.0341448499658142</v>
      </c>
      <c r="GM233">
        <v>0.00305565465686119</v>
      </c>
      <c r="GN233">
        <v>-3.7754862018876e-05</v>
      </c>
      <c r="GO233">
        <v>-2</v>
      </c>
      <c r="GP233">
        <v>2006</v>
      </c>
      <c r="GQ233">
        <v>1</v>
      </c>
      <c r="GR233">
        <v>20</v>
      </c>
      <c r="GS233">
        <v>41.2</v>
      </c>
      <c r="GT233">
        <v>41</v>
      </c>
      <c r="GU233">
        <v>3.87329</v>
      </c>
      <c r="GV233">
        <v>2.54395</v>
      </c>
      <c r="GW233">
        <v>2.24854</v>
      </c>
      <c r="GX233">
        <v>2.76367</v>
      </c>
      <c r="GY233">
        <v>1.99585</v>
      </c>
      <c r="GZ233">
        <v>2.35107</v>
      </c>
      <c r="HA233">
        <v>28.2272</v>
      </c>
      <c r="HB233">
        <v>15.6731</v>
      </c>
      <c r="HC233">
        <v>18</v>
      </c>
      <c r="HD233">
        <v>496.327</v>
      </c>
      <c r="HE233">
        <v>678.786</v>
      </c>
      <c r="HF233">
        <v>21.4623</v>
      </c>
      <c r="HG233">
        <v>23.7934</v>
      </c>
      <c r="HH233">
        <v>30.0005</v>
      </c>
      <c r="HI233">
        <v>23.612</v>
      </c>
      <c r="HJ233">
        <v>23.5239</v>
      </c>
      <c r="HK233">
        <v>77.5039</v>
      </c>
      <c r="HL233">
        <v>45.7758</v>
      </c>
      <c r="HM233">
        <v>0</v>
      </c>
      <c r="HN233">
        <v>21.4326</v>
      </c>
      <c r="HO233">
        <v>1704.85</v>
      </c>
      <c r="HP233">
        <v>15.2475</v>
      </c>
      <c r="HQ233">
        <v>103.003</v>
      </c>
      <c r="HR233">
        <v>104.2</v>
      </c>
    </row>
    <row r="234" spans="1:226">
      <c r="A234">
        <v>218</v>
      </c>
      <c r="B234">
        <v>1657294159.5</v>
      </c>
      <c r="C234">
        <v>2415.5</v>
      </c>
      <c r="D234" t="s">
        <v>796</v>
      </c>
      <c r="E234" t="s">
        <v>797</v>
      </c>
      <c r="F234">
        <v>5</v>
      </c>
      <c r="G234" t="s">
        <v>597</v>
      </c>
      <c r="H234" t="s">
        <v>354</v>
      </c>
      <c r="I234">
        <v>1657294151.71429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1725.9496339433</v>
      </c>
      <c r="AK234">
        <v>1699.07412121212</v>
      </c>
      <c r="AL234">
        <v>3.19825865591172</v>
      </c>
      <c r="AM234">
        <v>65.662652933704</v>
      </c>
      <c r="AN234">
        <f>(AP234 - AO234 + BO234*1E3/(8.314*(BQ234+273.15)) * AR234/BN234 * AQ234) * BN234/(100*BB234) * 1000/(1000 - AP234)</f>
        <v>0</v>
      </c>
      <c r="AO234">
        <v>15.3029462453327</v>
      </c>
      <c r="AP234">
        <v>17.5982290909091</v>
      </c>
      <c r="AQ234">
        <v>-0.000176527581024034</v>
      </c>
      <c r="AR234">
        <v>77.3106653143768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6</v>
      </c>
      <c r="BC234">
        <v>0.5</v>
      </c>
      <c r="BD234" t="s">
        <v>355</v>
      </c>
      <c r="BE234">
        <v>2</v>
      </c>
      <c r="BF234" t="b">
        <v>1</v>
      </c>
      <c r="BG234">
        <v>1657294151.71429</v>
      </c>
      <c r="BH234">
        <v>1645.47214285714</v>
      </c>
      <c r="BI234">
        <v>1682.98392857143</v>
      </c>
      <c r="BJ234">
        <v>17.6052464285714</v>
      </c>
      <c r="BK234">
        <v>15.3050392857143</v>
      </c>
      <c r="BL234">
        <v>1628.98714285714</v>
      </c>
      <c r="BM234">
        <v>17.5202857142857</v>
      </c>
      <c r="BN234">
        <v>499.984178571429</v>
      </c>
      <c r="BO234">
        <v>73.8383321428571</v>
      </c>
      <c r="BP234">
        <v>0.0434422392857143</v>
      </c>
      <c r="BQ234">
        <v>24.4199714285714</v>
      </c>
      <c r="BR234">
        <v>25.0405607142857</v>
      </c>
      <c r="BS234">
        <v>999.9</v>
      </c>
      <c r="BT234">
        <v>0</v>
      </c>
      <c r="BU234">
        <v>0</v>
      </c>
      <c r="BV234">
        <v>9996.60714285714</v>
      </c>
      <c r="BW234">
        <v>0</v>
      </c>
      <c r="BX234">
        <v>666.707</v>
      </c>
      <c r="BY234">
        <v>-37.5118821428571</v>
      </c>
      <c r="BZ234">
        <v>1674.96035714286</v>
      </c>
      <c r="CA234">
        <v>1709.1425</v>
      </c>
      <c r="CB234">
        <v>2.30021035714286</v>
      </c>
      <c r="CC234">
        <v>1682.98392857143</v>
      </c>
      <c r="CD234">
        <v>15.3050392857143</v>
      </c>
      <c r="CE234">
        <v>1.29994178571429</v>
      </c>
      <c r="CF234">
        <v>1.13009821428571</v>
      </c>
      <c r="CG234">
        <v>10.7981928571429</v>
      </c>
      <c r="CH234">
        <v>8.7112375</v>
      </c>
      <c r="CI234">
        <v>2000.00892857143</v>
      </c>
      <c r="CJ234">
        <v>0.97999575</v>
      </c>
      <c r="CK234">
        <v>0.0200046</v>
      </c>
      <c r="CL234">
        <v>0</v>
      </c>
      <c r="CM234">
        <v>2.23206071428571</v>
      </c>
      <c r="CN234">
        <v>0</v>
      </c>
      <c r="CO234">
        <v>2995.67285714286</v>
      </c>
      <c r="CP234">
        <v>17300.2178571429</v>
      </c>
      <c r="CQ234">
        <v>38.5935</v>
      </c>
      <c r="CR234">
        <v>38.0243571428571</v>
      </c>
      <c r="CS234">
        <v>38.3814285714286</v>
      </c>
      <c r="CT234">
        <v>36.33225</v>
      </c>
      <c r="CU234">
        <v>37.7006071428571</v>
      </c>
      <c r="CV234">
        <v>1959.99821428571</v>
      </c>
      <c r="CW234">
        <v>40.0107142857143</v>
      </c>
      <c r="CX234">
        <v>0</v>
      </c>
      <c r="CY234">
        <v>1657294137.3</v>
      </c>
      <c r="CZ234">
        <v>0</v>
      </c>
      <c r="DA234">
        <v>1657291692.5</v>
      </c>
      <c r="DB234" t="s">
        <v>356</v>
      </c>
      <c r="DC234">
        <v>1657291684</v>
      </c>
      <c r="DD234">
        <v>1657291692.5</v>
      </c>
      <c r="DE234">
        <v>1</v>
      </c>
      <c r="DF234">
        <v>0.051</v>
      </c>
      <c r="DG234">
        <v>-0.009</v>
      </c>
      <c r="DH234">
        <v>7.953</v>
      </c>
      <c r="DI234">
        <v>0.086</v>
      </c>
      <c r="DJ234">
        <v>418</v>
      </c>
      <c r="DK234">
        <v>18</v>
      </c>
      <c r="DL234">
        <v>0.63</v>
      </c>
      <c r="DM234">
        <v>0.07</v>
      </c>
      <c r="DN234">
        <v>-37.63869</v>
      </c>
      <c r="DO234">
        <v>0.303142964352788</v>
      </c>
      <c r="DP234">
        <v>0.56192167505801</v>
      </c>
      <c r="DQ234">
        <v>0</v>
      </c>
      <c r="DR234">
        <v>2.29610475</v>
      </c>
      <c r="DS234">
        <v>0.0891445778611575</v>
      </c>
      <c r="DT234">
        <v>0.00950409174711079</v>
      </c>
      <c r="DU234">
        <v>1</v>
      </c>
      <c r="DV234">
        <v>1</v>
      </c>
      <c r="DW234">
        <v>2</v>
      </c>
      <c r="DX234" t="s">
        <v>373</v>
      </c>
      <c r="DY234">
        <v>2.97644</v>
      </c>
      <c r="DZ234">
        <v>2.69801</v>
      </c>
      <c r="EA234">
        <v>0.189725</v>
      </c>
      <c r="EB234">
        <v>0.193153</v>
      </c>
      <c r="EC234">
        <v>0.0692283</v>
      </c>
      <c r="ED234">
        <v>0.0628345</v>
      </c>
      <c r="EE234">
        <v>31803.2</v>
      </c>
      <c r="EF234">
        <v>34773.6</v>
      </c>
      <c r="EG234">
        <v>35551.3</v>
      </c>
      <c r="EH234">
        <v>39067.3</v>
      </c>
      <c r="EI234">
        <v>46881.6</v>
      </c>
      <c r="EJ234">
        <v>52803.7</v>
      </c>
      <c r="EK234">
        <v>55497.1</v>
      </c>
      <c r="EL234">
        <v>62561.7</v>
      </c>
      <c r="EM234">
        <v>2.0212</v>
      </c>
      <c r="EN234">
        <v>2.2786</v>
      </c>
      <c r="EO234">
        <v>0.148028</v>
      </c>
      <c r="EP234">
        <v>0</v>
      </c>
      <c r="EQ234">
        <v>22.6117</v>
      </c>
      <c r="ER234">
        <v>999.9</v>
      </c>
      <c r="ES234">
        <v>72.049</v>
      </c>
      <c r="ET234">
        <v>22.9</v>
      </c>
      <c r="EU234">
        <v>27.3475</v>
      </c>
      <c r="EV234">
        <v>53.8646</v>
      </c>
      <c r="EW234">
        <v>35.5889</v>
      </c>
      <c r="EX234">
        <v>2</v>
      </c>
      <c r="EY234">
        <v>-0.261321</v>
      </c>
      <c r="EZ234">
        <v>0.559739</v>
      </c>
      <c r="FA234">
        <v>20.1479</v>
      </c>
      <c r="FB234">
        <v>5.19932</v>
      </c>
      <c r="FC234">
        <v>12.0064</v>
      </c>
      <c r="FD234">
        <v>4.976</v>
      </c>
      <c r="FE234">
        <v>3.293</v>
      </c>
      <c r="FF234">
        <v>9999</v>
      </c>
      <c r="FG234">
        <v>564.1</v>
      </c>
      <c r="FH234">
        <v>9999</v>
      </c>
      <c r="FI234">
        <v>9999</v>
      </c>
      <c r="FJ234">
        <v>1.86267</v>
      </c>
      <c r="FK234">
        <v>1.8678</v>
      </c>
      <c r="FL234">
        <v>1.86752</v>
      </c>
      <c r="FM234">
        <v>1.86859</v>
      </c>
      <c r="FN234">
        <v>1.86951</v>
      </c>
      <c r="FO234">
        <v>1.86554</v>
      </c>
      <c r="FP234">
        <v>1.86676</v>
      </c>
      <c r="FQ234">
        <v>1.86813</v>
      </c>
      <c r="FR234">
        <v>5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16.65</v>
      </c>
      <c r="GF234">
        <v>0.0847</v>
      </c>
      <c r="GG234">
        <v>4.5284714050127</v>
      </c>
      <c r="GH234">
        <v>0.00877152046367285</v>
      </c>
      <c r="GI234">
        <v>-1.12287425622125e-06</v>
      </c>
      <c r="GJ234">
        <v>1.49974470624018e-10</v>
      </c>
      <c r="GK234">
        <v>-0.0517385584703422</v>
      </c>
      <c r="GL234">
        <v>-0.0341448499658142</v>
      </c>
      <c r="GM234">
        <v>0.00305565465686119</v>
      </c>
      <c r="GN234">
        <v>-3.7754862018876e-05</v>
      </c>
      <c r="GO234">
        <v>-2</v>
      </c>
      <c r="GP234">
        <v>2006</v>
      </c>
      <c r="GQ234">
        <v>1</v>
      </c>
      <c r="GR234">
        <v>20</v>
      </c>
      <c r="GS234">
        <v>41.3</v>
      </c>
      <c r="GT234">
        <v>41.1</v>
      </c>
      <c r="GU234">
        <v>3.90259</v>
      </c>
      <c r="GV234">
        <v>2.54517</v>
      </c>
      <c r="GW234">
        <v>2.24854</v>
      </c>
      <c r="GX234">
        <v>2.76367</v>
      </c>
      <c r="GY234">
        <v>1.99585</v>
      </c>
      <c r="GZ234">
        <v>2.33154</v>
      </c>
      <c r="HA234">
        <v>28.2272</v>
      </c>
      <c r="HB234">
        <v>15.6643</v>
      </c>
      <c r="HC234">
        <v>18</v>
      </c>
      <c r="HD234">
        <v>495.865</v>
      </c>
      <c r="HE234">
        <v>678.673</v>
      </c>
      <c r="HF234">
        <v>21.4183</v>
      </c>
      <c r="HG234">
        <v>23.7986</v>
      </c>
      <c r="HH234">
        <v>30.0006</v>
      </c>
      <c r="HI234">
        <v>23.6172</v>
      </c>
      <c r="HJ234">
        <v>23.5278</v>
      </c>
      <c r="HK234">
        <v>78.0817</v>
      </c>
      <c r="HL234">
        <v>45.7758</v>
      </c>
      <c r="HM234">
        <v>0</v>
      </c>
      <c r="HN234">
        <v>21.399</v>
      </c>
      <c r="HO234">
        <v>1725</v>
      </c>
      <c r="HP234">
        <v>15.2477</v>
      </c>
      <c r="HQ234">
        <v>103.003</v>
      </c>
      <c r="HR234">
        <v>104.199</v>
      </c>
    </row>
    <row r="235" spans="1:226">
      <c r="A235">
        <v>219</v>
      </c>
      <c r="B235">
        <v>1657294164.5</v>
      </c>
      <c r="C235">
        <v>2420.5</v>
      </c>
      <c r="D235" t="s">
        <v>798</v>
      </c>
      <c r="E235" t="s">
        <v>799</v>
      </c>
      <c r="F235">
        <v>5</v>
      </c>
      <c r="G235" t="s">
        <v>597</v>
      </c>
      <c r="H235" t="s">
        <v>354</v>
      </c>
      <c r="I235">
        <v>1657294157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1743.71263009418</v>
      </c>
      <c r="AK235">
        <v>1716.33866666667</v>
      </c>
      <c r="AL235">
        <v>3.45844954399993</v>
      </c>
      <c r="AM235">
        <v>65.662652933704</v>
      </c>
      <c r="AN235">
        <f>(AP235 - AO235 + BO235*1E3/(8.314*(BQ235+273.15)) * AR235/BN235 * AQ235) * BN235/(100*BB235) * 1000/(1000 - AP235)</f>
        <v>0</v>
      </c>
      <c r="AO235">
        <v>15.2840911199996</v>
      </c>
      <c r="AP235">
        <v>17.586096969697</v>
      </c>
      <c r="AQ235">
        <v>-0.00571706887463045</v>
      </c>
      <c r="AR235">
        <v>77.3106653143768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6</v>
      </c>
      <c r="BC235">
        <v>0.5</v>
      </c>
      <c r="BD235" t="s">
        <v>355</v>
      </c>
      <c r="BE235">
        <v>2</v>
      </c>
      <c r="BF235" t="b">
        <v>1</v>
      </c>
      <c r="BG235">
        <v>1657294157</v>
      </c>
      <c r="BH235">
        <v>1662.8637037037</v>
      </c>
      <c r="BI235">
        <v>1700.79703703704</v>
      </c>
      <c r="BJ235">
        <v>17.6001185185185</v>
      </c>
      <c r="BK235">
        <v>15.2939814814815</v>
      </c>
      <c r="BL235">
        <v>1646.27</v>
      </c>
      <c r="BM235">
        <v>17.5153481481481</v>
      </c>
      <c r="BN235">
        <v>500.023962962963</v>
      </c>
      <c r="BO235">
        <v>73.8384925925926</v>
      </c>
      <c r="BP235">
        <v>0.0434206592592593</v>
      </c>
      <c r="BQ235">
        <v>24.4154703703704</v>
      </c>
      <c r="BR235">
        <v>25.0350703703704</v>
      </c>
      <c r="BS235">
        <v>999.9</v>
      </c>
      <c r="BT235">
        <v>0</v>
      </c>
      <c r="BU235">
        <v>0</v>
      </c>
      <c r="BV235">
        <v>10017.962962963</v>
      </c>
      <c r="BW235">
        <v>0</v>
      </c>
      <c r="BX235">
        <v>666.793851851852</v>
      </c>
      <c r="BY235">
        <v>-37.9327259259259</v>
      </c>
      <c r="BZ235">
        <v>1692.65518518519</v>
      </c>
      <c r="CA235">
        <v>1727.21185185185</v>
      </c>
      <c r="CB235">
        <v>2.30613925925926</v>
      </c>
      <c r="CC235">
        <v>1700.79703703704</v>
      </c>
      <c r="CD235">
        <v>15.2939814814815</v>
      </c>
      <c r="CE235">
        <v>1.29956666666667</v>
      </c>
      <c r="CF235">
        <v>1.12928444444444</v>
      </c>
      <c r="CG235">
        <v>10.7938481481481</v>
      </c>
      <c r="CH235">
        <v>8.70058888888889</v>
      </c>
      <c r="CI235">
        <v>2000.02777777778</v>
      </c>
      <c r="CJ235">
        <v>0.979995555555555</v>
      </c>
      <c r="CK235">
        <v>0.0200048074074074</v>
      </c>
      <c r="CL235">
        <v>0</v>
      </c>
      <c r="CM235">
        <v>2.23736666666667</v>
      </c>
      <c r="CN235">
        <v>0</v>
      </c>
      <c r="CO235">
        <v>2997.38888888889</v>
      </c>
      <c r="CP235">
        <v>17300.3888888889</v>
      </c>
      <c r="CQ235">
        <v>38.552962962963</v>
      </c>
      <c r="CR235">
        <v>37.9882592592593</v>
      </c>
      <c r="CS235">
        <v>38.3285185185185</v>
      </c>
      <c r="CT235">
        <v>36.3005925925926</v>
      </c>
      <c r="CU235">
        <v>37.6594444444444</v>
      </c>
      <c r="CV235">
        <v>1960.01703703704</v>
      </c>
      <c r="CW235">
        <v>40.0107407407407</v>
      </c>
      <c r="CX235">
        <v>0</v>
      </c>
      <c r="CY235">
        <v>1657294142.1</v>
      </c>
      <c r="CZ235">
        <v>0</v>
      </c>
      <c r="DA235">
        <v>1657291692.5</v>
      </c>
      <c r="DB235" t="s">
        <v>356</v>
      </c>
      <c r="DC235">
        <v>1657291684</v>
      </c>
      <c r="DD235">
        <v>1657291692.5</v>
      </c>
      <c r="DE235">
        <v>1</v>
      </c>
      <c r="DF235">
        <v>0.051</v>
      </c>
      <c r="DG235">
        <v>-0.009</v>
      </c>
      <c r="DH235">
        <v>7.953</v>
      </c>
      <c r="DI235">
        <v>0.086</v>
      </c>
      <c r="DJ235">
        <v>418</v>
      </c>
      <c r="DK235">
        <v>18</v>
      </c>
      <c r="DL235">
        <v>0.63</v>
      </c>
      <c r="DM235">
        <v>0.07</v>
      </c>
      <c r="DN235">
        <v>-37.7247325</v>
      </c>
      <c r="DO235">
        <v>-2.99593508442762</v>
      </c>
      <c r="DP235">
        <v>0.625648115312234</v>
      </c>
      <c r="DQ235">
        <v>0</v>
      </c>
      <c r="DR235">
        <v>2.30189625</v>
      </c>
      <c r="DS235">
        <v>0.0760717823639734</v>
      </c>
      <c r="DT235">
        <v>0.00817305563651072</v>
      </c>
      <c r="DU235">
        <v>1</v>
      </c>
      <c r="DV235">
        <v>1</v>
      </c>
      <c r="DW235">
        <v>2</v>
      </c>
      <c r="DX235" t="s">
        <v>373</v>
      </c>
      <c r="DY235">
        <v>2.97637</v>
      </c>
      <c r="DZ235">
        <v>2.69762</v>
      </c>
      <c r="EA235">
        <v>0.190843</v>
      </c>
      <c r="EB235">
        <v>0.194208</v>
      </c>
      <c r="EC235">
        <v>0.0691836</v>
      </c>
      <c r="ED235">
        <v>0.062785</v>
      </c>
      <c r="EE235">
        <v>31758.9</v>
      </c>
      <c r="EF235">
        <v>34727.9</v>
      </c>
      <c r="EG235">
        <v>35550.9</v>
      </c>
      <c r="EH235">
        <v>39067</v>
      </c>
      <c r="EI235">
        <v>46884</v>
      </c>
      <c r="EJ235">
        <v>52805.9</v>
      </c>
      <c r="EK235">
        <v>55497.3</v>
      </c>
      <c r="EL235">
        <v>62561</v>
      </c>
      <c r="EM235">
        <v>2.0218</v>
      </c>
      <c r="EN235">
        <v>2.278</v>
      </c>
      <c r="EO235">
        <v>0.145882</v>
      </c>
      <c r="EP235">
        <v>0</v>
      </c>
      <c r="EQ235">
        <v>22.625</v>
      </c>
      <c r="ER235">
        <v>999.9</v>
      </c>
      <c r="ES235">
        <v>72.024</v>
      </c>
      <c r="ET235">
        <v>22.9</v>
      </c>
      <c r="EU235">
        <v>27.3354</v>
      </c>
      <c r="EV235">
        <v>53.3646</v>
      </c>
      <c r="EW235">
        <v>35.5449</v>
      </c>
      <c r="EX235">
        <v>2</v>
      </c>
      <c r="EY235">
        <v>-0.260935</v>
      </c>
      <c r="EZ235">
        <v>0.572288</v>
      </c>
      <c r="FA235">
        <v>20.1479</v>
      </c>
      <c r="FB235">
        <v>5.19932</v>
      </c>
      <c r="FC235">
        <v>12.004</v>
      </c>
      <c r="FD235">
        <v>4.9756</v>
      </c>
      <c r="FE235">
        <v>3.293</v>
      </c>
      <c r="FF235">
        <v>9999</v>
      </c>
      <c r="FG235">
        <v>564.1</v>
      </c>
      <c r="FH235">
        <v>9999</v>
      </c>
      <c r="FI235">
        <v>9999</v>
      </c>
      <c r="FJ235">
        <v>1.86267</v>
      </c>
      <c r="FK235">
        <v>1.86777</v>
      </c>
      <c r="FL235">
        <v>1.86752</v>
      </c>
      <c r="FM235">
        <v>1.86859</v>
      </c>
      <c r="FN235">
        <v>1.86951</v>
      </c>
      <c r="FO235">
        <v>1.86554</v>
      </c>
      <c r="FP235">
        <v>1.86676</v>
      </c>
      <c r="FQ235">
        <v>1.86813</v>
      </c>
      <c r="FR235">
        <v>5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16.75</v>
      </c>
      <c r="GF235">
        <v>0.0842</v>
      </c>
      <c r="GG235">
        <v>4.5284714050127</v>
      </c>
      <c r="GH235">
        <v>0.00877152046367285</v>
      </c>
      <c r="GI235">
        <v>-1.12287425622125e-06</v>
      </c>
      <c r="GJ235">
        <v>1.49974470624018e-10</v>
      </c>
      <c r="GK235">
        <v>-0.0517385584703422</v>
      </c>
      <c r="GL235">
        <v>-0.0341448499658142</v>
      </c>
      <c r="GM235">
        <v>0.00305565465686119</v>
      </c>
      <c r="GN235">
        <v>-3.7754862018876e-05</v>
      </c>
      <c r="GO235">
        <v>-2</v>
      </c>
      <c r="GP235">
        <v>2006</v>
      </c>
      <c r="GQ235">
        <v>1</v>
      </c>
      <c r="GR235">
        <v>20</v>
      </c>
      <c r="GS235">
        <v>41.3</v>
      </c>
      <c r="GT235">
        <v>41.2</v>
      </c>
      <c r="GU235">
        <v>3.92944</v>
      </c>
      <c r="GV235">
        <v>2.54028</v>
      </c>
      <c r="GW235">
        <v>2.24854</v>
      </c>
      <c r="GX235">
        <v>2.76367</v>
      </c>
      <c r="GY235">
        <v>1.99585</v>
      </c>
      <c r="GZ235">
        <v>2.35596</v>
      </c>
      <c r="HA235">
        <v>28.2272</v>
      </c>
      <c r="HB235">
        <v>15.6731</v>
      </c>
      <c r="HC235">
        <v>18</v>
      </c>
      <c r="HD235">
        <v>496.29</v>
      </c>
      <c r="HE235">
        <v>678.226</v>
      </c>
      <c r="HF235">
        <v>21.3841</v>
      </c>
      <c r="HG235">
        <v>23.8046</v>
      </c>
      <c r="HH235">
        <v>30.0007</v>
      </c>
      <c r="HI235">
        <v>23.6211</v>
      </c>
      <c r="HJ235">
        <v>23.5317</v>
      </c>
      <c r="HK235">
        <v>78.625</v>
      </c>
      <c r="HL235">
        <v>45.7758</v>
      </c>
      <c r="HM235">
        <v>0</v>
      </c>
      <c r="HN235">
        <v>21.3693</v>
      </c>
      <c r="HO235">
        <v>1738.38</v>
      </c>
      <c r="HP235">
        <v>15.258</v>
      </c>
      <c r="HQ235">
        <v>103.003</v>
      </c>
      <c r="HR235">
        <v>104.198</v>
      </c>
    </row>
    <row r="236" spans="1:226">
      <c r="A236">
        <v>220</v>
      </c>
      <c r="B236">
        <v>1657294169.5</v>
      </c>
      <c r="C236">
        <v>2425.5</v>
      </c>
      <c r="D236" t="s">
        <v>800</v>
      </c>
      <c r="E236" t="s">
        <v>801</v>
      </c>
      <c r="F236">
        <v>5</v>
      </c>
      <c r="G236" t="s">
        <v>597</v>
      </c>
      <c r="H236" t="s">
        <v>354</v>
      </c>
      <c r="I236">
        <v>1657294161.71429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1759.80987326896</v>
      </c>
      <c r="AK236">
        <v>1733.34242424242</v>
      </c>
      <c r="AL236">
        <v>3.37763137453611</v>
      </c>
      <c r="AM236">
        <v>65.662652933704</v>
      </c>
      <c r="AN236">
        <f>(AP236 - AO236 + BO236*1E3/(8.314*(BQ236+273.15)) * AR236/BN236 * AQ236) * BN236/(100*BB236) * 1000/(1000 - AP236)</f>
        <v>0</v>
      </c>
      <c r="AO236">
        <v>15.2693295394274</v>
      </c>
      <c r="AP236">
        <v>17.5636527272727</v>
      </c>
      <c r="AQ236">
        <v>-0.00148837733418111</v>
      </c>
      <c r="AR236">
        <v>77.3106653143768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6</v>
      </c>
      <c r="BC236">
        <v>0.5</v>
      </c>
      <c r="BD236" t="s">
        <v>355</v>
      </c>
      <c r="BE236">
        <v>2</v>
      </c>
      <c r="BF236" t="b">
        <v>1</v>
      </c>
      <c r="BG236">
        <v>1657294161.71429</v>
      </c>
      <c r="BH236">
        <v>1678.56035714286</v>
      </c>
      <c r="BI236">
        <v>1716.48714285714</v>
      </c>
      <c r="BJ236">
        <v>17.5893678571429</v>
      </c>
      <c r="BK236">
        <v>15.2807642857143</v>
      </c>
      <c r="BL236">
        <v>1661.86928571429</v>
      </c>
      <c r="BM236">
        <v>17.505</v>
      </c>
      <c r="BN236">
        <v>500.008142857143</v>
      </c>
      <c r="BO236">
        <v>73.8386071428571</v>
      </c>
      <c r="BP236">
        <v>0.0436307357142857</v>
      </c>
      <c r="BQ236">
        <v>24.4066642857143</v>
      </c>
      <c r="BR236">
        <v>25.0249642857143</v>
      </c>
      <c r="BS236">
        <v>999.9</v>
      </c>
      <c r="BT236">
        <v>0</v>
      </c>
      <c r="BU236">
        <v>0</v>
      </c>
      <c r="BV236">
        <v>10001.9642857143</v>
      </c>
      <c r="BW236">
        <v>0</v>
      </c>
      <c r="BX236">
        <v>667.789107142857</v>
      </c>
      <c r="BY236">
        <v>-37.9260392857143</v>
      </c>
      <c r="BZ236">
        <v>1708.61428571429</v>
      </c>
      <c r="CA236">
        <v>1743.1225</v>
      </c>
      <c r="CB236">
        <v>2.3086075</v>
      </c>
      <c r="CC236">
        <v>1716.48714285714</v>
      </c>
      <c r="CD236">
        <v>15.2807642857143</v>
      </c>
      <c r="CE236">
        <v>1.29877535714286</v>
      </c>
      <c r="CF236">
        <v>1.12831</v>
      </c>
      <c r="CG236">
        <v>10.7846821428571</v>
      </c>
      <c r="CH236">
        <v>8.68783392857143</v>
      </c>
      <c r="CI236">
        <v>2000.03392857143</v>
      </c>
      <c r="CJ236">
        <v>0.979995214285714</v>
      </c>
      <c r="CK236">
        <v>0.0200051714285714</v>
      </c>
      <c r="CL236">
        <v>0</v>
      </c>
      <c r="CM236">
        <v>2.2303</v>
      </c>
      <c r="CN236">
        <v>0</v>
      </c>
      <c r="CO236">
        <v>2997.53785714286</v>
      </c>
      <c r="CP236">
        <v>17300.4285714286</v>
      </c>
      <c r="CQ236">
        <v>38.5086071428571</v>
      </c>
      <c r="CR236">
        <v>37.964</v>
      </c>
      <c r="CS236">
        <v>38.28775</v>
      </c>
      <c r="CT236">
        <v>36.2765714285714</v>
      </c>
      <c r="CU236">
        <v>37.62025</v>
      </c>
      <c r="CV236">
        <v>1960.02321428571</v>
      </c>
      <c r="CW236">
        <v>40.0107142857143</v>
      </c>
      <c r="CX236">
        <v>0</v>
      </c>
      <c r="CY236">
        <v>1657294147.5</v>
      </c>
      <c r="CZ236">
        <v>0</v>
      </c>
      <c r="DA236">
        <v>1657291692.5</v>
      </c>
      <c r="DB236" t="s">
        <v>356</v>
      </c>
      <c r="DC236">
        <v>1657291684</v>
      </c>
      <c r="DD236">
        <v>1657291692.5</v>
      </c>
      <c r="DE236">
        <v>1</v>
      </c>
      <c r="DF236">
        <v>0.051</v>
      </c>
      <c r="DG236">
        <v>-0.009</v>
      </c>
      <c r="DH236">
        <v>7.953</v>
      </c>
      <c r="DI236">
        <v>0.086</v>
      </c>
      <c r="DJ236">
        <v>418</v>
      </c>
      <c r="DK236">
        <v>18</v>
      </c>
      <c r="DL236">
        <v>0.63</v>
      </c>
      <c r="DM236">
        <v>0.07</v>
      </c>
      <c r="DN236">
        <v>-37.944855</v>
      </c>
      <c r="DO236">
        <v>-0.127969981238242</v>
      </c>
      <c r="DP236">
        <v>0.669692403626471</v>
      </c>
      <c r="DQ236">
        <v>0</v>
      </c>
      <c r="DR236">
        <v>2.30632475</v>
      </c>
      <c r="DS236">
        <v>0.0361205628517833</v>
      </c>
      <c r="DT236">
        <v>0.00569330702996946</v>
      </c>
      <c r="DU236">
        <v>1</v>
      </c>
      <c r="DV236">
        <v>1</v>
      </c>
      <c r="DW236">
        <v>2</v>
      </c>
      <c r="DX236" t="s">
        <v>373</v>
      </c>
      <c r="DY236">
        <v>2.97637</v>
      </c>
      <c r="DZ236">
        <v>2.69681</v>
      </c>
      <c r="EA236">
        <v>0.191961</v>
      </c>
      <c r="EB236">
        <v>0.195381</v>
      </c>
      <c r="EC236">
        <v>0.0691344</v>
      </c>
      <c r="ED236">
        <v>0.0627579</v>
      </c>
      <c r="EE236">
        <v>31715.5</v>
      </c>
      <c r="EF236">
        <v>34677.2</v>
      </c>
      <c r="EG236">
        <v>35551.3</v>
      </c>
      <c r="EH236">
        <v>39066.8</v>
      </c>
      <c r="EI236">
        <v>46886.6</v>
      </c>
      <c r="EJ236">
        <v>52807.5</v>
      </c>
      <c r="EK236">
        <v>55497.3</v>
      </c>
      <c r="EL236">
        <v>62561</v>
      </c>
      <c r="EM236">
        <v>2.0216</v>
      </c>
      <c r="EN236">
        <v>2.2784</v>
      </c>
      <c r="EO236">
        <v>0.143975</v>
      </c>
      <c r="EP236">
        <v>0</v>
      </c>
      <c r="EQ236">
        <v>22.6364</v>
      </c>
      <c r="ER236">
        <v>999.9</v>
      </c>
      <c r="ES236">
        <v>72</v>
      </c>
      <c r="ET236">
        <v>22.91</v>
      </c>
      <c r="EU236">
        <v>27.3466</v>
      </c>
      <c r="EV236">
        <v>53.7046</v>
      </c>
      <c r="EW236">
        <v>35.5048</v>
      </c>
      <c r="EX236">
        <v>2</v>
      </c>
      <c r="EY236">
        <v>-0.260406</v>
      </c>
      <c r="EZ236">
        <v>0.480545</v>
      </c>
      <c r="FA236">
        <v>20.1482</v>
      </c>
      <c r="FB236">
        <v>5.19932</v>
      </c>
      <c r="FC236">
        <v>12.004</v>
      </c>
      <c r="FD236">
        <v>4.976</v>
      </c>
      <c r="FE236">
        <v>3.293</v>
      </c>
      <c r="FF236">
        <v>9999</v>
      </c>
      <c r="FG236">
        <v>564.1</v>
      </c>
      <c r="FH236">
        <v>9999</v>
      </c>
      <c r="FI236">
        <v>9999</v>
      </c>
      <c r="FJ236">
        <v>1.86267</v>
      </c>
      <c r="FK236">
        <v>1.86774</v>
      </c>
      <c r="FL236">
        <v>1.86752</v>
      </c>
      <c r="FM236">
        <v>1.86859</v>
      </c>
      <c r="FN236">
        <v>1.86954</v>
      </c>
      <c r="FO236">
        <v>1.86554</v>
      </c>
      <c r="FP236">
        <v>1.86676</v>
      </c>
      <c r="FQ236">
        <v>1.86813</v>
      </c>
      <c r="FR236">
        <v>5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16.85</v>
      </c>
      <c r="GF236">
        <v>0.0834</v>
      </c>
      <c r="GG236">
        <v>4.5284714050127</v>
      </c>
      <c r="GH236">
        <v>0.00877152046367285</v>
      </c>
      <c r="GI236">
        <v>-1.12287425622125e-06</v>
      </c>
      <c r="GJ236">
        <v>1.49974470624018e-10</v>
      </c>
      <c r="GK236">
        <v>-0.0517385584703422</v>
      </c>
      <c r="GL236">
        <v>-0.0341448499658142</v>
      </c>
      <c r="GM236">
        <v>0.00305565465686119</v>
      </c>
      <c r="GN236">
        <v>-3.7754862018876e-05</v>
      </c>
      <c r="GO236">
        <v>-2</v>
      </c>
      <c r="GP236">
        <v>2006</v>
      </c>
      <c r="GQ236">
        <v>1</v>
      </c>
      <c r="GR236">
        <v>20</v>
      </c>
      <c r="GS236">
        <v>41.4</v>
      </c>
      <c r="GT236">
        <v>41.3</v>
      </c>
      <c r="GU236">
        <v>3.95874</v>
      </c>
      <c r="GV236">
        <v>2.54272</v>
      </c>
      <c r="GW236">
        <v>2.24854</v>
      </c>
      <c r="GX236">
        <v>2.76367</v>
      </c>
      <c r="GY236">
        <v>1.99585</v>
      </c>
      <c r="GZ236">
        <v>2.34131</v>
      </c>
      <c r="HA236">
        <v>28.2482</v>
      </c>
      <c r="HB236">
        <v>15.6731</v>
      </c>
      <c r="HC236">
        <v>18</v>
      </c>
      <c r="HD236">
        <v>496.202</v>
      </c>
      <c r="HE236">
        <v>678.636</v>
      </c>
      <c r="HF236">
        <v>21.3555</v>
      </c>
      <c r="HG236">
        <v>23.8094</v>
      </c>
      <c r="HH236">
        <v>30.0006</v>
      </c>
      <c r="HI236">
        <v>23.6259</v>
      </c>
      <c r="HJ236">
        <v>23.5376</v>
      </c>
      <c r="HK236">
        <v>79.1995</v>
      </c>
      <c r="HL236">
        <v>45.7758</v>
      </c>
      <c r="HM236">
        <v>0</v>
      </c>
      <c r="HN236">
        <v>21.3562</v>
      </c>
      <c r="HO236">
        <v>1758.55</v>
      </c>
      <c r="HP236">
        <v>15.2815</v>
      </c>
      <c r="HQ236">
        <v>103.004</v>
      </c>
      <c r="HR236">
        <v>104.198</v>
      </c>
    </row>
    <row r="237" spans="1:226">
      <c r="A237">
        <v>221</v>
      </c>
      <c r="B237">
        <v>1657294174.5</v>
      </c>
      <c r="C237">
        <v>2430.5</v>
      </c>
      <c r="D237" t="s">
        <v>802</v>
      </c>
      <c r="E237" t="s">
        <v>803</v>
      </c>
      <c r="F237">
        <v>5</v>
      </c>
      <c r="G237" t="s">
        <v>597</v>
      </c>
      <c r="H237" t="s">
        <v>354</v>
      </c>
      <c r="I237">
        <v>1657294167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1778.13629880976</v>
      </c>
      <c r="AK237">
        <v>1750.51527272727</v>
      </c>
      <c r="AL237">
        <v>3.53847114842837</v>
      </c>
      <c r="AM237">
        <v>65.662652933704</v>
      </c>
      <c r="AN237">
        <f>(AP237 - AO237 + BO237*1E3/(8.314*(BQ237+273.15)) * AR237/BN237 * AQ237) * BN237/(100*BB237) * 1000/(1000 - AP237)</f>
        <v>0</v>
      </c>
      <c r="AO237">
        <v>15.2545836569195</v>
      </c>
      <c r="AP237">
        <v>17.5486854545455</v>
      </c>
      <c r="AQ237">
        <v>-0.000548926635689923</v>
      </c>
      <c r="AR237">
        <v>77.3106653143768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6</v>
      </c>
      <c r="BC237">
        <v>0.5</v>
      </c>
      <c r="BD237" t="s">
        <v>355</v>
      </c>
      <c r="BE237">
        <v>2</v>
      </c>
      <c r="BF237" t="b">
        <v>1</v>
      </c>
      <c r="BG237">
        <v>1657294167</v>
      </c>
      <c r="BH237">
        <v>1696.14703703704</v>
      </c>
      <c r="BI237">
        <v>1734.45296296296</v>
      </c>
      <c r="BJ237">
        <v>17.5732444444444</v>
      </c>
      <c r="BK237">
        <v>15.2654185185185</v>
      </c>
      <c r="BL237">
        <v>1679.3462962963</v>
      </c>
      <c r="BM237">
        <v>17.4894814814815</v>
      </c>
      <c r="BN237">
        <v>499.997333333333</v>
      </c>
      <c r="BO237">
        <v>73.8390962962963</v>
      </c>
      <c r="BP237">
        <v>0.0435147962962963</v>
      </c>
      <c r="BQ237">
        <v>24.3930296296296</v>
      </c>
      <c r="BR237">
        <v>25.0140851851852</v>
      </c>
      <c r="BS237">
        <v>999.9</v>
      </c>
      <c r="BT237">
        <v>0</v>
      </c>
      <c r="BU237">
        <v>0</v>
      </c>
      <c r="BV237">
        <v>10011.2962962963</v>
      </c>
      <c r="BW237">
        <v>0</v>
      </c>
      <c r="BX237">
        <v>669.660814814815</v>
      </c>
      <c r="BY237">
        <v>-38.305262962963</v>
      </c>
      <c r="BZ237">
        <v>1726.48740740741</v>
      </c>
      <c r="CA237">
        <v>1761.34037037037</v>
      </c>
      <c r="CB237">
        <v>2.30782555555556</v>
      </c>
      <c r="CC237">
        <v>1734.45296296296</v>
      </c>
      <c r="CD237">
        <v>15.2654185185185</v>
      </c>
      <c r="CE237">
        <v>1.29759296296296</v>
      </c>
      <c r="CF237">
        <v>1.12718444444444</v>
      </c>
      <c r="CG237">
        <v>10.7709962962963</v>
      </c>
      <c r="CH237">
        <v>8.6730862962963</v>
      </c>
      <c r="CI237">
        <v>2000.02851851852</v>
      </c>
      <c r="CJ237">
        <v>0.979994703703704</v>
      </c>
      <c r="CK237">
        <v>0.020005637037037</v>
      </c>
      <c r="CL237">
        <v>0</v>
      </c>
      <c r="CM237">
        <v>2.24443333333333</v>
      </c>
      <c r="CN237">
        <v>0</v>
      </c>
      <c r="CO237">
        <v>2998.65851851852</v>
      </c>
      <c r="CP237">
        <v>17300.3703703704</v>
      </c>
      <c r="CQ237">
        <v>38.4557777777778</v>
      </c>
      <c r="CR237">
        <v>37.921</v>
      </c>
      <c r="CS237">
        <v>38.2358518518518</v>
      </c>
      <c r="CT237">
        <v>36.2382592592593</v>
      </c>
      <c r="CU237">
        <v>37.5761111111111</v>
      </c>
      <c r="CV237">
        <v>1960.01814814815</v>
      </c>
      <c r="CW237">
        <v>40.0103703703704</v>
      </c>
      <c r="CX237">
        <v>0</v>
      </c>
      <c r="CY237">
        <v>1657294152.3</v>
      </c>
      <c r="CZ237">
        <v>0</v>
      </c>
      <c r="DA237">
        <v>1657291692.5</v>
      </c>
      <c r="DB237" t="s">
        <v>356</v>
      </c>
      <c r="DC237">
        <v>1657291684</v>
      </c>
      <c r="DD237">
        <v>1657291692.5</v>
      </c>
      <c r="DE237">
        <v>1</v>
      </c>
      <c r="DF237">
        <v>0.051</v>
      </c>
      <c r="DG237">
        <v>-0.009</v>
      </c>
      <c r="DH237">
        <v>7.953</v>
      </c>
      <c r="DI237">
        <v>0.086</v>
      </c>
      <c r="DJ237">
        <v>418</v>
      </c>
      <c r="DK237">
        <v>18</v>
      </c>
      <c r="DL237">
        <v>0.63</v>
      </c>
      <c r="DM237">
        <v>0.07</v>
      </c>
      <c r="DN237">
        <v>-38.1211275</v>
      </c>
      <c r="DO237">
        <v>-2.22844165103172</v>
      </c>
      <c r="DP237">
        <v>0.738950675277958</v>
      </c>
      <c r="DQ237">
        <v>0</v>
      </c>
      <c r="DR237">
        <v>2.307696</v>
      </c>
      <c r="DS237">
        <v>-0.00403834896810891</v>
      </c>
      <c r="DT237">
        <v>0.00420070993999821</v>
      </c>
      <c r="DU237">
        <v>1</v>
      </c>
      <c r="DV237">
        <v>1</v>
      </c>
      <c r="DW237">
        <v>2</v>
      </c>
      <c r="DX237" t="s">
        <v>373</v>
      </c>
      <c r="DY237">
        <v>2.97637</v>
      </c>
      <c r="DZ237">
        <v>2.6966</v>
      </c>
      <c r="EA237">
        <v>0.19309</v>
      </c>
      <c r="EB237">
        <v>0.196457</v>
      </c>
      <c r="EC237">
        <v>0.0690869</v>
      </c>
      <c r="ED237">
        <v>0.0627159</v>
      </c>
      <c r="EE237">
        <v>31670.9</v>
      </c>
      <c r="EF237">
        <v>34630.2</v>
      </c>
      <c r="EG237">
        <v>35550.9</v>
      </c>
      <c r="EH237">
        <v>39066.1</v>
      </c>
      <c r="EI237">
        <v>46888.9</v>
      </c>
      <c r="EJ237">
        <v>52808.9</v>
      </c>
      <c r="EK237">
        <v>55497.1</v>
      </c>
      <c r="EL237">
        <v>62559.8</v>
      </c>
      <c r="EM237">
        <v>2.0214</v>
      </c>
      <c r="EN237">
        <v>2.2784</v>
      </c>
      <c r="EO237">
        <v>0.142694</v>
      </c>
      <c r="EP237">
        <v>0</v>
      </c>
      <c r="EQ237">
        <v>22.6441</v>
      </c>
      <c r="ER237">
        <v>999.9</v>
      </c>
      <c r="ES237">
        <v>71.975</v>
      </c>
      <c r="ET237">
        <v>22.93</v>
      </c>
      <c r="EU237">
        <v>27.3668</v>
      </c>
      <c r="EV237">
        <v>53.5046</v>
      </c>
      <c r="EW237">
        <v>35.5929</v>
      </c>
      <c r="EX237">
        <v>2</v>
      </c>
      <c r="EY237">
        <v>-0.26</v>
      </c>
      <c r="EZ237">
        <v>0.410109</v>
      </c>
      <c r="FA237">
        <v>20.1486</v>
      </c>
      <c r="FB237">
        <v>5.19932</v>
      </c>
      <c r="FC237">
        <v>12.004</v>
      </c>
      <c r="FD237">
        <v>4.9756</v>
      </c>
      <c r="FE237">
        <v>3.293</v>
      </c>
      <c r="FF237">
        <v>9999</v>
      </c>
      <c r="FG237">
        <v>564.1</v>
      </c>
      <c r="FH237">
        <v>9999</v>
      </c>
      <c r="FI237">
        <v>9999</v>
      </c>
      <c r="FJ237">
        <v>1.8627</v>
      </c>
      <c r="FK237">
        <v>1.86777</v>
      </c>
      <c r="FL237">
        <v>1.86752</v>
      </c>
      <c r="FM237">
        <v>1.86859</v>
      </c>
      <c r="FN237">
        <v>1.86951</v>
      </c>
      <c r="FO237">
        <v>1.86554</v>
      </c>
      <c r="FP237">
        <v>1.86676</v>
      </c>
      <c r="FQ237">
        <v>1.86813</v>
      </c>
      <c r="FR237">
        <v>5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16.96</v>
      </c>
      <c r="GF237">
        <v>0.0828</v>
      </c>
      <c r="GG237">
        <v>4.5284714050127</v>
      </c>
      <c r="GH237">
        <v>0.00877152046367285</v>
      </c>
      <c r="GI237">
        <v>-1.12287425622125e-06</v>
      </c>
      <c r="GJ237">
        <v>1.49974470624018e-10</v>
      </c>
      <c r="GK237">
        <v>-0.0517385584703422</v>
      </c>
      <c r="GL237">
        <v>-0.0341448499658142</v>
      </c>
      <c r="GM237">
        <v>0.00305565465686119</v>
      </c>
      <c r="GN237">
        <v>-3.7754862018876e-05</v>
      </c>
      <c r="GO237">
        <v>-2</v>
      </c>
      <c r="GP237">
        <v>2006</v>
      </c>
      <c r="GQ237">
        <v>1</v>
      </c>
      <c r="GR237">
        <v>20</v>
      </c>
      <c r="GS237">
        <v>41.5</v>
      </c>
      <c r="GT237">
        <v>41.4</v>
      </c>
      <c r="GU237">
        <v>3.98438</v>
      </c>
      <c r="GV237">
        <v>2.5415</v>
      </c>
      <c r="GW237">
        <v>2.24854</v>
      </c>
      <c r="GX237">
        <v>2.76367</v>
      </c>
      <c r="GY237">
        <v>1.99585</v>
      </c>
      <c r="GZ237">
        <v>2.31079</v>
      </c>
      <c r="HA237">
        <v>28.2482</v>
      </c>
      <c r="HB237">
        <v>15.6643</v>
      </c>
      <c r="HC237">
        <v>18</v>
      </c>
      <c r="HD237">
        <v>496.126</v>
      </c>
      <c r="HE237">
        <v>678.688</v>
      </c>
      <c r="HF237">
        <v>21.3432</v>
      </c>
      <c r="HG237">
        <v>23.8154</v>
      </c>
      <c r="HH237">
        <v>30.0005</v>
      </c>
      <c r="HI237">
        <v>23.631</v>
      </c>
      <c r="HJ237">
        <v>23.5416</v>
      </c>
      <c r="HK237">
        <v>79.7299</v>
      </c>
      <c r="HL237">
        <v>45.7758</v>
      </c>
      <c r="HM237">
        <v>0</v>
      </c>
      <c r="HN237">
        <v>21.3539</v>
      </c>
      <c r="HO237">
        <v>1771.96</v>
      </c>
      <c r="HP237">
        <v>15.3037</v>
      </c>
      <c r="HQ237">
        <v>103.003</v>
      </c>
      <c r="HR237">
        <v>104.196</v>
      </c>
    </row>
    <row r="238" spans="1:226">
      <c r="A238">
        <v>222</v>
      </c>
      <c r="B238">
        <v>1657294179.5</v>
      </c>
      <c r="C238">
        <v>2435.5</v>
      </c>
      <c r="D238" t="s">
        <v>804</v>
      </c>
      <c r="E238" t="s">
        <v>805</v>
      </c>
      <c r="F238">
        <v>5</v>
      </c>
      <c r="G238" t="s">
        <v>597</v>
      </c>
      <c r="H238" t="s">
        <v>354</v>
      </c>
      <c r="I238">
        <v>1657294171.71429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1794.05571591454</v>
      </c>
      <c r="AK238">
        <v>1767.22951515151</v>
      </c>
      <c r="AL238">
        <v>3.24195799881574</v>
      </c>
      <c r="AM238">
        <v>65.662652933704</v>
      </c>
      <c r="AN238">
        <f>(AP238 - AO238 + BO238*1E3/(8.314*(BQ238+273.15)) * AR238/BN238 * AQ238) * BN238/(100*BB238) * 1000/(1000 - AP238)</f>
        <v>0</v>
      </c>
      <c r="AO238">
        <v>15.2459958282408</v>
      </c>
      <c r="AP238">
        <v>17.5353242424242</v>
      </c>
      <c r="AQ238">
        <v>-0.00520640384057754</v>
      </c>
      <c r="AR238">
        <v>77.3106653143768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6</v>
      </c>
      <c r="BC238">
        <v>0.5</v>
      </c>
      <c r="BD238" t="s">
        <v>355</v>
      </c>
      <c r="BE238">
        <v>2</v>
      </c>
      <c r="BF238" t="b">
        <v>1</v>
      </c>
      <c r="BG238">
        <v>1657294171.71429</v>
      </c>
      <c r="BH238">
        <v>1712.03464285714</v>
      </c>
      <c r="BI238">
        <v>1750.19857142857</v>
      </c>
      <c r="BJ238">
        <v>17.5577714285714</v>
      </c>
      <c r="BK238">
        <v>15.2540464285714</v>
      </c>
      <c r="BL238">
        <v>1695.13535714286</v>
      </c>
      <c r="BM238">
        <v>17.4745785714286</v>
      </c>
      <c r="BN238">
        <v>500.011607142857</v>
      </c>
      <c r="BO238">
        <v>73.8395142857143</v>
      </c>
      <c r="BP238">
        <v>0.0432300535714286</v>
      </c>
      <c r="BQ238">
        <v>24.3782464285714</v>
      </c>
      <c r="BR238">
        <v>25.004225</v>
      </c>
      <c r="BS238">
        <v>999.9</v>
      </c>
      <c r="BT238">
        <v>0</v>
      </c>
      <c r="BU238">
        <v>0</v>
      </c>
      <c r="BV238">
        <v>10009.8214285714</v>
      </c>
      <c r="BW238">
        <v>0</v>
      </c>
      <c r="BX238">
        <v>671.745178571428</v>
      </c>
      <c r="BY238">
        <v>-38.1638714285714</v>
      </c>
      <c r="BZ238">
        <v>1742.63142857143</v>
      </c>
      <c r="CA238">
        <v>1777.31</v>
      </c>
      <c r="CB238">
        <v>2.303735</v>
      </c>
      <c r="CC238">
        <v>1750.19857142857</v>
      </c>
      <c r="CD238">
        <v>15.2540464285714</v>
      </c>
      <c r="CE238">
        <v>1.29645785714286</v>
      </c>
      <c r="CF238">
        <v>1.12635</v>
      </c>
      <c r="CG238">
        <v>10.7578535714286</v>
      </c>
      <c r="CH238">
        <v>8.66215035714286</v>
      </c>
      <c r="CI238">
        <v>2000.01857142857</v>
      </c>
      <c r="CJ238">
        <v>0.979995607142857</v>
      </c>
      <c r="CK238">
        <v>0.0200046178571429</v>
      </c>
      <c r="CL238">
        <v>0</v>
      </c>
      <c r="CM238">
        <v>2.22855714285714</v>
      </c>
      <c r="CN238">
        <v>0</v>
      </c>
      <c r="CO238">
        <v>2999.81785714286</v>
      </c>
      <c r="CP238">
        <v>17300.2857142857</v>
      </c>
      <c r="CQ238">
        <v>38.4105</v>
      </c>
      <c r="CR238">
        <v>37.8971428571429</v>
      </c>
      <c r="CS238">
        <v>38.2006071428571</v>
      </c>
      <c r="CT238">
        <v>36.214</v>
      </c>
      <c r="CU238">
        <v>37.5376785714286</v>
      </c>
      <c r="CV238">
        <v>1960.01107142857</v>
      </c>
      <c r="CW238">
        <v>40.0075</v>
      </c>
      <c r="CX238">
        <v>0</v>
      </c>
      <c r="CY238">
        <v>1657294157.1</v>
      </c>
      <c r="CZ238">
        <v>0</v>
      </c>
      <c r="DA238">
        <v>1657291692.5</v>
      </c>
      <c r="DB238" t="s">
        <v>356</v>
      </c>
      <c r="DC238">
        <v>1657291684</v>
      </c>
      <c r="DD238">
        <v>1657291692.5</v>
      </c>
      <c r="DE238">
        <v>1</v>
      </c>
      <c r="DF238">
        <v>0.051</v>
      </c>
      <c r="DG238">
        <v>-0.009</v>
      </c>
      <c r="DH238">
        <v>7.953</v>
      </c>
      <c r="DI238">
        <v>0.086</v>
      </c>
      <c r="DJ238">
        <v>418</v>
      </c>
      <c r="DK238">
        <v>18</v>
      </c>
      <c r="DL238">
        <v>0.63</v>
      </c>
      <c r="DM238">
        <v>0.07</v>
      </c>
      <c r="DN238">
        <v>-38.196145</v>
      </c>
      <c r="DO238">
        <v>0.234096810506532</v>
      </c>
      <c r="DP238">
        <v>0.773300766180274</v>
      </c>
      <c r="DQ238">
        <v>0</v>
      </c>
      <c r="DR238">
        <v>2.30634</v>
      </c>
      <c r="DS238">
        <v>-0.0474952345215817</v>
      </c>
      <c r="DT238">
        <v>0.00540895831006297</v>
      </c>
      <c r="DU238">
        <v>1</v>
      </c>
      <c r="DV238">
        <v>1</v>
      </c>
      <c r="DW238">
        <v>2</v>
      </c>
      <c r="DX238" t="s">
        <v>373</v>
      </c>
      <c r="DY238">
        <v>2.97594</v>
      </c>
      <c r="DZ238">
        <v>2.6963</v>
      </c>
      <c r="EA238">
        <v>0.194169</v>
      </c>
      <c r="EB238">
        <v>0.197542</v>
      </c>
      <c r="EC238">
        <v>0.0690575</v>
      </c>
      <c r="ED238">
        <v>0.0626874</v>
      </c>
      <c r="EE238">
        <v>31627.8</v>
      </c>
      <c r="EF238">
        <v>34583.3</v>
      </c>
      <c r="EG238">
        <v>35550.1</v>
      </c>
      <c r="EH238">
        <v>39065.9</v>
      </c>
      <c r="EI238">
        <v>46889.8</v>
      </c>
      <c r="EJ238">
        <v>52809.8</v>
      </c>
      <c r="EK238">
        <v>55496.4</v>
      </c>
      <c r="EL238">
        <v>62558.9</v>
      </c>
      <c r="EM238">
        <v>2.0216</v>
      </c>
      <c r="EN238">
        <v>2.2786</v>
      </c>
      <c r="EO238">
        <v>0.142395</v>
      </c>
      <c r="EP238">
        <v>0</v>
      </c>
      <c r="EQ238">
        <v>22.6479</v>
      </c>
      <c r="ER238">
        <v>999.9</v>
      </c>
      <c r="ES238">
        <v>71.927</v>
      </c>
      <c r="ET238">
        <v>22.94</v>
      </c>
      <c r="EU238">
        <v>27.365</v>
      </c>
      <c r="EV238">
        <v>53.3046</v>
      </c>
      <c r="EW238">
        <v>35.5288</v>
      </c>
      <c r="EX238">
        <v>2</v>
      </c>
      <c r="EY238">
        <v>-0.259634</v>
      </c>
      <c r="EZ238">
        <v>-1.43821</v>
      </c>
      <c r="FA238">
        <v>20.141</v>
      </c>
      <c r="FB238">
        <v>5.19932</v>
      </c>
      <c r="FC238">
        <v>12.004</v>
      </c>
      <c r="FD238">
        <v>4.9756</v>
      </c>
      <c r="FE238">
        <v>3.293</v>
      </c>
      <c r="FF238">
        <v>9999</v>
      </c>
      <c r="FG238">
        <v>564.1</v>
      </c>
      <c r="FH238">
        <v>9999</v>
      </c>
      <c r="FI238">
        <v>9999</v>
      </c>
      <c r="FJ238">
        <v>1.86264</v>
      </c>
      <c r="FK238">
        <v>1.86774</v>
      </c>
      <c r="FL238">
        <v>1.86752</v>
      </c>
      <c r="FM238">
        <v>1.86859</v>
      </c>
      <c r="FN238">
        <v>1.86954</v>
      </c>
      <c r="FO238">
        <v>1.86554</v>
      </c>
      <c r="FP238">
        <v>1.86676</v>
      </c>
      <c r="FQ238">
        <v>1.8681</v>
      </c>
      <c r="FR238">
        <v>5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17.06</v>
      </c>
      <c r="GF238">
        <v>0.0824</v>
      </c>
      <c r="GG238">
        <v>4.5284714050127</v>
      </c>
      <c r="GH238">
        <v>0.00877152046367285</v>
      </c>
      <c r="GI238">
        <v>-1.12287425622125e-06</v>
      </c>
      <c r="GJ238">
        <v>1.49974470624018e-10</v>
      </c>
      <c r="GK238">
        <v>-0.0517385584703422</v>
      </c>
      <c r="GL238">
        <v>-0.0341448499658142</v>
      </c>
      <c r="GM238">
        <v>0.00305565465686119</v>
      </c>
      <c r="GN238">
        <v>-3.7754862018876e-05</v>
      </c>
      <c r="GO238">
        <v>-2</v>
      </c>
      <c r="GP238">
        <v>2006</v>
      </c>
      <c r="GQ238">
        <v>1</v>
      </c>
      <c r="GR238">
        <v>20</v>
      </c>
      <c r="GS238">
        <v>41.6</v>
      </c>
      <c r="GT238">
        <v>41.5</v>
      </c>
      <c r="GU238">
        <v>4.01123</v>
      </c>
      <c r="GV238">
        <v>2.41455</v>
      </c>
      <c r="GW238">
        <v>2.24854</v>
      </c>
      <c r="GX238">
        <v>2.76367</v>
      </c>
      <c r="GY238">
        <v>1.99585</v>
      </c>
      <c r="GZ238">
        <v>2.35229</v>
      </c>
      <c r="HA238">
        <v>28.2482</v>
      </c>
      <c r="HB238">
        <v>15.6731</v>
      </c>
      <c r="HC238">
        <v>18</v>
      </c>
      <c r="HD238">
        <v>496.293</v>
      </c>
      <c r="HE238">
        <v>678.933</v>
      </c>
      <c r="HF238">
        <v>21.3451</v>
      </c>
      <c r="HG238">
        <v>23.8206</v>
      </c>
      <c r="HH238">
        <v>30.0006</v>
      </c>
      <c r="HI238">
        <v>23.635</v>
      </c>
      <c r="HJ238">
        <v>23.5475</v>
      </c>
      <c r="HK238">
        <v>80.3077</v>
      </c>
      <c r="HL238">
        <v>45.7758</v>
      </c>
      <c r="HM238">
        <v>0</v>
      </c>
      <c r="HN238">
        <v>21.7146</v>
      </c>
      <c r="HO238">
        <v>1792.19</v>
      </c>
      <c r="HP238">
        <v>15.3314</v>
      </c>
      <c r="HQ238">
        <v>103.001</v>
      </c>
      <c r="HR238">
        <v>104.195</v>
      </c>
    </row>
    <row r="239" spans="1:226">
      <c r="A239">
        <v>223</v>
      </c>
      <c r="B239">
        <v>1657294184.5</v>
      </c>
      <c r="C239">
        <v>2440.5</v>
      </c>
      <c r="D239" t="s">
        <v>806</v>
      </c>
      <c r="E239" t="s">
        <v>807</v>
      </c>
      <c r="F239">
        <v>5</v>
      </c>
      <c r="G239" t="s">
        <v>597</v>
      </c>
      <c r="H239" t="s">
        <v>354</v>
      </c>
      <c r="I239">
        <v>1657294177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1812.02609301765</v>
      </c>
      <c r="AK239">
        <v>1784.63866666667</v>
      </c>
      <c r="AL239">
        <v>3.45485044240961</v>
      </c>
      <c r="AM239">
        <v>65.662652933704</v>
      </c>
      <c r="AN239">
        <f>(AP239 - AO239 + BO239*1E3/(8.314*(BQ239+273.15)) * AR239/BN239 * AQ239) * BN239/(100*BB239) * 1000/(1000 - AP239)</f>
        <v>0</v>
      </c>
      <c r="AO239">
        <v>15.2384667234514</v>
      </c>
      <c r="AP239">
        <v>17.5274424242424</v>
      </c>
      <c r="AQ239">
        <v>1.21779437773751e-05</v>
      </c>
      <c r="AR239">
        <v>77.3106653143768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6</v>
      </c>
      <c r="BC239">
        <v>0.5</v>
      </c>
      <c r="BD239" t="s">
        <v>355</v>
      </c>
      <c r="BE239">
        <v>2</v>
      </c>
      <c r="BF239" t="b">
        <v>1</v>
      </c>
      <c r="BG239">
        <v>1657294177</v>
      </c>
      <c r="BH239">
        <v>1729.7537037037</v>
      </c>
      <c r="BI239">
        <v>1768.14777777778</v>
      </c>
      <c r="BJ239">
        <v>17.5431407407407</v>
      </c>
      <c r="BK239">
        <v>15.2424777777778</v>
      </c>
      <c r="BL239">
        <v>1712.7437037037</v>
      </c>
      <c r="BM239">
        <v>17.4604740740741</v>
      </c>
      <c r="BN239">
        <v>500.002777777778</v>
      </c>
      <c r="BO239">
        <v>73.8398074074074</v>
      </c>
      <c r="BP239">
        <v>0.0430831814814815</v>
      </c>
      <c r="BQ239">
        <v>24.3660296296296</v>
      </c>
      <c r="BR239">
        <v>24.9993518518519</v>
      </c>
      <c r="BS239">
        <v>999.9</v>
      </c>
      <c r="BT239">
        <v>0</v>
      </c>
      <c r="BU239">
        <v>0</v>
      </c>
      <c r="BV239">
        <v>10005.3703703704</v>
      </c>
      <c r="BW239">
        <v>0</v>
      </c>
      <c r="BX239">
        <v>673.960814814815</v>
      </c>
      <c r="BY239">
        <v>-38.3939592592593</v>
      </c>
      <c r="BZ239">
        <v>1760.64111111111</v>
      </c>
      <c r="CA239">
        <v>1795.51592592593</v>
      </c>
      <c r="CB239">
        <v>2.30066518518519</v>
      </c>
      <c r="CC239">
        <v>1768.14777777778</v>
      </c>
      <c r="CD239">
        <v>15.2424777777778</v>
      </c>
      <c r="CE239">
        <v>1.29538259259259</v>
      </c>
      <c r="CF239">
        <v>1.12550111111111</v>
      </c>
      <c r="CG239">
        <v>10.7453814814815</v>
      </c>
      <c r="CH239">
        <v>8.65100111111111</v>
      </c>
      <c r="CI239">
        <v>2000.01481481482</v>
      </c>
      <c r="CJ239">
        <v>0.97999537037037</v>
      </c>
      <c r="CK239">
        <v>0.0200047185185185</v>
      </c>
      <c r="CL239">
        <v>0</v>
      </c>
      <c r="CM239">
        <v>2.20148148148148</v>
      </c>
      <c r="CN239">
        <v>0</v>
      </c>
      <c r="CO239">
        <v>3000.91962962963</v>
      </c>
      <c r="CP239">
        <v>17300.262962963</v>
      </c>
      <c r="CQ239">
        <v>38.3608518518518</v>
      </c>
      <c r="CR239">
        <v>37.8726666666667</v>
      </c>
      <c r="CS239">
        <v>38.1571111111111</v>
      </c>
      <c r="CT239">
        <v>36.1893703703704</v>
      </c>
      <c r="CU239">
        <v>37.5021111111111</v>
      </c>
      <c r="CV239">
        <v>1960.00740740741</v>
      </c>
      <c r="CW239">
        <v>40.0074074074074</v>
      </c>
      <c r="CX239">
        <v>0</v>
      </c>
      <c r="CY239">
        <v>1657294162.5</v>
      </c>
      <c r="CZ239">
        <v>0</v>
      </c>
      <c r="DA239">
        <v>1657291692.5</v>
      </c>
      <c r="DB239" t="s">
        <v>356</v>
      </c>
      <c r="DC239">
        <v>1657291684</v>
      </c>
      <c r="DD239">
        <v>1657291692.5</v>
      </c>
      <c r="DE239">
        <v>1</v>
      </c>
      <c r="DF239">
        <v>0.051</v>
      </c>
      <c r="DG239">
        <v>-0.009</v>
      </c>
      <c r="DH239">
        <v>7.953</v>
      </c>
      <c r="DI239">
        <v>0.086</v>
      </c>
      <c r="DJ239">
        <v>418</v>
      </c>
      <c r="DK239">
        <v>18</v>
      </c>
      <c r="DL239">
        <v>0.63</v>
      </c>
      <c r="DM239">
        <v>0.07</v>
      </c>
      <c r="DN239">
        <v>-38.2817825</v>
      </c>
      <c r="DO239">
        <v>-1.20971819887427</v>
      </c>
      <c r="DP239">
        <v>0.765049107537385</v>
      </c>
      <c r="DQ239">
        <v>0</v>
      </c>
      <c r="DR239">
        <v>2.3023955</v>
      </c>
      <c r="DS239">
        <v>-0.0377259287054398</v>
      </c>
      <c r="DT239">
        <v>0.00492894813829477</v>
      </c>
      <c r="DU239">
        <v>1</v>
      </c>
      <c r="DV239">
        <v>1</v>
      </c>
      <c r="DW239">
        <v>2</v>
      </c>
      <c r="DX239" t="s">
        <v>373</v>
      </c>
      <c r="DY239">
        <v>2.97664</v>
      </c>
      <c r="DZ239">
        <v>2.69691</v>
      </c>
      <c r="EA239">
        <v>0.195283</v>
      </c>
      <c r="EB239">
        <v>0.198636</v>
      </c>
      <c r="EC239">
        <v>0.0690307</v>
      </c>
      <c r="ED239">
        <v>0.062661</v>
      </c>
      <c r="EE239">
        <v>31583.2</v>
      </c>
      <c r="EF239">
        <v>34535.7</v>
      </c>
      <c r="EG239">
        <v>35549.1</v>
      </c>
      <c r="EH239">
        <v>39065.4</v>
      </c>
      <c r="EI239">
        <v>46890.2</v>
      </c>
      <c r="EJ239">
        <v>52810.8</v>
      </c>
      <c r="EK239">
        <v>55495.3</v>
      </c>
      <c r="EL239">
        <v>62558.4</v>
      </c>
      <c r="EM239">
        <v>2.0216</v>
      </c>
      <c r="EN239">
        <v>2.2782</v>
      </c>
      <c r="EO239">
        <v>0.141919</v>
      </c>
      <c r="EP239">
        <v>0</v>
      </c>
      <c r="EQ239">
        <v>22.6479</v>
      </c>
      <c r="ER239">
        <v>999.9</v>
      </c>
      <c r="ES239">
        <v>71.902</v>
      </c>
      <c r="ET239">
        <v>22.94</v>
      </c>
      <c r="EU239">
        <v>27.3584</v>
      </c>
      <c r="EV239">
        <v>53.8246</v>
      </c>
      <c r="EW239">
        <v>35.4888</v>
      </c>
      <c r="EX239">
        <v>2</v>
      </c>
      <c r="EY239">
        <v>-0.260122</v>
      </c>
      <c r="EZ239">
        <v>-0.442614</v>
      </c>
      <c r="FA239">
        <v>20.1485</v>
      </c>
      <c r="FB239">
        <v>5.19932</v>
      </c>
      <c r="FC239">
        <v>12.004</v>
      </c>
      <c r="FD239">
        <v>4.976</v>
      </c>
      <c r="FE239">
        <v>3.293</v>
      </c>
      <c r="FF239">
        <v>9999</v>
      </c>
      <c r="FG239">
        <v>564.1</v>
      </c>
      <c r="FH239">
        <v>9999</v>
      </c>
      <c r="FI239">
        <v>9999</v>
      </c>
      <c r="FJ239">
        <v>1.86276</v>
      </c>
      <c r="FK239">
        <v>1.86783</v>
      </c>
      <c r="FL239">
        <v>1.86752</v>
      </c>
      <c r="FM239">
        <v>1.86859</v>
      </c>
      <c r="FN239">
        <v>1.86951</v>
      </c>
      <c r="FO239">
        <v>1.86554</v>
      </c>
      <c r="FP239">
        <v>1.86676</v>
      </c>
      <c r="FQ239">
        <v>1.86813</v>
      </c>
      <c r="FR239">
        <v>5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17.17</v>
      </c>
      <c r="GF239">
        <v>0.0821</v>
      </c>
      <c r="GG239">
        <v>4.5284714050127</v>
      </c>
      <c r="GH239">
        <v>0.00877152046367285</v>
      </c>
      <c r="GI239">
        <v>-1.12287425622125e-06</v>
      </c>
      <c r="GJ239">
        <v>1.49974470624018e-10</v>
      </c>
      <c r="GK239">
        <v>-0.0517385584703422</v>
      </c>
      <c r="GL239">
        <v>-0.0341448499658142</v>
      </c>
      <c r="GM239">
        <v>0.00305565465686119</v>
      </c>
      <c r="GN239">
        <v>-3.7754862018876e-05</v>
      </c>
      <c r="GO239">
        <v>-2</v>
      </c>
      <c r="GP239">
        <v>2006</v>
      </c>
      <c r="GQ239">
        <v>1</v>
      </c>
      <c r="GR239">
        <v>20</v>
      </c>
      <c r="GS239">
        <v>41.7</v>
      </c>
      <c r="GT239">
        <v>41.5</v>
      </c>
      <c r="GU239">
        <v>4.04053</v>
      </c>
      <c r="GV239">
        <v>2.53906</v>
      </c>
      <c r="GW239">
        <v>2.24854</v>
      </c>
      <c r="GX239">
        <v>2.76367</v>
      </c>
      <c r="GY239">
        <v>1.99585</v>
      </c>
      <c r="GZ239">
        <v>2.35474</v>
      </c>
      <c r="HA239">
        <v>28.2482</v>
      </c>
      <c r="HB239">
        <v>15.6731</v>
      </c>
      <c r="HC239">
        <v>18</v>
      </c>
      <c r="HD239">
        <v>496.335</v>
      </c>
      <c r="HE239">
        <v>678.653</v>
      </c>
      <c r="HF239">
        <v>21.7216</v>
      </c>
      <c r="HG239">
        <v>23.8267</v>
      </c>
      <c r="HH239">
        <v>30.0001</v>
      </c>
      <c r="HI239">
        <v>23.6397</v>
      </c>
      <c r="HJ239">
        <v>23.5514</v>
      </c>
      <c r="HK239">
        <v>80.8365</v>
      </c>
      <c r="HL239">
        <v>45.4975</v>
      </c>
      <c r="HM239">
        <v>0</v>
      </c>
      <c r="HN239">
        <v>21.7154</v>
      </c>
      <c r="HO239">
        <v>1805.62</v>
      </c>
      <c r="HP239">
        <v>15.3565</v>
      </c>
      <c r="HQ239">
        <v>102.999</v>
      </c>
      <c r="HR239">
        <v>104.194</v>
      </c>
    </row>
    <row r="240" spans="1:226">
      <c r="A240">
        <v>224</v>
      </c>
      <c r="B240">
        <v>1657294189.5</v>
      </c>
      <c r="C240">
        <v>2445.5</v>
      </c>
      <c r="D240" t="s">
        <v>808</v>
      </c>
      <c r="E240" t="s">
        <v>809</v>
      </c>
      <c r="F240">
        <v>5</v>
      </c>
      <c r="G240" t="s">
        <v>597</v>
      </c>
      <c r="H240" t="s">
        <v>354</v>
      </c>
      <c r="I240">
        <v>1657294181.71429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1828.86945201444</v>
      </c>
      <c r="AK240">
        <v>1801.86618181818</v>
      </c>
      <c r="AL240">
        <v>3.39370175825154</v>
      </c>
      <c r="AM240">
        <v>65.662652933704</v>
      </c>
      <c r="AN240">
        <f>(AP240 - AO240 + BO240*1E3/(8.314*(BQ240+273.15)) * AR240/BN240 * AQ240) * BN240/(100*BB240) * 1000/(1000 - AP240)</f>
        <v>0</v>
      </c>
      <c r="AO240">
        <v>15.2349259328813</v>
      </c>
      <c r="AP240">
        <v>17.5351024242424</v>
      </c>
      <c r="AQ240">
        <v>-0.000398247184400929</v>
      </c>
      <c r="AR240">
        <v>77.3106653143768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6</v>
      </c>
      <c r="BC240">
        <v>0.5</v>
      </c>
      <c r="BD240" t="s">
        <v>355</v>
      </c>
      <c r="BE240">
        <v>2</v>
      </c>
      <c r="BF240" t="b">
        <v>1</v>
      </c>
      <c r="BG240">
        <v>1657294181.71429</v>
      </c>
      <c r="BH240">
        <v>1745.73071428571</v>
      </c>
      <c r="BI240">
        <v>1783.91964285714</v>
      </c>
      <c r="BJ240">
        <v>17.5350035714286</v>
      </c>
      <c r="BK240">
        <v>15.2419964285714</v>
      </c>
      <c r="BL240">
        <v>1728.62071428571</v>
      </c>
      <c r="BM240">
        <v>17.4526214285714</v>
      </c>
      <c r="BN240">
        <v>500.013428571429</v>
      </c>
      <c r="BO240">
        <v>73.8395678571429</v>
      </c>
      <c r="BP240">
        <v>0.0427893357142857</v>
      </c>
      <c r="BQ240">
        <v>24.3600142857143</v>
      </c>
      <c r="BR240">
        <v>24.9982035714286</v>
      </c>
      <c r="BS240">
        <v>999.9</v>
      </c>
      <c r="BT240">
        <v>0</v>
      </c>
      <c r="BU240">
        <v>0</v>
      </c>
      <c r="BV240">
        <v>10027.5</v>
      </c>
      <c r="BW240">
        <v>0</v>
      </c>
      <c r="BX240">
        <v>675.635535714286</v>
      </c>
      <c r="BY240">
        <v>-38.188825</v>
      </c>
      <c r="BZ240">
        <v>1776.88857142857</v>
      </c>
      <c r="CA240">
        <v>1811.53035714286</v>
      </c>
      <c r="CB240">
        <v>2.29300857142857</v>
      </c>
      <c r="CC240">
        <v>1783.91964285714</v>
      </c>
      <c r="CD240">
        <v>15.2419964285714</v>
      </c>
      <c r="CE240">
        <v>1.29477785714286</v>
      </c>
      <c r="CF240">
        <v>1.12546214285714</v>
      </c>
      <c r="CG240">
        <v>10.7383642857143</v>
      </c>
      <c r="CH240">
        <v>8.65048607142857</v>
      </c>
      <c r="CI240">
        <v>2000.01607142857</v>
      </c>
      <c r="CJ240">
        <v>0.979996571428571</v>
      </c>
      <c r="CK240">
        <v>0.0200034821428571</v>
      </c>
      <c r="CL240">
        <v>0</v>
      </c>
      <c r="CM240">
        <v>2.165575</v>
      </c>
      <c r="CN240">
        <v>0</v>
      </c>
      <c r="CO240">
        <v>3000.11714285714</v>
      </c>
      <c r="CP240">
        <v>17300.2785714286</v>
      </c>
      <c r="CQ240">
        <v>38.3189642857143</v>
      </c>
      <c r="CR240">
        <v>37.8525</v>
      </c>
      <c r="CS240">
        <v>38.118</v>
      </c>
      <c r="CT240">
        <v>36.1670714285714</v>
      </c>
      <c r="CU240">
        <v>37.4662857142857</v>
      </c>
      <c r="CV240">
        <v>1960.01071428571</v>
      </c>
      <c r="CW240">
        <v>40.0046428571429</v>
      </c>
      <c r="CX240">
        <v>0</v>
      </c>
      <c r="CY240">
        <v>1657294167.3</v>
      </c>
      <c r="CZ240">
        <v>0</v>
      </c>
      <c r="DA240">
        <v>1657291692.5</v>
      </c>
      <c r="DB240" t="s">
        <v>356</v>
      </c>
      <c r="DC240">
        <v>1657291684</v>
      </c>
      <c r="DD240">
        <v>1657291692.5</v>
      </c>
      <c r="DE240">
        <v>1</v>
      </c>
      <c r="DF240">
        <v>0.051</v>
      </c>
      <c r="DG240">
        <v>-0.009</v>
      </c>
      <c r="DH240">
        <v>7.953</v>
      </c>
      <c r="DI240">
        <v>0.086</v>
      </c>
      <c r="DJ240">
        <v>418</v>
      </c>
      <c r="DK240">
        <v>18</v>
      </c>
      <c r="DL240">
        <v>0.63</v>
      </c>
      <c r="DM240">
        <v>0.07</v>
      </c>
      <c r="DN240">
        <v>-38.36248</v>
      </c>
      <c r="DO240">
        <v>0.929128705440995</v>
      </c>
      <c r="DP240">
        <v>0.643658424243791</v>
      </c>
      <c r="DQ240">
        <v>0</v>
      </c>
      <c r="DR240">
        <v>2.29763</v>
      </c>
      <c r="DS240">
        <v>-0.0668766979362199</v>
      </c>
      <c r="DT240">
        <v>0.00903697737078056</v>
      </c>
      <c r="DU240">
        <v>1</v>
      </c>
      <c r="DV240">
        <v>1</v>
      </c>
      <c r="DW240">
        <v>2</v>
      </c>
      <c r="DX240" t="s">
        <v>373</v>
      </c>
      <c r="DY240">
        <v>2.97619</v>
      </c>
      <c r="DZ240">
        <v>2.69667</v>
      </c>
      <c r="EA240">
        <v>0.196382</v>
      </c>
      <c r="EB240">
        <v>0.199718</v>
      </c>
      <c r="EC240">
        <v>0.0690399</v>
      </c>
      <c r="ED240">
        <v>0.0627395</v>
      </c>
      <c r="EE240">
        <v>31540.7</v>
      </c>
      <c r="EF240">
        <v>34489.1</v>
      </c>
      <c r="EG240">
        <v>35549.8</v>
      </c>
      <c r="EH240">
        <v>39065.2</v>
      </c>
      <c r="EI240">
        <v>46890</v>
      </c>
      <c r="EJ240">
        <v>52806.7</v>
      </c>
      <c r="EK240">
        <v>55495.6</v>
      </c>
      <c r="EL240">
        <v>62558.7</v>
      </c>
      <c r="EM240">
        <v>2.0204</v>
      </c>
      <c r="EN240">
        <v>2.2788</v>
      </c>
      <c r="EO240">
        <v>0.144184</v>
      </c>
      <c r="EP240">
        <v>0</v>
      </c>
      <c r="EQ240">
        <v>22.6441</v>
      </c>
      <c r="ER240">
        <v>999.9</v>
      </c>
      <c r="ES240">
        <v>71.853</v>
      </c>
      <c r="ET240">
        <v>22.95</v>
      </c>
      <c r="EU240">
        <v>27.356</v>
      </c>
      <c r="EV240">
        <v>53.3846</v>
      </c>
      <c r="EW240">
        <v>35.4647</v>
      </c>
      <c r="EX240">
        <v>2</v>
      </c>
      <c r="EY240">
        <v>-0.259472</v>
      </c>
      <c r="EZ240">
        <v>-0.0890632</v>
      </c>
      <c r="FA240">
        <v>20.1481</v>
      </c>
      <c r="FB240">
        <v>5.19812</v>
      </c>
      <c r="FC240">
        <v>12.004</v>
      </c>
      <c r="FD240">
        <v>4.9756</v>
      </c>
      <c r="FE240">
        <v>3.293</v>
      </c>
      <c r="FF240">
        <v>9999</v>
      </c>
      <c r="FG240">
        <v>564.1</v>
      </c>
      <c r="FH240">
        <v>9999</v>
      </c>
      <c r="FI240">
        <v>9999</v>
      </c>
      <c r="FJ240">
        <v>1.86264</v>
      </c>
      <c r="FK240">
        <v>1.8678</v>
      </c>
      <c r="FL240">
        <v>1.86752</v>
      </c>
      <c r="FM240">
        <v>1.86859</v>
      </c>
      <c r="FN240">
        <v>1.86954</v>
      </c>
      <c r="FO240">
        <v>1.86557</v>
      </c>
      <c r="FP240">
        <v>1.86676</v>
      </c>
      <c r="FQ240">
        <v>1.86813</v>
      </c>
      <c r="FR240">
        <v>5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17.27</v>
      </c>
      <c r="GF240">
        <v>0.0823</v>
      </c>
      <c r="GG240">
        <v>4.5284714050127</v>
      </c>
      <c r="GH240">
        <v>0.00877152046367285</v>
      </c>
      <c r="GI240">
        <v>-1.12287425622125e-06</v>
      </c>
      <c r="GJ240">
        <v>1.49974470624018e-10</v>
      </c>
      <c r="GK240">
        <v>-0.0517385584703422</v>
      </c>
      <c r="GL240">
        <v>-0.0341448499658142</v>
      </c>
      <c r="GM240">
        <v>0.00305565465686119</v>
      </c>
      <c r="GN240">
        <v>-3.7754862018876e-05</v>
      </c>
      <c r="GO240">
        <v>-2</v>
      </c>
      <c r="GP240">
        <v>2006</v>
      </c>
      <c r="GQ240">
        <v>1</v>
      </c>
      <c r="GR240">
        <v>20</v>
      </c>
      <c r="GS240">
        <v>41.8</v>
      </c>
      <c r="GT240">
        <v>41.6</v>
      </c>
      <c r="GU240">
        <v>4.06616</v>
      </c>
      <c r="GV240">
        <v>2.37671</v>
      </c>
      <c r="GW240">
        <v>2.24854</v>
      </c>
      <c r="GX240">
        <v>2.76367</v>
      </c>
      <c r="GY240">
        <v>1.99585</v>
      </c>
      <c r="GZ240">
        <v>2.32178</v>
      </c>
      <c r="HA240">
        <v>28.2692</v>
      </c>
      <c r="HB240">
        <v>15.6643</v>
      </c>
      <c r="HC240">
        <v>18</v>
      </c>
      <c r="HD240">
        <v>495.614</v>
      </c>
      <c r="HE240">
        <v>679.203</v>
      </c>
      <c r="HF240">
        <v>21.7624</v>
      </c>
      <c r="HG240">
        <v>23.8315</v>
      </c>
      <c r="HH240">
        <v>30.0002</v>
      </c>
      <c r="HI240">
        <v>23.6449</v>
      </c>
      <c r="HJ240">
        <v>23.5553</v>
      </c>
      <c r="HK240">
        <v>81.4071</v>
      </c>
      <c r="HL240">
        <v>45.4975</v>
      </c>
      <c r="HM240">
        <v>0</v>
      </c>
      <c r="HN240">
        <v>21.7163</v>
      </c>
      <c r="HO240">
        <v>1825.7</v>
      </c>
      <c r="HP240">
        <v>15.3743</v>
      </c>
      <c r="HQ240">
        <v>103</v>
      </c>
      <c r="HR240">
        <v>104.194</v>
      </c>
    </row>
    <row r="241" spans="1:226">
      <c r="A241">
        <v>225</v>
      </c>
      <c r="B241">
        <v>1657294194.5</v>
      </c>
      <c r="C241">
        <v>2450.5</v>
      </c>
      <c r="D241" t="s">
        <v>810</v>
      </c>
      <c r="E241" t="s">
        <v>811</v>
      </c>
      <c r="F241">
        <v>5</v>
      </c>
      <c r="G241" t="s">
        <v>597</v>
      </c>
      <c r="H241" t="s">
        <v>354</v>
      </c>
      <c r="I241">
        <v>1657294187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1846.11887159523</v>
      </c>
      <c r="AK241">
        <v>1818.73133333333</v>
      </c>
      <c r="AL241">
        <v>3.33461050764068</v>
      </c>
      <c r="AM241">
        <v>65.662652933704</v>
      </c>
      <c r="AN241">
        <f>(AP241 - AO241 + BO241*1E3/(8.314*(BQ241+273.15)) * AR241/BN241 * AQ241) * BN241/(100*BB241) * 1000/(1000 - AP241)</f>
        <v>0</v>
      </c>
      <c r="AO241">
        <v>15.2550803445037</v>
      </c>
      <c r="AP241">
        <v>17.5388903030303</v>
      </c>
      <c r="AQ241">
        <v>0.000254365503387922</v>
      </c>
      <c r="AR241">
        <v>77.3106653143768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6</v>
      </c>
      <c r="BC241">
        <v>0.5</v>
      </c>
      <c r="BD241" t="s">
        <v>355</v>
      </c>
      <c r="BE241">
        <v>2</v>
      </c>
      <c r="BF241" t="b">
        <v>1</v>
      </c>
      <c r="BG241">
        <v>1657294187</v>
      </c>
      <c r="BH241">
        <v>1763.48962962963</v>
      </c>
      <c r="BI241">
        <v>1801.76740740741</v>
      </c>
      <c r="BJ241">
        <v>17.5326148148148</v>
      </c>
      <c r="BK241">
        <v>15.2500851851852</v>
      </c>
      <c r="BL241">
        <v>1746.26962962963</v>
      </c>
      <c r="BM241">
        <v>17.4503148148148</v>
      </c>
      <c r="BN241">
        <v>499.980296296296</v>
      </c>
      <c r="BO241">
        <v>73.8393185185185</v>
      </c>
      <c r="BP241">
        <v>0.0431357074074074</v>
      </c>
      <c r="BQ241">
        <v>24.3589296296296</v>
      </c>
      <c r="BR241">
        <v>24.9994444444444</v>
      </c>
      <c r="BS241">
        <v>999.9</v>
      </c>
      <c r="BT241">
        <v>0</v>
      </c>
      <c r="BU241">
        <v>0</v>
      </c>
      <c r="BV241">
        <v>9988.7037037037</v>
      </c>
      <c r="BW241">
        <v>0</v>
      </c>
      <c r="BX241">
        <v>677.361481481482</v>
      </c>
      <c r="BY241">
        <v>-38.2767296296296</v>
      </c>
      <c r="BZ241">
        <v>1794.96037037037</v>
      </c>
      <c r="CA241">
        <v>1829.66925925926</v>
      </c>
      <c r="CB241">
        <v>2.28252814814815</v>
      </c>
      <c r="CC241">
        <v>1801.76740740741</v>
      </c>
      <c r="CD241">
        <v>15.2500851851852</v>
      </c>
      <c r="CE241">
        <v>1.2945962962963</v>
      </c>
      <c r="CF241">
        <v>1.12605518518519</v>
      </c>
      <c r="CG241">
        <v>10.7362592592593</v>
      </c>
      <c r="CH241">
        <v>8.65826814814815</v>
      </c>
      <c r="CI241">
        <v>2000.02740740741</v>
      </c>
      <c r="CJ241">
        <v>0.979997037037037</v>
      </c>
      <c r="CK241">
        <v>0.0200029851851852</v>
      </c>
      <c r="CL241">
        <v>0</v>
      </c>
      <c r="CM241">
        <v>2.19546666666667</v>
      </c>
      <c r="CN241">
        <v>0</v>
      </c>
      <c r="CO241">
        <v>2999.69111111111</v>
      </c>
      <c r="CP241">
        <v>17300.3777777778</v>
      </c>
      <c r="CQ241">
        <v>38.2658888888889</v>
      </c>
      <c r="CR241">
        <v>37.8306666666667</v>
      </c>
      <c r="CS241">
        <v>38.0691851851852</v>
      </c>
      <c r="CT241">
        <v>36.1456666666667</v>
      </c>
      <c r="CU241">
        <v>37.4233703703704</v>
      </c>
      <c r="CV241">
        <v>1960.02148148148</v>
      </c>
      <c r="CW241">
        <v>40.0059259259259</v>
      </c>
      <c r="CX241">
        <v>0</v>
      </c>
      <c r="CY241">
        <v>1657294172.1</v>
      </c>
      <c r="CZ241">
        <v>0</v>
      </c>
      <c r="DA241">
        <v>1657291692.5</v>
      </c>
      <c r="DB241" t="s">
        <v>356</v>
      </c>
      <c r="DC241">
        <v>1657291684</v>
      </c>
      <c r="DD241">
        <v>1657291692.5</v>
      </c>
      <c r="DE241">
        <v>1</v>
      </c>
      <c r="DF241">
        <v>0.051</v>
      </c>
      <c r="DG241">
        <v>-0.009</v>
      </c>
      <c r="DH241">
        <v>7.953</v>
      </c>
      <c r="DI241">
        <v>0.086</v>
      </c>
      <c r="DJ241">
        <v>418</v>
      </c>
      <c r="DK241">
        <v>18</v>
      </c>
      <c r="DL241">
        <v>0.63</v>
      </c>
      <c r="DM241">
        <v>0.07</v>
      </c>
      <c r="DN241">
        <v>-38.242425</v>
      </c>
      <c r="DO241">
        <v>0.437376360225138</v>
      </c>
      <c r="DP241">
        <v>0.619354096922754</v>
      </c>
      <c r="DQ241">
        <v>0</v>
      </c>
      <c r="DR241">
        <v>2.28933925</v>
      </c>
      <c r="DS241">
        <v>-0.119193208255164</v>
      </c>
      <c r="DT241">
        <v>0.0134605273647618</v>
      </c>
      <c r="DU241">
        <v>0</v>
      </c>
      <c r="DV241">
        <v>0</v>
      </c>
      <c r="DW241">
        <v>2</v>
      </c>
      <c r="DX241" t="s">
        <v>357</v>
      </c>
      <c r="DY241">
        <v>2.97522</v>
      </c>
      <c r="DZ241">
        <v>2.69773</v>
      </c>
      <c r="EA241">
        <v>0.197459</v>
      </c>
      <c r="EB241">
        <v>0.200701</v>
      </c>
      <c r="EC241">
        <v>0.06906</v>
      </c>
      <c r="ED241">
        <v>0.0628041</v>
      </c>
      <c r="EE241">
        <v>31497.9</v>
      </c>
      <c r="EF241">
        <v>34445.7</v>
      </c>
      <c r="EG241">
        <v>35549.1</v>
      </c>
      <c r="EH241">
        <v>39064.1</v>
      </c>
      <c r="EI241">
        <v>46888.6</v>
      </c>
      <c r="EJ241">
        <v>52801.6</v>
      </c>
      <c r="EK241">
        <v>55495.1</v>
      </c>
      <c r="EL241">
        <v>62556.9</v>
      </c>
      <c r="EM241">
        <v>2.0206</v>
      </c>
      <c r="EN241">
        <v>2.2784</v>
      </c>
      <c r="EO241">
        <v>0.143081</v>
      </c>
      <c r="EP241">
        <v>0</v>
      </c>
      <c r="EQ241">
        <v>22.6345</v>
      </c>
      <c r="ER241">
        <v>999.9</v>
      </c>
      <c r="ES241">
        <v>71.835</v>
      </c>
      <c r="ET241">
        <v>22.95</v>
      </c>
      <c r="EU241">
        <v>27.3481</v>
      </c>
      <c r="EV241">
        <v>54.4746</v>
      </c>
      <c r="EW241">
        <v>35.613</v>
      </c>
      <c r="EX241">
        <v>2</v>
      </c>
      <c r="EY241">
        <v>-0.260366</v>
      </c>
      <c r="EZ241">
        <v>0.0872113</v>
      </c>
      <c r="FA241">
        <v>20.1493</v>
      </c>
      <c r="FB241">
        <v>5.20052</v>
      </c>
      <c r="FC241">
        <v>12.0052</v>
      </c>
      <c r="FD241">
        <v>4.976</v>
      </c>
      <c r="FE241">
        <v>3.293</v>
      </c>
      <c r="FF241">
        <v>9999</v>
      </c>
      <c r="FG241">
        <v>564.1</v>
      </c>
      <c r="FH241">
        <v>9999</v>
      </c>
      <c r="FI241">
        <v>9999</v>
      </c>
      <c r="FJ241">
        <v>1.86267</v>
      </c>
      <c r="FK241">
        <v>1.8678</v>
      </c>
      <c r="FL241">
        <v>1.86752</v>
      </c>
      <c r="FM241">
        <v>1.86859</v>
      </c>
      <c r="FN241">
        <v>1.86951</v>
      </c>
      <c r="FO241">
        <v>1.86554</v>
      </c>
      <c r="FP241">
        <v>1.86676</v>
      </c>
      <c r="FQ241">
        <v>1.86813</v>
      </c>
      <c r="FR241">
        <v>5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17.38</v>
      </c>
      <c r="GF241">
        <v>0.0825</v>
      </c>
      <c r="GG241">
        <v>4.5284714050127</v>
      </c>
      <c r="GH241">
        <v>0.00877152046367285</v>
      </c>
      <c r="GI241">
        <v>-1.12287425622125e-06</v>
      </c>
      <c r="GJ241">
        <v>1.49974470624018e-10</v>
      </c>
      <c r="GK241">
        <v>-0.0517385584703422</v>
      </c>
      <c r="GL241">
        <v>-0.0341448499658142</v>
      </c>
      <c r="GM241">
        <v>0.00305565465686119</v>
      </c>
      <c r="GN241">
        <v>-3.7754862018876e-05</v>
      </c>
      <c r="GO241">
        <v>-2</v>
      </c>
      <c r="GP241">
        <v>2006</v>
      </c>
      <c r="GQ241">
        <v>1</v>
      </c>
      <c r="GR241">
        <v>20</v>
      </c>
      <c r="GS241">
        <v>41.8</v>
      </c>
      <c r="GT241">
        <v>41.7</v>
      </c>
      <c r="GU241">
        <v>4.09302</v>
      </c>
      <c r="GV241">
        <v>2.53052</v>
      </c>
      <c r="GW241">
        <v>2.24854</v>
      </c>
      <c r="GX241">
        <v>2.76367</v>
      </c>
      <c r="GY241">
        <v>1.99585</v>
      </c>
      <c r="GZ241">
        <v>2.34741</v>
      </c>
      <c r="HA241">
        <v>28.2692</v>
      </c>
      <c r="HB241">
        <v>15.6731</v>
      </c>
      <c r="HC241">
        <v>18</v>
      </c>
      <c r="HD241">
        <v>495.781</v>
      </c>
      <c r="HE241">
        <v>678.923</v>
      </c>
      <c r="HF241">
        <v>21.7553</v>
      </c>
      <c r="HG241">
        <v>23.8374</v>
      </c>
      <c r="HH241">
        <v>29.9999</v>
      </c>
      <c r="HI241">
        <v>23.6489</v>
      </c>
      <c r="HJ241">
        <v>23.5593</v>
      </c>
      <c r="HK241">
        <v>81.8889</v>
      </c>
      <c r="HL241">
        <v>45.2208</v>
      </c>
      <c r="HM241">
        <v>0</v>
      </c>
      <c r="HN241">
        <v>21.7168</v>
      </c>
      <c r="HO241">
        <v>1839.26</v>
      </c>
      <c r="HP241">
        <v>15.3893</v>
      </c>
      <c r="HQ241">
        <v>102.999</v>
      </c>
      <c r="HR241">
        <v>104.191</v>
      </c>
    </row>
    <row r="242" spans="1:226">
      <c r="A242">
        <v>226</v>
      </c>
      <c r="B242">
        <v>1657294199.5</v>
      </c>
      <c r="C242">
        <v>2455.5</v>
      </c>
      <c r="D242" t="s">
        <v>812</v>
      </c>
      <c r="E242" t="s">
        <v>813</v>
      </c>
      <c r="F242">
        <v>5</v>
      </c>
      <c r="G242" t="s">
        <v>597</v>
      </c>
      <c r="H242" t="s">
        <v>354</v>
      </c>
      <c r="I242">
        <v>1657294191.71429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1862.33903974057</v>
      </c>
      <c r="AK242">
        <v>1835.43454545454</v>
      </c>
      <c r="AL242">
        <v>3.29925946029349</v>
      </c>
      <c r="AM242">
        <v>65.662652933704</v>
      </c>
      <c r="AN242">
        <f>(AP242 - AO242 + BO242*1E3/(8.314*(BQ242+273.15)) * AR242/BN242 * AQ242) * BN242/(100*BB242) * 1000/(1000 - AP242)</f>
        <v>0</v>
      </c>
      <c r="AO242">
        <v>15.2789491591779</v>
      </c>
      <c r="AP242">
        <v>17.5453206060606</v>
      </c>
      <c r="AQ242">
        <v>0.000754376583306</v>
      </c>
      <c r="AR242">
        <v>77.3106653143768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6</v>
      </c>
      <c r="BC242">
        <v>0.5</v>
      </c>
      <c r="BD242" t="s">
        <v>355</v>
      </c>
      <c r="BE242">
        <v>2</v>
      </c>
      <c r="BF242" t="b">
        <v>1</v>
      </c>
      <c r="BG242">
        <v>1657294191.71429</v>
      </c>
      <c r="BH242">
        <v>1779.26392857143</v>
      </c>
      <c r="BI242">
        <v>1817.23428571429</v>
      </c>
      <c r="BJ242">
        <v>17.536275</v>
      </c>
      <c r="BK242">
        <v>15.266175</v>
      </c>
      <c r="BL242">
        <v>1761.94607142857</v>
      </c>
      <c r="BM242">
        <v>17.45385</v>
      </c>
      <c r="BN242">
        <v>500.004892857143</v>
      </c>
      <c r="BO242">
        <v>73.8397428571429</v>
      </c>
      <c r="BP242">
        <v>0.0429360107142857</v>
      </c>
      <c r="BQ242">
        <v>24.3621357142857</v>
      </c>
      <c r="BR242">
        <v>24.9955857142857</v>
      </c>
      <c r="BS242">
        <v>999.9</v>
      </c>
      <c r="BT242">
        <v>0</v>
      </c>
      <c r="BU242">
        <v>0</v>
      </c>
      <c r="BV242">
        <v>10008.9285714286</v>
      </c>
      <c r="BW242">
        <v>0</v>
      </c>
      <c r="BX242">
        <v>678.412178571429</v>
      </c>
      <c r="BY242">
        <v>-37.9693785714286</v>
      </c>
      <c r="BZ242">
        <v>1811.02321428571</v>
      </c>
      <c r="CA242">
        <v>1845.40607142857</v>
      </c>
      <c r="CB242">
        <v>2.27011071428571</v>
      </c>
      <c r="CC242">
        <v>1817.23428571429</v>
      </c>
      <c r="CD242">
        <v>15.266175</v>
      </c>
      <c r="CE242">
        <v>1.29487428571429</v>
      </c>
      <c r="CF242">
        <v>1.12724892857143</v>
      </c>
      <c r="CG242">
        <v>10.7394821428571</v>
      </c>
      <c r="CH242">
        <v>8.67392821428571</v>
      </c>
      <c r="CI242">
        <v>2000.02392857143</v>
      </c>
      <c r="CJ242">
        <v>0.979998892857143</v>
      </c>
      <c r="CK242">
        <v>0.0200010928571429</v>
      </c>
      <c r="CL242">
        <v>0</v>
      </c>
      <c r="CM242">
        <v>2.17241071428571</v>
      </c>
      <c r="CN242">
        <v>0</v>
      </c>
      <c r="CO242">
        <v>2999</v>
      </c>
      <c r="CP242">
        <v>17300.35</v>
      </c>
      <c r="CQ242">
        <v>38.2207142857143</v>
      </c>
      <c r="CR242">
        <v>37.7920714285714</v>
      </c>
      <c r="CS242">
        <v>38.031</v>
      </c>
      <c r="CT242">
        <v>36.1249642857143</v>
      </c>
      <c r="CU242">
        <v>37.3836785714286</v>
      </c>
      <c r="CV242">
        <v>1960.02071428571</v>
      </c>
      <c r="CW242">
        <v>40.0039285714286</v>
      </c>
      <c r="CX242">
        <v>0</v>
      </c>
      <c r="CY242">
        <v>1657294177.5</v>
      </c>
      <c r="CZ242">
        <v>0</v>
      </c>
      <c r="DA242">
        <v>1657291692.5</v>
      </c>
      <c r="DB242" t="s">
        <v>356</v>
      </c>
      <c r="DC242">
        <v>1657291684</v>
      </c>
      <c r="DD242">
        <v>1657291692.5</v>
      </c>
      <c r="DE242">
        <v>1</v>
      </c>
      <c r="DF242">
        <v>0.051</v>
      </c>
      <c r="DG242">
        <v>-0.009</v>
      </c>
      <c r="DH242">
        <v>7.953</v>
      </c>
      <c r="DI242">
        <v>0.086</v>
      </c>
      <c r="DJ242">
        <v>418</v>
      </c>
      <c r="DK242">
        <v>18</v>
      </c>
      <c r="DL242">
        <v>0.63</v>
      </c>
      <c r="DM242">
        <v>0.07</v>
      </c>
      <c r="DN242">
        <v>-38.13831</v>
      </c>
      <c r="DO242">
        <v>3.57745666041284</v>
      </c>
      <c r="DP242">
        <v>0.577763096692753</v>
      </c>
      <c r="DQ242">
        <v>0</v>
      </c>
      <c r="DR242">
        <v>2.277397</v>
      </c>
      <c r="DS242">
        <v>-0.163398348968107</v>
      </c>
      <c r="DT242">
        <v>0.0172929101368162</v>
      </c>
      <c r="DU242">
        <v>0</v>
      </c>
      <c r="DV242">
        <v>0</v>
      </c>
      <c r="DW242">
        <v>2</v>
      </c>
      <c r="DX242" t="s">
        <v>357</v>
      </c>
      <c r="DY242">
        <v>2.97617</v>
      </c>
      <c r="DZ242">
        <v>2.69664</v>
      </c>
      <c r="EA242">
        <v>0.198505</v>
      </c>
      <c r="EB242">
        <v>0.201825</v>
      </c>
      <c r="EC242">
        <v>0.0690813</v>
      </c>
      <c r="ED242">
        <v>0.0629096</v>
      </c>
      <c r="EE242">
        <v>31456.5</v>
      </c>
      <c r="EF242">
        <v>34397.1</v>
      </c>
      <c r="EG242">
        <v>35548.7</v>
      </c>
      <c r="EH242">
        <v>39063.8</v>
      </c>
      <c r="EI242">
        <v>46887.1</v>
      </c>
      <c r="EJ242">
        <v>52794.9</v>
      </c>
      <c r="EK242">
        <v>55494.6</v>
      </c>
      <c r="EL242">
        <v>62556</v>
      </c>
      <c r="EM242">
        <v>2.0208</v>
      </c>
      <c r="EN242">
        <v>2.2786</v>
      </c>
      <c r="EO242">
        <v>0.143945</v>
      </c>
      <c r="EP242">
        <v>0</v>
      </c>
      <c r="EQ242">
        <v>22.6288</v>
      </c>
      <c r="ER242">
        <v>999.9</v>
      </c>
      <c r="ES242">
        <v>71.811</v>
      </c>
      <c r="ET242">
        <v>22.95</v>
      </c>
      <c r="EU242">
        <v>27.3354</v>
      </c>
      <c r="EV242">
        <v>53.8246</v>
      </c>
      <c r="EW242">
        <v>35.5529</v>
      </c>
      <c r="EX242">
        <v>2</v>
      </c>
      <c r="EY242">
        <v>-0.258902</v>
      </c>
      <c r="EZ242">
        <v>0.132941</v>
      </c>
      <c r="FA242">
        <v>20.1493</v>
      </c>
      <c r="FB242">
        <v>5.19932</v>
      </c>
      <c r="FC242">
        <v>12.004</v>
      </c>
      <c r="FD242">
        <v>4.976</v>
      </c>
      <c r="FE242">
        <v>3.293</v>
      </c>
      <c r="FF242">
        <v>9999</v>
      </c>
      <c r="FG242">
        <v>564.1</v>
      </c>
      <c r="FH242">
        <v>9999</v>
      </c>
      <c r="FI242">
        <v>9999</v>
      </c>
      <c r="FJ242">
        <v>1.86267</v>
      </c>
      <c r="FK242">
        <v>1.8678</v>
      </c>
      <c r="FL242">
        <v>1.86752</v>
      </c>
      <c r="FM242">
        <v>1.86859</v>
      </c>
      <c r="FN242">
        <v>1.86951</v>
      </c>
      <c r="FO242">
        <v>1.86554</v>
      </c>
      <c r="FP242">
        <v>1.86676</v>
      </c>
      <c r="FQ242">
        <v>1.86813</v>
      </c>
      <c r="FR242">
        <v>5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17.47</v>
      </c>
      <c r="GF242">
        <v>0.0828</v>
      </c>
      <c r="GG242">
        <v>4.5284714050127</v>
      </c>
      <c r="GH242">
        <v>0.00877152046367285</v>
      </c>
      <c r="GI242">
        <v>-1.12287425622125e-06</v>
      </c>
      <c r="GJ242">
        <v>1.49974470624018e-10</v>
      </c>
      <c r="GK242">
        <v>-0.0517385584703422</v>
      </c>
      <c r="GL242">
        <v>-0.0341448499658142</v>
      </c>
      <c r="GM242">
        <v>0.00305565465686119</v>
      </c>
      <c r="GN242">
        <v>-3.7754862018876e-05</v>
      </c>
      <c r="GO242">
        <v>-2</v>
      </c>
      <c r="GP242">
        <v>2006</v>
      </c>
      <c r="GQ242">
        <v>1</v>
      </c>
      <c r="GR242">
        <v>20</v>
      </c>
      <c r="GS242">
        <v>41.9</v>
      </c>
      <c r="GT242">
        <v>41.8</v>
      </c>
      <c r="GU242">
        <v>4.11987</v>
      </c>
      <c r="GV242">
        <v>2.53296</v>
      </c>
      <c r="GW242">
        <v>2.24854</v>
      </c>
      <c r="GX242">
        <v>2.76367</v>
      </c>
      <c r="GY242">
        <v>1.99585</v>
      </c>
      <c r="GZ242">
        <v>2.34375</v>
      </c>
      <c r="HA242">
        <v>28.2692</v>
      </c>
      <c r="HB242">
        <v>15.6731</v>
      </c>
      <c r="HC242">
        <v>18</v>
      </c>
      <c r="HD242">
        <v>495.948</v>
      </c>
      <c r="HE242">
        <v>679.168</v>
      </c>
      <c r="HF242">
        <v>21.7398</v>
      </c>
      <c r="HG242">
        <v>23.8427</v>
      </c>
      <c r="HH242">
        <v>30.0006</v>
      </c>
      <c r="HI242">
        <v>23.6528</v>
      </c>
      <c r="HJ242">
        <v>23.5652</v>
      </c>
      <c r="HK242">
        <v>82.4222</v>
      </c>
      <c r="HL242">
        <v>44.9308</v>
      </c>
      <c r="HM242">
        <v>0</v>
      </c>
      <c r="HN242">
        <v>21.7242</v>
      </c>
      <c r="HO242">
        <v>1859.58</v>
      </c>
      <c r="HP242">
        <v>15.4017</v>
      </c>
      <c r="HQ242">
        <v>102.998</v>
      </c>
      <c r="HR242">
        <v>104.19</v>
      </c>
    </row>
    <row r="243" spans="1:226">
      <c r="A243">
        <v>227</v>
      </c>
      <c r="B243">
        <v>1657294204.5</v>
      </c>
      <c r="C243">
        <v>2460.5</v>
      </c>
      <c r="D243" t="s">
        <v>814</v>
      </c>
      <c r="E243" t="s">
        <v>815</v>
      </c>
      <c r="F243">
        <v>5</v>
      </c>
      <c r="G243" t="s">
        <v>597</v>
      </c>
      <c r="H243" t="s">
        <v>354</v>
      </c>
      <c r="I243">
        <v>1657294197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1880.20581219191</v>
      </c>
      <c r="AK243">
        <v>1852.68315151515</v>
      </c>
      <c r="AL243">
        <v>3.43333923800438</v>
      </c>
      <c r="AM243">
        <v>65.662652933704</v>
      </c>
      <c r="AN243">
        <f>(AP243 - AO243 + BO243*1E3/(8.314*(BQ243+273.15)) * AR243/BN243 * AQ243) * BN243/(100*BB243) * 1000/(1000 - AP243)</f>
        <v>0</v>
      </c>
      <c r="AO243">
        <v>15.3180560570354</v>
      </c>
      <c r="AP243">
        <v>17.5618587878788</v>
      </c>
      <c r="AQ243">
        <v>0.00130279699130509</v>
      </c>
      <c r="AR243">
        <v>77.3106653143768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6</v>
      </c>
      <c r="BC243">
        <v>0.5</v>
      </c>
      <c r="BD243" t="s">
        <v>355</v>
      </c>
      <c r="BE243">
        <v>2</v>
      </c>
      <c r="BF243" t="b">
        <v>1</v>
      </c>
      <c r="BG243">
        <v>1657294197</v>
      </c>
      <c r="BH243">
        <v>1796.81925925926</v>
      </c>
      <c r="BI243">
        <v>1835.00555555556</v>
      </c>
      <c r="BJ243">
        <v>17.5452407407407</v>
      </c>
      <c r="BK243">
        <v>15.2899962962963</v>
      </c>
      <c r="BL243">
        <v>1779.3937037037</v>
      </c>
      <c r="BM243">
        <v>17.4624962962963</v>
      </c>
      <c r="BN243">
        <v>499.999148148148</v>
      </c>
      <c r="BO243">
        <v>73.8392925925926</v>
      </c>
      <c r="BP243">
        <v>0.0431273666666667</v>
      </c>
      <c r="BQ243">
        <v>24.3616703703704</v>
      </c>
      <c r="BR243">
        <v>24.9964185185185</v>
      </c>
      <c r="BS243">
        <v>999.9</v>
      </c>
      <c r="BT243">
        <v>0</v>
      </c>
      <c r="BU243">
        <v>0</v>
      </c>
      <c r="BV243">
        <v>9983.7037037037</v>
      </c>
      <c r="BW243">
        <v>0</v>
      </c>
      <c r="BX243">
        <v>679.439925925926</v>
      </c>
      <c r="BY243">
        <v>-38.1855407407407</v>
      </c>
      <c r="BZ243">
        <v>1828.90925925926</v>
      </c>
      <c r="CA243">
        <v>1863.49814814815</v>
      </c>
      <c r="CB243">
        <v>2.25526074074074</v>
      </c>
      <c r="CC243">
        <v>1835.00555555556</v>
      </c>
      <c r="CD243">
        <v>15.2899962962963</v>
      </c>
      <c r="CE243">
        <v>1.29552851851852</v>
      </c>
      <c r="CF243">
        <v>1.12900074074074</v>
      </c>
      <c r="CG243">
        <v>10.7470666666667</v>
      </c>
      <c r="CH243">
        <v>8.69687481481481</v>
      </c>
      <c r="CI243">
        <v>2000.00333333333</v>
      </c>
      <c r="CJ243">
        <v>0.979999703703704</v>
      </c>
      <c r="CK243">
        <v>0.0200002</v>
      </c>
      <c r="CL243">
        <v>0</v>
      </c>
      <c r="CM243">
        <v>2.20921851851852</v>
      </c>
      <c r="CN243">
        <v>0</v>
      </c>
      <c r="CO243">
        <v>2998.58592592593</v>
      </c>
      <c r="CP243">
        <v>17300.1703703704</v>
      </c>
      <c r="CQ243">
        <v>38.1687777777778</v>
      </c>
      <c r="CR243">
        <v>37.7636666666667</v>
      </c>
      <c r="CS243">
        <v>37.9881851851852</v>
      </c>
      <c r="CT243">
        <v>36.1016666666667</v>
      </c>
      <c r="CU243">
        <v>37.3423333333333</v>
      </c>
      <c r="CV243">
        <v>1960.00074074074</v>
      </c>
      <c r="CW243">
        <v>40.0040740740741</v>
      </c>
      <c r="CX243">
        <v>0</v>
      </c>
      <c r="CY243">
        <v>1657294182.3</v>
      </c>
      <c r="CZ243">
        <v>0</v>
      </c>
      <c r="DA243">
        <v>1657291692.5</v>
      </c>
      <c r="DB243" t="s">
        <v>356</v>
      </c>
      <c r="DC243">
        <v>1657291684</v>
      </c>
      <c r="DD243">
        <v>1657291692.5</v>
      </c>
      <c r="DE243">
        <v>1</v>
      </c>
      <c r="DF243">
        <v>0.051</v>
      </c>
      <c r="DG243">
        <v>-0.009</v>
      </c>
      <c r="DH243">
        <v>7.953</v>
      </c>
      <c r="DI243">
        <v>0.086</v>
      </c>
      <c r="DJ243">
        <v>418</v>
      </c>
      <c r="DK243">
        <v>18</v>
      </c>
      <c r="DL243">
        <v>0.63</v>
      </c>
      <c r="DM243">
        <v>0.07</v>
      </c>
      <c r="DN243">
        <v>-38.1683575</v>
      </c>
      <c r="DO243">
        <v>-0.0348776735458866</v>
      </c>
      <c r="DP243">
        <v>0.630449673997655</v>
      </c>
      <c r="DQ243">
        <v>1</v>
      </c>
      <c r="DR243">
        <v>2.26507975</v>
      </c>
      <c r="DS243">
        <v>-0.184801463414635</v>
      </c>
      <c r="DT243">
        <v>0.0193255941030929</v>
      </c>
      <c r="DU243">
        <v>0</v>
      </c>
      <c r="DV243">
        <v>1</v>
      </c>
      <c r="DW243">
        <v>2</v>
      </c>
      <c r="DX243" t="s">
        <v>373</v>
      </c>
      <c r="DY243">
        <v>2.97566</v>
      </c>
      <c r="DZ243">
        <v>2.69635</v>
      </c>
      <c r="EA243">
        <v>0.199597</v>
      </c>
      <c r="EB243">
        <v>0.202835</v>
      </c>
      <c r="EC243">
        <v>0.0691163</v>
      </c>
      <c r="ED243">
        <v>0.062919</v>
      </c>
      <c r="EE243">
        <v>31413.7</v>
      </c>
      <c r="EF243">
        <v>34353.1</v>
      </c>
      <c r="EG243">
        <v>35548.8</v>
      </c>
      <c r="EH243">
        <v>39063.3</v>
      </c>
      <c r="EI243">
        <v>46885.1</v>
      </c>
      <c r="EJ243">
        <v>52794.1</v>
      </c>
      <c r="EK243">
        <v>55494.2</v>
      </c>
      <c r="EL243">
        <v>62555.7</v>
      </c>
      <c r="EM243">
        <v>2.0206</v>
      </c>
      <c r="EN243">
        <v>2.278</v>
      </c>
      <c r="EO243">
        <v>0.144184</v>
      </c>
      <c r="EP243">
        <v>0</v>
      </c>
      <c r="EQ243">
        <v>22.625</v>
      </c>
      <c r="ER243">
        <v>999.9</v>
      </c>
      <c r="ES243">
        <v>71.762</v>
      </c>
      <c r="ET243">
        <v>22.97</v>
      </c>
      <c r="EU243">
        <v>27.3505</v>
      </c>
      <c r="EV243">
        <v>53.9246</v>
      </c>
      <c r="EW243">
        <v>35.5409</v>
      </c>
      <c r="EX243">
        <v>2</v>
      </c>
      <c r="EY243">
        <v>-0.25874</v>
      </c>
      <c r="EZ243">
        <v>0.145338</v>
      </c>
      <c r="FA243">
        <v>20.1495</v>
      </c>
      <c r="FB243">
        <v>5.19932</v>
      </c>
      <c r="FC243">
        <v>12.004</v>
      </c>
      <c r="FD243">
        <v>4.9756</v>
      </c>
      <c r="FE243">
        <v>3.293</v>
      </c>
      <c r="FF243">
        <v>9999</v>
      </c>
      <c r="FG243">
        <v>564.1</v>
      </c>
      <c r="FH243">
        <v>9999</v>
      </c>
      <c r="FI243">
        <v>9999</v>
      </c>
      <c r="FJ243">
        <v>1.86276</v>
      </c>
      <c r="FK243">
        <v>1.8678</v>
      </c>
      <c r="FL243">
        <v>1.86752</v>
      </c>
      <c r="FM243">
        <v>1.86859</v>
      </c>
      <c r="FN243">
        <v>1.86951</v>
      </c>
      <c r="FO243">
        <v>1.86554</v>
      </c>
      <c r="FP243">
        <v>1.86676</v>
      </c>
      <c r="FQ243">
        <v>1.86813</v>
      </c>
      <c r="FR243">
        <v>5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17.58</v>
      </c>
      <c r="GF243">
        <v>0.0833</v>
      </c>
      <c r="GG243">
        <v>4.5284714050127</v>
      </c>
      <c r="GH243">
        <v>0.00877152046367285</v>
      </c>
      <c r="GI243">
        <v>-1.12287425622125e-06</v>
      </c>
      <c r="GJ243">
        <v>1.49974470624018e-10</v>
      </c>
      <c r="GK243">
        <v>-0.0517385584703422</v>
      </c>
      <c r="GL243">
        <v>-0.0341448499658142</v>
      </c>
      <c r="GM243">
        <v>0.00305565465686119</v>
      </c>
      <c r="GN243">
        <v>-3.7754862018876e-05</v>
      </c>
      <c r="GO243">
        <v>-2</v>
      </c>
      <c r="GP243">
        <v>2006</v>
      </c>
      <c r="GQ243">
        <v>1</v>
      </c>
      <c r="GR243">
        <v>20</v>
      </c>
      <c r="GS243">
        <v>42</v>
      </c>
      <c r="GT243">
        <v>41.9</v>
      </c>
      <c r="GU243">
        <v>4.14795</v>
      </c>
      <c r="GV243">
        <v>2.53662</v>
      </c>
      <c r="GW243">
        <v>2.24854</v>
      </c>
      <c r="GX243">
        <v>2.76367</v>
      </c>
      <c r="GY243">
        <v>1.99585</v>
      </c>
      <c r="GZ243">
        <v>2.323</v>
      </c>
      <c r="HA243">
        <v>28.2902</v>
      </c>
      <c r="HB243">
        <v>15.6643</v>
      </c>
      <c r="HC243">
        <v>18</v>
      </c>
      <c r="HD243">
        <v>495.876</v>
      </c>
      <c r="HE243">
        <v>678.721</v>
      </c>
      <c r="HF243">
        <v>21.7333</v>
      </c>
      <c r="HG243">
        <v>23.8475</v>
      </c>
      <c r="HH243">
        <v>30.0004</v>
      </c>
      <c r="HI243">
        <v>23.6588</v>
      </c>
      <c r="HJ243">
        <v>23.5691</v>
      </c>
      <c r="HK243">
        <v>82.972</v>
      </c>
      <c r="HL243">
        <v>44.9308</v>
      </c>
      <c r="HM243">
        <v>0</v>
      </c>
      <c r="HN243">
        <v>21.7243</v>
      </c>
      <c r="HO243">
        <v>1873.05</v>
      </c>
      <c r="HP243">
        <v>15.4045</v>
      </c>
      <c r="HQ243">
        <v>102.997</v>
      </c>
      <c r="HR243">
        <v>104.189</v>
      </c>
    </row>
    <row r="244" spans="1:226">
      <c r="A244">
        <v>228</v>
      </c>
      <c r="B244">
        <v>1657294209.5</v>
      </c>
      <c r="C244">
        <v>2465.5</v>
      </c>
      <c r="D244" t="s">
        <v>816</v>
      </c>
      <c r="E244" t="s">
        <v>817</v>
      </c>
      <c r="F244">
        <v>5</v>
      </c>
      <c r="G244" t="s">
        <v>597</v>
      </c>
      <c r="H244" t="s">
        <v>354</v>
      </c>
      <c r="I244">
        <v>1657294201.71429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1896.72287985267</v>
      </c>
      <c r="AK244">
        <v>1869.38890909091</v>
      </c>
      <c r="AL244">
        <v>3.29435534105352</v>
      </c>
      <c r="AM244">
        <v>65.662652933704</v>
      </c>
      <c r="AN244">
        <f>(AP244 - AO244 + BO244*1E3/(8.314*(BQ244+273.15)) * AR244/BN244 * AQ244) * BN244/(100*BB244) * 1000/(1000 - AP244)</f>
        <v>0</v>
      </c>
      <c r="AO244">
        <v>15.317240423194</v>
      </c>
      <c r="AP244">
        <v>17.5615266666667</v>
      </c>
      <c r="AQ244">
        <v>-0.000321968494296879</v>
      </c>
      <c r="AR244">
        <v>77.3106653143768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6</v>
      </c>
      <c r="BC244">
        <v>0.5</v>
      </c>
      <c r="BD244" t="s">
        <v>355</v>
      </c>
      <c r="BE244">
        <v>2</v>
      </c>
      <c r="BF244" t="b">
        <v>1</v>
      </c>
      <c r="BG244">
        <v>1657294201.71429</v>
      </c>
      <c r="BH244">
        <v>1812.46571428571</v>
      </c>
      <c r="BI244">
        <v>1850.57392857143</v>
      </c>
      <c r="BJ244">
        <v>17.5538035714286</v>
      </c>
      <c r="BK244">
        <v>15.3069928571429</v>
      </c>
      <c r="BL244">
        <v>1794.94357142857</v>
      </c>
      <c r="BM244">
        <v>17.4707571428571</v>
      </c>
      <c r="BN244">
        <v>500.009821428571</v>
      </c>
      <c r="BO244">
        <v>73.8392285714286</v>
      </c>
      <c r="BP244">
        <v>0.0429850714285714</v>
      </c>
      <c r="BQ244">
        <v>24.3568535714286</v>
      </c>
      <c r="BR244">
        <v>24.9988428571429</v>
      </c>
      <c r="BS244">
        <v>999.9</v>
      </c>
      <c r="BT244">
        <v>0</v>
      </c>
      <c r="BU244">
        <v>0</v>
      </c>
      <c r="BV244">
        <v>9999.28571428571</v>
      </c>
      <c r="BW244">
        <v>0</v>
      </c>
      <c r="BX244">
        <v>680.128821428572</v>
      </c>
      <c r="BY244">
        <v>-38.108075</v>
      </c>
      <c r="BZ244">
        <v>1844.85107142857</v>
      </c>
      <c r="CA244">
        <v>1879.34107142857</v>
      </c>
      <c r="CB244">
        <v>2.24682535714286</v>
      </c>
      <c r="CC244">
        <v>1850.57392857143</v>
      </c>
      <c r="CD244">
        <v>15.3069928571429</v>
      </c>
      <c r="CE244">
        <v>1.29616</v>
      </c>
      <c r="CF244">
        <v>1.13025571428571</v>
      </c>
      <c r="CG244">
        <v>10.7543857142857</v>
      </c>
      <c r="CH244">
        <v>8.71329214285714</v>
      </c>
      <c r="CI244">
        <v>1999.99785714286</v>
      </c>
      <c r="CJ244">
        <v>0.980002178571429</v>
      </c>
      <c r="CK244">
        <v>0.0199976428571429</v>
      </c>
      <c r="CL244">
        <v>0</v>
      </c>
      <c r="CM244">
        <v>2.18548571428571</v>
      </c>
      <c r="CN244">
        <v>0</v>
      </c>
      <c r="CO244">
        <v>2996.37357142857</v>
      </c>
      <c r="CP244">
        <v>17300.1321428571</v>
      </c>
      <c r="CQ244">
        <v>38.12925</v>
      </c>
      <c r="CR244">
        <v>37.7252142857143</v>
      </c>
      <c r="CS244">
        <v>37.9484285714286</v>
      </c>
      <c r="CT244">
        <v>36.0800357142857</v>
      </c>
      <c r="CU244">
        <v>37.3099642857143</v>
      </c>
      <c r="CV244">
        <v>1960</v>
      </c>
      <c r="CW244">
        <v>39.9985714285714</v>
      </c>
      <c r="CX244">
        <v>0</v>
      </c>
      <c r="CY244">
        <v>1657294187.7</v>
      </c>
      <c r="CZ244">
        <v>0</v>
      </c>
      <c r="DA244">
        <v>1657291692.5</v>
      </c>
      <c r="DB244" t="s">
        <v>356</v>
      </c>
      <c r="DC244">
        <v>1657291684</v>
      </c>
      <c r="DD244">
        <v>1657291692.5</v>
      </c>
      <c r="DE244">
        <v>1</v>
      </c>
      <c r="DF244">
        <v>0.051</v>
      </c>
      <c r="DG244">
        <v>-0.009</v>
      </c>
      <c r="DH244">
        <v>7.953</v>
      </c>
      <c r="DI244">
        <v>0.086</v>
      </c>
      <c r="DJ244">
        <v>418</v>
      </c>
      <c r="DK244">
        <v>18</v>
      </c>
      <c r="DL244">
        <v>0.63</v>
      </c>
      <c r="DM244">
        <v>0.07</v>
      </c>
      <c r="DN244">
        <v>-38.15369</v>
      </c>
      <c r="DO244">
        <v>-0.0789906191368701</v>
      </c>
      <c r="DP244">
        <v>0.581171937467734</v>
      </c>
      <c r="DQ244">
        <v>1</v>
      </c>
      <c r="DR244">
        <v>2.25183375</v>
      </c>
      <c r="DS244">
        <v>-0.126995459662296</v>
      </c>
      <c r="DT244">
        <v>0.0149840140962794</v>
      </c>
      <c r="DU244">
        <v>0</v>
      </c>
      <c r="DV244">
        <v>1</v>
      </c>
      <c r="DW244">
        <v>2</v>
      </c>
      <c r="DX244" t="s">
        <v>373</v>
      </c>
      <c r="DY244">
        <v>2.97583</v>
      </c>
      <c r="DZ244">
        <v>2.69709</v>
      </c>
      <c r="EA244">
        <v>0.200637</v>
      </c>
      <c r="EB244">
        <v>0.203917</v>
      </c>
      <c r="EC244">
        <v>0.06912</v>
      </c>
      <c r="ED244">
        <v>0.0630784</v>
      </c>
      <c r="EE244">
        <v>31372.5</v>
      </c>
      <c r="EF244">
        <v>34306.2</v>
      </c>
      <c r="EG244">
        <v>35548.2</v>
      </c>
      <c r="EH244">
        <v>39062.9</v>
      </c>
      <c r="EI244">
        <v>46884.5</v>
      </c>
      <c r="EJ244">
        <v>52783.9</v>
      </c>
      <c r="EK244">
        <v>55493.7</v>
      </c>
      <c r="EL244">
        <v>62554.3</v>
      </c>
      <c r="EM244">
        <v>2.0212</v>
      </c>
      <c r="EN244">
        <v>2.2784</v>
      </c>
      <c r="EO244">
        <v>0.144988</v>
      </c>
      <c r="EP244">
        <v>0</v>
      </c>
      <c r="EQ244">
        <v>22.6136</v>
      </c>
      <c r="ER244">
        <v>999.9</v>
      </c>
      <c r="ES244">
        <v>71.762</v>
      </c>
      <c r="ET244">
        <v>22.98</v>
      </c>
      <c r="EU244">
        <v>27.3729</v>
      </c>
      <c r="EV244">
        <v>53.9946</v>
      </c>
      <c r="EW244">
        <v>35.5369</v>
      </c>
      <c r="EX244">
        <v>2</v>
      </c>
      <c r="EY244">
        <v>-0.258171</v>
      </c>
      <c r="EZ244">
        <v>0.155773</v>
      </c>
      <c r="FA244">
        <v>20.1493</v>
      </c>
      <c r="FB244">
        <v>5.20052</v>
      </c>
      <c r="FC244">
        <v>12.004</v>
      </c>
      <c r="FD244">
        <v>4.976</v>
      </c>
      <c r="FE244">
        <v>3.293</v>
      </c>
      <c r="FF244">
        <v>9999</v>
      </c>
      <c r="FG244">
        <v>564.1</v>
      </c>
      <c r="FH244">
        <v>9999</v>
      </c>
      <c r="FI244">
        <v>9999</v>
      </c>
      <c r="FJ244">
        <v>1.86267</v>
      </c>
      <c r="FK244">
        <v>1.86777</v>
      </c>
      <c r="FL244">
        <v>1.86752</v>
      </c>
      <c r="FM244">
        <v>1.86859</v>
      </c>
      <c r="FN244">
        <v>1.86951</v>
      </c>
      <c r="FO244">
        <v>1.86554</v>
      </c>
      <c r="FP244">
        <v>1.86676</v>
      </c>
      <c r="FQ244">
        <v>1.86813</v>
      </c>
      <c r="FR244">
        <v>5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17.68</v>
      </c>
      <c r="GF244">
        <v>0.0834</v>
      </c>
      <c r="GG244">
        <v>4.5284714050127</v>
      </c>
      <c r="GH244">
        <v>0.00877152046367285</v>
      </c>
      <c r="GI244">
        <v>-1.12287425622125e-06</v>
      </c>
      <c r="GJ244">
        <v>1.49974470624018e-10</v>
      </c>
      <c r="GK244">
        <v>-0.0517385584703422</v>
      </c>
      <c r="GL244">
        <v>-0.0341448499658142</v>
      </c>
      <c r="GM244">
        <v>0.00305565465686119</v>
      </c>
      <c r="GN244">
        <v>-3.7754862018876e-05</v>
      </c>
      <c r="GO244">
        <v>-2</v>
      </c>
      <c r="GP244">
        <v>2006</v>
      </c>
      <c r="GQ244">
        <v>1</v>
      </c>
      <c r="GR244">
        <v>20</v>
      </c>
      <c r="GS244">
        <v>42.1</v>
      </c>
      <c r="GT244">
        <v>42</v>
      </c>
      <c r="GU244">
        <v>4.17236</v>
      </c>
      <c r="GV244">
        <v>2.50244</v>
      </c>
      <c r="GW244">
        <v>2.24854</v>
      </c>
      <c r="GX244">
        <v>2.76367</v>
      </c>
      <c r="GY244">
        <v>1.99585</v>
      </c>
      <c r="GZ244">
        <v>2.34985</v>
      </c>
      <c r="HA244">
        <v>28.2902</v>
      </c>
      <c r="HB244">
        <v>15.6643</v>
      </c>
      <c r="HC244">
        <v>18</v>
      </c>
      <c r="HD244">
        <v>496.301</v>
      </c>
      <c r="HE244">
        <v>679.105</v>
      </c>
      <c r="HF244">
        <v>21.7268</v>
      </c>
      <c r="HG244">
        <v>23.8527</v>
      </c>
      <c r="HH244">
        <v>30.0003</v>
      </c>
      <c r="HI244">
        <v>23.6628</v>
      </c>
      <c r="HJ244">
        <v>23.573</v>
      </c>
      <c r="HK244">
        <v>83.4721</v>
      </c>
      <c r="HL244">
        <v>44.6443</v>
      </c>
      <c r="HM244">
        <v>0</v>
      </c>
      <c r="HN244">
        <v>21.7183</v>
      </c>
      <c r="HO244">
        <v>1893.14</v>
      </c>
      <c r="HP244">
        <v>15.4143</v>
      </c>
      <c r="HQ244">
        <v>102.996</v>
      </c>
      <c r="HR244">
        <v>104.187</v>
      </c>
    </row>
    <row r="245" spans="1:226">
      <c r="A245">
        <v>229</v>
      </c>
      <c r="B245">
        <v>1657294214.5</v>
      </c>
      <c r="C245">
        <v>2470.5</v>
      </c>
      <c r="D245" t="s">
        <v>818</v>
      </c>
      <c r="E245" t="s">
        <v>819</v>
      </c>
      <c r="F245">
        <v>5</v>
      </c>
      <c r="G245" t="s">
        <v>597</v>
      </c>
      <c r="H245" t="s">
        <v>354</v>
      </c>
      <c r="I245">
        <v>1657294207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1913.88619647239</v>
      </c>
      <c r="AK245">
        <v>1886.578</v>
      </c>
      <c r="AL245">
        <v>3.44693719876939</v>
      </c>
      <c r="AM245">
        <v>65.662652933704</v>
      </c>
      <c r="AN245">
        <f>(AP245 - AO245 + BO245*1E3/(8.314*(BQ245+273.15)) * AR245/BN245 * AQ245) * BN245/(100*BB245) * 1000/(1000 - AP245)</f>
        <v>0</v>
      </c>
      <c r="AO245">
        <v>15.3942862055903</v>
      </c>
      <c r="AP245">
        <v>17.6006309090909</v>
      </c>
      <c r="AQ245">
        <v>0.00724603989552765</v>
      </c>
      <c r="AR245">
        <v>77.3106653143768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6</v>
      </c>
      <c r="BC245">
        <v>0.5</v>
      </c>
      <c r="BD245" t="s">
        <v>355</v>
      </c>
      <c r="BE245">
        <v>2</v>
      </c>
      <c r="BF245" t="b">
        <v>1</v>
      </c>
      <c r="BG245">
        <v>1657294207</v>
      </c>
      <c r="BH245">
        <v>1830.05740740741</v>
      </c>
      <c r="BI245">
        <v>1868.34148148148</v>
      </c>
      <c r="BJ245">
        <v>17.5663962962963</v>
      </c>
      <c r="BK245">
        <v>15.3518444444444</v>
      </c>
      <c r="BL245">
        <v>1812.42666666667</v>
      </c>
      <c r="BM245">
        <v>17.4828888888889</v>
      </c>
      <c r="BN245">
        <v>499.987592592593</v>
      </c>
      <c r="BO245">
        <v>73.8387259259259</v>
      </c>
      <c r="BP245">
        <v>0.0430800037037037</v>
      </c>
      <c r="BQ245">
        <v>24.3398074074074</v>
      </c>
      <c r="BR245">
        <v>24.9955555555556</v>
      </c>
      <c r="BS245">
        <v>999.9</v>
      </c>
      <c r="BT245">
        <v>0</v>
      </c>
      <c r="BU245">
        <v>0</v>
      </c>
      <c r="BV245">
        <v>9990</v>
      </c>
      <c r="BW245">
        <v>0</v>
      </c>
      <c r="BX245">
        <v>680.998777777778</v>
      </c>
      <c r="BY245">
        <v>-38.2845</v>
      </c>
      <c r="BZ245">
        <v>1862.78074074074</v>
      </c>
      <c r="CA245">
        <v>1897.47185185185</v>
      </c>
      <c r="CB245">
        <v>2.21455925925926</v>
      </c>
      <c r="CC245">
        <v>1868.34148148148</v>
      </c>
      <c r="CD245">
        <v>15.3518444444444</v>
      </c>
      <c r="CE245">
        <v>1.29708111111111</v>
      </c>
      <c r="CF245">
        <v>1.13356037037037</v>
      </c>
      <c r="CG245">
        <v>10.7650592592593</v>
      </c>
      <c r="CH245">
        <v>8.75640259259259</v>
      </c>
      <c r="CI245">
        <v>2000.01740740741</v>
      </c>
      <c r="CJ245">
        <v>0.980003962962963</v>
      </c>
      <c r="CK245">
        <v>0.0199957962962963</v>
      </c>
      <c r="CL245">
        <v>0</v>
      </c>
      <c r="CM245">
        <v>2.23287037037037</v>
      </c>
      <c r="CN245">
        <v>0</v>
      </c>
      <c r="CO245">
        <v>2995.82</v>
      </c>
      <c r="CP245">
        <v>17300.3222222222</v>
      </c>
      <c r="CQ245">
        <v>38.0808518518519</v>
      </c>
      <c r="CR245">
        <v>37.6895185185185</v>
      </c>
      <c r="CS245">
        <v>37.9025185185185</v>
      </c>
      <c r="CT245">
        <v>36.039037037037</v>
      </c>
      <c r="CU245">
        <v>37.2658888888889</v>
      </c>
      <c r="CV245">
        <v>1960.02296296296</v>
      </c>
      <c r="CW245">
        <v>39.9944444444444</v>
      </c>
      <c r="CX245">
        <v>0</v>
      </c>
      <c r="CY245">
        <v>1657294192.5</v>
      </c>
      <c r="CZ245">
        <v>0</v>
      </c>
      <c r="DA245">
        <v>1657291692.5</v>
      </c>
      <c r="DB245" t="s">
        <v>356</v>
      </c>
      <c r="DC245">
        <v>1657291684</v>
      </c>
      <c r="DD245">
        <v>1657291692.5</v>
      </c>
      <c r="DE245">
        <v>1</v>
      </c>
      <c r="DF245">
        <v>0.051</v>
      </c>
      <c r="DG245">
        <v>-0.009</v>
      </c>
      <c r="DH245">
        <v>7.953</v>
      </c>
      <c r="DI245">
        <v>0.086</v>
      </c>
      <c r="DJ245">
        <v>418</v>
      </c>
      <c r="DK245">
        <v>18</v>
      </c>
      <c r="DL245">
        <v>0.63</v>
      </c>
      <c r="DM245">
        <v>0.07</v>
      </c>
      <c r="DN245">
        <v>-38.1872625</v>
      </c>
      <c r="DO245">
        <v>-1.5967846153845</v>
      </c>
      <c r="DP245">
        <v>0.623052887276634</v>
      </c>
      <c r="DQ245">
        <v>0</v>
      </c>
      <c r="DR245">
        <v>2.2310385</v>
      </c>
      <c r="DS245">
        <v>-0.295383264540347</v>
      </c>
      <c r="DT245">
        <v>0.0347605702305069</v>
      </c>
      <c r="DU245">
        <v>0</v>
      </c>
      <c r="DV245">
        <v>0</v>
      </c>
      <c r="DW245">
        <v>2</v>
      </c>
      <c r="DX245" t="s">
        <v>357</v>
      </c>
      <c r="DY245">
        <v>2.97601</v>
      </c>
      <c r="DZ245">
        <v>2.69706</v>
      </c>
      <c r="EA245">
        <v>0.201678</v>
      </c>
      <c r="EB245">
        <v>0.204879</v>
      </c>
      <c r="EC245">
        <v>0.0692304</v>
      </c>
      <c r="ED245">
        <v>0.0632481</v>
      </c>
      <c r="EE245">
        <v>31331.1</v>
      </c>
      <c r="EF245">
        <v>34264.4</v>
      </c>
      <c r="EG245">
        <v>35547.6</v>
      </c>
      <c r="EH245">
        <v>39062.3</v>
      </c>
      <c r="EI245">
        <v>46878.9</v>
      </c>
      <c r="EJ245">
        <v>52774</v>
      </c>
      <c r="EK245">
        <v>55493.8</v>
      </c>
      <c r="EL245">
        <v>62553.9</v>
      </c>
      <c r="EM245">
        <v>2.021</v>
      </c>
      <c r="EN245">
        <v>2.2782</v>
      </c>
      <c r="EO245">
        <v>0.144541</v>
      </c>
      <c r="EP245">
        <v>0</v>
      </c>
      <c r="EQ245">
        <v>22.6002</v>
      </c>
      <c r="ER245">
        <v>999.9</v>
      </c>
      <c r="ES245">
        <v>71.762</v>
      </c>
      <c r="ET245">
        <v>22.98</v>
      </c>
      <c r="EU245">
        <v>27.3693</v>
      </c>
      <c r="EV245">
        <v>54.1846</v>
      </c>
      <c r="EW245">
        <v>35.5369</v>
      </c>
      <c r="EX245">
        <v>2</v>
      </c>
      <c r="EY245">
        <v>-0.257805</v>
      </c>
      <c r="EZ245">
        <v>0.133007</v>
      </c>
      <c r="FA245">
        <v>20.1496</v>
      </c>
      <c r="FB245">
        <v>5.20172</v>
      </c>
      <c r="FC245">
        <v>12.004</v>
      </c>
      <c r="FD245">
        <v>4.976</v>
      </c>
      <c r="FE245">
        <v>3.293</v>
      </c>
      <c r="FF245">
        <v>9999</v>
      </c>
      <c r="FG245">
        <v>564.1</v>
      </c>
      <c r="FH245">
        <v>9999</v>
      </c>
      <c r="FI245">
        <v>9999</v>
      </c>
      <c r="FJ245">
        <v>1.86279</v>
      </c>
      <c r="FK245">
        <v>1.86777</v>
      </c>
      <c r="FL245">
        <v>1.86752</v>
      </c>
      <c r="FM245">
        <v>1.86859</v>
      </c>
      <c r="FN245">
        <v>1.86951</v>
      </c>
      <c r="FO245">
        <v>1.86554</v>
      </c>
      <c r="FP245">
        <v>1.86676</v>
      </c>
      <c r="FQ245">
        <v>1.86813</v>
      </c>
      <c r="FR245">
        <v>5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17.78</v>
      </c>
      <c r="GF245">
        <v>0.0849</v>
      </c>
      <c r="GG245">
        <v>4.5284714050127</v>
      </c>
      <c r="GH245">
        <v>0.00877152046367285</v>
      </c>
      <c r="GI245">
        <v>-1.12287425622125e-06</v>
      </c>
      <c r="GJ245">
        <v>1.49974470624018e-10</v>
      </c>
      <c r="GK245">
        <v>-0.0517385584703422</v>
      </c>
      <c r="GL245">
        <v>-0.0341448499658142</v>
      </c>
      <c r="GM245">
        <v>0.00305565465686119</v>
      </c>
      <c r="GN245">
        <v>-3.7754862018876e-05</v>
      </c>
      <c r="GO245">
        <v>-2</v>
      </c>
      <c r="GP245">
        <v>2006</v>
      </c>
      <c r="GQ245">
        <v>1</v>
      </c>
      <c r="GR245">
        <v>20</v>
      </c>
      <c r="GS245">
        <v>42.2</v>
      </c>
      <c r="GT245">
        <v>42</v>
      </c>
      <c r="GU245">
        <v>4.19678</v>
      </c>
      <c r="GV245">
        <v>0.804443</v>
      </c>
      <c r="GW245">
        <v>2.24854</v>
      </c>
      <c r="GX245">
        <v>2.76367</v>
      </c>
      <c r="GY245">
        <v>1.99585</v>
      </c>
      <c r="GZ245">
        <v>2.3645</v>
      </c>
      <c r="HA245">
        <v>28.2902</v>
      </c>
      <c r="HB245">
        <v>15.6731</v>
      </c>
      <c r="HC245">
        <v>18</v>
      </c>
      <c r="HD245">
        <v>496.213</v>
      </c>
      <c r="HE245">
        <v>679.017</v>
      </c>
      <c r="HF245">
        <v>21.718</v>
      </c>
      <c r="HG245">
        <v>23.8575</v>
      </c>
      <c r="HH245">
        <v>30.0005</v>
      </c>
      <c r="HI245">
        <v>23.6675</v>
      </c>
      <c r="HJ245">
        <v>23.5789</v>
      </c>
      <c r="HK245">
        <v>84.0664</v>
      </c>
      <c r="HL245">
        <v>44.6443</v>
      </c>
      <c r="HM245">
        <v>0</v>
      </c>
      <c r="HN245">
        <v>21.7214</v>
      </c>
      <c r="HO245">
        <v>1907.16</v>
      </c>
      <c r="HP245">
        <v>15.3951</v>
      </c>
      <c r="HQ245">
        <v>102.995</v>
      </c>
      <c r="HR245">
        <v>104.186</v>
      </c>
    </row>
    <row r="246" spans="1:226">
      <c r="A246">
        <v>230</v>
      </c>
      <c r="B246">
        <v>1657294219.5</v>
      </c>
      <c r="C246">
        <v>2475.5</v>
      </c>
      <c r="D246" t="s">
        <v>820</v>
      </c>
      <c r="E246" t="s">
        <v>821</v>
      </c>
      <c r="F246">
        <v>5</v>
      </c>
      <c r="G246" t="s">
        <v>597</v>
      </c>
      <c r="H246" t="s">
        <v>354</v>
      </c>
      <c r="I246">
        <v>1657294211.71429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1928.47517576571</v>
      </c>
      <c r="AK246">
        <v>1902.29084848485</v>
      </c>
      <c r="AL246">
        <v>3.07841129953371</v>
      </c>
      <c r="AM246">
        <v>65.662652933704</v>
      </c>
      <c r="AN246">
        <f>(AP246 - AO246 + BO246*1E3/(8.314*(BQ246+273.15)) * AR246/BN246 * AQ246) * BN246/(100*BB246) * 1000/(1000 - AP246)</f>
        <v>0</v>
      </c>
      <c r="AO246">
        <v>15.4301279458015</v>
      </c>
      <c r="AP246">
        <v>17.6259515151515</v>
      </c>
      <c r="AQ246">
        <v>0.00355170231353573</v>
      </c>
      <c r="AR246">
        <v>77.3106653143768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6</v>
      </c>
      <c r="BC246">
        <v>0.5</v>
      </c>
      <c r="BD246" t="s">
        <v>355</v>
      </c>
      <c r="BE246">
        <v>2</v>
      </c>
      <c r="BF246" t="b">
        <v>1</v>
      </c>
      <c r="BG246">
        <v>1657294211.71429</v>
      </c>
      <c r="BH246">
        <v>1845.55714285714</v>
      </c>
      <c r="BI246">
        <v>1882.96357142857</v>
      </c>
      <c r="BJ246">
        <v>17.5857642857143</v>
      </c>
      <c r="BK246">
        <v>15.3862142857143</v>
      </c>
      <c r="BL246">
        <v>1827.83071428571</v>
      </c>
      <c r="BM246">
        <v>17.5015428571429</v>
      </c>
      <c r="BN246">
        <v>500.017714285714</v>
      </c>
      <c r="BO246">
        <v>73.8391428571429</v>
      </c>
      <c r="BP246">
        <v>0.0430313071428571</v>
      </c>
      <c r="BQ246">
        <v>24.3228285714286</v>
      </c>
      <c r="BR246">
        <v>24.9846035714286</v>
      </c>
      <c r="BS246">
        <v>999.9</v>
      </c>
      <c r="BT246">
        <v>0</v>
      </c>
      <c r="BU246">
        <v>0</v>
      </c>
      <c r="BV246">
        <v>9999.46428571429</v>
      </c>
      <c r="BW246">
        <v>0</v>
      </c>
      <c r="BX246">
        <v>681.589928571428</v>
      </c>
      <c r="BY246">
        <v>-37.4066071428571</v>
      </c>
      <c r="BZ246">
        <v>1878.59428571429</v>
      </c>
      <c r="CA246">
        <v>1912.38821428571</v>
      </c>
      <c r="CB246">
        <v>2.19955214285714</v>
      </c>
      <c r="CC246">
        <v>1882.96357142857</v>
      </c>
      <c r="CD246">
        <v>15.3862142857143</v>
      </c>
      <c r="CE246">
        <v>1.29851785714286</v>
      </c>
      <c r="CF246">
        <v>1.13610464285714</v>
      </c>
      <c r="CG246">
        <v>10.7816892857143</v>
      </c>
      <c r="CH246">
        <v>8.78954857142857</v>
      </c>
      <c r="CI246">
        <v>2000.03357142857</v>
      </c>
      <c r="CJ246">
        <v>0.980005678571429</v>
      </c>
      <c r="CK246">
        <v>0.01999405</v>
      </c>
      <c r="CL246">
        <v>0</v>
      </c>
      <c r="CM246">
        <v>2.23643214285714</v>
      </c>
      <c r="CN246">
        <v>0</v>
      </c>
      <c r="CO246">
        <v>2995.23392857143</v>
      </c>
      <c r="CP246">
        <v>17300.475</v>
      </c>
      <c r="CQ246">
        <v>38.03325</v>
      </c>
      <c r="CR246">
        <v>37.656</v>
      </c>
      <c r="CS246">
        <v>37.8635714285714</v>
      </c>
      <c r="CT246">
        <v>36.0199285714286</v>
      </c>
      <c r="CU246">
        <v>37.2273571428571</v>
      </c>
      <c r="CV246">
        <v>1960.04285714286</v>
      </c>
      <c r="CW246">
        <v>39.9907142857143</v>
      </c>
      <c r="CX246">
        <v>0</v>
      </c>
      <c r="CY246">
        <v>1657294197.3</v>
      </c>
      <c r="CZ246">
        <v>0</v>
      </c>
      <c r="DA246">
        <v>1657291692.5</v>
      </c>
      <c r="DB246" t="s">
        <v>356</v>
      </c>
      <c r="DC246">
        <v>1657291684</v>
      </c>
      <c r="DD246">
        <v>1657291692.5</v>
      </c>
      <c r="DE246">
        <v>1</v>
      </c>
      <c r="DF246">
        <v>0.051</v>
      </c>
      <c r="DG246">
        <v>-0.009</v>
      </c>
      <c r="DH246">
        <v>7.953</v>
      </c>
      <c r="DI246">
        <v>0.086</v>
      </c>
      <c r="DJ246">
        <v>418</v>
      </c>
      <c r="DK246">
        <v>18</v>
      </c>
      <c r="DL246">
        <v>0.63</v>
      </c>
      <c r="DM246">
        <v>0.07</v>
      </c>
      <c r="DN246">
        <v>-37.78281</v>
      </c>
      <c r="DO246">
        <v>9.92741763602253</v>
      </c>
      <c r="DP246">
        <v>1.32710288312549</v>
      </c>
      <c r="DQ246">
        <v>0</v>
      </c>
      <c r="DR246">
        <v>2.208484</v>
      </c>
      <c r="DS246">
        <v>-0.255808930581616</v>
      </c>
      <c r="DT246">
        <v>0.0332489155311869</v>
      </c>
      <c r="DU246">
        <v>0</v>
      </c>
      <c r="DV246">
        <v>0</v>
      </c>
      <c r="DW246">
        <v>2</v>
      </c>
      <c r="DX246" t="s">
        <v>357</v>
      </c>
      <c r="DY246">
        <v>2.97666</v>
      </c>
      <c r="DZ246">
        <v>2.697</v>
      </c>
      <c r="EA246">
        <v>0.202635</v>
      </c>
      <c r="EB246">
        <v>0.20551</v>
      </c>
      <c r="EC246">
        <v>0.0693075</v>
      </c>
      <c r="ED246">
        <v>0.0632462</v>
      </c>
      <c r="EE246">
        <v>31293.9</v>
      </c>
      <c r="EF246">
        <v>34236.5</v>
      </c>
      <c r="EG246">
        <v>35547.9</v>
      </c>
      <c r="EH246">
        <v>39061.6</v>
      </c>
      <c r="EI246">
        <v>46875.1</v>
      </c>
      <c r="EJ246">
        <v>52773</v>
      </c>
      <c r="EK246">
        <v>55494</v>
      </c>
      <c r="EL246">
        <v>62552.7</v>
      </c>
      <c r="EM246">
        <v>2.0212</v>
      </c>
      <c r="EN246">
        <v>2.2776</v>
      </c>
      <c r="EO246">
        <v>0.144035</v>
      </c>
      <c r="EP246">
        <v>0</v>
      </c>
      <c r="EQ246">
        <v>22.585</v>
      </c>
      <c r="ER246">
        <v>999.9</v>
      </c>
      <c r="ES246">
        <v>71.762</v>
      </c>
      <c r="ET246">
        <v>23.001</v>
      </c>
      <c r="EU246">
        <v>27.4057</v>
      </c>
      <c r="EV246">
        <v>53.5646</v>
      </c>
      <c r="EW246">
        <v>35.5088</v>
      </c>
      <c r="EX246">
        <v>2</v>
      </c>
      <c r="EY246">
        <v>-0.257642</v>
      </c>
      <c r="EZ246">
        <v>0.0114161</v>
      </c>
      <c r="FA246">
        <v>20.151</v>
      </c>
      <c r="FB246">
        <v>5.20052</v>
      </c>
      <c r="FC246">
        <v>12.0052</v>
      </c>
      <c r="FD246">
        <v>4.976</v>
      </c>
      <c r="FE246">
        <v>3.293</v>
      </c>
      <c r="FF246">
        <v>9999</v>
      </c>
      <c r="FG246">
        <v>564.1</v>
      </c>
      <c r="FH246">
        <v>9999</v>
      </c>
      <c r="FI246">
        <v>9999</v>
      </c>
      <c r="FJ246">
        <v>1.86267</v>
      </c>
      <c r="FK246">
        <v>1.86768</v>
      </c>
      <c r="FL246">
        <v>1.86752</v>
      </c>
      <c r="FM246">
        <v>1.86859</v>
      </c>
      <c r="FN246">
        <v>1.86951</v>
      </c>
      <c r="FO246">
        <v>1.86554</v>
      </c>
      <c r="FP246">
        <v>1.86676</v>
      </c>
      <c r="FQ246">
        <v>1.86813</v>
      </c>
      <c r="FR246">
        <v>5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17.88</v>
      </c>
      <c r="GF246">
        <v>0.0858</v>
      </c>
      <c r="GG246">
        <v>4.5284714050127</v>
      </c>
      <c r="GH246">
        <v>0.00877152046367285</v>
      </c>
      <c r="GI246">
        <v>-1.12287425622125e-06</v>
      </c>
      <c r="GJ246">
        <v>1.49974470624018e-10</v>
      </c>
      <c r="GK246">
        <v>-0.0517385584703422</v>
      </c>
      <c r="GL246">
        <v>-0.0341448499658142</v>
      </c>
      <c r="GM246">
        <v>0.00305565465686119</v>
      </c>
      <c r="GN246">
        <v>-3.7754862018876e-05</v>
      </c>
      <c r="GO246">
        <v>-2</v>
      </c>
      <c r="GP246">
        <v>2006</v>
      </c>
      <c r="GQ246">
        <v>1</v>
      </c>
      <c r="GR246">
        <v>20</v>
      </c>
      <c r="GS246">
        <v>42.3</v>
      </c>
      <c r="GT246">
        <v>42.1</v>
      </c>
      <c r="GU246">
        <v>4.20898</v>
      </c>
      <c r="GV246">
        <v>0</v>
      </c>
      <c r="GW246">
        <v>2.24854</v>
      </c>
      <c r="GX246">
        <v>2.76367</v>
      </c>
      <c r="GY246">
        <v>1.99585</v>
      </c>
      <c r="GZ246">
        <v>2.35229</v>
      </c>
      <c r="HA246">
        <v>28.2902</v>
      </c>
      <c r="HB246">
        <v>15.6731</v>
      </c>
      <c r="HC246">
        <v>18</v>
      </c>
      <c r="HD246">
        <v>496.381</v>
      </c>
      <c r="HE246">
        <v>678.571</v>
      </c>
      <c r="HF246">
        <v>21.7187</v>
      </c>
      <c r="HG246">
        <v>23.8627</v>
      </c>
      <c r="HH246">
        <v>30.0002</v>
      </c>
      <c r="HI246">
        <v>23.6715</v>
      </c>
      <c r="HJ246">
        <v>23.5828</v>
      </c>
      <c r="HK246">
        <v>84.7542</v>
      </c>
      <c r="HL246">
        <v>44.6443</v>
      </c>
      <c r="HM246">
        <v>0</v>
      </c>
      <c r="HN246">
        <v>21.7433</v>
      </c>
      <c r="HO246">
        <v>1920.64</v>
      </c>
      <c r="HP246">
        <v>15.3951</v>
      </c>
      <c r="HQ246">
        <v>102.996</v>
      </c>
      <c r="HR246">
        <v>104.184</v>
      </c>
    </row>
    <row r="247" spans="1:226">
      <c r="A247">
        <v>231</v>
      </c>
      <c r="B247">
        <v>1657294224.5</v>
      </c>
      <c r="C247">
        <v>2480.5</v>
      </c>
      <c r="D247" t="s">
        <v>822</v>
      </c>
      <c r="E247" t="s">
        <v>823</v>
      </c>
      <c r="F247">
        <v>5</v>
      </c>
      <c r="G247" t="s">
        <v>597</v>
      </c>
      <c r="H247" t="s">
        <v>354</v>
      </c>
      <c r="I247">
        <v>1657294217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1935.01849262974</v>
      </c>
      <c r="AK247">
        <v>1913.03266666667</v>
      </c>
      <c r="AL247">
        <v>1.88306582261541</v>
      </c>
      <c r="AM247">
        <v>65.662652933704</v>
      </c>
      <c r="AN247">
        <f>(AP247 - AO247 + BO247*1E3/(8.314*(BQ247+273.15)) * AR247/BN247 * AQ247) * BN247/(100*BB247) * 1000/(1000 - AP247)</f>
        <v>0</v>
      </c>
      <c r="AO247">
        <v>15.4256243645305</v>
      </c>
      <c r="AP247">
        <v>17.6348963636364</v>
      </c>
      <c r="AQ247">
        <v>0.00184215146669571</v>
      </c>
      <c r="AR247">
        <v>77.3106653143768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6</v>
      </c>
      <c r="BC247">
        <v>0.5</v>
      </c>
      <c r="BD247" t="s">
        <v>355</v>
      </c>
      <c r="BE247">
        <v>2</v>
      </c>
      <c r="BF247" t="b">
        <v>1</v>
      </c>
      <c r="BG247">
        <v>1657294217</v>
      </c>
      <c r="BH247">
        <v>1861.68592592593</v>
      </c>
      <c r="BI247">
        <v>1896.17962962963</v>
      </c>
      <c r="BJ247">
        <v>17.6110518518519</v>
      </c>
      <c r="BK247">
        <v>15.4228259259259</v>
      </c>
      <c r="BL247">
        <v>1843.86037037037</v>
      </c>
      <c r="BM247">
        <v>17.5258925925926</v>
      </c>
      <c r="BN247">
        <v>499.996259259259</v>
      </c>
      <c r="BO247">
        <v>73.8387296296296</v>
      </c>
      <c r="BP247">
        <v>0.0432775925925926</v>
      </c>
      <c r="BQ247">
        <v>24.3070666666667</v>
      </c>
      <c r="BR247">
        <v>24.9678407407407</v>
      </c>
      <c r="BS247">
        <v>999.9</v>
      </c>
      <c r="BT247">
        <v>0</v>
      </c>
      <c r="BU247">
        <v>0</v>
      </c>
      <c r="BV247">
        <v>9989.62962962963</v>
      </c>
      <c r="BW247">
        <v>0</v>
      </c>
      <c r="BX247">
        <v>682.10462962963</v>
      </c>
      <c r="BY247">
        <v>-34.4932740740741</v>
      </c>
      <c r="BZ247">
        <v>1895.06037037037</v>
      </c>
      <c r="CA247">
        <v>1925.88148148148</v>
      </c>
      <c r="CB247">
        <v>2.18822185185185</v>
      </c>
      <c r="CC247">
        <v>1896.17962962963</v>
      </c>
      <c r="CD247">
        <v>15.4228259259259</v>
      </c>
      <c r="CE247">
        <v>1.30037740740741</v>
      </c>
      <c r="CF247">
        <v>1.13880148148148</v>
      </c>
      <c r="CG247">
        <v>10.8031925925926</v>
      </c>
      <c r="CH247">
        <v>8.82469</v>
      </c>
      <c r="CI247">
        <v>1999.98148148148</v>
      </c>
      <c r="CJ247">
        <v>0.980004407407407</v>
      </c>
      <c r="CK247">
        <v>0.0199953888888889</v>
      </c>
      <c r="CL247">
        <v>0</v>
      </c>
      <c r="CM247">
        <v>2.22771851851852</v>
      </c>
      <c r="CN247">
        <v>0</v>
      </c>
      <c r="CO247">
        <v>2995.20925925926</v>
      </c>
      <c r="CP247">
        <v>17300.0185185185</v>
      </c>
      <c r="CQ247">
        <v>37.9858518518518</v>
      </c>
      <c r="CR247">
        <v>37.6665185185185</v>
      </c>
      <c r="CS247">
        <v>37.8423333333333</v>
      </c>
      <c r="CT247">
        <v>36.0091851851852</v>
      </c>
      <c r="CU247">
        <v>37.1963333333333</v>
      </c>
      <c r="CV247">
        <v>1959.98962962963</v>
      </c>
      <c r="CW247">
        <v>39.9918518518518</v>
      </c>
      <c r="CX247">
        <v>0</v>
      </c>
      <c r="CY247">
        <v>1657294202.1</v>
      </c>
      <c r="CZ247">
        <v>0</v>
      </c>
      <c r="DA247">
        <v>1657291692.5</v>
      </c>
      <c r="DB247" t="s">
        <v>356</v>
      </c>
      <c r="DC247">
        <v>1657291684</v>
      </c>
      <c r="DD247">
        <v>1657291692.5</v>
      </c>
      <c r="DE247">
        <v>1</v>
      </c>
      <c r="DF247">
        <v>0.051</v>
      </c>
      <c r="DG247">
        <v>-0.009</v>
      </c>
      <c r="DH247">
        <v>7.953</v>
      </c>
      <c r="DI247">
        <v>0.086</v>
      </c>
      <c r="DJ247">
        <v>418</v>
      </c>
      <c r="DK247">
        <v>18</v>
      </c>
      <c r="DL247">
        <v>0.63</v>
      </c>
      <c r="DM247">
        <v>0.07</v>
      </c>
      <c r="DN247">
        <v>-36.1103925</v>
      </c>
      <c r="DO247">
        <v>27.51252945591</v>
      </c>
      <c r="DP247">
        <v>3.17573863954415</v>
      </c>
      <c r="DQ247">
        <v>0</v>
      </c>
      <c r="DR247">
        <v>2.20303075</v>
      </c>
      <c r="DS247">
        <v>-0.125892945591001</v>
      </c>
      <c r="DT247">
        <v>0.0301745518100518</v>
      </c>
      <c r="DU247">
        <v>0</v>
      </c>
      <c r="DV247">
        <v>0</v>
      </c>
      <c r="DW247">
        <v>2</v>
      </c>
      <c r="DX247" t="s">
        <v>357</v>
      </c>
      <c r="DY247">
        <v>2.9759</v>
      </c>
      <c r="DZ247">
        <v>2.69779</v>
      </c>
      <c r="EA247">
        <v>0.20326</v>
      </c>
      <c r="EB247">
        <v>0.205714</v>
      </c>
      <c r="EC247">
        <v>0.0693239</v>
      </c>
      <c r="ED247">
        <v>0.0632365</v>
      </c>
      <c r="EE247">
        <v>31268.4</v>
      </c>
      <c r="EF247">
        <v>34227.5</v>
      </c>
      <c r="EG247">
        <v>35546.9</v>
      </c>
      <c r="EH247">
        <v>39061.4</v>
      </c>
      <c r="EI247">
        <v>46873.7</v>
      </c>
      <c r="EJ247">
        <v>52773.2</v>
      </c>
      <c r="EK247">
        <v>55493.2</v>
      </c>
      <c r="EL247">
        <v>62552.2</v>
      </c>
      <c r="EM247">
        <v>2.021</v>
      </c>
      <c r="EN247">
        <v>2.2778</v>
      </c>
      <c r="EO247">
        <v>0.145197</v>
      </c>
      <c r="EP247">
        <v>0</v>
      </c>
      <c r="EQ247">
        <v>22.5773</v>
      </c>
      <c r="ER247">
        <v>999.9</v>
      </c>
      <c r="ES247">
        <v>71.713</v>
      </c>
      <c r="ET247">
        <v>23.001</v>
      </c>
      <c r="EU247">
        <v>27.389</v>
      </c>
      <c r="EV247">
        <v>53.6346</v>
      </c>
      <c r="EW247">
        <v>35.5489</v>
      </c>
      <c r="EX247">
        <v>2</v>
      </c>
      <c r="EY247">
        <v>-0.257602</v>
      </c>
      <c r="EZ247">
        <v>-0.08878</v>
      </c>
      <c r="FA247">
        <v>20.1509</v>
      </c>
      <c r="FB247">
        <v>5.20411</v>
      </c>
      <c r="FC247">
        <v>12.004</v>
      </c>
      <c r="FD247">
        <v>4.976</v>
      </c>
      <c r="FE247">
        <v>3.293</v>
      </c>
      <c r="FF247">
        <v>9999</v>
      </c>
      <c r="FG247">
        <v>564.1</v>
      </c>
      <c r="FH247">
        <v>9999</v>
      </c>
      <c r="FI247">
        <v>9999</v>
      </c>
      <c r="FJ247">
        <v>1.8627</v>
      </c>
      <c r="FK247">
        <v>1.86777</v>
      </c>
      <c r="FL247">
        <v>1.86752</v>
      </c>
      <c r="FM247">
        <v>1.86859</v>
      </c>
      <c r="FN247">
        <v>1.86951</v>
      </c>
      <c r="FO247">
        <v>1.86554</v>
      </c>
      <c r="FP247">
        <v>1.86676</v>
      </c>
      <c r="FQ247">
        <v>1.86813</v>
      </c>
      <c r="FR247">
        <v>5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17.94</v>
      </c>
      <c r="GF247">
        <v>0.0862</v>
      </c>
      <c r="GG247">
        <v>4.5284714050127</v>
      </c>
      <c r="GH247">
        <v>0.00877152046367285</v>
      </c>
      <c r="GI247">
        <v>-1.12287425622125e-06</v>
      </c>
      <c r="GJ247">
        <v>1.49974470624018e-10</v>
      </c>
      <c r="GK247">
        <v>-0.0517385584703422</v>
      </c>
      <c r="GL247">
        <v>-0.0341448499658142</v>
      </c>
      <c r="GM247">
        <v>0.00305565465686119</v>
      </c>
      <c r="GN247">
        <v>-3.7754862018876e-05</v>
      </c>
      <c r="GO247">
        <v>-2</v>
      </c>
      <c r="GP247">
        <v>2006</v>
      </c>
      <c r="GQ247">
        <v>1</v>
      </c>
      <c r="GR247">
        <v>20</v>
      </c>
      <c r="GS247">
        <v>42.3</v>
      </c>
      <c r="GT247">
        <v>42.2</v>
      </c>
      <c r="GU247">
        <v>4.21265</v>
      </c>
      <c r="GV247">
        <v>0</v>
      </c>
      <c r="GW247">
        <v>2.24854</v>
      </c>
      <c r="GX247">
        <v>2.76489</v>
      </c>
      <c r="GY247">
        <v>1.99585</v>
      </c>
      <c r="GZ247">
        <v>2.32788</v>
      </c>
      <c r="HA247">
        <v>28.3112</v>
      </c>
      <c r="HB247">
        <v>15.6643</v>
      </c>
      <c r="HC247">
        <v>18</v>
      </c>
      <c r="HD247">
        <v>496.304</v>
      </c>
      <c r="HE247">
        <v>678.789</v>
      </c>
      <c r="HF247">
        <v>21.7417</v>
      </c>
      <c r="HG247">
        <v>23.8667</v>
      </c>
      <c r="HH247">
        <v>30.0001</v>
      </c>
      <c r="HI247">
        <v>23.6766</v>
      </c>
      <c r="HJ247">
        <v>23.5868</v>
      </c>
      <c r="HK247">
        <v>85.9767</v>
      </c>
      <c r="HL247">
        <v>44.6443</v>
      </c>
      <c r="HM247">
        <v>0</v>
      </c>
      <c r="HN247">
        <v>21.773</v>
      </c>
      <c r="HO247">
        <v>1940.9</v>
      </c>
      <c r="HP247">
        <v>15.3951</v>
      </c>
      <c r="HQ247">
        <v>102.994</v>
      </c>
      <c r="HR247">
        <v>104.184</v>
      </c>
    </row>
    <row r="248" spans="1:226">
      <c r="A248">
        <v>232</v>
      </c>
      <c r="B248">
        <v>1657294229.5</v>
      </c>
      <c r="C248">
        <v>2485.5</v>
      </c>
      <c r="D248" t="s">
        <v>824</v>
      </c>
      <c r="E248" t="s">
        <v>825</v>
      </c>
      <c r="F248">
        <v>5</v>
      </c>
      <c r="G248" t="s">
        <v>597</v>
      </c>
      <c r="H248" t="s">
        <v>354</v>
      </c>
      <c r="I248">
        <v>1657294221.71429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1937.40969789825</v>
      </c>
      <c r="AK248">
        <v>1918.83236363636</v>
      </c>
      <c r="AL248">
        <v>1.00215593240114</v>
      </c>
      <c r="AM248">
        <v>65.662652933704</v>
      </c>
      <c r="AN248">
        <f>(AP248 - AO248 + BO248*1E3/(8.314*(BQ248+273.15)) * AR248/BN248 * AQ248) * BN248/(100*BB248) * 1000/(1000 - AP248)</f>
        <v>0</v>
      </c>
      <c r="AO248">
        <v>15.4264234192468</v>
      </c>
      <c r="AP248">
        <v>17.635436969697</v>
      </c>
      <c r="AQ248">
        <v>6.03210821943538e-05</v>
      </c>
      <c r="AR248">
        <v>77.3106653143768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6</v>
      </c>
      <c r="BC248">
        <v>0.5</v>
      </c>
      <c r="BD248" t="s">
        <v>355</v>
      </c>
      <c r="BE248">
        <v>2</v>
      </c>
      <c r="BF248" t="b">
        <v>1</v>
      </c>
      <c r="BG248">
        <v>1657294221.71429</v>
      </c>
      <c r="BH248">
        <v>1873.08928571429</v>
      </c>
      <c r="BI248">
        <v>1903.23464285714</v>
      </c>
      <c r="BJ248">
        <v>17.6282607142857</v>
      </c>
      <c r="BK248">
        <v>15.4259678571429</v>
      </c>
      <c r="BL248">
        <v>1855.195</v>
      </c>
      <c r="BM248">
        <v>17.5424607142857</v>
      </c>
      <c r="BN248">
        <v>500.011142857143</v>
      </c>
      <c r="BO248">
        <v>73.838575</v>
      </c>
      <c r="BP248">
        <v>0.0434122571428571</v>
      </c>
      <c r="BQ248">
        <v>24.298425</v>
      </c>
      <c r="BR248">
        <v>24.9595071428571</v>
      </c>
      <c r="BS248">
        <v>999.9</v>
      </c>
      <c r="BT248">
        <v>0</v>
      </c>
      <c r="BU248">
        <v>0</v>
      </c>
      <c r="BV248">
        <v>9990.71428571429</v>
      </c>
      <c r="BW248">
        <v>0</v>
      </c>
      <c r="BX248">
        <v>682.324857142857</v>
      </c>
      <c r="BY248">
        <v>-30.1448214285714</v>
      </c>
      <c r="BZ248">
        <v>1906.70178571429</v>
      </c>
      <c r="CA248">
        <v>1933.05321428571</v>
      </c>
      <c r="CB248">
        <v>2.20229428571429</v>
      </c>
      <c r="CC248">
        <v>1903.23464285714</v>
      </c>
      <c r="CD248">
        <v>15.4259678571429</v>
      </c>
      <c r="CE248">
        <v>1.30164535714286</v>
      </c>
      <c r="CF248">
        <v>1.13903071428571</v>
      </c>
      <c r="CG248">
        <v>10.8178607142857</v>
      </c>
      <c r="CH248">
        <v>8.8276725</v>
      </c>
      <c r="CI248">
        <v>1999.91321428571</v>
      </c>
      <c r="CJ248">
        <v>0.98000125</v>
      </c>
      <c r="CK248">
        <v>0.0199987464285714</v>
      </c>
      <c r="CL248">
        <v>0</v>
      </c>
      <c r="CM248">
        <v>2.2059</v>
      </c>
      <c r="CN248">
        <v>0</v>
      </c>
      <c r="CO248">
        <v>2992.84035714286</v>
      </c>
      <c r="CP248">
        <v>17299.4071428571</v>
      </c>
      <c r="CQ248">
        <v>38.0041785714286</v>
      </c>
      <c r="CR248">
        <v>37.7230357142857</v>
      </c>
      <c r="CS248">
        <v>37.8545714285714</v>
      </c>
      <c r="CT248">
        <v>36.0378214285714</v>
      </c>
      <c r="CU248">
        <v>37.2094642857143</v>
      </c>
      <c r="CV248">
        <v>1959.91678571429</v>
      </c>
      <c r="CW248">
        <v>39.9967857142857</v>
      </c>
      <c r="CX248">
        <v>0</v>
      </c>
      <c r="CY248">
        <v>1657294207.5</v>
      </c>
      <c r="CZ248">
        <v>0</v>
      </c>
      <c r="DA248">
        <v>1657291692.5</v>
      </c>
      <c r="DB248" t="s">
        <v>356</v>
      </c>
      <c r="DC248">
        <v>1657291684</v>
      </c>
      <c r="DD248">
        <v>1657291692.5</v>
      </c>
      <c r="DE248">
        <v>1</v>
      </c>
      <c r="DF248">
        <v>0.051</v>
      </c>
      <c r="DG248">
        <v>-0.009</v>
      </c>
      <c r="DH248">
        <v>7.953</v>
      </c>
      <c r="DI248">
        <v>0.086</v>
      </c>
      <c r="DJ248">
        <v>418</v>
      </c>
      <c r="DK248">
        <v>18</v>
      </c>
      <c r="DL248">
        <v>0.63</v>
      </c>
      <c r="DM248">
        <v>0.07</v>
      </c>
      <c r="DN248">
        <v>-32.9094575</v>
      </c>
      <c r="DO248">
        <v>52.880963977486</v>
      </c>
      <c r="DP248">
        <v>5.28779053692974</v>
      </c>
      <c r="DQ248">
        <v>0</v>
      </c>
      <c r="DR248">
        <v>2.19441275</v>
      </c>
      <c r="DS248">
        <v>0.131928292682919</v>
      </c>
      <c r="DT248">
        <v>0.0204100472791589</v>
      </c>
      <c r="DU248">
        <v>0</v>
      </c>
      <c r="DV248">
        <v>0</v>
      </c>
      <c r="DW248">
        <v>2</v>
      </c>
      <c r="DX248" t="s">
        <v>357</v>
      </c>
      <c r="DY248">
        <v>2.97606</v>
      </c>
      <c r="DZ248">
        <v>2.69746</v>
      </c>
      <c r="EA248">
        <v>0.203613</v>
      </c>
      <c r="EB248">
        <v>0.205808</v>
      </c>
      <c r="EC248">
        <v>0.0693272</v>
      </c>
      <c r="ED248">
        <v>0.0632387</v>
      </c>
      <c r="EE248">
        <v>31255.2</v>
      </c>
      <c r="EF248">
        <v>34222.7</v>
      </c>
      <c r="EG248">
        <v>35547.6</v>
      </c>
      <c r="EH248">
        <v>39060.5</v>
      </c>
      <c r="EI248">
        <v>46873.2</v>
      </c>
      <c r="EJ248">
        <v>52772.7</v>
      </c>
      <c r="EK248">
        <v>55492.9</v>
      </c>
      <c r="EL248">
        <v>62551.8</v>
      </c>
      <c r="EM248">
        <v>2.0206</v>
      </c>
      <c r="EN248">
        <v>2.2776</v>
      </c>
      <c r="EO248">
        <v>0.144184</v>
      </c>
      <c r="EP248">
        <v>0</v>
      </c>
      <c r="EQ248">
        <v>22.5698</v>
      </c>
      <c r="ER248">
        <v>999.9</v>
      </c>
      <c r="ES248">
        <v>71.688</v>
      </c>
      <c r="ET248">
        <v>23.011</v>
      </c>
      <c r="EU248">
        <v>27.3957</v>
      </c>
      <c r="EV248">
        <v>54.0046</v>
      </c>
      <c r="EW248">
        <v>35.5489</v>
      </c>
      <c r="EX248">
        <v>2</v>
      </c>
      <c r="EY248">
        <v>-0.257073</v>
      </c>
      <c r="EZ248">
        <v>-0.161329</v>
      </c>
      <c r="FA248">
        <v>20.1507</v>
      </c>
      <c r="FB248">
        <v>5.20052</v>
      </c>
      <c r="FC248">
        <v>12.004</v>
      </c>
      <c r="FD248">
        <v>4.976</v>
      </c>
      <c r="FE248">
        <v>3.293</v>
      </c>
      <c r="FF248">
        <v>9999</v>
      </c>
      <c r="FG248">
        <v>564.1</v>
      </c>
      <c r="FH248">
        <v>9999</v>
      </c>
      <c r="FI248">
        <v>9999</v>
      </c>
      <c r="FJ248">
        <v>1.86267</v>
      </c>
      <c r="FK248">
        <v>1.86783</v>
      </c>
      <c r="FL248">
        <v>1.86752</v>
      </c>
      <c r="FM248">
        <v>1.86859</v>
      </c>
      <c r="FN248">
        <v>1.86951</v>
      </c>
      <c r="FO248">
        <v>1.86554</v>
      </c>
      <c r="FP248">
        <v>1.8667</v>
      </c>
      <c r="FQ248">
        <v>1.86813</v>
      </c>
      <c r="FR248">
        <v>5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17.97</v>
      </c>
      <c r="GF248">
        <v>0.0862</v>
      </c>
      <c r="GG248">
        <v>4.5284714050127</v>
      </c>
      <c r="GH248">
        <v>0.00877152046367285</v>
      </c>
      <c r="GI248">
        <v>-1.12287425622125e-06</v>
      </c>
      <c r="GJ248">
        <v>1.49974470624018e-10</v>
      </c>
      <c r="GK248">
        <v>-0.0517385584703422</v>
      </c>
      <c r="GL248">
        <v>-0.0341448499658142</v>
      </c>
      <c r="GM248">
        <v>0.00305565465686119</v>
      </c>
      <c r="GN248">
        <v>-3.7754862018876e-05</v>
      </c>
      <c r="GO248">
        <v>-2</v>
      </c>
      <c r="GP248">
        <v>2006</v>
      </c>
      <c r="GQ248">
        <v>1</v>
      </c>
      <c r="GR248">
        <v>20</v>
      </c>
      <c r="GS248">
        <v>42.4</v>
      </c>
      <c r="GT248">
        <v>42.3</v>
      </c>
      <c r="GU248">
        <v>4.21387</v>
      </c>
      <c r="GV248">
        <v>0</v>
      </c>
      <c r="GW248">
        <v>2.24854</v>
      </c>
      <c r="GX248">
        <v>2.76367</v>
      </c>
      <c r="GY248">
        <v>1.99585</v>
      </c>
      <c r="GZ248">
        <v>2.3584</v>
      </c>
      <c r="HA248">
        <v>28.3112</v>
      </c>
      <c r="HB248">
        <v>15.6731</v>
      </c>
      <c r="HC248">
        <v>18</v>
      </c>
      <c r="HD248">
        <v>496.085</v>
      </c>
      <c r="HE248">
        <v>678.674</v>
      </c>
      <c r="HF248">
        <v>21.7745</v>
      </c>
      <c r="HG248">
        <v>23.8707</v>
      </c>
      <c r="HH248">
        <v>30.0002</v>
      </c>
      <c r="HI248">
        <v>23.6806</v>
      </c>
      <c r="HJ248">
        <v>23.5907</v>
      </c>
      <c r="HK248">
        <v>87.7135</v>
      </c>
      <c r="HL248">
        <v>44.6443</v>
      </c>
      <c r="HM248">
        <v>0</v>
      </c>
      <c r="HN248">
        <v>21.8065</v>
      </c>
      <c r="HO248">
        <v>1954.53</v>
      </c>
      <c r="HP248">
        <v>15.3951</v>
      </c>
      <c r="HQ248">
        <v>102.994</v>
      </c>
      <c r="HR248">
        <v>104.182</v>
      </c>
    </row>
    <row r="249" spans="1:226">
      <c r="A249">
        <v>233</v>
      </c>
      <c r="B249">
        <v>1657294234.5</v>
      </c>
      <c r="C249">
        <v>2490.5</v>
      </c>
      <c r="D249" t="s">
        <v>826</v>
      </c>
      <c r="E249" t="s">
        <v>827</v>
      </c>
      <c r="F249">
        <v>5</v>
      </c>
      <c r="G249" t="s">
        <v>597</v>
      </c>
      <c r="H249" t="s">
        <v>354</v>
      </c>
      <c r="I249">
        <v>1657294227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1937.79724306517</v>
      </c>
      <c r="AK249">
        <v>1921.51333333333</v>
      </c>
      <c r="AL249">
        <v>0.357126745487211</v>
      </c>
      <c r="AM249">
        <v>65.662652933704</v>
      </c>
      <c r="AN249">
        <f>(AP249 - AO249 + BO249*1E3/(8.314*(BQ249+273.15)) * AR249/BN249 * AQ249) * BN249/(100*BB249) * 1000/(1000 - AP249)</f>
        <v>0</v>
      </c>
      <c r="AO249">
        <v>15.430338258215</v>
      </c>
      <c r="AP249">
        <v>17.6431448484848</v>
      </c>
      <c r="AQ249">
        <v>0.000449559665687453</v>
      </c>
      <c r="AR249">
        <v>77.3106653143768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6</v>
      </c>
      <c r="BC249">
        <v>0.5</v>
      </c>
      <c r="BD249" t="s">
        <v>355</v>
      </c>
      <c r="BE249">
        <v>2</v>
      </c>
      <c r="BF249" t="b">
        <v>1</v>
      </c>
      <c r="BG249">
        <v>1657294227</v>
      </c>
      <c r="BH249">
        <v>1881.88666666667</v>
      </c>
      <c r="BI249">
        <v>1906.74481481481</v>
      </c>
      <c r="BJ249">
        <v>17.637262962963</v>
      </c>
      <c r="BK249">
        <v>15.4287518518519</v>
      </c>
      <c r="BL249">
        <v>1863.93888888889</v>
      </c>
      <c r="BM249">
        <v>17.5511222222222</v>
      </c>
      <c r="BN249">
        <v>499.984333333333</v>
      </c>
      <c r="BO249">
        <v>73.8387074074074</v>
      </c>
      <c r="BP249">
        <v>0.0435723666666667</v>
      </c>
      <c r="BQ249">
        <v>24.2925074074074</v>
      </c>
      <c r="BR249">
        <v>24.9507333333333</v>
      </c>
      <c r="BS249">
        <v>999.9</v>
      </c>
      <c r="BT249">
        <v>0</v>
      </c>
      <c r="BU249">
        <v>0</v>
      </c>
      <c r="BV249">
        <v>9989.81481481482</v>
      </c>
      <c r="BW249">
        <v>0</v>
      </c>
      <c r="BX249">
        <v>682.509185185185</v>
      </c>
      <c r="BY249">
        <v>-24.8582</v>
      </c>
      <c r="BZ249">
        <v>1915.6737037037</v>
      </c>
      <c r="CA249">
        <v>1936.62407407407</v>
      </c>
      <c r="CB249">
        <v>2.20850888888889</v>
      </c>
      <c r="CC249">
        <v>1906.74481481481</v>
      </c>
      <c r="CD249">
        <v>15.4287518518519</v>
      </c>
      <c r="CE249">
        <v>1.30231222222222</v>
      </c>
      <c r="CF249">
        <v>1.13923851851852</v>
      </c>
      <c r="CG249">
        <v>10.8255592592593</v>
      </c>
      <c r="CH249">
        <v>8.83036925925926</v>
      </c>
      <c r="CI249">
        <v>1999.89407407407</v>
      </c>
      <c r="CJ249">
        <v>0.979999518518519</v>
      </c>
      <c r="CK249">
        <v>0.0200005814814815</v>
      </c>
      <c r="CL249">
        <v>0</v>
      </c>
      <c r="CM249">
        <v>2.19893703703704</v>
      </c>
      <c r="CN249">
        <v>0</v>
      </c>
      <c r="CO249">
        <v>2990.72111111111</v>
      </c>
      <c r="CP249">
        <v>17299.2259259259</v>
      </c>
      <c r="CQ249">
        <v>38.083</v>
      </c>
      <c r="CR249">
        <v>37.8376666666667</v>
      </c>
      <c r="CS249">
        <v>37.9187777777778</v>
      </c>
      <c r="CT249">
        <v>36.1317037037037</v>
      </c>
      <c r="CU249">
        <v>37.2542962962963</v>
      </c>
      <c r="CV249">
        <v>1959.89444444444</v>
      </c>
      <c r="CW249">
        <v>40</v>
      </c>
      <c r="CX249">
        <v>0</v>
      </c>
      <c r="CY249">
        <v>1657294212.3</v>
      </c>
      <c r="CZ249">
        <v>0</v>
      </c>
      <c r="DA249">
        <v>1657291692.5</v>
      </c>
      <c r="DB249" t="s">
        <v>356</v>
      </c>
      <c r="DC249">
        <v>1657291684</v>
      </c>
      <c r="DD249">
        <v>1657291692.5</v>
      </c>
      <c r="DE249">
        <v>1</v>
      </c>
      <c r="DF249">
        <v>0.051</v>
      </c>
      <c r="DG249">
        <v>-0.009</v>
      </c>
      <c r="DH249">
        <v>7.953</v>
      </c>
      <c r="DI249">
        <v>0.086</v>
      </c>
      <c r="DJ249">
        <v>418</v>
      </c>
      <c r="DK249">
        <v>18</v>
      </c>
      <c r="DL249">
        <v>0.63</v>
      </c>
      <c r="DM249">
        <v>0.07</v>
      </c>
      <c r="DN249">
        <v>-27.8556125</v>
      </c>
      <c r="DO249">
        <v>60.2358360225141</v>
      </c>
      <c r="DP249">
        <v>5.8714112164448</v>
      </c>
      <c r="DQ249">
        <v>0</v>
      </c>
      <c r="DR249">
        <v>2.20335375</v>
      </c>
      <c r="DS249">
        <v>0.0628283302063741</v>
      </c>
      <c r="DT249">
        <v>0.0106879538938704</v>
      </c>
      <c r="DU249">
        <v>1</v>
      </c>
      <c r="DV249">
        <v>1</v>
      </c>
      <c r="DW249">
        <v>2</v>
      </c>
      <c r="DX249" t="s">
        <v>373</v>
      </c>
      <c r="DY249">
        <v>2.97588</v>
      </c>
      <c r="DZ249">
        <v>2.6976</v>
      </c>
      <c r="EA249">
        <v>0.203749</v>
      </c>
      <c r="EB249">
        <v>0.205784</v>
      </c>
      <c r="EC249">
        <v>0.0693403</v>
      </c>
      <c r="ED249">
        <v>0.063306</v>
      </c>
      <c r="EE249">
        <v>31249.7</v>
      </c>
      <c r="EF249">
        <v>34223.5</v>
      </c>
      <c r="EG249">
        <v>35547.4</v>
      </c>
      <c r="EH249">
        <v>39060.3</v>
      </c>
      <c r="EI249">
        <v>46872.6</v>
      </c>
      <c r="EJ249">
        <v>52769.2</v>
      </c>
      <c r="EK249">
        <v>55492.9</v>
      </c>
      <c r="EL249">
        <v>62552.2</v>
      </c>
      <c r="EM249">
        <v>2.0206</v>
      </c>
      <c r="EN249">
        <v>2.2776</v>
      </c>
      <c r="EO249">
        <v>0.143915</v>
      </c>
      <c r="EP249">
        <v>0</v>
      </c>
      <c r="EQ249">
        <v>22.5603</v>
      </c>
      <c r="ER249">
        <v>999.9</v>
      </c>
      <c r="ES249">
        <v>71.688</v>
      </c>
      <c r="ET249">
        <v>23.011</v>
      </c>
      <c r="EU249">
        <v>27.3952</v>
      </c>
      <c r="EV249">
        <v>53.7446</v>
      </c>
      <c r="EW249">
        <v>35.5369</v>
      </c>
      <c r="EX249">
        <v>2</v>
      </c>
      <c r="EY249">
        <v>-0.257033</v>
      </c>
      <c r="EZ249">
        <v>-0.211176</v>
      </c>
      <c r="FA249">
        <v>20.1507</v>
      </c>
      <c r="FB249">
        <v>5.20172</v>
      </c>
      <c r="FC249">
        <v>12.004</v>
      </c>
      <c r="FD249">
        <v>4.9756</v>
      </c>
      <c r="FE249">
        <v>3.293</v>
      </c>
      <c r="FF249">
        <v>9999</v>
      </c>
      <c r="FG249">
        <v>564.1</v>
      </c>
      <c r="FH249">
        <v>9999</v>
      </c>
      <c r="FI249">
        <v>9999</v>
      </c>
      <c r="FJ249">
        <v>1.86267</v>
      </c>
      <c r="FK249">
        <v>1.86771</v>
      </c>
      <c r="FL249">
        <v>1.86752</v>
      </c>
      <c r="FM249">
        <v>1.86859</v>
      </c>
      <c r="FN249">
        <v>1.86951</v>
      </c>
      <c r="FO249">
        <v>1.86554</v>
      </c>
      <c r="FP249">
        <v>1.86673</v>
      </c>
      <c r="FQ249">
        <v>1.86813</v>
      </c>
      <c r="FR249">
        <v>5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17.99</v>
      </c>
      <c r="GF249">
        <v>0.0863</v>
      </c>
      <c r="GG249">
        <v>4.5284714050127</v>
      </c>
      <c r="GH249">
        <v>0.00877152046367285</v>
      </c>
      <c r="GI249">
        <v>-1.12287425622125e-06</v>
      </c>
      <c r="GJ249">
        <v>1.49974470624018e-10</v>
      </c>
      <c r="GK249">
        <v>-0.0517385584703422</v>
      </c>
      <c r="GL249">
        <v>-0.0341448499658142</v>
      </c>
      <c r="GM249">
        <v>0.00305565465686119</v>
      </c>
      <c r="GN249">
        <v>-3.7754862018876e-05</v>
      </c>
      <c r="GO249">
        <v>-2</v>
      </c>
      <c r="GP249">
        <v>2006</v>
      </c>
      <c r="GQ249">
        <v>1</v>
      </c>
      <c r="GR249">
        <v>20</v>
      </c>
      <c r="GS249">
        <v>42.5</v>
      </c>
      <c r="GT249">
        <v>42.4</v>
      </c>
      <c r="GU249">
        <v>4.21387</v>
      </c>
      <c r="GV249">
        <v>0</v>
      </c>
      <c r="GW249">
        <v>2.24854</v>
      </c>
      <c r="GX249">
        <v>2.76367</v>
      </c>
      <c r="GY249">
        <v>1.99585</v>
      </c>
      <c r="GZ249">
        <v>2.34009</v>
      </c>
      <c r="HA249">
        <v>28.3112</v>
      </c>
      <c r="HB249">
        <v>15.6731</v>
      </c>
      <c r="HC249">
        <v>18</v>
      </c>
      <c r="HD249">
        <v>496.122</v>
      </c>
      <c r="HE249">
        <v>678.727</v>
      </c>
      <c r="HF249">
        <v>21.814</v>
      </c>
      <c r="HG249">
        <v>23.8755</v>
      </c>
      <c r="HH249">
        <v>30.0002</v>
      </c>
      <c r="HI249">
        <v>23.6845</v>
      </c>
      <c r="HJ249">
        <v>23.5947</v>
      </c>
      <c r="HK249">
        <v>90.1186</v>
      </c>
      <c r="HL249">
        <v>44.6443</v>
      </c>
      <c r="HM249">
        <v>0</v>
      </c>
      <c r="HN249">
        <v>21.8463</v>
      </c>
      <c r="HO249">
        <v>1974.77</v>
      </c>
      <c r="HP249">
        <v>15.3951</v>
      </c>
      <c r="HQ249">
        <v>102.994</v>
      </c>
      <c r="HR249">
        <v>104.182</v>
      </c>
    </row>
    <row r="250" spans="1:226">
      <c r="A250">
        <v>234</v>
      </c>
      <c r="B250">
        <v>1657294239.5</v>
      </c>
      <c r="C250">
        <v>2495.5</v>
      </c>
      <c r="D250" t="s">
        <v>828</v>
      </c>
      <c r="E250" t="s">
        <v>829</v>
      </c>
      <c r="F250">
        <v>5</v>
      </c>
      <c r="G250" t="s">
        <v>597</v>
      </c>
      <c r="H250" t="s">
        <v>354</v>
      </c>
      <c r="I250">
        <v>1657294231.71429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1937.52486665264</v>
      </c>
      <c r="AK250">
        <v>1922.71909090909</v>
      </c>
      <c r="AL250">
        <v>0.20738942551024</v>
      </c>
      <c r="AM250">
        <v>65.662652933704</v>
      </c>
      <c r="AN250">
        <f>(AP250 - AO250 + BO250*1E3/(8.314*(BQ250+273.15)) * AR250/BN250 * AQ250) * BN250/(100*BB250) * 1000/(1000 - AP250)</f>
        <v>0</v>
      </c>
      <c r="AO250">
        <v>15.450573899249</v>
      </c>
      <c r="AP250">
        <v>17.6572933333333</v>
      </c>
      <c r="AQ250">
        <v>0.000475725002648713</v>
      </c>
      <c r="AR250">
        <v>77.3106653143768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6</v>
      </c>
      <c r="BC250">
        <v>0.5</v>
      </c>
      <c r="BD250" t="s">
        <v>355</v>
      </c>
      <c r="BE250">
        <v>2</v>
      </c>
      <c r="BF250" t="b">
        <v>1</v>
      </c>
      <c r="BG250">
        <v>1657294231.71429</v>
      </c>
      <c r="BH250">
        <v>1885.88428571429</v>
      </c>
      <c r="BI250">
        <v>1907.53857142857</v>
      </c>
      <c r="BJ250">
        <v>17.6420357142857</v>
      </c>
      <c r="BK250">
        <v>15.4397071428571</v>
      </c>
      <c r="BL250">
        <v>1867.91214285714</v>
      </c>
      <c r="BM250">
        <v>17.5557142857143</v>
      </c>
      <c r="BN250">
        <v>499.987607142857</v>
      </c>
      <c r="BO250">
        <v>73.8394178571428</v>
      </c>
      <c r="BP250">
        <v>0.0435986178571429</v>
      </c>
      <c r="BQ250">
        <v>24.2920642857143</v>
      </c>
      <c r="BR250">
        <v>24.9451857142857</v>
      </c>
      <c r="BS250">
        <v>999.9</v>
      </c>
      <c r="BT250">
        <v>0</v>
      </c>
      <c r="BU250">
        <v>0</v>
      </c>
      <c r="BV250">
        <v>10003.5714285714</v>
      </c>
      <c r="BW250">
        <v>0</v>
      </c>
      <c r="BX250">
        <v>682.632214285714</v>
      </c>
      <c r="BY250">
        <v>-21.6549214285714</v>
      </c>
      <c r="BZ250">
        <v>1919.75178571429</v>
      </c>
      <c r="CA250">
        <v>1937.45178571429</v>
      </c>
      <c r="CB250">
        <v>2.20232928571429</v>
      </c>
      <c r="CC250">
        <v>1907.53857142857</v>
      </c>
      <c r="CD250">
        <v>15.4397071428571</v>
      </c>
      <c r="CE250">
        <v>1.30267714285714</v>
      </c>
      <c r="CF250">
        <v>1.14005821428571</v>
      </c>
      <c r="CG250">
        <v>10.8297785714286</v>
      </c>
      <c r="CH250">
        <v>8.84100928571429</v>
      </c>
      <c r="CI250">
        <v>1999.9075</v>
      </c>
      <c r="CJ250">
        <v>0.979999464285714</v>
      </c>
      <c r="CK250">
        <v>0.0200006392857143</v>
      </c>
      <c r="CL250">
        <v>0</v>
      </c>
      <c r="CM250">
        <v>2.21667857142857</v>
      </c>
      <c r="CN250">
        <v>0</v>
      </c>
      <c r="CO250">
        <v>2989.4375</v>
      </c>
      <c r="CP250">
        <v>17299.3428571429</v>
      </c>
      <c r="CQ250">
        <v>38.2005714285714</v>
      </c>
      <c r="CR250">
        <v>37.9505714285714</v>
      </c>
      <c r="CS250">
        <v>37.9930714285714</v>
      </c>
      <c r="CT250">
        <v>36.24975</v>
      </c>
      <c r="CU250">
        <v>37.3233928571428</v>
      </c>
      <c r="CV250">
        <v>1959.90714285714</v>
      </c>
      <c r="CW250">
        <v>40.0007142857143</v>
      </c>
      <c r="CX250">
        <v>0</v>
      </c>
      <c r="CY250">
        <v>1657294217.1</v>
      </c>
      <c r="CZ250">
        <v>0</v>
      </c>
      <c r="DA250">
        <v>1657291692.5</v>
      </c>
      <c r="DB250" t="s">
        <v>356</v>
      </c>
      <c r="DC250">
        <v>1657291684</v>
      </c>
      <c r="DD250">
        <v>1657291692.5</v>
      </c>
      <c r="DE250">
        <v>1</v>
      </c>
      <c r="DF250">
        <v>0.051</v>
      </c>
      <c r="DG250">
        <v>-0.009</v>
      </c>
      <c r="DH250">
        <v>7.953</v>
      </c>
      <c r="DI250">
        <v>0.086</v>
      </c>
      <c r="DJ250">
        <v>418</v>
      </c>
      <c r="DK250">
        <v>18</v>
      </c>
      <c r="DL250">
        <v>0.63</v>
      </c>
      <c r="DM250">
        <v>0.07</v>
      </c>
      <c r="DN250">
        <v>-24.3844225</v>
      </c>
      <c r="DO250">
        <v>46.1068941838649</v>
      </c>
      <c r="DP250">
        <v>4.57349514925333</v>
      </c>
      <c r="DQ250">
        <v>0</v>
      </c>
      <c r="DR250">
        <v>2.2050515</v>
      </c>
      <c r="DS250">
        <v>-0.0482627392120119</v>
      </c>
      <c r="DT250">
        <v>0.0073911908884834</v>
      </c>
      <c r="DU250">
        <v>1</v>
      </c>
      <c r="DV250">
        <v>1</v>
      </c>
      <c r="DW250">
        <v>2</v>
      </c>
      <c r="DX250" t="s">
        <v>373</v>
      </c>
      <c r="DY250">
        <v>2.97673</v>
      </c>
      <c r="DZ250">
        <v>2.69813</v>
      </c>
      <c r="EA250">
        <v>0.203802</v>
      </c>
      <c r="EB250">
        <v>0.20576</v>
      </c>
      <c r="EC250">
        <v>0.0693798</v>
      </c>
      <c r="ED250">
        <v>0.063377</v>
      </c>
      <c r="EE250">
        <v>31247.1</v>
      </c>
      <c r="EF250">
        <v>34224.5</v>
      </c>
      <c r="EG250">
        <v>35546.9</v>
      </c>
      <c r="EH250">
        <v>39060.3</v>
      </c>
      <c r="EI250">
        <v>46870.4</v>
      </c>
      <c r="EJ250">
        <v>52764.1</v>
      </c>
      <c r="EK250">
        <v>55492.8</v>
      </c>
      <c r="EL250">
        <v>62550.9</v>
      </c>
      <c r="EM250">
        <v>2.0206</v>
      </c>
      <c r="EN250">
        <v>2.2774</v>
      </c>
      <c r="EO250">
        <v>0.145435</v>
      </c>
      <c r="EP250">
        <v>0</v>
      </c>
      <c r="EQ250">
        <v>22.5545</v>
      </c>
      <c r="ER250">
        <v>999.9</v>
      </c>
      <c r="ES250">
        <v>71.688</v>
      </c>
      <c r="ET250">
        <v>23.031</v>
      </c>
      <c r="EU250">
        <v>27.4252</v>
      </c>
      <c r="EV250">
        <v>53.6346</v>
      </c>
      <c r="EW250">
        <v>35.5048</v>
      </c>
      <c r="EX250">
        <v>2</v>
      </c>
      <c r="EY250">
        <v>-0.256382</v>
      </c>
      <c r="EZ250">
        <v>-0.271133</v>
      </c>
      <c r="FA250">
        <v>20.1506</v>
      </c>
      <c r="FB250">
        <v>5.20172</v>
      </c>
      <c r="FC250">
        <v>12.004</v>
      </c>
      <c r="FD250">
        <v>4.976</v>
      </c>
      <c r="FE250">
        <v>3.293</v>
      </c>
      <c r="FF250">
        <v>9999</v>
      </c>
      <c r="FG250">
        <v>564.2</v>
      </c>
      <c r="FH250">
        <v>9999</v>
      </c>
      <c r="FI250">
        <v>9999</v>
      </c>
      <c r="FJ250">
        <v>1.86264</v>
      </c>
      <c r="FK250">
        <v>1.86774</v>
      </c>
      <c r="FL250">
        <v>1.86752</v>
      </c>
      <c r="FM250">
        <v>1.86859</v>
      </c>
      <c r="FN250">
        <v>1.86951</v>
      </c>
      <c r="FO250">
        <v>1.86554</v>
      </c>
      <c r="FP250">
        <v>1.8667</v>
      </c>
      <c r="FQ250">
        <v>1.86813</v>
      </c>
      <c r="FR250">
        <v>5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17.99</v>
      </c>
      <c r="GF250">
        <v>0.0869</v>
      </c>
      <c r="GG250">
        <v>4.5284714050127</v>
      </c>
      <c r="GH250">
        <v>0.00877152046367285</v>
      </c>
      <c r="GI250">
        <v>-1.12287425622125e-06</v>
      </c>
      <c r="GJ250">
        <v>1.49974470624018e-10</v>
      </c>
      <c r="GK250">
        <v>-0.0517385584703422</v>
      </c>
      <c r="GL250">
        <v>-0.0341448499658142</v>
      </c>
      <c r="GM250">
        <v>0.00305565465686119</v>
      </c>
      <c r="GN250">
        <v>-3.7754862018876e-05</v>
      </c>
      <c r="GO250">
        <v>-2</v>
      </c>
      <c r="GP250">
        <v>2006</v>
      </c>
      <c r="GQ250">
        <v>1</v>
      </c>
      <c r="GR250">
        <v>20</v>
      </c>
      <c r="GS250">
        <v>42.6</v>
      </c>
      <c r="GT250">
        <v>42.5</v>
      </c>
      <c r="GU250">
        <v>4.21265</v>
      </c>
      <c r="GV250">
        <v>0</v>
      </c>
      <c r="GW250">
        <v>2.24854</v>
      </c>
      <c r="GX250">
        <v>2.76367</v>
      </c>
      <c r="GY250">
        <v>1.99585</v>
      </c>
      <c r="GZ250">
        <v>2.32666</v>
      </c>
      <c r="HA250">
        <v>28.3112</v>
      </c>
      <c r="HB250">
        <v>15.6643</v>
      </c>
      <c r="HC250">
        <v>18</v>
      </c>
      <c r="HD250">
        <v>496.16</v>
      </c>
      <c r="HE250">
        <v>678.613</v>
      </c>
      <c r="HF250">
        <v>21.8563</v>
      </c>
      <c r="HG250">
        <v>23.8795</v>
      </c>
      <c r="HH250">
        <v>30.0003</v>
      </c>
      <c r="HI250">
        <v>23.6885</v>
      </c>
      <c r="HJ250">
        <v>23.5986</v>
      </c>
      <c r="HK250">
        <v>93.1912</v>
      </c>
      <c r="HL250">
        <v>44.6443</v>
      </c>
      <c r="HM250">
        <v>0</v>
      </c>
      <c r="HN250">
        <v>21.8896</v>
      </c>
      <c r="HO250">
        <v>1988.28</v>
      </c>
      <c r="HP250">
        <v>15.3951</v>
      </c>
      <c r="HQ250">
        <v>102.994</v>
      </c>
      <c r="HR250">
        <v>104.181</v>
      </c>
    </row>
    <row r="251" spans="1:226">
      <c r="A251">
        <v>235</v>
      </c>
      <c r="B251">
        <v>1657294871</v>
      </c>
      <c r="C251">
        <v>3127</v>
      </c>
      <c r="D251" t="s">
        <v>830</v>
      </c>
      <c r="E251" t="s">
        <v>831</v>
      </c>
      <c r="F251">
        <v>5</v>
      </c>
      <c r="G251" t="s">
        <v>832</v>
      </c>
      <c r="H251" t="s">
        <v>354</v>
      </c>
      <c r="I251">
        <v>1657294863.25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428.049854981623</v>
      </c>
      <c r="AK251">
        <v>410.388139393939</v>
      </c>
      <c r="AL251">
        <v>-0.0220768845105561</v>
      </c>
      <c r="AM251">
        <v>65.7165733691439</v>
      </c>
      <c r="AN251">
        <f>(AP251 - AO251 + BO251*1E3/(8.314*(BQ251+273.15)) * AR251/BN251 * AQ251) * BN251/(100*BB251) * 1000/(1000 - AP251)</f>
        <v>0</v>
      </c>
      <c r="AO251">
        <v>18.8343306422439</v>
      </c>
      <c r="AP251">
        <v>22.0386121212121</v>
      </c>
      <c r="AQ251">
        <v>-0.000317005396733009</v>
      </c>
      <c r="AR251">
        <v>77.3268198787012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6</v>
      </c>
      <c r="BC251">
        <v>0.5</v>
      </c>
      <c r="BD251" t="s">
        <v>355</v>
      </c>
      <c r="BE251">
        <v>2</v>
      </c>
      <c r="BF251" t="b">
        <v>1</v>
      </c>
      <c r="BG251">
        <v>1657294863.25</v>
      </c>
      <c r="BH251">
        <v>401.333</v>
      </c>
      <c r="BI251">
        <v>420.0466</v>
      </c>
      <c r="BJ251">
        <v>22.0411933333333</v>
      </c>
      <c r="BK251">
        <v>18.8309566666667</v>
      </c>
      <c r="BL251">
        <v>393.517733333333</v>
      </c>
      <c r="BM251">
        <v>21.8625366666667</v>
      </c>
      <c r="BN251">
        <v>499.987633333333</v>
      </c>
      <c r="BO251">
        <v>73.83482</v>
      </c>
      <c r="BP251">
        <v>0.0415738066666667</v>
      </c>
      <c r="BQ251">
        <v>25.3129833333333</v>
      </c>
      <c r="BR251">
        <v>25.0199866666667</v>
      </c>
      <c r="BS251">
        <v>999.9</v>
      </c>
      <c r="BT251">
        <v>0</v>
      </c>
      <c r="BU251">
        <v>0</v>
      </c>
      <c r="BV251">
        <v>10002</v>
      </c>
      <c r="BW251">
        <v>0</v>
      </c>
      <c r="BX251">
        <v>301.965633333333</v>
      </c>
      <c r="BY251">
        <v>-18.71345</v>
      </c>
      <c r="BZ251">
        <v>410.378366666667</v>
      </c>
      <c r="CA251">
        <v>428.1082</v>
      </c>
      <c r="CB251">
        <v>3.21024</v>
      </c>
      <c r="CC251">
        <v>420.0466</v>
      </c>
      <c r="CD251">
        <v>18.8309566666667</v>
      </c>
      <c r="CE251">
        <v>1.62740733333333</v>
      </c>
      <c r="CF251">
        <v>1.39038033333333</v>
      </c>
      <c r="CG251">
        <v>14.22079</v>
      </c>
      <c r="CH251">
        <v>11.8131166666667</v>
      </c>
      <c r="CI251">
        <v>1999.97866666667</v>
      </c>
      <c r="CJ251">
        <v>0.9799978</v>
      </c>
      <c r="CK251">
        <v>0.02000229</v>
      </c>
      <c r="CL251">
        <v>0</v>
      </c>
      <c r="CM251">
        <v>2.27302</v>
      </c>
      <c r="CN251">
        <v>0</v>
      </c>
      <c r="CO251">
        <v>11089.81</v>
      </c>
      <c r="CP251">
        <v>17299.97</v>
      </c>
      <c r="CQ251">
        <v>38.5206</v>
      </c>
      <c r="CR251">
        <v>38.4998</v>
      </c>
      <c r="CS251">
        <v>38.1997333333333</v>
      </c>
      <c r="CT251">
        <v>37.0538666666667</v>
      </c>
      <c r="CU251">
        <v>37.6955333333333</v>
      </c>
      <c r="CV251">
        <v>1959.97566666667</v>
      </c>
      <c r="CW251">
        <v>40.0026666666667</v>
      </c>
      <c r="CX251">
        <v>0</v>
      </c>
      <c r="CY251">
        <v>1657294848.9</v>
      </c>
      <c r="CZ251">
        <v>0</v>
      </c>
      <c r="DA251">
        <v>1657291692.5</v>
      </c>
      <c r="DB251" t="s">
        <v>356</v>
      </c>
      <c r="DC251">
        <v>1657291684</v>
      </c>
      <c r="DD251">
        <v>1657291692.5</v>
      </c>
      <c r="DE251">
        <v>1</v>
      </c>
      <c r="DF251">
        <v>0.051</v>
      </c>
      <c r="DG251">
        <v>-0.009</v>
      </c>
      <c r="DH251">
        <v>7.953</v>
      </c>
      <c r="DI251">
        <v>0.086</v>
      </c>
      <c r="DJ251">
        <v>418</v>
      </c>
      <c r="DK251">
        <v>18</v>
      </c>
      <c r="DL251">
        <v>0.63</v>
      </c>
      <c r="DM251">
        <v>0.07</v>
      </c>
      <c r="DN251">
        <v>-18.723765</v>
      </c>
      <c r="DO251">
        <v>0.37271369606008</v>
      </c>
      <c r="DP251">
        <v>0.124037227375494</v>
      </c>
      <c r="DQ251">
        <v>0</v>
      </c>
      <c r="DR251">
        <v>3.21683225</v>
      </c>
      <c r="DS251">
        <v>-0.112702851782376</v>
      </c>
      <c r="DT251">
        <v>0.0114970399424156</v>
      </c>
      <c r="DU251">
        <v>0</v>
      </c>
      <c r="DV251">
        <v>0</v>
      </c>
      <c r="DW251">
        <v>2</v>
      </c>
      <c r="DX251" t="s">
        <v>357</v>
      </c>
      <c r="DY251">
        <v>2.97548</v>
      </c>
      <c r="DZ251">
        <v>2.69541</v>
      </c>
      <c r="EA251">
        <v>0.0719829</v>
      </c>
      <c r="EB251">
        <v>0.0757869</v>
      </c>
      <c r="EC251">
        <v>0.0811053</v>
      </c>
      <c r="ED251">
        <v>0.0728785</v>
      </c>
      <c r="EE251">
        <v>36373.2</v>
      </c>
      <c r="EF251">
        <v>39744</v>
      </c>
      <c r="EG251">
        <v>35509.2</v>
      </c>
      <c r="EH251">
        <v>38990.7</v>
      </c>
      <c r="EI251">
        <v>46228.1</v>
      </c>
      <c r="EJ251">
        <v>52142.6</v>
      </c>
      <c r="EK251">
        <v>55446.7</v>
      </c>
      <c r="EL251">
        <v>62455.7</v>
      </c>
      <c r="EM251">
        <v>2.0128</v>
      </c>
      <c r="EN251">
        <v>2.259</v>
      </c>
      <c r="EO251">
        <v>0.0858307</v>
      </c>
      <c r="EP251">
        <v>0</v>
      </c>
      <c r="EQ251">
        <v>23.5781</v>
      </c>
      <c r="ER251">
        <v>999.9</v>
      </c>
      <c r="ES251">
        <v>69.357</v>
      </c>
      <c r="ET251">
        <v>24.401</v>
      </c>
      <c r="EU251">
        <v>28.8184</v>
      </c>
      <c r="EV251">
        <v>54.0946</v>
      </c>
      <c r="EW251">
        <v>35.9215</v>
      </c>
      <c r="EX251">
        <v>2</v>
      </c>
      <c r="EY251">
        <v>-0.204146</v>
      </c>
      <c r="EZ251">
        <v>0.87427</v>
      </c>
      <c r="FA251">
        <v>20.1463</v>
      </c>
      <c r="FB251">
        <v>5.19932</v>
      </c>
      <c r="FC251">
        <v>12.0064</v>
      </c>
      <c r="FD251">
        <v>4.9756</v>
      </c>
      <c r="FE251">
        <v>3.293</v>
      </c>
      <c r="FF251">
        <v>9999</v>
      </c>
      <c r="FG251">
        <v>564.3</v>
      </c>
      <c r="FH251">
        <v>9999</v>
      </c>
      <c r="FI251">
        <v>9999</v>
      </c>
      <c r="FJ251">
        <v>1.86279</v>
      </c>
      <c r="FK251">
        <v>1.86783</v>
      </c>
      <c r="FL251">
        <v>1.86752</v>
      </c>
      <c r="FM251">
        <v>1.86868</v>
      </c>
      <c r="FN251">
        <v>1.86957</v>
      </c>
      <c r="FO251">
        <v>1.86557</v>
      </c>
      <c r="FP251">
        <v>1.86676</v>
      </c>
      <c r="FQ251">
        <v>1.86813</v>
      </c>
      <c r="FR251">
        <v>5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7.816</v>
      </c>
      <c r="GF251">
        <v>0.1786</v>
      </c>
      <c r="GG251">
        <v>4.5284714050127</v>
      </c>
      <c r="GH251">
        <v>0.00877152046367285</v>
      </c>
      <c r="GI251">
        <v>-1.12287425622125e-06</v>
      </c>
      <c r="GJ251">
        <v>1.49974470624018e-10</v>
      </c>
      <c r="GK251">
        <v>0.178652107835601</v>
      </c>
      <c r="GL251">
        <v>0</v>
      </c>
      <c r="GM251">
        <v>0</v>
      </c>
      <c r="GN251">
        <v>0</v>
      </c>
      <c r="GO251">
        <v>-2</v>
      </c>
      <c r="GP251">
        <v>2006</v>
      </c>
      <c r="GQ251">
        <v>1</v>
      </c>
      <c r="GR251">
        <v>20</v>
      </c>
      <c r="GS251">
        <v>53.1</v>
      </c>
      <c r="GT251">
        <v>53</v>
      </c>
      <c r="GU251">
        <v>1.31592</v>
      </c>
      <c r="GV251">
        <v>2.56348</v>
      </c>
      <c r="GW251">
        <v>2.24854</v>
      </c>
      <c r="GX251">
        <v>2.75879</v>
      </c>
      <c r="GY251">
        <v>1.99585</v>
      </c>
      <c r="GZ251">
        <v>2.33154</v>
      </c>
      <c r="HA251">
        <v>30.1361</v>
      </c>
      <c r="HB251">
        <v>15.5417</v>
      </c>
      <c r="HC251">
        <v>18</v>
      </c>
      <c r="HD251">
        <v>497.198</v>
      </c>
      <c r="HE251">
        <v>671.557</v>
      </c>
      <c r="HF251">
        <v>21.6678</v>
      </c>
      <c r="HG251">
        <v>24.6078</v>
      </c>
      <c r="HH251">
        <v>30.0008</v>
      </c>
      <c r="HI251">
        <v>24.328</v>
      </c>
      <c r="HJ251">
        <v>24.2244</v>
      </c>
      <c r="HK251">
        <v>26.357</v>
      </c>
      <c r="HL251">
        <v>36.4078</v>
      </c>
      <c r="HM251">
        <v>0</v>
      </c>
      <c r="HN251">
        <v>21.6767</v>
      </c>
      <c r="HO251">
        <v>413.3</v>
      </c>
      <c r="HP251">
        <v>18.8156</v>
      </c>
      <c r="HQ251">
        <v>102.899</v>
      </c>
      <c r="HR251">
        <v>104.012</v>
      </c>
    </row>
    <row r="252" spans="1:226">
      <c r="A252">
        <v>236</v>
      </c>
      <c r="B252">
        <v>1657294876</v>
      </c>
      <c r="C252">
        <v>3132</v>
      </c>
      <c r="D252" t="s">
        <v>833</v>
      </c>
      <c r="E252" t="s">
        <v>834</v>
      </c>
      <c r="F252">
        <v>5</v>
      </c>
      <c r="G252" t="s">
        <v>832</v>
      </c>
      <c r="H252" t="s">
        <v>354</v>
      </c>
      <c r="I252">
        <v>1657294868.15517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426.841860731904</v>
      </c>
      <c r="AK252">
        <v>409.823927272727</v>
      </c>
      <c r="AL252">
        <v>-0.216196377124101</v>
      </c>
      <c r="AM252">
        <v>65.7165733691439</v>
      </c>
      <c r="AN252">
        <f>(AP252 - AO252 + BO252*1E3/(8.314*(BQ252+273.15)) * AR252/BN252 * AQ252) * BN252/(100*BB252) * 1000/(1000 - AP252)</f>
        <v>0</v>
      </c>
      <c r="AO252">
        <v>18.835731242177</v>
      </c>
      <c r="AP252">
        <v>22.0350375757576</v>
      </c>
      <c r="AQ252">
        <v>-0.000204523008311885</v>
      </c>
      <c r="AR252">
        <v>77.3268198787012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6</v>
      </c>
      <c r="BC252">
        <v>0.5</v>
      </c>
      <c r="BD252" t="s">
        <v>355</v>
      </c>
      <c r="BE252">
        <v>2</v>
      </c>
      <c r="BF252" t="b">
        <v>1</v>
      </c>
      <c r="BG252">
        <v>1657294868.15517</v>
      </c>
      <c r="BH252">
        <v>401.318137931035</v>
      </c>
      <c r="BI252">
        <v>419.423482758621</v>
      </c>
      <c r="BJ252">
        <v>22.0387620689655</v>
      </c>
      <c r="BK252">
        <v>18.8346379310345</v>
      </c>
      <c r="BL252">
        <v>393.502896551724</v>
      </c>
      <c r="BM252">
        <v>21.8601068965517</v>
      </c>
      <c r="BN252">
        <v>499.984517241379</v>
      </c>
      <c r="BO252">
        <v>73.8345034482759</v>
      </c>
      <c r="BP252">
        <v>0.0416396068965517</v>
      </c>
      <c r="BQ252">
        <v>25.2981068965517</v>
      </c>
      <c r="BR252">
        <v>25.0105379310345</v>
      </c>
      <c r="BS252">
        <v>999.9</v>
      </c>
      <c r="BT252">
        <v>0</v>
      </c>
      <c r="BU252">
        <v>0</v>
      </c>
      <c r="BV252">
        <v>9996.55172413793</v>
      </c>
      <c r="BW252">
        <v>0</v>
      </c>
      <c r="BX252">
        <v>302.791413793103</v>
      </c>
      <c r="BY252">
        <v>-18.1051689655172</v>
      </c>
      <c r="BZ252">
        <v>410.362172413793</v>
      </c>
      <c r="CA252">
        <v>427.47475862069</v>
      </c>
      <c r="CB252">
        <v>3.20412413793103</v>
      </c>
      <c r="CC252">
        <v>419.423482758621</v>
      </c>
      <c r="CD252">
        <v>18.8346379310345</v>
      </c>
      <c r="CE252">
        <v>1.62722034482759</v>
      </c>
      <c r="CF252">
        <v>1.39064655172414</v>
      </c>
      <c r="CG252">
        <v>14.2190206896552</v>
      </c>
      <c r="CH252">
        <v>11.8160206896552</v>
      </c>
      <c r="CI252">
        <v>1999.98931034483</v>
      </c>
      <c r="CJ252">
        <v>0.979998965517241</v>
      </c>
      <c r="CK252">
        <v>0.0200013034482759</v>
      </c>
      <c r="CL252">
        <v>0</v>
      </c>
      <c r="CM252">
        <v>2.28483448275862</v>
      </c>
      <c r="CN252">
        <v>0</v>
      </c>
      <c r="CO252">
        <v>11084.824137931</v>
      </c>
      <c r="CP252">
        <v>17300.0586206897</v>
      </c>
      <c r="CQ252">
        <v>38.6226551724138</v>
      </c>
      <c r="CR252">
        <v>38.6054137931034</v>
      </c>
      <c r="CS252">
        <v>38.2928620689655</v>
      </c>
      <c r="CT252">
        <v>37.2044827586207</v>
      </c>
      <c r="CU252">
        <v>37.7906206896552</v>
      </c>
      <c r="CV252">
        <v>1959.98862068966</v>
      </c>
      <c r="CW252">
        <v>40.0006896551724</v>
      </c>
      <c r="CX252">
        <v>0</v>
      </c>
      <c r="CY252">
        <v>1657294853.7</v>
      </c>
      <c r="CZ252">
        <v>0</v>
      </c>
      <c r="DA252">
        <v>1657291692.5</v>
      </c>
      <c r="DB252" t="s">
        <v>356</v>
      </c>
      <c r="DC252">
        <v>1657291684</v>
      </c>
      <c r="DD252">
        <v>1657291692.5</v>
      </c>
      <c r="DE252">
        <v>1</v>
      </c>
      <c r="DF252">
        <v>0.051</v>
      </c>
      <c r="DG252">
        <v>-0.009</v>
      </c>
      <c r="DH252">
        <v>7.953</v>
      </c>
      <c r="DI252">
        <v>0.086</v>
      </c>
      <c r="DJ252">
        <v>418</v>
      </c>
      <c r="DK252">
        <v>18</v>
      </c>
      <c r="DL252">
        <v>0.63</v>
      </c>
      <c r="DM252">
        <v>0.07</v>
      </c>
      <c r="DN252">
        <v>-18.5041097560976</v>
      </c>
      <c r="DO252">
        <v>3.45919442508711</v>
      </c>
      <c r="DP252">
        <v>0.637356690656285</v>
      </c>
      <c r="DQ252">
        <v>0</v>
      </c>
      <c r="DR252">
        <v>3.20935926829268</v>
      </c>
      <c r="DS252">
        <v>-0.0908763763066092</v>
      </c>
      <c r="DT252">
        <v>0.00967318581723978</v>
      </c>
      <c r="DU252">
        <v>1</v>
      </c>
      <c r="DV252">
        <v>1</v>
      </c>
      <c r="DW252">
        <v>2</v>
      </c>
      <c r="DX252" t="s">
        <v>373</v>
      </c>
      <c r="DY252">
        <v>2.97511</v>
      </c>
      <c r="DZ252">
        <v>2.69598</v>
      </c>
      <c r="EA252">
        <v>0.0718461</v>
      </c>
      <c r="EB252">
        <v>0.074916</v>
      </c>
      <c r="EC252">
        <v>0.0810995</v>
      </c>
      <c r="ED252">
        <v>0.0728793</v>
      </c>
      <c r="EE252">
        <v>36377.2</v>
      </c>
      <c r="EF252">
        <v>39781.3</v>
      </c>
      <c r="EG252">
        <v>35507.9</v>
      </c>
      <c r="EH252">
        <v>38990.6</v>
      </c>
      <c r="EI252">
        <v>46227.5</v>
      </c>
      <c r="EJ252">
        <v>52142.2</v>
      </c>
      <c r="EK252">
        <v>55445.7</v>
      </c>
      <c r="EL252">
        <v>62455.3</v>
      </c>
      <c r="EM252">
        <v>2.0134</v>
      </c>
      <c r="EN252">
        <v>2.2592</v>
      </c>
      <c r="EO252">
        <v>0.0862777</v>
      </c>
      <c r="EP252">
        <v>0</v>
      </c>
      <c r="EQ252">
        <v>23.5701</v>
      </c>
      <c r="ER252">
        <v>999.9</v>
      </c>
      <c r="ES252">
        <v>69.332</v>
      </c>
      <c r="ET252">
        <v>24.401</v>
      </c>
      <c r="EU252">
        <v>28.8074</v>
      </c>
      <c r="EV252">
        <v>54.2246</v>
      </c>
      <c r="EW252">
        <v>35.9575</v>
      </c>
      <c r="EX252">
        <v>2</v>
      </c>
      <c r="EY252">
        <v>-0.203333</v>
      </c>
      <c r="EZ252">
        <v>0.831242</v>
      </c>
      <c r="FA252">
        <v>20.1466</v>
      </c>
      <c r="FB252">
        <v>5.19932</v>
      </c>
      <c r="FC252">
        <v>12.0052</v>
      </c>
      <c r="FD252">
        <v>4.9756</v>
      </c>
      <c r="FE252">
        <v>3.293</v>
      </c>
      <c r="FF252">
        <v>9999</v>
      </c>
      <c r="FG252">
        <v>564.3</v>
      </c>
      <c r="FH252">
        <v>9999</v>
      </c>
      <c r="FI252">
        <v>9999</v>
      </c>
      <c r="FJ252">
        <v>1.86279</v>
      </c>
      <c r="FK252">
        <v>1.86783</v>
      </c>
      <c r="FL252">
        <v>1.86752</v>
      </c>
      <c r="FM252">
        <v>1.86868</v>
      </c>
      <c r="FN252">
        <v>1.8696</v>
      </c>
      <c r="FO252">
        <v>1.8656</v>
      </c>
      <c r="FP252">
        <v>1.86676</v>
      </c>
      <c r="FQ252">
        <v>1.86813</v>
      </c>
      <c r="FR252">
        <v>5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7.808</v>
      </c>
      <c r="GF252">
        <v>0.1786</v>
      </c>
      <c r="GG252">
        <v>4.5284714050127</v>
      </c>
      <c r="GH252">
        <v>0.00877152046367285</v>
      </c>
      <c r="GI252">
        <v>-1.12287425622125e-06</v>
      </c>
      <c r="GJ252">
        <v>1.49974470624018e-10</v>
      </c>
      <c r="GK252">
        <v>0.178652107835601</v>
      </c>
      <c r="GL252">
        <v>0</v>
      </c>
      <c r="GM252">
        <v>0</v>
      </c>
      <c r="GN252">
        <v>0</v>
      </c>
      <c r="GO252">
        <v>-2</v>
      </c>
      <c r="GP252">
        <v>2006</v>
      </c>
      <c r="GQ252">
        <v>1</v>
      </c>
      <c r="GR252">
        <v>20</v>
      </c>
      <c r="GS252">
        <v>53.2</v>
      </c>
      <c r="GT252">
        <v>53.1</v>
      </c>
      <c r="GU252">
        <v>1.29028</v>
      </c>
      <c r="GV252">
        <v>2.56714</v>
      </c>
      <c r="GW252">
        <v>2.24854</v>
      </c>
      <c r="GX252">
        <v>2.76001</v>
      </c>
      <c r="GY252">
        <v>1.99585</v>
      </c>
      <c r="GZ252">
        <v>2.35474</v>
      </c>
      <c r="HA252">
        <v>30.1576</v>
      </c>
      <c r="HB252">
        <v>15.533</v>
      </c>
      <c r="HC252">
        <v>18</v>
      </c>
      <c r="HD252">
        <v>497.664</v>
      </c>
      <c r="HE252">
        <v>671.811</v>
      </c>
      <c r="HF252">
        <v>21.6639</v>
      </c>
      <c r="HG252">
        <v>24.614</v>
      </c>
      <c r="HH252">
        <v>30.001</v>
      </c>
      <c r="HI252">
        <v>24.3361</v>
      </c>
      <c r="HJ252">
        <v>24.2309</v>
      </c>
      <c r="HK252">
        <v>25.8367</v>
      </c>
      <c r="HL252">
        <v>36.4078</v>
      </c>
      <c r="HM252">
        <v>0</v>
      </c>
      <c r="HN252">
        <v>22.3312</v>
      </c>
      <c r="HO252">
        <v>399.826</v>
      </c>
      <c r="HP252">
        <v>18.8092</v>
      </c>
      <c r="HQ252">
        <v>102.896</v>
      </c>
      <c r="HR252">
        <v>104.012</v>
      </c>
    </row>
    <row r="253" spans="1:226">
      <c r="A253">
        <v>237</v>
      </c>
      <c r="B253">
        <v>1657294881</v>
      </c>
      <c r="C253">
        <v>3137</v>
      </c>
      <c r="D253" t="s">
        <v>835</v>
      </c>
      <c r="E253" t="s">
        <v>836</v>
      </c>
      <c r="F253">
        <v>5</v>
      </c>
      <c r="G253" t="s">
        <v>832</v>
      </c>
      <c r="H253" t="s">
        <v>354</v>
      </c>
      <c r="I253">
        <v>1657294873.23214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416.353045459705</v>
      </c>
      <c r="AK253">
        <v>404.112236363637</v>
      </c>
      <c r="AL253">
        <v>-1.34253754871984</v>
      </c>
      <c r="AM253">
        <v>65.7165733691439</v>
      </c>
      <c r="AN253">
        <f>(AP253 - AO253 + BO253*1E3/(8.314*(BQ253+273.15)) * AR253/BN253 * AQ253) * BN253/(100*BB253) * 1000/(1000 - AP253)</f>
        <v>0</v>
      </c>
      <c r="AO253">
        <v>18.8395954960258</v>
      </c>
      <c r="AP253">
        <v>22.0551072727273</v>
      </c>
      <c r="AQ253">
        <v>-0.000396115813907057</v>
      </c>
      <c r="AR253">
        <v>77.3268198787012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6</v>
      </c>
      <c r="BC253">
        <v>0.5</v>
      </c>
      <c r="BD253" t="s">
        <v>355</v>
      </c>
      <c r="BE253">
        <v>2</v>
      </c>
      <c r="BF253" t="b">
        <v>1</v>
      </c>
      <c r="BG253">
        <v>1657294873.23214</v>
      </c>
      <c r="BH253">
        <v>400.212857142857</v>
      </c>
      <c r="BI253">
        <v>415.501892857143</v>
      </c>
      <c r="BJ253">
        <v>22.0383857142857</v>
      </c>
      <c r="BK253">
        <v>18.8388821428571</v>
      </c>
      <c r="BL253">
        <v>392.406321428571</v>
      </c>
      <c r="BM253">
        <v>21.8597392857143</v>
      </c>
      <c r="BN253">
        <v>499.982392857143</v>
      </c>
      <c r="BO253">
        <v>73.8342142857143</v>
      </c>
      <c r="BP253">
        <v>0.0418115964285714</v>
      </c>
      <c r="BQ253">
        <v>25.2890035714286</v>
      </c>
      <c r="BR253">
        <v>25.0036035714286</v>
      </c>
      <c r="BS253">
        <v>999.9</v>
      </c>
      <c r="BT253">
        <v>0</v>
      </c>
      <c r="BU253">
        <v>0</v>
      </c>
      <c r="BV253">
        <v>9999.10714285714</v>
      </c>
      <c r="BW253">
        <v>0</v>
      </c>
      <c r="BX253">
        <v>304.6965</v>
      </c>
      <c r="BY253">
        <v>-15.2889053571429</v>
      </c>
      <c r="BZ253">
        <v>409.23175</v>
      </c>
      <c r="CA253">
        <v>423.479714285714</v>
      </c>
      <c r="CB253">
        <v>3.19950535714286</v>
      </c>
      <c r="CC253">
        <v>415.501892857143</v>
      </c>
      <c r="CD253">
        <v>18.8388821428571</v>
      </c>
      <c r="CE253">
        <v>1.62718642857143</v>
      </c>
      <c r="CF253">
        <v>1.39095392857143</v>
      </c>
      <c r="CG253">
        <v>14.2187071428571</v>
      </c>
      <c r="CH253">
        <v>11.8193821428571</v>
      </c>
      <c r="CI253">
        <v>1999.97107142857</v>
      </c>
      <c r="CJ253">
        <v>0.97999975</v>
      </c>
      <c r="CK253">
        <v>0.0200005</v>
      </c>
      <c r="CL253">
        <v>0</v>
      </c>
      <c r="CM253">
        <v>2.30292142857143</v>
      </c>
      <c r="CN253">
        <v>0</v>
      </c>
      <c r="CO253">
        <v>11078.4392857143</v>
      </c>
      <c r="CP253">
        <v>17299.9</v>
      </c>
      <c r="CQ253">
        <v>38.7274642857143</v>
      </c>
      <c r="CR253">
        <v>38.7118214285714</v>
      </c>
      <c r="CS253">
        <v>38.377</v>
      </c>
      <c r="CT253">
        <v>37.3568928571429</v>
      </c>
      <c r="CU253">
        <v>37.8836785714286</v>
      </c>
      <c r="CV253">
        <v>1959.97035714286</v>
      </c>
      <c r="CW253">
        <v>40.0007142857143</v>
      </c>
      <c r="CX253">
        <v>0</v>
      </c>
      <c r="CY253">
        <v>1657294859.1</v>
      </c>
      <c r="CZ253">
        <v>0</v>
      </c>
      <c r="DA253">
        <v>1657291692.5</v>
      </c>
      <c r="DB253" t="s">
        <v>356</v>
      </c>
      <c r="DC253">
        <v>1657291684</v>
      </c>
      <c r="DD253">
        <v>1657291692.5</v>
      </c>
      <c r="DE253">
        <v>1</v>
      </c>
      <c r="DF253">
        <v>0.051</v>
      </c>
      <c r="DG253">
        <v>-0.009</v>
      </c>
      <c r="DH253">
        <v>7.953</v>
      </c>
      <c r="DI253">
        <v>0.086</v>
      </c>
      <c r="DJ253">
        <v>418</v>
      </c>
      <c r="DK253">
        <v>18</v>
      </c>
      <c r="DL253">
        <v>0.63</v>
      </c>
      <c r="DM253">
        <v>0.07</v>
      </c>
      <c r="DN253">
        <v>-16.2465012195122</v>
      </c>
      <c r="DO253">
        <v>31.1086852264809</v>
      </c>
      <c r="DP253">
        <v>3.62653562056817</v>
      </c>
      <c r="DQ253">
        <v>0</v>
      </c>
      <c r="DR253">
        <v>3.20287365853659</v>
      </c>
      <c r="DS253">
        <v>-0.0536381184669008</v>
      </c>
      <c r="DT253">
        <v>0.00720630203739302</v>
      </c>
      <c r="DU253">
        <v>1</v>
      </c>
      <c r="DV253">
        <v>1</v>
      </c>
      <c r="DW253">
        <v>2</v>
      </c>
      <c r="DX253" t="s">
        <v>373</v>
      </c>
      <c r="DY253">
        <v>2.97522</v>
      </c>
      <c r="DZ253">
        <v>2.69586</v>
      </c>
      <c r="EA253">
        <v>0.0709708</v>
      </c>
      <c r="EB253">
        <v>0.0731799</v>
      </c>
      <c r="EC253">
        <v>0.0811455</v>
      </c>
      <c r="ED253">
        <v>0.072894</v>
      </c>
      <c r="EE253">
        <v>36411</v>
      </c>
      <c r="EF253">
        <v>39855.2</v>
      </c>
      <c r="EG253">
        <v>35507.4</v>
      </c>
      <c r="EH253">
        <v>38990</v>
      </c>
      <c r="EI253">
        <v>46224</v>
      </c>
      <c r="EJ253">
        <v>52140.9</v>
      </c>
      <c r="EK253">
        <v>55444.3</v>
      </c>
      <c r="EL253">
        <v>62454.7</v>
      </c>
      <c r="EM253">
        <v>2.0134</v>
      </c>
      <c r="EN253">
        <v>2.2586</v>
      </c>
      <c r="EO253">
        <v>0.0871718</v>
      </c>
      <c r="EP253">
        <v>0</v>
      </c>
      <c r="EQ253">
        <v>23.5721</v>
      </c>
      <c r="ER253">
        <v>999.9</v>
      </c>
      <c r="ES253">
        <v>69.308</v>
      </c>
      <c r="ET253">
        <v>24.431</v>
      </c>
      <c r="EU253">
        <v>28.8508</v>
      </c>
      <c r="EV253">
        <v>54.0546</v>
      </c>
      <c r="EW253">
        <v>35.9615</v>
      </c>
      <c r="EX253">
        <v>2</v>
      </c>
      <c r="EY253">
        <v>-0.203699</v>
      </c>
      <c r="EZ253">
        <v>-0.725055</v>
      </c>
      <c r="FA253">
        <v>20.1465</v>
      </c>
      <c r="FB253">
        <v>5.19932</v>
      </c>
      <c r="FC253">
        <v>12.0076</v>
      </c>
      <c r="FD253">
        <v>4.976</v>
      </c>
      <c r="FE253">
        <v>3.293</v>
      </c>
      <c r="FF253">
        <v>9999</v>
      </c>
      <c r="FG253">
        <v>564.3</v>
      </c>
      <c r="FH253">
        <v>9999</v>
      </c>
      <c r="FI253">
        <v>9999</v>
      </c>
      <c r="FJ253">
        <v>1.86279</v>
      </c>
      <c r="FK253">
        <v>1.86783</v>
      </c>
      <c r="FL253">
        <v>1.86752</v>
      </c>
      <c r="FM253">
        <v>1.86859</v>
      </c>
      <c r="FN253">
        <v>1.86957</v>
      </c>
      <c r="FO253">
        <v>1.86554</v>
      </c>
      <c r="FP253">
        <v>1.86676</v>
      </c>
      <c r="FQ253">
        <v>1.86813</v>
      </c>
      <c r="FR253">
        <v>5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7.76</v>
      </c>
      <c r="GF253">
        <v>0.1786</v>
      </c>
      <c r="GG253">
        <v>4.5284714050127</v>
      </c>
      <c r="GH253">
        <v>0.00877152046367285</v>
      </c>
      <c r="GI253">
        <v>-1.12287425622125e-06</v>
      </c>
      <c r="GJ253">
        <v>1.49974470624018e-10</v>
      </c>
      <c r="GK253">
        <v>0.178652107835601</v>
      </c>
      <c r="GL253">
        <v>0</v>
      </c>
      <c r="GM253">
        <v>0</v>
      </c>
      <c r="GN253">
        <v>0</v>
      </c>
      <c r="GO253">
        <v>-2</v>
      </c>
      <c r="GP253">
        <v>2006</v>
      </c>
      <c r="GQ253">
        <v>1</v>
      </c>
      <c r="GR253">
        <v>20</v>
      </c>
      <c r="GS253">
        <v>53.3</v>
      </c>
      <c r="GT253">
        <v>53.1</v>
      </c>
      <c r="GU253">
        <v>1.2561</v>
      </c>
      <c r="GV253">
        <v>2.5708</v>
      </c>
      <c r="GW253">
        <v>2.24854</v>
      </c>
      <c r="GX253">
        <v>2.75879</v>
      </c>
      <c r="GY253">
        <v>1.99585</v>
      </c>
      <c r="GZ253">
        <v>2.31689</v>
      </c>
      <c r="HA253">
        <v>30.179</v>
      </c>
      <c r="HB253">
        <v>15.533</v>
      </c>
      <c r="HC253">
        <v>18</v>
      </c>
      <c r="HD253">
        <v>497.722</v>
      </c>
      <c r="HE253">
        <v>671.415</v>
      </c>
      <c r="HF253">
        <v>22.3228</v>
      </c>
      <c r="HG253">
        <v>24.6223</v>
      </c>
      <c r="HH253">
        <v>29.9999</v>
      </c>
      <c r="HI253">
        <v>24.3422</v>
      </c>
      <c r="HJ253">
        <v>24.2389</v>
      </c>
      <c r="HK253">
        <v>25.1751</v>
      </c>
      <c r="HL253">
        <v>36.4078</v>
      </c>
      <c r="HM253">
        <v>0</v>
      </c>
      <c r="HN253">
        <v>22.3313</v>
      </c>
      <c r="HO253">
        <v>386.414</v>
      </c>
      <c r="HP253">
        <v>18.789</v>
      </c>
      <c r="HQ253">
        <v>102.894</v>
      </c>
      <c r="HR253">
        <v>104.01</v>
      </c>
    </row>
    <row r="254" spans="1:226">
      <c r="A254">
        <v>238</v>
      </c>
      <c r="B254">
        <v>1657294886</v>
      </c>
      <c r="C254">
        <v>3142</v>
      </c>
      <c r="D254" t="s">
        <v>837</v>
      </c>
      <c r="E254" t="s">
        <v>838</v>
      </c>
      <c r="F254">
        <v>5</v>
      </c>
      <c r="G254" t="s">
        <v>832</v>
      </c>
      <c r="H254" t="s">
        <v>354</v>
      </c>
      <c r="I254">
        <v>1657294878.5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402.361631177257</v>
      </c>
      <c r="AK254">
        <v>393.6732</v>
      </c>
      <c r="AL254">
        <v>-2.2382629305758</v>
      </c>
      <c r="AM254">
        <v>65.7165733691439</v>
      </c>
      <c r="AN254">
        <f>(AP254 - AO254 + BO254*1E3/(8.314*(BQ254+273.15)) * AR254/BN254 * AQ254) * BN254/(100*BB254) * 1000/(1000 - AP254)</f>
        <v>0</v>
      </c>
      <c r="AO254">
        <v>18.8455573015998</v>
      </c>
      <c r="AP254">
        <v>22.0871587878788</v>
      </c>
      <c r="AQ254">
        <v>0.00651400000994907</v>
      </c>
      <c r="AR254">
        <v>77.3268198787012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6</v>
      </c>
      <c r="BC254">
        <v>0.5</v>
      </c>
      <c r="BD254" t="s">
        <v>355</v>
      </c>
      <c r="BE254">
        <v>2</v>
      </c>
      <c r="BF254" t="b">
        <v>1</v>
      </c>
      <c r="BG254">
        <v>1657294878.5</v>
      </c>
      <c r="BH254">
        <v>396.175851851852</v>
      </c>
      <c r="BI254">
        <v>406.642814814815</v>
      </c>
      <c r="BJ254">
        <v>22.0509</v>
      </c>
      <c r="BK254">
        <v>18.8430259259259</v>
      </c>
      <c r="BL254">
        <v>388.401111111111</v>
      </c>
      <c r="BM254">
        <v>21.8722444444444</v>
      </c>
      <c r="BN254">
        <v>499.982185185185</v>
      </c>
      <c r="BO254">
        <v>73.8335074074074</v>
      </c>
      <c r="BP254">
        <v>0.0418214222222222</v>
      </c>
      <c r="BQ254">
        <v>25.2927777777778</v>
      </c>
      <c r="BR254">
        <v>25.0000074074074</v>
      </c>
      <c r="BS254">
        <v>999.9</v>
      </c>
      <c r="BT254">
        <v>0</v>
      </c>
      <c r="BU254">
        <v>0</v>
      </c>
      <c r="BV254">
        <v>10010.5555555556</v>
      </c>
      <c r="BW254">
        <v>0</v>
      </c>
      <c r="BX254">
        <v>306.62462962963</v>
      </c>
      <c r="BY254">
        <v>-10.4668814814815</v>
      </c>
      <c r="BZ254">
        <v>405.108777777778</v>
      </c>
      <c r="CA254">
        <v>414.452259259259</v>
      </c>
      <c r="CB254">
        <v>3.20786814814815</v>
      </c>
      <c r="CC254">
        <v>406.642814814815</v>
      </c>
      <c r="CD254">
        <v>18.8430259259259</v>
      </c>
      <c r="CE254">
        <v>1.62809444444444</v>
      </c>
      <c r="CF254">
        <v>1.39124740740741</v>
      </c>
      <c r="CG254">
        <v>14.2273185185185</v>
      </c>
      <c r="CH254">
        <v>11.8225703703704</v>
      </c>
      <c r="CI254">
        <v>1999.98111111111</v>
      </c>
      <c r="CJ254">
        <v>0.980000777777778</v>
      </c>
      <c r="CK254">
        <v>0.0199994037037037</v>
      </c>
      <c r="CL254">
        <v>0</v>
      </c>
      <c r="CM254">
        <v>2.32268888888889</v>
      </c>
      <c r="CN254">
        <v>0</v>
      </c>
      <c r="CO254">
        <v>11071.7518518519</v>
      </c>
      <c r="CP254">
        <v>17299.9925925926</v>
      </c>
      <c r="CQ254">
        <v>38.8377037037037</v>
      </c>
      <c r="CR254">
        <v>38.8122222222222</v>
      </c>
      <c r="CS254">
        <v>38.4604444444444</v>
      </c>
      <c r="CT254">
        <v>37.5205555555556</v>
      </c>
      <c r="CU254">
        <v>37.9812222222222</v>
      </c>
      <c r="CV254">
        <v>1959.98037037037</v>
      </c>
      <c r="CW254">
        <v>40.0007407407407</v>
      </c>
      <c r="CX254">
        <v>0</v>
      </c>
      <c r="CY254">
        <v>1657294863.9</v>
      </c>
      <c r="CZ254">
        <v>0</v>
      </c>
      <c r="DA254">
        <v>1657291692.5</v>
      </c>
      <c r="DB254" t="s">
        <v>356</v>
      </c>
      <c r="DC254">
        <v>1657291684</v>
      </c>
      <c r="DD254">
        <v>1657291692.5</v>
      </c>
      <c r="DE254">
        <v>1</v>
      </c>
      <c r="DF254">
        <v>0.051</v>
      </c>
      <c r="DG254">
        <v>-0.009</v>
      </c>
      <c r="DH254">
        <v>7.953</v>
      </c>
      <c r="DI254">
        <v>0.086</v>
      </c>
      <c r="DJ254">
        <v>418</v>
      </c>
      <c r="DK254">
        <v>18</v>
      </c>
      <c r="DL254">
        <v>0.63</v>
      </c>
      <c r="DM254">
        <v>0.07</v>
      </c>
      <c r="DN254">
        <v>-12.8469219512195</v>
      </c>
      <c r="DO254">
        <v>55.6811115679442</v>
      </c>
      <c r="DP254">
        <v>5.69858334236494</v>
      </c>
      <c r="DQ254">
        <v>0</v>
      </c>
      <c r="DR254">
        <v>3.20623780487805</v>
      </c>
      <c r="DS254">
        <v>0.0748777003484299</v>
      </c>
      <c r="DT254">
        <v>0.0126938211418564</v>
      </c>
      <c r="DU254">
        <v>1</v>
      </c>
      <c r="DV254">
        <v>1</v>
      </c>
      <c r="DW254">
        <v>2</v>
      </c>
      <c r="DX254" t="s">
        <v>373</v>
      </c>
      <c r="DY254">
        <v>2.97592</v>
      </c>
      <c r="DZ254">
        <v>2.69606</v>
      </c>
      <c r="EA254">
        <v>0.069489</v>
      </c>
      <c r="EB254">
        <v>0.0710224</v>
      </c>
      <c r="EC254">
        <v>0.0812247</v>
      </c>
      <c r="ED254">
        <v>0.0729073</v>
      </c>
      <c r="EE254">
        <v>36468.9</v>
      </c>
      <c r="EF254">
        <v>39947.5</v>
      </c>
      <c r="EG254">
        <v>35507.3</v>
      </c>
      <c r="EH254">
        <v>38989.5</v>
      </c>
      <c r="EI254">
        <v>46219.8</v>
      </c>
      <c r="EJ254">
        <v>52139.4</v>
      </c>
      <c r="EK254">
        <v>55444.2</v>
      </c>
      <c r="EL254">
        <v>62453.9</v>
      </c>
      <c r="EM254">
        <v>2.0138</v>
      </c>
      <c r="EN254">
        <v>2.258</v>
      </c>
      <c r="EO254">
        <v>0.0867248</v>
      </c>
      <c r="EP254">
        <v>0</v>
      </c>
      <c r="EQ254">
        <v>23.584</v>
      </c>
      <c r="ER254">
        <v>999.9</v>
      </c>
      <c r="ES254">
        <v>69.283</v>
      </c>
      <c r="ET254">
        <v>24.431</v>
      </c>
      <c r="EU254">
        <v>28.8409</v>
      </c>
      <c r="EV254">
        <v>54.1246</v>
      </c>
      <c r="EW254">
        <v>35.9375</v>
      </c>
      <c r="EX254">
        <v>2</v>
      </c>
      <c r="EY254">
        <v>-0.203841</v>
      </c>
      <c r="EZ254">
        <v>-0.0542484</v>
      </c>
      <c r="FA254">
        <v>20.1492</v>
      </c>
      <c r="FB254">
        <v>5.19932</v>
      </c>
      <c r="FC254">
        <v>12.0064</v>
      </c>
      <c r="FD254">
        <v>4.976</v>
      </c>
      <c r="FE254">
        <v>3.293</v>
      </c>
      <c r="FF254">
        <v>9999</v>
      </c>
      <c r="FG254">
        <v>564.3</v>
      </c>
      <c r="FH254">
        <v>9999</v>
      </c>
      <c r="FI254">
        <v>9999</v>
      </c>
      <c r="FJ254">
        <v>1.86279</v>
      </c>
      <c r="FK254">
        <v>1.86783</v>
      </c>
      <c r="FL254">
        <v>1.86752</v>
      </c>
      <c r="FM254">
        <v>1.86871</v>
      </c>
      <c r="FN254">
        <v>1.86954</v>
      </c>
      <c r="FO254">
        <v>1.86563</v>
      </c>
      <c r="FP254">
        <v>1.86676</v>
      </c>
      <c r="FQ254">
        <v>1.86813</v>
      </c>
      <c r="FR254">
        <v>5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7.678</v>
      </c>
      <c r="GF254">
        <v>0.1786</v>
      </c>
      <c r="GG254">
        <v>4.5284714050127</v>
      </c>
      <c r="GH254">
        <v>0.00877152046367285</v>
      </c>
      <c r="GI254">
        <v>-1.12287425622125e-06</v>
      </c>
      <c r="GJ254">
        <v>1.49974470624018e-10</v>
      </c>
      <c r="GK254">
        <v>0.178652107835601</v>
      </c>
      <c r="GL254">
        <v>0</v>
      </c>
      <c r="GM254">
        <v>0</v>
      </c>
      <c r="GN254">
        <v>0</v>
      </c>
      <c r="GO254">
        <v>-2</v>
      </c>
      <c r="GP254">
        <v>2006</v>
      </c>
      <c r="GQ254">
        <v>1</v>
      </c>
      <c r="GR254">
        <v>20</v>
      </c>
      <c r="GS254">
        <v>53.4</v>
      </c>
      <c r="GT254">
        <v>53.2</v>
      </c>
      <c r="GU254">
        <v>1.2146</v>
      </c>
      <c r="GV254">
        <v>2.56958</v>
      </c>
      <c r="GW254">
        <v>2.24854</v>
      </c>
      <c r="GX254">
        <v>2.75879</v>
      </c>
      <c r="GY254">
        <v>1.99585</v>
      </c>
      <c r="GZ254">
        <v>2.35596</v>
      </c>
      <c r="HA254">
        <v>30.179</v>
      </c>
      <c r="HB254">
        <v>15.533</v>
      </c>
      <c r="HC254">
        <v>18</v>
      </c>
      <c r="HD254">
        <v>498.059</v>
      </c>
      <c r="HE254">
        <v>671.025</v>
      </c>
      <c r="HF254">
        <v>22.4108</v>
      </c>
      <c r="HG254">
        <v>24.6285</v>
      </c>
      <c r="HH254">
        <v>29.9998</v>
      </c>
      <c r="HI254">
        <v>24.3504</v>
      </c>
      <c r="HJ254">
        <v>24.2471</v>
      </c>
      <c r="HK254">
        <v>24.3473</v>
      </c>
      <c r="HL254">
        <v>36.4078</v>
      </c>
      <c r="HM254">
        <v>0</v>
      </c>
      <c r="HN254">
        <v>22.371</v>
      </c>
      <c r="HO254">
        <v>366.255</v>
      </c>
      <c r="HP254">
        <v>18.7482</v>
      </c>
      <c r="HQ254">
        <v>102.894</v>
      </c>
      <c r="HR254">
        <v>104.009</v>
      </c>
    </row>
    <row r="255" spans="1:226">
      <c r="A255">
        <v>239</v>
      </c>
      <c r="B255">
        <v>1657294891</v>
      </c>
      <c r="C255">
        <v>3147</v>
      </c>
      <c r="D255" t="s">
        <v>839</v>
      </c>
      <c r="E255" t="s">
        <v>840</v>
      </c>
      <c r="F255">
        <v>5</v>
      </c>
      <c r="G255" t="s">
        <v>832</v>
      </c>
      <c r="H255" t="s">
        <v>354</v>
      </c>
      <c r="I255">
        <v>1657294883.21429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386.398973376956</v>
      </c>
      <c r="AK255">
        <v>380.32226060606</v>
      </c>
      <c r="AL255">
        <v>-2.75968023659048</v>
      </c>
      <c r="AM255">
        <v>65.7165733691439</v>
      </c>
      <c r="AN255">
        <f>(AP255 - AO255 + BO255*1E3/(8.314*(BQ255+273.15)) * AR255/BN255 * AQ255) * BN255/(100*BB255) * 1000/(1000 - AP255)</f>
        <v>0</v>
      </c>
      <c r="AO255">
        <v>18.8510671112303</v>
      </c>
      <c r="AP255">
        <v>22.0862236363636</v>
      </c>
      <c r="AQ255">
        <v>9.1841511950262e-05</v>
      </c>
      <c r="AR255">
        <v>77.3268198787012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6</v>
      </c>
      <c r="BC255">
        <v>0.5</v>
      </c>
      <c r="BD255" t="s">
        <v>355</v>
      </c>
      <c r="BE255">
        <v>2</v>
      </c>
      <c r="BF255" t="b">
        <v>1</v>
      </c>
      <c r="BG255">
        <v>1657294883.21429</v>
      </c>
      <c r="BH255">
        <v>388.654535714286</v>
      </c>
      <c r="BI255">
        <v>394.197178571429</v>
      </c>
      <c r="BJ255">
        <v>22.0666464285714</v>
      </c>
      <c r="BK255">
        <v>18.8437035714286</v>
      </c>
      <c r="BL255">
        <v>380.939392857143</v>
      </c>
      <c r="BM255">
        <v>21.8879857142857</v>
      </c>
      <c r="BN255">
        <v>499.987714285714</v>
      </c>
      <c r="BO255">
        <v>73.833325</v>
      </c>
      <c r="BP255">
        <v>0.0417717392857143</v>
      </c>
      <c r="BQ255">
        <v>25.311275</v>
      </c>
      <c r="BR255">
        <v>25.010125</v>
      </c>
      <c r="BS255">
        <v>999.9</v>
      </c>
      <c r="BT255">
        <v>0</v>
      </c>
      <c r="BU255">
        <v>0</v>
      </c>
      <c r="BV255">
        <v>10017.3214285714</v>
      </c>
      <c r="BW255">
        <v>0</v>
      </c>
      <c r="BX255">
        <v>307.356357142857</v>
      </c>
      <c r="BY255">
        <v>-5.54267864285714</v>
      </c>
      <c r="BZ255">
        <v>397.424178571429</v>
      </c>
      <c r="CA255">
        <v>401.767964285714</v>
      </c>
      <c r="CB255">
        <v>3.22293071428571</v>
      </c>
      <c r="CC255">
        <v>394.197178571429</v>
      </c>
      <c r="CD255">
        <v>18.8437035714286</v>
      </c>
      <c r="CE255">
        <v>1.62925285714286</v>
      </c>
      <c r="CF255">
        <v>1.39129392857143</v>
      </c>
      <c r="CG255">
        <v>14.2382964285714</v>
      </c>
      <c r="CH255">
        <v>11.823075</v>
      </c>
      <c r="CI255">
        <v>1999.98035714286</v>
      </c>
      <c r="CJ255">
        <v>0.980001571428571</v>
      </c>
      <c r="CK255">
        <v>0.0199985571428571</v>
      </c>
      <c r="CL255">
        <v>0</v>
      </c>
      <c r="CM255">
        <v>2.28476785714286</v>
      </c>
      <c r="CN255">
        <v>0</v>
      </c>
      <c r="CO255">
        <v>11063.7607142857</v>
      </c>
      <c r="CP255">
        <v>17299.9928571429</v>
      </c>
      <c r="CQ255">
        <v>38.9349642857143</v>
      </c>
      <c r="CR255">
        <v>38.8993571428571</v>
      </c>
      <c r="CS255">
        <v>38.5287857142857</v>
      </c>
      <c r="CT255">
        <v>37.6537142857143</v>
      </c>
      <c r="CU255">
        <v>38.0666785714286</v>
      </c>
      <c r="CV255">
        <v>1959.9825</v>
      </c>
      <c r="CW255">
        <v>39.9978571428571</v>
      </c>
      <c r="CX255">
        <v>0</v>
      </c>
      <c r="CY255">
        <v>1657294868.7</v>
      </c>
      <c r="CZ255">
        <v>0</v>
      </c>
      <c r="DA255">
        <v>1657291692.5</v>
      </c>
      <c r="DB255" t="s">
        <v>356</v>
      </c>
      <c r="DC255">
        <v>1657291684</v>
      </c>
      <c r="DD255">
        <v>1657291692.5</v>
      </c>
      <c r="DE255">
        <v>1</v>
      </c>
      <c r="DF255">
        <v>0.051</v>
      </c>
      <c r="DG255">
        <v>-0.009</v>
      </c>
      <c r="DH255">
        <v>7.953</v>
      </c>
      <c r="DI255">
        <v>0.086</v>
      </c>
      <c r="DJ255">
        <v>418</v>
      </c>
      <c r="DK255">
        <v>18</v>
      </c>
      <c r="DL255">
        <v>0.63</v>
      </c>
      <c r="DM255">
        <v>0.07</v>
      </c>
      <c r="DN255">
        <v>-9.50503114634146</v>
      </c>
      <c r="DO255">
        <v>63.699373630662</v>
      </c>
      <c r="DP255">
        <v>6.33597571029126</v>
      </c>
      <c r="DQ255">
        <v>0</v>
      </c>
      <c r="DR255">
        <v>3.21253853658537</v>
      </c>
      <c r="DS255">
        <v>0.153017770034845</v>
      </c>
      <c r="DT255">
        <v>0.0173126982244143</v>
      </c>
      <c r="DU255">
        <v>0</v>
      </c>
      <c r="DV255">
        <v>0</v>
      </c>
      <c r="DW255">
        <v>2</v>
      </c>
      <c r="DX255" t="s">
        <v>357</v>
      </c>
      <c r="DY255">
        <v>2.97568</v>
      </c>
      <c r="DZ255">
        <v>2.69609</v>
      </c>
      <c r="EA255">
        <v>0.0675516</v>
      </c>
      <c r="EB255">
        <v>0.0687509</v>
      </c>
      <c r="EC255">
        <v>0.0812346</v>
      </c>
      <c r="ED255">
        <v>0.0727611</v>
      </c>
      <c r="EE255">
        <v>36544.1</v>
      </c>
      <c r="EF255">
        <v>40044</v>
      </c>
      <c r="EG255">
        <v>35506.7</v>
      </c>
      <c r="EH255">
        <v>38988.5</v>
      </c>
      <c r="EI255">
        <v>46219.3</v>
      </c>
      <c r="EJ255">
        <v>52146.8</v>
      </c>
      <c r="EK255">
        <v>55444.2</v>
      </c>
      <c r="EL255">
        <v>62453</v>
      </c>
      <c r="EM255">
        <v>2.0128</v>
      </c>
      <c r="EN255">
        <v>2.258</v>
      </c>
      <c r="EO255">
        <v>0.0891089</v>
      </c>
      <c r="EP255">
        <v>0</v>
      </c>
      <c r="EQ255">
        <v>23.5979</v>
      </c>
      <c r="ER255">
        <v>999.9</v>
      </c>
      <c r="ES255">
        <v>69.241</v>
      </c>
      <c r="ET255">
        <v>24.441</v>
      </c>
      <c r="EU255">
        <v>28.8393</v>
      </c>
      <c r="EV255">
        <v>53.7446</v>
      </c>
      <c r="EW255">
        <v>35.9255</v>
      </c>
      <c r="EX255">
        <v>2</v>
      </c>
      <c r="EY255">
        <v>-0.203537</v>
      </c>
      <c r="EZ255">
        <v>0.201176</v>
      </c>
      <c r="FA255">
        <v>20.1492</v>
      </c>
      <c r="FB255">
        <v>5.19932</v>
      </c>
      <c r="FC255">
        <v>12.0052</v>
      </c>
      <c r="FD255">
        <v>4.976</v>
      </c>
      <c r="FE255">
        <v>3.293</v>
      </c>
      <c r="FF255">
        <v>9999</v>
      </c>
      <c r="FG255">
        <v>564.3</v>
      </c>
      <c r="FH255">
        <v>9999</v>
      </c>
      <c r="FI255">
        <v>9999</v>
      </c>
      <c r="FJ255">
        <v>1.86279</v>
      </c>
      <c r="FK255">
        <v>1.86783</v>
      </c>
      <c r="FL255">
        <v>1.86752</v>
      </c>
      <c r="FM255">
        <v>1.86865</v>
      </c>
      <c r="FN255">
        <v>1.86954</v>
      </c>
      <c r="FO255">
        <v>1.86557</v>
      </c>
      <c r="FP255">
        <v>1.86676</v>
      </c>
      <c r="FQ255">
        <v>1.86813</v>
      </c>
      <c r="FR255">
        <v>5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7.571</v>
      </c>
      <c r="GF255">
        <v>0.1787</v>
      </c>
      <c r="GG255">
        <v>4.5284714050127</v>
      </c>
      <c r="GH255">
        <v>0.00877152046367285</v>
      </c>
      <c r="GI255">
        <v>-1.12287425622125e-06</v>
      </c>
      <c r="GJ255">
        <v>1.49974470624018e-10</v>
      </c>
      <c r="GK255">
        <v>0.178652107835601</v>
      </c>
      <c r="GL255">
        <v>0</v>
      </c>
      <c r="GM255">
        <v>0</v>
      </c>
      <c r="GN255">
        <v>0</v>
      </c>
      <c r="GO255">
        <v>-2</v>
      </c>
      <c r="GP255">
        <v>2006</v>
      </c>
      <c r="GQ255">
        <v>1</v>
      </c>
      <c r="GR255">
        <v>20</v>
      </c>
      <c r="GS255">
        <v>53.5</v>
      </c>
      <c r="GT255">
        <v>53.3</v>
      </c>
      <c r="GU255">
        <v>1.17554</v>
      </c>
      <c r="GV255">
        <v>2.56836</v>
      </c>
      <c r="GW255">
        <v>2.24854</v>
      </c>
      <c r="GX255">
        <v>2.76001</v>
      </c>
      <c r="GY255">
        <v>1.99585</v>
      </c>
      <c r="GZ255">
        <v>2.3584</v>
      </c>
      <c r="HA255">
        <v>30.2005</v>
      </c>
      <c r="HB255">
        <v>15.5417</v>
      </c>
      <c r="HC255">
        <v>18</v>
      </c>
      <c r="HD255">
        <v>497.487</v>
      </c>
      <c r="HE255">
        <v>671.129</v>
      </c>
      <c r="HF255">
        <v>22.4436</v>
      </c>
      <c r="HG255">
        <v>24.6347</v>
      </c>
      <c r="HH255">
        <v>30.0005</v>
      </c>
      <c r="HI255">
        <v>24.3585</v>
      </c>
      <c r="HJ255">
        <v>24.2551</v>
      </c>
      <c r="HK255">
        <v>23.5401</v>
      </c>
      <c r="HL255">
        <v>36.6787</v>
      </c>
      <c r="HM255">
        <v>0</v>
      </c>
      <c r="HN255">
        <v>22.3362</v>
      </c>
      <c r="HO255">
        <v>352.647</v>
      </c>
      <c r="HP255">
        <v>18.7271</v>
      </c>
      <c r="HQ255">
        <v>102.893</v>
      </c>
      <c r="HR255">
        <v>104.007</v>
      </c>
    </row>
    <row r="256" spans="1:226">
      <c r="A256">
        <v>240</v>
      </c>
      <c r="B256">
        <v>1657294896</v>
      </c>
      <c r="C256">
        <v>3152</v>
      </c>
      <c r="D256" t="s">
        <v>841</v>
      </c>
      <c r="E256" t="s">
        <v>842</v>
      </c>
      <c r="F256">
        <v>5</v>
      </c>
      <c r="G256" t="s">
        <v>832</v>
      </c>
      <c r="H256" t="s">
        <v>354</v>
      </c>
      <c r="I256">
        <v>1657294888.5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370.621357748652</v>
      </c>
      <c r="AK256">
        <v>365.746927272727</v>
      </c>
      <c r="AL256">
        <v>-2.92981706544743</v>
      </c>
      <c r="AM256">
        <v>65.7165733691439</v>
      </c>
      <c r="AN256">
        <f>(AP256 - AO256 + BO256*1E3/(8.314*(BQ256+273.15)) * AR256/BN256 * AQ256) * BN256/(100*BB256) * 1000/(1000 - AP256)</f>
        <v>0</v>
      </c>
      <c r="AO256">
        <v>18.7985322088811</v>
      </c>
      <c r="AP256">
        <v>22.0614266666667</v>
      </c>
      <c r="AQ256">
        <v>-0.00273486286061662</v>
      </c>
      <c r="AR256">
        <v>77.3268198787012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6</v>
      </c>
      <c r="BC256">
        <v>0.5</v>
      </c>
      <c r="BD256" t="s">
        <v>355</v>
      </c>
      <c r="BE256">
        <v>2</v>
      </c>
      <c r="BF256" t="b">
        <v>1</v>
      </c>
      <c r="BG256">
        <v>1657294888.5</v>
      </c>
      <c r="BH256">
        <v>376.715925925926</v>
      </c>
      <c r="BI256">
        <v>378.405</v>
      </c>
      <c r="BJ256">
        <v>22.0784703703704</v>
      </c>
      <c r="BK256">
        <v>18.8287481481482</v>
      </c>
      <c r="BL256">
        <v>369.095592592593</v>
      </c>
      <c r="BM256">
        <v>21.8998</v>
      </c>
      <c r="BN256">
        <v>499.993444444444</v>
      </c>
      <c r="BO256">
        <v>73.8334074074074</v>
      </c>
      <c r="BP256">
        <v>0.0416821407407407</v>
      </c>
      <c r="BQ256">
        <v>25.3372777777778</v>
      </c>
      <c r="BR256">
        <v>25.0276555555556</v>
      </c>
      <c r="BS256">
        <v>999.9</v>
      </c>
      <c r="BT256">
        <v>0</v>
      </c>
      <c r="BU256">
        <v>0</v>
      </c>
      <c r="BV256">
        <v>10017.7777777778</v>
      </c>
      <c r="BW256">
        <v>0</v>
      </c>
      <c r="BX256">
        <v>307.884037037037</v>
      </c>
      <c r="BY256">
        <v>-1.68907885185185</v>
      </c>
      <c r="BZ256">
        <v>385.221037037037</v>
      </c>
      <c r="CA256">
        <v>385.666925925926</v>
      </c>
      <c r="CB256">
        <v>3.2497062962963</v>
      </c>
      <c r="CC256">
        <v>378.405</v>
      </c>
      <c r="CD256">
        <v>18.8287481481482</v>
      </c>
      <c r="CE256">
        <v>1.63012703703704</v>
      </c>
      <c r="CF256">
        <v>1.39019185185185</v>
      </c>
      <c r="CG256">
        <v>14.2465851851852</v>
      </c>
      <c r="CH256">
        <v>11.8110518518519</v>
      </c>
      <c r="CI256">
        <v>1999.97148148148</v>
      </c>
      <c r="CJ256">
        <v>0.980002222222222</v>
      </c>
      <c r="CK256">
        <v>0.019997862962963</v>
      </c>
      <c r="CL256">
        <v>0</v>
      </c>
      <c r="CM256">
        <v>2.23994444444444</v>
      </c>
      <c r="CN256">
        <v>0</v>
      </c>
      <c r="CO256">
        <v>11050.2074074074</v>
      </c>
      <c r="CP256">
        <v>17299.9222222222</v>
      </c>
      <c r="CQ256">
        <v>39.0390740740741</v>
      </c>
      <c r="CR256">
        <v>38.9905185185185</v>
      </c>
      <c r="CS256">
        <v>38.6155185185185</v>
      </c>
      <c r="CT256">
        <v>37.8029259259259</v>
      </c>
      <c r="CU256">
        <v>38.1640740740741</v>
      </c>
      <c r="CV256">
        <v>1959.97666666667</v>
      </c>
      <c r="CW256">
        <v>39.9948148148148</v>
      </c>
      <c r="CX256">
        <v>0</v>
      </c>
      <c r="CY256">
        <v>1657294874.1</v>
      </c>
      <c r="CZ256">
        <v>0</v>
      </c>
      <c r="DA256">
        <v>1657291692.5</v>
      </c>
      <c r="DB256" t="s">
        <v>356</v>
      </c>
      <c r="DC256">
        <v>1657291684</v>
      </c>
      <c r="DD256">
        <v>1657291692.5</v>
      </c>
      <c r="DE256">
        <v>1</v>
      </c>
      <c r="DF256">
        <v>0.051</v>
      </c>
      <c r="DG256">
        <v>-0.009</v>
      </c>
      <c r="DH256">
        <v>7.953</v>
      </c>
      <c r="DI256">
        <v>0.086</v>
      </c>
      <c r="DJ256">
        <v>418</v>
      </c>
      <c r="DK256">
        <v>18</v>
      </c>
      <c r="DL256">
        <v>0.63</v>
      </c>
      <c r="DM256">
        <v>0.07</v>
      </c>
      <c r="DN256">
        <v>-4.97984595121951</v>
      </c>
      <c r="DO256">
        <v>49.2906822857143</v>
      </c>
      <c r="DP256">
        <v>5.01600131497906</v>
      </c>
      <c r="DQ256">
        <v>0</v>
      </c>
      <c r="DR256">
        <v>3.23216414634146</v>
      </c>
      <c r="DS256">
        <v>0.300186689895471</v>
      </c>
      <c r="DT256">
        <v>0.0313033565546626</v>
      </c>
      <c r="DU256">
        <v>0</v>
      </c>
      <c r="DV256">
        <v>0</v>
      </c>
      <c r="DW256">
        <v>2</v>
      </c>
      <c r="DX256" t="s">
        <v>357</v>
      </c>
      <c r="DY256">
        <v>2.97505</v>
      </c>
      <c r="DZ256">
        <v>2.69606</v>
      </c>
      <c r="EA256">
        <v>0.0654651</v>
      </c>
      <c r="EB256">
        <v>0.0664828</v>
      </c>
      <c r="EC256">
        <v>0.0811574</v>
      </c>
      <c r="ED256">
        <v>0.0727518</v>
      </c>
      <c r="EE256">
        <v>36625.8</v>
      </c>
      <c r="EF256">
        <v>40141.3</v>
      </c>
      <c r="EG256">
        <v>35506.7</v>
      </c>
      <c r="EH256">
        <v>38988.4</v>
      </c>
      <c r="EI256">
        <v>46222.7</v>
      </c>
      <c r="EJ256">
        <v>52146.9</v>
      </c>
      <c r="EK256">
        <v>55443.7</v>
      </c>
      <c r="EL256">
        <v>62452.5</v>
      </c>
      <c r="EM256">
        <v>2.0128</v>
      </c>
      <c r="EN256">
        <v>2.2584</v>
      </c>
      <c r="EO256">
        <v>0.0882149</v>
      </c>
      <c r="EP256">
        <v>0</v>
      </c>
      <c r="EQ256">
        <v>23.6178</v>
      </c>
      <c r="ER256">
        <v>999.9</v>
      </c>
      <c r="ES256">
        <v>69.216</v>
      </c>
      <c r="ET256">
        <v>24.461</v>
      </c>
      <c r="EU256">
        <v>28.8637</v>
      </c>
      <c r="EV256">
        <v>53.9046</v>
      </c>
      <c r="EW256">
        <v>35.9255</v>
      </c>
      <c r="EX256">
        <v>2</v>
      </c>
      <c r="EY256">
        <v>-0.201524</v>
      </c>
      <c r="EZ256">
        <v>0.476536</v>
      </c>
      <c r="FA256">
        <v>20.1482</v>
      </c>
      <c r="FB256">
        <v>5.19932</v>
      </c>
      <c r="FC256">
        <v>12.0064</v>
      </c>
      <c r="FD256">
        <v>4.9756</v>
      </c>
      <c r="FE256">
        <v>3.293</v>
      </c>
      <c r="FF256">
        <v>9999</v>
      </c>
      <c r="FG256">
        <v>564.3</v>
      </c>
      <c r="FH256">
        <v>9999</v>
      </c>
      <c r="FI256">
        <v>9999</v>
      </c>
      <c r="FJ256">
        <v>1.86279</v>
      </c>
      <c r="FK256">
        <v>1.86783</v>
      </c>
      <c r="FL256">
        <v>1.86752</v>
      </c>
      <c r="FM256">
        <v>1.86871</v>
      </c>
      <c r="FN256">
        <v>1.86951</v>
      </c>
      <c r="FO256">
        <v>1.8656</v>
      </c>
      <c r="FP256">
        <v>1.86673</v>
      </c>
      <c r="FQ256">
        <v>1.86813</v>
      </c>
      <c r="FR256">
        <v>5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7.458</v>
      </c>
      <c r="GF256">
        <v>0.1787</v>
      </c>
      <c r="GG256">
        <v>4.5284714050127</v>
      </c>
      <c r="GH256">
        <v>0.00877152046367285</v>
      </c>
      <c r="GI256">
        <v>-1.12287425622125e-06</v>
      </c>
      <c r="GJ256">
        <v>1.49974470624018e-10</v>
      </c>
      <c r="GK256">
        <v>0.178652107835601</v>
      </c>
      <c r="GL256">
        <v>0</v>
      </c>
      <c r="GM256">
        <v>0</v>
      </c>
      <c r="GN256">
        <v>0</v>
      </c>
      <c r="GO256">
        <v>-2</v>
      </c>
      <c r="GP256">
        <v>2006</v>
      </c>
      <c r="GQ256">
        <v>1</v>
      </c>
      <c r="GR256">
        <v>20</v>
      </c>
      <c r="GS256">
        <v>53.5</v>
      </c>
      <c r="GT256">
        <v>53.4</v>
      </c>
      <c r="GU256">
        <v>1.13281</v>
      </c>
      <c r="GV256">
        <v>2.57324</v>
      </c>
      <c r="GW256">
        <v>2.24854</v>
      </c>
      <c r="GX256">
        <v>2.75879</v>
      </c>
      <c r="GY256">
        <v>1.99585</v>
      </c>
      <c r="GZ256">
        <v>2.30957</v>
      </c>
      <c r="HA256">
        <v>30.222</v>
      </c>
      <c r="HB256">
        <v>15.533</v>
      </c>
      <c r="HC256">
        <v>18</v>
      </c>
      <c r="HD256">
        <v>497.545</v>
      </c>
      <c r="HE256">
        <v>671.564</v>
      </c>
      <c r="HF256">
        <v>22.3862</v>
      </c>
      <c r="HG256">
        <v>24.643</v>
      </c>
      <c r="HH256">
        <v>30.0011</v>
      </c>
      <c r="HI256">
        <v>24.3647</v>
      </c>
      <c r="HJ256">
        <v>24.2632</v>
      </c>
      <c r="HK256">
        <v>22.6881</v>
      </c>
      <c r="HL256">
        <v>36.6787</v>
      </c>
      <c r="HM256">
        <v>0</v>
      </c>
      <c r="HN256">
        <v>22.2839</v>
      </c>
      <c r="HO256">
        <v>332.382</v>
      </c>
      <c r="HP256">
        <v>18.7245</v>
      </c>
      <c r="HQ256">
        <v>102.892</v>
      </c>
      <c r="HR256">
        <v>104.007</v>
      </c>
    </row>
    <row r="257" spans="1:226">
      <c r="A257">
        <v>241</v>
      </c>
      <c r="B257">
        <v>1657294901</v>
      </c>
      <c r="C257">
        <v>3157</v>
      </c>
      <c r="D257" t="s">
        <v>843</v>
      </c>
      <c r="E257" t="s">
        <v>844</v>
      </c>
      <c r="F257">
        <v>5</v>
      </c>
      <c r="G257" t="s">
        <v>832</v>
      </c>
      <c r="H257" t="s">
        <v>354</v>
      </c>
      <c r="I257">
        <v>1657294893.21429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353.642643278255</v>
      </c>
      <c r="AK257">
        <v>350.443375757576</v>
      </c>
      <c r="AL257">
        <v>-3.13129589690898</v>
      </c>
      <c r="AM257">
        <v>65.7165733691439</v>
      </c>
      <c r="AN257">
        <f>(AP257 - AO257 + BO257*1E3/(8.314*(BQ257+273.15)) * AR257/BN257 * AQ257) * BN257/(100*BB257) * 1000/(1000 - AP257)</f>
        <v>0</v>
      </c>
      <c r="AO257">
        <v>18.7961327279373</v>
      </c>
      <c r="AP257">
        <v>22.0477157575758</v>
      </c>
      <c r="AQ257">
        <v>-0.00162810314806658</v>
      </c>
      <c r="AR257">
        <v>77.3268198787012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6</v>
      </c>
      <c r="BC257">
        <v>0.5</v>
      </c>
      <c r="BD257" t="s">
        <v>355</v>
      </c>
      <c r="BE257">
        <v>2</v>
      </c>
      <c r="BF257" t="b">
        <v>1</v>
      </c>
      <c r="BG257">
        <v>1657294893.21429</v>
      </c>
      <c r="BH257">
        <v>363.976857142857</v>
      </c>
      <c r="BI257">
        <v>363.457928571429</v>
      </c>
      <c r="BJ257">
        <v>22.0720821428571</v>
      </c>
      <c r="BK257">
        <v>18.8127714285714</v>
      </c>
      <c r="BL257">
        <v>356.457892857143</v>
      </c>
      <c r="BM257">
        <v>21.8934142857143</v>
      </c>
      <c r="BN257">
        <v>499.989214285714</v>
      </c>
      <c r="BO257">
        <v>73.8336357142857</v>
      </c>
      <c r="BP257">
        <v>0.0417132107142857</v>
      </c>
      <c r="BQ257">
        <v>25.35705</v>
      </c>
      <c r="BR257">
        <v>25.0490285714286</v>
      </c>
      <c r="BS257">
        <v>999.9</v>
      </c>
      <c r="BT257">
        <v>0</v>
      </c>
      <c r="BU257">
        <v>0</v>
      </c>
      <c r="BV257">
        <v>10010.1785714286</v>
      </c>
      <c r="BW257">
        <v>0</v>
      </c>
      <c r="BX257">
        <v>307.270785714286</v>
      </c>
      <c r="BY257">
        <v>0.518973964285714</v>
      </c>
      <c r="BZ257">
        <v>372.192142857143</v>
      </c>
      <c r="CA257">
        <v>370.426857142857</v>
      </c>
      <c r="CB257">
        <v>3.25930571428571</v>
      </c>
      <c r="CC257">
        <v>363.457928571429</v>
      </c>
      <c r="CD257">
        <v>18.8127714285714</v>
      </c>
      <c r="CE257">
        <v>1.62966071428571</v>
      </c>
      <c r="CF257">
        <v>1.38901571428571</v>
      </c>
      <c r="CG257">
        <v>14.2421642857143</v>
      </c>
      <c r="CH257">
        <v>11.798225</v>
      </c>
      <c r="CI257">
        <v>1999.97071428571</v>
      </c>
      <c r="CJ257">
        <v>0.980002964285714</v>
      </c>
      <c r="CK257">
        <v>0.0199970714285714</v>
      </c>
      <c r="CL257">
        <v>0</v>
      </c>
      <c r="CM257">
        <v>2.27831071428571</v>
      </c>
      <c r="CN257">
        <v>0</v>
      </c>
      <c r="CO257">
        <v>11033.3821428571</v>
      </c>
      <c r="CP257">
        <v>17299.925</v>
      </c>
      <c r="CQ257">
        <v>39.12925</v>
      </c>
      <c r="CR257">
        <v>39.0733928571428</v>
      </c>
      <c r="CS257">
        <v>38.6939642857143</v>
      </c>
      <c r="CT257">
        <v>37.926</v>
      </c>
      <c r="CU257">
        <v>38.24975</v>
      </c>
      <c r="CV257">
        <v>1959.97892857143</v>
      </c>
      <c r="CW257">
        <v>39.9917857142857</v>
      </c>
      <c r="CX257">
        <v>0</v>
      </c>
      <c r="CY257">
        <v>1657294878.9</v>
      </c>
      <c r="CZ257">
        <v>0</v>
      </c>
      <c r="DA257">
        <v>1657291692.5</v>
      </c>
      <c r="DB257" t="s">
        <v>356</v>
      </c>
      <c r="DC257">
        <v>1657291684</v>
      </c>
      <c r="DD257">
        <v>1657291692.5</v>
      </c>
      <c r="DE257">
        <v>1</v>
      </c>
      <c r="DF257">
        <v>0.051</v>
      </c>
      <c r="DG257">
        <v>-0.009</v>
      </c>
      <c r="DH257">
        <v>7.953</v>
      </c>
      <c r="DI257">
        <v>0.086</v>
      </c>
      <c r="DJ257">
        <v>418</v>
      </c>
      <c r="DK257">
        <v>18</v>
      </c>
      <c r="DL257">
        <v>0.63</v>
      </c>
      <c r="DM257">
        <v>0.07</v>
      </c>
      <c r="DN257">
        <v>-1.49224575609756</v>
      </c>
      <c r="DO257">
        <v>31.2201651010453</v>
      </c>
      <c r="DP257">
        <v>3.20421262796801</v>
      </c>
      <c r="DQ257">
        <v>0</v>
      </c>
      <c r="DR257">
        <v>3.24849804878049</v>
      </c>
      <c r="DS257">
        <v>0.201012961672477</v>
      </c>
      <c r="DT257">
        <v>0.0247158900422984</v>
      </c>
      <c r="DU257">
        <v>0</v>
      </c>
      <c r="DV257">
        <v>0</v>
      </c>
      <c r="DW257">
        <v>2</v>
      </c>
      <c r="DX257" t="s">
        <v>357</v>
      </c>
      <c r="DY257">
        <v>2.97531</v>
      </c>
      <c r="DZ257">
        <v>2.69595</v>
      </c>
      <c r="EA257">
        <v>0.0632194</v>
      </c>
      <c r="EB257">
        <v>0.0640268</v>
      </c>
      <c r="EC257">
        <v>0.0811109</v>
      </c>
      <c r="ED257">
        <v>0.07275</v>
      </c>
      <c r="EE257">
        <v>36712.7</v>
      </c>
      <c r="EF257">
        <v>40245.9</v>
      </c>
      <c r="EG257">
        <v>35505.7</v>
      </c>
      <c r="EH257">
        <v>38987.5</v>
      </c>
      <c r="EI257">
        <v>46223.6</v>
      </c>
      <c r="EJ257">
        <v>52145.5</v>
      </c>
      <c r="EK257">
        <v>55442</v>
      </c>
      <c r="EL257">
        <v>62450.9</v>
      </c>
      <c r="EM257">
        <v>2.0132</v>
      </c>
      <c r="EN257">
        <v>2.257</v>
      </c>
      <c r="EO257">
        <v>0.0871718</v>
      </c>
      <c r="EP257">
        <v>0</v>
      </c>
      <c r="EQ257">
        <v>23.6377</v>
      </c>
      <c r="ER257">
        <v>999.9</v>
      </c>
      <c r="ES257">
        <v>69.192</v>
      </c>
      <c r="ET257">
        <v>24.471</v>
      </c>
      <c r="EU257">
        <v>28.8708</v>
      </c>
      <c r="EV257">
        <v>53.7046</v>
      </c>
      <c r="EW257">
        <v>35.9736</v>
      </c>
      <c r="EX257">
        <v>2</v>
      </c>
      <c r="EY257">
        <v>-0.200915</v>
      </c>
      <c r="EZ257">
        <v>0.620153</v>
      </c>
      <c r="FA257">
        <v>20.1477</v>
      </c>
      <c r="FB257">
        <v>5.19932</v>
      </c>
      <c r="FC257">
        <v>12.0052</v>
      </c>
      <c r="FD257">
        <v>4.9756</v>
      </c>
      <c r="FE257">
        <v>3.293</v>
      </c>
      <c r="FF257">
        <v>9999</v>
      </c>
      <c r="FG257">
        <v>564.3</v>
      </c>
      <c r="FH257">
        <v>9999</v>
      </c>
      <c r="FI257">
        <v>9999</v>
      </c>
      <c r="FJ257">
        <v>1.86279</v>
      </c>
      <c r="FK257">
        <v>1.86783</v>
      </c>
      <c r="FL257">
        <v>1.86752</v>
      </c>
      <c r="FM257">
        <v>1.86868</v>
      </c>
      <c r="FN257">
        <v>1.86954</v>
      </c>
      <c r="FO257">
        <v>1.86554</v>
      </c>
      <c r="FP257">
        <v>1.86676</v>
      </c>
      <c r="FQ257">
        <v>1.86813</v>
      </c>
      <c r="FR257">
        <v>5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7.338</v>
      </c>
      <c r="GF257">
        <v>0.1787</v>
      </c>
      <c r="GG257">
        <v>4.5284714050127</v>
      </c>
      <c r="GH257">
        <v>0.00877152046367285</v>
      </c>
      <c r="GI257">
        <v>-1.12287425622125e-06</v>
      </c>
      <c r="GJ257">
        <v>1.49974470624018e-10</v>
      </c>
      <c r="GK257">
        <v>0.178652107835601</v>
      </c>
      <c r="GL257">
        <v>0</v>
      </c>
      <c r="GM257">
        <v>0</v>
      </c>
      <c r="GN257">
        <v>0</v>
      </c>
      <c r="GO257">
        <v>-2</v>
      </c>
      <c r="GP257">
        <v>2006</v>
      </c>
      <c r="GQ257">
        <v>1</v>
      </c>
      <c r="GR257">
        <v>20</v>
      </c>
      <c r="GS257">
        <v>53.6</v>
      </c>
      <c r="GT257">
        <v>53.5</v>
      </c>
      <c r="GU257">
        <v>1.09131</v>
      </c>
      <c r="GV257">
        <v>2.57202</v>
      </c>
      <c r="GW257">
        <v>2.24854</v>
      </c>
      <c r="GX257">
        <v>2.75879</v>
      </c>
      <c r="GY257">
        <v>1.99585</v>
      </c>
      <c r="GZ257">
        <v>2.33765</v>
      </c>
      <c r="HA257">
        <v>30.2434</v>
      </c>
      <c r="HB257">
        <v>15.533</v>
      </c>
      <c r="HC257">
        <v>18</v>
      </c>
      <c r="HD257">
        <v>497.882</v>
      </c>
      <c r="HE257">
        <v>670.492</v>
      </c>
      <c r="HF257">
        <v>22.3042</v>
      </c>
      <c r="HG257">
        <v>24.6513</v>
      </c>
      <c r="HH257">
        <v>30.0009</v>
      </c>
      <c r="HI257">
        <v>24.3728</v>
      </c>
      <c r="HJ257">
        <v>24.2693</v>
      </c>
      <c r="HK257">
        <v>21.8737</v>
      </c>
      <c r="HL257">
        <v>36.6787</v>
      </c>
      <c r="HM257">
        <v>0</v>
      </c>
      <c r="HN257">
        <v>22.2138</v>
      </c>
      <c r="HO257">
        <v>318.98</v>
      </c>
      <c r="HP257">
        <v>18.7253</v>
      </c>
      <c r="HQ257">
        <v>102.889</v>
      </c>
      <c r="HR257">
        <v>104.004</v>
      </c>
    </row>
    <row r="258" spans="1:226">
      <c r="A258">
        <v>242</v>
      </c>
      <c r="B258">
        <v>1657294906</v>
      </c>
      <c r="C258">
        <v>3162</v>
      </c>
      <c r="D258" t="s">
        <v>845</v>
      </c>
      <c r="E258" t="s">
        <v>846</v>
      </c>
      <c r="F258">
        <v>5</v>
      </c>
      <c r="G258" t="s">
        <v>832</v>
      </c>
      <c r="H258" t="s">
        <v>354</v>
      </c>
      <c r="I258">
        <v>1657294898.5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337.61484122483</v>
      </c>
      <c r="AK258">
        <v>334.917357575758</v>
      </c>
      <c r="AL258">
        <v>-3.09903449076871</v>
      </c>
      <c r="AM258">
        <v>65.7165733691439</v>
      </c>
      <c r="AN258">
        <f>(AP258 - AO258 + BO258*1E3/(8.314*(BQ258+273.15)) * AR258/BN258 * AQ258) * BN258/(100*BB258) * 1000/(1000 - AP258)</f>
        <v>0</v>
      </c>
      <c r="AO258">
        <v>18.7953833512116</v>
      </c>
      <c r="AP258">
        <v>22.0363145454545</v>
      </c>
      <c r="AQ258">
        <v>0.00032285397001285</v>
      </c>
      <c r="AR258">
        <v>77.3268198787012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6</v>
      </c>
      <c r="BC258">
        <v>0.5</v>
      </c>
      <c r="BD258" t="s">
        <v>355</v>
      </c>
      <c r="BE258">
        <v>2</v>
      </c>
      <c r="BF258" t="b">
        <v>1</v>
      </c>
      <c r="BG258">
        <v>1657294898.5</v>
      </c>
      <c r="BH258">
        <v>348.613962962963</v>
      </c>
      <c r="BI258">
        <v>346.559518518519</v>
      </c>
      <c r="BJ258">
        <v>22.056437037037</v>
      </c>
      <c r="BK258">
        <v>18.7970296296296</v>
      </c>
      <c r="BL258">
        <v>341.217555555556</v>
      </c>
      <c r="BM258">
        <v>21.8777666666667</v>
      </c>
      <c r="BN258">
        <v>499.977703703704</v>
      </c>
      <c r="BO258">
        <v>73.833462962963</v>
      </c>
      <c r="BP258">
        <v>0.0417710222222222</v>
      </c>
      <c r="BQ258">
        <v>25.3700814814815</v>
      </c>
      <c r="BR258">
        <v>25.0676777777778</v>
      </c>
      <c r="BS258">
        <v>999.9</v>
      </c>
      <c r="BT258">
        <v>0</v>
      </c>
      <c r="BU258">
        <v>0</v>
      </c>
      <c r="BV258">
        <v>10000</v>
      </c>
      <c r="BW258">
        <v>0</v>
      </c>
      <c r="BX258">
        <v>307.60362962963</v>
      </c>
      <c r="BY258">
        <v>2.05447677777778</v>
      </c>
      <c r="BZ258">
        <v>356.476740740741</v>
      </c>
      <c r="CA258">
        <v>353.198481481482</v>
      </c>
      <c r="CB258">
        <v>3.25941037037037</v>
      </c>
      <c r="CC258">
        <v>346.559518518519</v>
      </c>
      <c r="CD258">
        <v>18.7970296296296</v>
      </c>
      <c r="CE258">
        <v>1.62850148148148</v>
      </c>
      <c r="CF258">
        <v>1.38784962962963</v>
      </c>
      <c r="CG258">
        <v>14.2311814814815</v>
      </c>
      <c r="CH258">
        <v>11.7855111111111</v>
      </c>
      <c r="CI258">
        <v>1999.96037037037</v>
      </c>
      <c r="CJ258">
        <v>0.980003666666666</v>
      </c>
      <c r="CK258">
        <v>0.0199963222222222</v>
      </c>
      <c r="CL258">
        <v>0</v>
      </c>
      <c r="CM258">
        <v>2.2364</v>
      </c>
      <c r="CN258">
        <v>0</v>
      </c>
      <c r="CO258">
        <v>11012.0333333333</v>
      </c>
      <c r="CP258">
        <v>17299.8333333333</v>
      </c>
      <c r="CQ258">
        <v>39.2335925925926</v>
      </c>
      <c r="CR258">
        <v>39.1617777777778</v>
      </c>
      <c r="CS258">
        <v>38.7821851851852</v>
      </c>
      <c r="CT258">
        <v>38.0645185185185</v>
      </c>
      <c r="CU258">
        <v>38.3445925925926</v>
      </c>
      <c r="CV258">
        <v>1959.96925925926</v>
      </c>
      <c r="CW258">
        <v>39.9911111111111</v>
      </c>
      <c r="CX258">
        <v>0</v>
      </c>
      <c r="CY258">
        <v>1657294883.7</v>
      </c>
      <c r="CZ258">
        <v>0</v>
      </c>
      <c r="DA258">
        <v>1657291692.5</v>
      </c>
      <c r="DB258" t="s">
        <v>356</v>
      </c>
      <c r="DC258">
        <v>1657291684</v>
      </c>
      <c r="DD258">
        <v>1657291692.5</v>
      </c>
      <c r="DE258">
        <v>1</v>
      </c>
      <c r="DF258">
        <v>0.051</v>
      </c>
      <c r="DG258">
        <v>-0.009</v>
      </c>
      <c r="DH258">
        <v>7.953</v>
      </c>
      <c r="DI258">
        <v>0.086</v>
      </c>
      <c r="DJ258">
        <v>418</v>
      </c>
      <c r="DK258">
        <v>18</v>
      </c>
      <c r="DL258">
        <v>0.63</v>
      </c>
      <c r="DM258">
        <v>0.07</v>
      </c>
      <c r="DN258">
        <v>1.1094783902439</v>
      </c>
      <c r="DO258">
        <v>17.8314933658537</v>
      </c>
      <c r="DP258">
        <v>1.82996505224265</v>
      </c>
      <c r="DQ258">
        <v>0</v>
      </c>
      <c r="DR258">
        <v>3.25575902439024</v>
      </c>
      <c r="DS258">
        <v>-0.0129129616724774</v>
      </c>
      <c r="DT258">
        <v>0.017317485003691</v>
      </c>
      <c r="DU258">
        <v>1</v>
      </c>
      <c r="DV258">
        <v>1</v>
      </c>
      <c r="DW258">
        <v>2</v>
      </c>
      <c r="DX258" t="s">
        <v>373</v>
      </c>
      <c r="DY258">
        <v>2.97595</v>
      </c>
      <c r="DZ258">
        <v>2.69624</v>
      </c>
      <c r="EA258">
        <v>0.0609092</v>
      </c>
      <c r="EB258">
        <v>0.061555</v>
      </c>
      <c r="EC258">
        <v>0.0810954</v>
      </c>
      <c r="ED258">
        <v>0.0727637</v>
      </c>
      <c r="EE258">
        <v>36802.3</v>
      </c>
      <c r="EF258">
        <v>40351.2</v>
      </c>
      <c r="EG258">
        <v>35504.9</v>
      </c>
      <c r="EH258">
        <v>38986.7</v>
      </c>
      <c r="EI258">
        <v>46223.6</v>
      </c>
      <c r="EJ258">
        <v>52143.6</v>
      </c>
      <c r="EK258">
        <v>55441.1</v>
      </c>
      <c r="EL258">
        <v>62449.6</v>
      </c>
      <c r="EM258">
        <v>2.0126</v>
      </c>
      <c r="EN258">
        <v>2.257</v>
      </c>
      <c r="EO258">
        <v>0.0876188</v>
      </c>
      <c r="EP258">
        <v>0</v>
      </c>
      <c r="EQ258">
        <v>23.6516</v>
      </c>
      <c r="ER258">
        <v>999.9</v>
      </c>
      <c r="ES258">
        <v>69.167</v>
      </c>
      <c r="ET258">
        <v>24.471</v>
      </c>
      <c r="EU258">
        <v>28.8596</v>
      </c>
      <c r="EV258">
        <v>53.7146</v>
      </c>
      <c r="EW258">
        <v>35.9575</v>
      </c>
      <c r="EX258">
        <v>2</v>
      </c>
      <c r="EY258">
        <v>-0.199756</v>
      </c>
      <c r="EZ258">
        <v>0.713856</v>
      </c>
      <c r="FA258">
        <v>20.147</v>
      </c>
      <c r="FB258">
        <v>5.20052</v>
      </c>
      <c r="FC258">
        <v>12.0064</v>
      </c>
      <c r="FD258">
        <v>4.9756</v>
      </c>
      <c r="FE258">
        <v>3.293</v>
      </c>
      <c r="FF258">
        <v>9999</v>
      </c>
      <c r="FG258">
        <v>564.3</v>
      </c>
      <c r="FH258">
        <v>9999</v>
      </c>
      <c r="FI258">
        <v>9999</v>
      </c>
      <c r="FJ258">
        <v>1.86282</v>
      </c>
      <c r="FK258">
        <v>1.86783</v>
      </c>
      <c r="FL258">
        <v>1.86752</v>
      </c>
      <c r="FM258">
        <v>1.86871</v>
      </c>
      <c r="FN258">
        <v>1.86957</v>
      </c>
      <c r="FO258">
        <v>1.86554</v>
      </c>
      <c r="FP258">
        <v>1.86676</v>
      </c>
      <c r="FQ258">
        <v>1.86813</v>
      </c>
      <c r="FR258">
        <v>5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7.217</v>
      </c>
      <c r="GF258">
        <v>0.1787</v>
      </c>
      <c r="GG258">
        <v>4.5284714050127</v>
      </c>
      <c r="GH258">
        <v>0.00877152046367285</v>
      </c>
      <c r="GI258">
        <v>-1.12287425622125e-06</v>
      </c>
      <c r="GJ258">
        <v>1.49974470624018e-10</v>
      </c>
      <c r="GK258">
        <v>0.178652107835601</v>
      </c>
      <c r="GL258">
        <v>0</v>
      </c>
      <c r="GM258">
        <v>0</v>
      </c>
      <c r="GN258">
        <v>0</v>
      </c>
      <c r="GO258">
        <v>-2</v>
      </c>
      <c r="GP258">
        <v>2006</v>
      </c>
      <c r="GQ258">
        <v>1</v>
      </c>
      <c r="GR258">
        <v>20</v>
      </c>
      <c r="GS258">
        <v>53.7</v>
      </c>
      <c r="GT258">
        <v>53.6</v>
      </c>
      <c r="GU258">
        <v>1.04858</v>
      </c>
      <c r="GV258">
        <v>2.56958</v>
      </c>
      <c r="GW258">
        <v>2.24854</v>
      </c>
      <c r="GX258">
        <v>2.76001</v>
      </c>
      <c r="GY258">
        <v>1.99585</v>
      </c>
      <c r="GZ258">
        <v>2.33643</v>
      </c>
      <c r="HA258">
        <v>30.2649</v>
      </c>
      <c r="HB258">
        <v>15.5417</v>
      </c>
      <c r="HC258">
        <v>18</v>
      </c>
      <c r="HD258">
        <v>497.57</v>
      </c>
      <c r="HE258">
        <v>670.592</v>
      </c>
      <c r="HF258">
        <v>22.212</v>
      </c>
      <c r="HG258">
        <v>24.6575</v>
      </c>
      <c r="HH258">
        <v>30.001</v>
      </c>
      <c r="HI258">
        <v>24.381</v>
      </c>
      <c r="HJ258">
        <v>24.2774</v>
      </c>
      <c r="HK258">
        <v>21.0041</v>
      </c>
      <c r="HL258">
        <v>36.9543</v>
      </c>
      <c r="HM258">
        <v>0</v>
      </c>
      <c r="HN258">
        <v>22.1308</v>
      </c>
      <c r="HO258">
        <v>298.881</v>
      </c>
      <c r="HP258">
        <v>18.722</v>
      </c>
      <c r="HQ258">
        <v>102.888</v>
      </c>
      <c r="HR258">
        <v>104.002</v>
      </c>
    </row>
    <row r="259" spans="1:226">
      <c r="A259">
        <v>243</v>
      </c>
      <c r="B259">
        <v>1657294911</v>
      </c>
      <c r="C259">
        <v>3167</v>
      </c>
      <c r="D259" t="s">
        <v>847</v>
      </c>
      <c r="E259" t="s">
        <v>848</v>
      </c>
      <c r="F259">
        <v>5</v>
      </c>
      <c r="G259" t="s">
        <v>832</v>
      </c>
      <c r="H259" t="s">
        <v>354</v>
      </c>
      <c r="I259">
        <v>1657294903.21429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320.811291744602</v>
      </c>
      <c r="AK259">
        <v>319.226763636364</v>
      </c>
      <c r="AL259">
        <v>-3.16614694566953</v>
      </c>
      <c r="AM259">
        <v>65.7165733691439</v>
      </c>
      <c r="AN259">
        <f>(AP259 - AO259 + BO259*1E3/(8.314*(BQ259+273.15)) * AR259/BN259 * AQ259) * BN259/(100*BB259) * 1000/(1000 - AP259)</f>
        <v>0</v>
      </c>
      <c r="AO259">
        <v>18.7786137499174</v>
      </c>
      <c r="AP259">
        <v>22.0052709090909</v>
      </c>
      <c r="AQ259">
        <v>-0.000136442205970758</v>
      </c>
      <c r="AR259">
        <v>77.3268198787012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6</v>
      </c>
      <c r="BC259">
        <v>0.5</v>
      </c>
      <c r="BD259" t="s">
        <v>355</v>
      </c>
      <c r="BE259">
        <v>2</v>
      </c>
      <c r="BF259" t="b">
        <v>1</v>
      </c>
      <c r="BG259">
        <v>1657294903.21429</v>
      </c>
      <c r="BH259">
        <v>334.470928571429</v>
      </c>
      <c r="BI259">
        <v>331.251071428571</v>
      </c>
      <c r="BJ259">
        <v>22.0413607142857</v>
      </c>
      <c r="BK259">
        <v>18.772825</v>
      </c>
      <c r="BL259">
        <v>327.187714285714</v>
      </c>
      <c r="BM259">
        <v>21.8626928571429</v>
      </c>
      <c r="BN259">
        <v>499.996107142857</v>
      </c>
      <c r="BO259">
        <v>73.8329892857143</v>
      </c>
      <c r="BP259">
        <v>0.0418888285714286</v>
      </c>
      <c r="BQ259">
        <v>25.3733821428571</v>
      </c>
      <c r="BR259">
        <v>25.0838571428571</v>
      </c>
      <c r="BS259">
        <v>999.9</v>
      </c>
      <c r="BT259">
        <v>0</v>
      </c>
      <c r="BU259">
        <v>0</v>
      </c>
      <c r="BV259">
        <v>9998.57142857143</v>
      </c>
      <c r="BW259">
        <v>0</v>
      </c>
      <c r="BX259">
        <v>306.97525</v>
      </c>
      <c r="BY259">
        <v>3.21984928571429</v>
      </c>
      <c r="BZ259">
        <v>342.009392857143</v>
      </c>
      <c r="CA259">
        <v>337.588964285714</v>
      </c>
      <c r="CB259">
        <v>3.26853571428571</v>
      </c>
      <c r="CC259">
        <v>331.251071428571</v>
      </c>
      <c r="CD259">
        <v>18.772825</v>
      </c>
      <c r="CE259">
        <v>1.62737821428571</v>
      </c>
      <c r="CF259">
        <v>1.38605321428571</v>
      </c>
      <c r="CG259">
        <v>14.2205214285714</v>
      </c>
      <c r="CH259">
        <v>11.7658607142857</v>
      </c>
      <c r="CI259">
        <v>1999.96964285714</v>
      </c>
      <c r="CJ259">
        <v>0.980004464285714</v>
      </c>
      <c r="CK259">
        <v>0.0199954714285714</v>
      </c>
      <c r="CL259">
        <v>0</v>
      </c>
      <c r="CM259">
        <v>2.22427142857143</v>
      </c>
      <c r="CN259">
        <v>0</v>
      </c>
      <c r="CO259">
        <v>10993.6928571429</v>
      </c>
      <c r="CP259">
        <v>17299.9178571429</v>
      </c>
      <c r="CQ259">
        <v>39.3278214285714</v>
      </c>
      <c r="CR259">
        <v>39.2408214285714</v>
      </c>
      <c r="CS259">
        <v>38.8501785714286</v>
      </c>
      <c r="CT259">
        <v>38.1783214285714</v>
      </c>
      <c r="CU259">
        <v>38.4304642857143</v>
      </c>
      <c r="CV259">
        <v>1959.97892857143</v>
      </c>
      <c r="CW259">
        <v>39.9907142857143</v>
      </c>
      <c r="CX259">
        <v>0</v>
      </c>
      <c r="CY259">
        <v>1657294889.1</v>
      </c>
      <c r="CZ259">
        <v>0</v>
      </c>
      <c r="DA259">
        <v>1657291692.5</v>
      </c>
      <c r="DB259" t="s">
        <v>356</v>
      </c>
      <c r="DC259">
        <v>1657291684</v>
      </c>
      <c r="DD259">
        <v>1657291692.5</v>
      </c>
      <c r="DE259">
        <v>1</v>
      </c>
      <c r="DF259">
        <v>0.051</v>
      </c>
      <c r="DG259">
        <v>-0.009</v>
      </c>
      <c r="DH259">
        <v>7.953</v>
      </c>
      <c r="DI259">
        <v>0.086</v>
      </c>
      <c r="DJ259">
        <v>418</v>
      </c>
      <c r="DK259">
        <v>18</v>
      </c>
      <c r="DL259">
        <v>0.63</v>
      </c>
      <c r="DM259">
        <v>0.07</v>
      </c>
      <c r="DN259">
        <v>2.26450014634146</v>
      </c>
      <c r="DO259">
        <v>14.3109629686411</v>
      </c>
      <c r="DP259">
        <v>1.46503589827964</v>
      </c>
      <c r="DQ259">
        <v>0</v>
      </c>
      <c r="DR259">
        <v>3.26703073170732</v>
      </c>
      <c r="DS259">
        <v>0.0110052961672495</v>
      </c>
      <c r="DT259">
        <v>0.0243788407245783</v>
      </c>
      <c r="DU259">
        <v>1</v>
      </c>
      <c r="DV259">
        <v>1</v>
      </c>
      <c r="DW259">
        <v>2</v>
      </c>
      <c r="DX259" t="s">
        <v>373</v>
      </c>
      <c r="DY259">
        <v>2.97566</v>
      </c>
      <c r="DZ259">
        <v>2.69567</v>
      </c>
      <c r="EA259">
        <v>0.0585302</v>
      </c>
      <c r="EB259">
        <v>0.0590188</v>
      </c>
      <c r="EC259">
        <v>0.0809903</v>
      </c>
      <c r="ED259">
        <v>0.0724624</v>
      </c>
      <c r="EE259">
        <v>36894.8</v>
      </c>
      <c r="EF259">
        <v>40459.5</v>
      </c>
      <c r="EG259">
        <v>35504.2</v>
      </c>
      <c r="EH259">
        <v>38986</v>
      </c>
      <c r="EI259">
        <v>46228.2</v>
      </c>
      <c r="EJ259">
        <v>52160.2</v>
      </c>
      <c r="EK259">
        <v>55440.2</v>
      </c>
      <c r="EL259">
        <v>62449.2</v>
      </c>
      <c r="EM259">
        <v>2.0126</v>
      </c>
      <c r="EN259">
        <v>2.2568</v>
      </c>
      <c r="EO259">
        <v>0.0867248</v>
      </c>
      <c r="EP259">
        <v>0</v>
      </c>
      <c r="EQ259">
        <v>23.6675</v>
      </c>
      <c r="ER259">
        <v>999.9</v>
      </c>
      <c r="ES259">
        <v>69.167</v>
      </c>
      <c r="ET259">
        <v>24.481</v>
      </c>
      <c r="EU259">
        <v>28.8776</v>
      </c>
      <c r="EV259">
        <v>54.1746</v>
      </c>
      <c r="EW259">
        <v>35.9335</v>
      </c>
      <c r="EX259">
        <v>2</v>
      </c>
      <c r="EY259">
        <v>-0.199106</v>
      </c>
      <c r="EZ259">
        <v>0.787342</v>
      </c>
      <c r="FA259">
        <v>20.1466</v>
      </c>
      <c r="FB259">
        <v>5.19932</v>
      </c>
      <c r="FC259">
        <v>12.004</v>
      </c>
      <c r="FD259">
        <v>4.976</v>
      </c>
      <c r="FE259">
        <v>3.293</v>
      </c>
      <c r="FF259">
        <v>9999</v>
      </c>
      <c r="FG259">
        <v>564.3</v>
      </c>
      <c r="FH259">
        <v>9999</v>
      </c>
      <c r="FI259">
        <v>9999</v>
      </c>
      <c r="FJ259">
        <v>1.86279</v>
      </c>
      <c r="FK259">
        <v>1.86783</v>
      </c>
      <c r="FL259">
        <v>1.86752</v>
      </c>
      <c r="FM259">
        <v>1.86874</v>
      </c>
      <c r="FN259">
        <v>1.86963</v>
      </c>
      <c r="FO259">
        <v>1.86563</v>
      </c>
      <c r="FP259">
        <v>1.86676</v>
      </c>
      <c r="FQ259">
        <v>1.86813</v>
      </c>
      <c r="FR259">
        <v>5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7.093</v>
      </c>
      <c r="GF259">
        <v>0.1786</v>
      </c>
      <c r="GG259">
        <v>4.5284714050127</v>
      </c>
      <c r="GH259">
        <v>0.00877152046367285</v>
      </c>
      <c r="GI259">
        <v>-1.12287425622125e-06</v>
      </c>
      <c r="GJ259">
        <v>1.49974470624018e-10</v>
      </c>
      <c r="GK259">
        <v>0.178652107835601</v>
      </c>
      <c r="GL259">
        <v>0</v>
      </c>
      <c r="GM259">
        <v>0</v>
      </c>
      <c r="GN259">
        <v>0</v>
      </c>
      <c r="GO259">
        <v>-2</v>
      </c>
      <c r="GP259">
        <v>2006</v>
      </c>
      <c r="GQ259">
        <v>1</v>
      </c>
      <c r="GR259">
        <v>20</v>
      </c>
      <c r="GS259">
        <v>53.8</v>
      </c>
      <c r="GT259">
        <v>53.6</v>
      </c>
      <c r="GU259">
        <v>1.00464</v>
      </c>
      <c r="GV259">
        <v>2.57568</v>
      </c>
      <c r="GW259">
        <v>2.24854</v>
      </c>
      <c r="GX259">
        <v>2.75879</v>
      </c>
      <c r="GY259">
        <v>1.99585</v>
      </c>
      <c r="GZ259">
        <v>2.32666</v>
      </c>
      <c r="HA259">
        <v>30.2864</v>
      </c>
      <c r="HB259">
        <v>15.533</v>
      </c>
      <c r="HC259">
        <v>18</v>
      </c>
      <c r="HD259">
        <v>497.647</v>
      </c>
      <c r="HE259">
        <v>670.531</v>
      </c>
      <c r="HF259">
        <v>22.1155</v>
      </c>
      <c r="HG259">
        <v>24.6658</v>
      </c>
      <c r="HH259">
        <v>30.001</v>
      </c>
      <c r="HI259">
        <v>24.3892</v>
      </c>
      <c r="HJ259">
        <v>24.2855</v>
      </c>
      <c r="HK259">
        <v>20.1402</v>
      </c>
      <c r="HL259">
        <v>36.9543</v>
      </c>
      <c r="HM259">
        <v>0</v>
      </c>
      <c r="HN259">
        <v>22.0304</v>
      </c>
      <c r="HO259">
        <v>285.378</v>
      </c>
      <c r="HP259">
        <v>18.7331</v>
      </c>
      <c r="HQ259">
        <v>102.886</v>
      </c>
      <c r="HR259">
        <v>104.001</v>
      </c>
    </row>
    <row r="260" spans="1:226">
      <c r="A260">
        <v>244</v>
      </c>
      <c r="B260">
        <v>1657294916</v>
      </c>
      <c r="C260">
        <v>3172</v>
      </c>
      <c r="D260" t="s">
        <v>849</v>
      </c>
      <c r="E260" t="s">
        <v>850</v>
      </c>
      <c r="F260">
        <v>5</v>
      </c>
      <c r="G260" t="s">
        <v>832</v>
      </c>
      <c r="H260" t="s">
        <v>354</v>
      </c>
      <c r="I260">
        <v>1657294908.5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304.344497910322</v>
      </c>
      <c r="AK260">
        <v>303.454618181818</v>
      </c>
      <c r="AL260">
        <v>-3.13372480968977</v>
      </c>
      <c r="AM260">
        <v>65.7165733691439</v>
      </c>
      <c r="AN260">
        <f>(AP260 - AO260 + BO260*1E3/(8.314*(BQ260+273.15)) * AR260/BN260 * AQ260) * BN260/(100*BB260) * 1000/(1000 - AP260)</f>
        <v>0</v>
      </c>
      <c r="AO260">
        <v>18.6906772957953</v>
      </c>
      <c r="AP260">
        <v>21.9669206060606</v>
      </c>
      <c r="AQ260">
        <v>-0.00838996229078955</v>
      </c>
      <c r="AR260">
        <v>77.3268198787012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6</v>
      </c>
      <c r="BC260">
        <v>0.5</v>
      </c>
      <c r="BD260" t="s">
        <v>355</v>
      </c>
      <c r="BE260">
        <v>2</v>
      </c>
      <c r="BF260" t="b">
        <v>1</v>
      </c>
      <c r="BG260">
        <v>1657294908.5</v>
      </c>
      <c r="BH260">
        <v>318.296555555556</v>
      </c>
      <c r="BI260">
        <v>314.07</v>
      </c>
      <c r="BJ260">
        <v>22.0157296296296</v>
      </c>
      <c r="BK260">
        <v>18.7369296296296</v>
      </c>
      <c r="BL260">
        <v>311.143259259259</v>
      </c>
      <c r="BM260">
        <v>21.8370555555556</v>
      </c>
      <c r="BN260">
        <v>499.989</v>
      </c>
      <c r="BO260">
        <v>73.8332740740741</v>
      </c>
      <c r="BP260">
        <v>0.0418608740740741</v>
      </c>
      <c r="BQ260">
        <v>25.3698703703704</v>
      </c>
      <c r="BR260">
        <v>25.091937037037</v>
      </c>
      <c r="BS260">
        <v>999.9</v>
      </c>
      <c r="BT260">
        <v>0</v>
      </c>
      <c r="BU260">
        <v>0</v>
      </c>
      <c r="BV260">
        <v>10003.8888888889</v>
      </c>
      <c r="BW260">
        <v>0</v>
      </c>
      <c r="BX260">
        <v>307.708296296296</v>
      </c>
      <c r="BY260">
        <v>4.22648333333333</v>
      </c>
      <c r="BZ260">
        <v>325.462074074074</v>
      </c>
      <c r="CA260">
        <v>320.067740740741</v>
      </c>
      <c r="CB260">
        <v>3.27879037037037</v>
      </c>
      <c r="CC260">
        <v>314.07</v>
      </c>
      <c r="CD260">
        <v>18.7369296296296</v>
      </c>
      <c r="CE260">
        <v>1.62549222222222</v>
      </c>
      <c r="CF260">
        <v>1.38340814814815</v>
      </c>
      <c r="CG260">
        <v>14.2026</v>
      </c>
      <c r="CH260">
        <v>11.7369185185185</v>
      </c>
      <c r="CI260">
        <v>1999.97592592593</v>
      </c>
      <c r="CJ260">
        <v>0.980005222222222</v>
      </c>
      <c r="CK260">
        <v>0.019994662962963</v>
      </c>
      <c r="CL260">
        <v>0</v>
      </c>
      <c r="CM260">
        <v>2.20463333333333</v>
      </c>
      <c r="CN260">
        <v>0</v>
      </c>
      <c r="CO260">
        <v>10974.8740740741</v>
      </c>
      <c r="CP260">
        <v>17299.9703703704</v>
      </c>
      <c r="CQ260">
        <v>39.4325555555556</v>
      </c>
      <c r="CR260">
        <v>39.3238518518518</v>
      </c>
      <c r="CS260">
        <v>38.9302962962963</v>
      </c>
      <c r="CT260">
        <v>38.3053333333333</v>
      </c>
      <c r="CU260">
        <v>38.5275185185185</v>
      </c>
      <c r="CV260">
        <v>1959.98518518519</v>
      </c>
      <c r="CW260">
        <v>39.9907407407407</v>
      </c>
      <c r="CX260">
        <v>0</v>
      </c>
      <c r="CY260">
        <v>1657294893.9</v>
      </c>
      <c r="CZ260">
        <v>0</v>
      </c>
      <c r="DA260">
        <v>1657291692.5</v>
      </c>
      <c r="DB260" t="s">
        <v>356</v>
      </c>
      <c r="DC260">
        <v>1657291684</v>
      </c>
      <c r="DD260">
        <v>1657291692.5</v>
      </c>
      <c r="DE260">
        <v>1</v>
      </c>
      <c r="DF260">
        <v>0.051</v>
      </c>
      <c r="DG260">
        <v>-0.009</v>
      </c>
      <c r="DH260">
        <v>7.953</v>
      </c>
      <c r="DI260">
        <v>0.086</v>
      </c>
      <c r="DJ260">
        <v>418</v>
      </c>
      <c r="DK260">
        <v>18</v>
      </c>
      <c r="DL260">
        <v>0.63</v>
      </c>
      <c r="DM260">
        <v>0.07</v>
      </c>
      <c r="DN260">
        <v>3.65835097560976</v>
      </c>
      <c r="DO260">
        <v>11.7378512195122</v>
      </c>
      <c r="DP260">
        <v>1.19708572271611</v>
      </c>
      <c r="DQ260">
        <v>0</v>
      </c>
      <c r="DR260">
        <v>3.27282390243902</v>
      </c>
      <c r="DS260">
        <v>0.165229756097554</v>
      </c>
      <c r="DT260">
        <v>0.0283998333796253</v>
      </c>
      <c r="DU260">
        <v>0</v>
      </c>
      <c r="DV260">
        <v>0</v>
      </c>
      <c r="DW260">
        <v>2</v>
      </c>
      <c r="DX260" t="s">
        <v>357</v>
      </c>
      <c r="DY260">
        <v>2.97506</v>
      </c>
      <c r="DZ260">
        <v>2.69575</v>
      </c>
      <c r="EA260">
        <v>0.056065</v>
      </c>
      <c r="EB260">
        <v>0.0563765</v>
      </c>
      <c r="EC260">
        <v>0.0808874</v>
      </c>
      <c r="ED260">
        <v>0.0724582</v>
      </c>
      <c r="EE260">
        <v>36990.4</v>
      </c>
      <c r="EF260">
        <v>40572.6</v>
      </c>
      <c r="EG260">
        <v>35503.4</v>
      </c>
      <c r="EH260">
        <v>38985.6</v>
      </c>
      <c r="EI260">
        <v>46232.7</v>
      </c>
      <c r="EJ260">
        <v>52158.8</v>
      </c>
      <c r="EK260">
        <v>55439.3</v>
      </c>
      <c r="EL260">
        <v>62447.3</v>
      </c>
      <c r="EM260">
        <v>2.0124</v>
      </c>
      <c r="EN260">
        <v>2.2566</v>
      </c>
      <c r="EO260">
        <v>0.0855327</v>
      </c>
      <c r="EP260">
        <v>0</v>
      </c>
      <c r="EQ260">
        <v>23.6775</v>
      </c>
      <c r="ER260">
        <v>999.9</v>
      </c>
      <c r="ES260">
        <v>69.119</v>
      </c>
      <c r="ET260">
        <v>24.511</v>
      </c>
      <c r="EU260">
        <v>28.908</v>
      </c>
      <c r="EV260">
        <v>53.6446</v>
      </c>
      <c r="EW260">
        <v>35.9896</v>
      </c>
      <c r="EX260">
        <v>2</v>
      </c>
      <c r="EY260">
        <v>-0.198415</v>
      </c>
      <c r="EZ260">
        <v>0.878824</v>
      </c>
      <c r="FA260">
        <v>20.1458</v>
      </c>
      <c r="FB260">
        <v>5.19932</v>
      </c>
      <c r="FC260">
        <v>12.0052</v>
      </c>
      <c r="FD260">
        <v>4.9756</v>
      </c>
      <c r="FE260">
        <v>3.293</v>
      </c>
      <c r="FF260">
        <v>9999</v>
      </c>
      <c r="FG260">
        <v>564.3</v>
      </c>
      <c r="FH260">
        <v>9999</v>
      </c>
      <c r="FI260">
        <v>9999</v>
      </c>
      <c r="FJ260">
        <v>1.86279</v>
      </c>
      <c r="FK260">
        <v>1.86783</v>
      </c>
      <c r="FL260">
        <v>1.86755</v>
      </c>
      <c r="FM260">
        <v>1.86871</v>
      </c>
      <c r="FN260">
        <v>1.86963</v>
      </c>
      <c r="FO260">
        <v>1.86554</v>
      </c>
      <c r="FP260">
        <v>1.86676</v>
      </c>
      <c r="FQ260">
        <v>1.86813</v>
      </c>
      <c r="FR260">
        <v>5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6.967</v>
      </c>
      <c r="GF260">
        <v>0.1787</v>
      </c>
      <c r="GG260">
        <v>4.5284714050127</v>
      </c>
      <c r="GH260">
        <v>0.00877152046367285</v>
      </c>
      <c r="GI260">
        <v>-1.12287425622125e-06</v>
      </c>
      <c r="GJ260">
        <v>1.49974470624018e-10</v>
      </c>
      <c r="GK260">
        <v>0.178652107835601</v>
      </c>
      <c r="GL260">
        <v>0</v>
      </c>
      <c r="GM260">
        <v>0</v>
      </c>
      <c r="GN260">
        <v>0</v>
      </c>
      <c r="GO260">
        <v>-2</v>
      </c>
      <c r="GP260">
        <v>2006</v>
      </c>
      <c r="GQ260">
        <v>1</v>
      </c>
      <c r="GR260">
        <v>20</v>
      </c>
      <c r="GS260">
        <v>53.9</v>
      </c>
      <c r="GT260">
        <v>53.7</v>
      </c>
      <c r="GU260">
        <v>0.959473</v>
      </c>
      <c r="GV260">
        <v>2.58301</v>
      </c>
      <c r="GW260">
        <v>2.24854</v>
      </c>
      <c r="GX260">
        <v>2.75879</v>
      </c>
      <c r="GY260">
        <v>1.99585</v>
      </c>
      <c r="GZ260">
        <v>2.32056</v>
      </c>
      <c r="HA260">
        <v>30.3079</v>
      </c>
      <c r="HB260">
        <v>15.5242</v>
      </c>
      <c r="HC260">
        <v>18</v>
      </c>
      <c r="HD260">
        <v>497.594</v>
      </c>
      <c r="HE260">
        <v>670.471</v>
      </c>
      <c r="HF260">
        <v>22.0073</v>
      </c>
      <c r="HG260">
        <v>24.672</v>
      </c>
      <c r="HH260">
        <v>30.0007</v>
      </c>
      <c r="HI260">
        <v>24.3974</v>
      </c>
      <c r="HJ260">
        <v>24.2936</v>
      </c>
      <c r="HK260">
        <v>19.2387</v>
      </c>
      <c r="HL260">
        <v>36.9543</v>
      </c>
      <c r="HM260">
        <v>0</v>
      </c>
      <c r="HN260">
        <v>21.9391</v>
      </c>
      <c r="HO260">
        <v>265.298</v>
      </c>
      <c r="HP260">
        <v>18.7331</v>
      </c>
      <c r="HQ260">
        <v>102.884</v>
      </c>
      <c r="HR260">
        <v>103.998</v>
      </c>
    </row>
    <row r="261" spans="1:226">
      <c r="A261">
        <v>245</v>
      </c>
      <c r="B261">
        <v>1657294921</v>
      </c>
      <c r="C261">
        <v>3177</v>
      </c>
      <c r="D261" t="s">
        <v>851</v>
      </c>
      <c r="E261" t="s">
        <v>852</v>
      </c>
      <c r="F261">
        <v>5</v>
      </c>
      <c r="G261" t="s">
        <v>832</v>
      </c>
      <c r="H261" t="s">
        <v>354</v>
      </c>
      <c r="I261">
        <v>1657294913.21429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287.019482635435</v>
      </c>
      <c r="AK261">
        <v>287.268357575758</v>
      </c>
      <c r="AL261">
        <v>-3.2530202779914</v>
      </c>
      <c r="AM261">
        <v>65.7165733691439</v>
      </c>
      <c r="AN261">
        <f>(AP261 - AO261 + BO261*1E3/(8.314*(BQ261+273.15)) * AR261/BN261 * AQ261) * BN261/(100*BB261) * 1000/(1000 - AP261)</f>
        <v>0</v>
      </c>
      <c r="AO261">
        <v>18.6902948185047</v>
      </c>
      <c r="AP261">
        <v>21.9455290909091</v>
      </c>
      <c r="AQ261">
        <v>-0.00513844029207774</v>
      </c>
      <c r="AR261">
        <v>77.3268198787012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6</v>
      </c>
      <c r="BC261">
        <v>0.5</v>
      </c>
      <c r="BD261" t="s">
        <v>355</v>
      </c>
      <c r="BE261">
        <v>2</v>
      </c>
      <c r="BF261" t="b">
        <v>1</v>
      </c>
      <c r="BG261">
        <v>1657294913.21429</v>
      </c>
      <c r="BH261">
        <v>303.756357142857</v>
      </c>
      <c r="BI261">
        <v>298.516142857143</v>
      </c>
      <c r="BJ261">
        <v>21.9874892857143</v>
      </c>
      <c r="BK261">
        <v>18.7048428571429</v>
      </c>
      <c r="BL261">
        <v>296.72025</v>
      </c>
      <c r="BM261">
        <v>21.808825</v>
      </c>
      <c r="BN261">
        <v>500.013464285714</v>
      </c>
      <c r="BO261">
        <v>73.8334392857143</v>
      </c>
      <c r="BP261">
        <v>0.0417872928571429</v>
      </c>
      <c r="BQ261">
        <v>25.3607392857143</v>
      </c>
      <c r="BR261">
        <v>25.0928107142857</v>
      </c>
      <c r="BS261">
        <v>999.9</v>
      </c>
      <c r="BT261">
        <v>0</v>
      </c>
      <c r="BU261">
        <v>0</v>
      </c>
      <c r="BV261">
        <v>10017.3214285714</v>
      </c>
      <c r="BW261">
        <v>0</v>
      </c>
      <c r="BX261">
        <v>308.144</v>
      </c>
      <c r="BY261">
        <v>5.24016928571429</v>
      </c>
      <c r="BZ261">
        <v>310.585678571429</v>
      </c>
      <c r="CA261">
        <v>304.206535714286</v>
      </c>
      <c r="CB261">
        <v>3.28263607142857</v>
      </c>
      <c r="CC261">
        <v>298.516142857143</v>
      </c>
      <c r="CD261">
        <v>18.7048428571429</v>
      </c>
      <c r="CE261">
        <v>1.62341071428571</v>
      </c>
      <c r="CF261">
        <v>1.38104214285714</v>
      </c>
      <c r="CG261">
        <v>14.1828142857143</v>
      </c>
      <c r="CH261">
        <v>11.7110392857143</v>
      </c>
      <c r="CI261">
        <v>1999.97678571429</v>
      </c>
      <c r="CJ261">
        <v>0.980005428571429</v>
      </c>
      <c r="CK261">
        <v>0.0199944107142857</v>
      </c>
      <c r="CL261">
        <v>0</v>
      </c>
      <c r="CM261">
        <v>2.24254285714286</v>
      </c>
      <c r="CN261">
        <v>0</v>
      </c>
      <c r="CO261">
        <v>10959.4714285714</v>
      </c>
      <c r="CP261">
        <v>17299.9821428571</v>
      </c>
      <c r="CQ261">
        <v>39.5198571428571</v>
      </c>
      <c r="CR261">
        <v>39.4015714285714</v>
      </c>
      <c r="CS261">
        <v>39.0041785714286</v>
      </c>
      <c r="CT261">
        <v>38.4104642857143</v>
      </c>
      <c r="CU261">
        <v>38.6091428571429</v>
      </c>
      <c r="CV261">
        <v>1959.98571428571</v>
      </c>
      <c r="CW261">
        <v>39.9907142857143</v>
      </c>
      <c r="CX261">
        <v>0</v>
      </c>
      <c r="CY261">
        <v>1657294898.7</v>
      </c>
      <c r="CZ261">
        <v>0</v>
      </c>
      <c r="DA261">
        <v>1657291692.5</v>
      </c>
      <c r="DB261" t="s">
        <v>356</v>
      </c>
      <c r="DC261">
        <v>1657291684</v>
      </c>
      <c r="DD261">
        <v>1657291692.5</v>
      </c>
      <c r="DE261">
        <v>1</v>
      </c>
      <c r="DF261">
        <v>0.051</v>
      </c>
      <c r="DG261">
        <v>-0.009</v>
      </c>
      <c r="DH261">
        <v>7.953</v>
      </c>
      <c r="DI261">
        <v>0.086</v>
      </c>
      <c r="DJ261">
        <v>418</v>
      </c>
      <c r="DK261">
        <v>18</v>
      </c>
      <c r="DL261">
        <v>0.63</v>
      </c>
      <c r="DM261">
        <v>0.07</v>
      </c>
      <c r="DN261">
        <v>4.48063902439024</v>
      </c>
      <c r="DO261">
        <v>12.0748114285714</v>
      </c>
      <c r="DP261">
        <v>1.21737191698448</v>
      </c>
      <c r="DQ261">
        <v>0</v>
      </c>
      <c r="DR261">
        <v>3.27261804878049</v>
      </c>
      <c r="DS261">
        <v>0.0915993031358892</v>
      </c>
      <c r="DT261">
        <v>0.0285397115048157</v>
      </c>
      <c r="DU261">
        <v>1</v>
      </c>
      <c r="DV261">
        <v>1</v>
      </c>
      <c r="DW261">
        <v>2</v>
      </c>
      <c r="DX261" t="s">
        <v>373</v>
      </c>
      <c r="DY261">
        <v>2.9749</v>
      </c>
      <c r="DZ261">
        <v>2.69568</v>
      </c>
      <c r="EA261">
        <v>0.0535188</v>
      </c>
      <c r="EB261">
        <v>0.0536837</v>
      </c>
      <c r="EC261">
        <v>0.0808356</v>
      </c>
      <c r="ED261">
        <v>0.072457</v>
      </c>
      <c r="EE261">
        <v>37089.7</v>
      </c>
      <c r="EF261">
        <v>40686.9</v>
      </c>
      <c r="EG261">
        <v>35503</v>
      </c>
      <c r="EH261">
        <v>38984.3</v>
      </c>
      <c r="EI261">
        <v>46234.5</v>
      </c>
      <c r="EJ261">
        <v>52158</v>
      </c>
      <c r="EK261">
        <v>55438.4</v>
      </c>
      <c r="EL261">
        <v>62446.3</v>
      </c>
      <c r="EM261">
        <v>2.0122</v>
      </c>
      <c r="EN261">
        <v>2.2568</v>
      </c>
      <c r="EO261">
        <v>0.0855327</v>
      </c>
      <c r="EP261">
        <v>0</v>
      </c>
      <c r="EQ261">
        <v>23.6855</v>
      </c>
      <c r="ER261">
        <v>999.9</v>
      </c>
      <c r="ES261">
        <v>69.07</v>
      </c>
      <c r="ET261">
        <v>24.511</v>
      </c>
      <c r="EU261">
        <v>28.8898</v>
      </c>
      <c r="EV261">
        <v>53.9546</v>
      </c>
      <c r="EW261">
        <v>35.9535</v>
      </c>
      <c r="EX261">
        <v>2</v>
      </c>
      <c r="EY261">
        <v>-0.197805</v>
      </c>
      <c r="EZ261">
        <v>0.914902</v>
      </c>
      <c r="FA261">
        <v>20.1458</v>
      </c>
      <c r="FB261">
        <v>5.20172</v>
      </c>
      <c r="FC261">
        <v>12.0052</v>
      </c>
      <c r="FD261">
        <v>4.9756</v>
      </c>
      <c r="FE261">
        <v>3.293</v>
      </c>
      <c r="FF261">
        <v>9999</v>
      </c>
      <c r="FG261">
        <v>564.3</v>
      </c>
      <c r="FH261">
        <v>9999</v>
      </c>
      <c r="FI261">
        <v>9999</v>
      </c>
      <c r="FJ261">
        <v>1.86279</v>
      </c>
      <c r="FK261">
        <v>1.86783</v>
      </c>
      <c r="FL261">
        <v>1.86752</v>
      </c>
      <c r="FM261">
        <v>1.86868</v>
      </c>
      <c r="FN261">
        <v>1.86954</v>
      </c>
      <c r="FO261">
        <v>1.86554</v>
      </c>
      <c r="FP261">
        <v>1.86676</v>
      </c>
      <c r="FQ261">
        <v>1.86813</v>
      </c>
      <c r="FR261">
        <v>5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6.839</v>
      </c>
      <c r="GF261">
        <v>0.1786</v>
      </c>
      <c r="GG261">
        <v>4.5284714050127</v>
      </c>
      <c r="GH261">
        <v>0.00877152046367285</v>
      </c>
      <c r="GI261">
        <v>-1.12287425622125e-06</v>
      </c>
      <c r="GJ261">
        <v>1.49974470624018e-10</v>
      </c>
      <c r="GK261">
        <v>0.178652107835601</v>
      </c>
      <c r="GL261">
        <v>0</v>
      </c>
      <c r="GM261">
        <v>0</v>
      </c>
      <c r="GN261">
        <v>0</v>
      </c>
      <c r="GO261">
        <v>-2</v>
      </c>
      <c r="GP261">
        <v>2006</v>
      </c>
      <c r="GQ261">
        <v>1</v>
      </c>
      <c r="GR261">
        <v>20</v>
      </c>
      <c r="GS261">
        <v>54</v>
      </c>
      <c r="GT261">
        <v>53.8</v>
      </c>
      <c r="GU261">
        <v>0.915527</v>
      </c>
      <c r="GV261">
        <v>2.5769</v>
      </c>
      <c r="GW261">
        <v>2.24854</v>
      </c>
      <c r="GX261">
        <v>2.75879</v>
      </c>
      <c r="GY261">
        <v>1.99585</v>
      </c>
      <c r="GZ261">
        <v>2.32788</v>
      </c>
      <c r="HA261">
        <v>30.3294</v>
      </c>
      <c r="HB261">
        <v>15.533</v>
      </c>
      <c r="HC261">
        <v>18</v>
      </c>
      <c r="HD261">
        <v>497.523</v>
      </c>
      <c r="HE261">
        <v>670.74</v>
      </c>
      <c r="HF261">
        <v>21.9089</v>
      </c>
      <c r="HG261">
        <v>24.6803</v>
      </c>
      <c r="HH261">
        <v>30.0003</v>
      </c>
      <c r="HI261">
        <v>24.4035</v>
      </c>
      <c r="HJ261">
        <v>24.3017</v>
      </c>
      <c r="HK261">
        <v>18.3644</v>
      </c>
      <c r="HL261">
        <v>36.9543</v>
      </c>
      <c r="HM261">
        <v>0</v>
      </c>
      <c r="HN261">
        <v>21.8534</v>
      </c>
      <c r="HO261">
        <v>251.923</v>
      </c>
      <c r="HP261">
        <v>18.7475</v>
      </c>
      <c r="HQ261">
        <v>102.882</v>
      </c>
      <c r="HR261">
        <v>103.996</v>
      </c>
    </row>
    <row r="262" spans="1:226">
      <c r="A262">
        <v>246</v>
      </c>
      <c r="B262">
        <v>1657294926</v>
      </c>
      <c r="C262">
        <v>3182</v>
      </c>
      <c r="D262" t="s">
        <v>853</v>
      </c>
      <c r="E262" t="s">
        <v>854</v>
      </c>
      <c r="F262">
        <v>5</v>
      </c>
      <c r="G262" t="s">
        <v>832</v>
      </c>
      <c r="H262" t="s">
        <v>354</v>
      </c>
      <c r="I262">
        <v>1657294918.5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270.806798218814</v>
      </c>
      <c r="AK262">
        <v>271.405606060606</v>
      </c>
      <c r="AL262">
        <v>-3.14263961382808</v>
      </c>
      <c r="AM262">
        <v>65.7165733691439</v>
      </c>
      <c r="AN262">
        <f>(AP262 - AO262 + BO262*1E3/(8.314*(BQ262+273.15)) * AR262/BN262 * AQ262) * BN262/(100*BB262) * 1000/(1000 - AP262)</f>
        <v>0</v>
      </c>
      <c r="AO262">
        <v>18.6915584657963</v>
      </c>
      <c r="AP262">
        <v>21.9368721212121</v>
      </c>
      <c r="AQ262">
        <v>-0.000554264156699861</v>
      </c>
      <c r="AR262">
        <v>77.3268198787012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6</v>
      </c>
      <c r="BC262">
        <v>0.5</v>
      </c>
      <c r="BD262" t="s">
        <v>355</v>
      </c>
      <c r="BE262">
        <v>2</v>
      </c>
      <c r="BF262" t="b">
        <v>1</v>
      </c>
      <c r="BG262">
        <v>1657294918.5</v>
      </c>
      <c r="BH262">
        <v>287.273740740741</v>
      </c>
      <c r="BI262">
        <v>281.123851851852</v>
      </c>
      <c r="BJ262">
        <v>21.9561222222222</v>
      </c>
      <c r="BK262">
        <v>18.6916592592593</v>
      </c>
      <c r="BL262">
        <v>280.371074074074</v>
      </c>
      <c r="BM262">
        <v>21.7774740740741</v>
      </c>
      <c r="BN262">
        <v>500.003925925926</v>
      </c>
      <c r="BO262">
        <v>73.8337111111111</v>
      </c>
      <c r="BP262">
        <v>0.0417683888888889</v>
      </c>
      <c r="BQ262">
        <v>25.3493185185185</v>
      </c>
      <c r="BR262">
        <v>25.088662962963</v>
      </c>
      <c r="BS262">
        <v>999.9</v>
      </c>
      <c r="BT262">
        <v>0</v>
      </c>
      <c r="BU262">
        <v>0</v>
      </c>
      <c r="BV262">
        <v>10010.7407407407</v>
      </c>
      <c r="BW262">
        <v>0</v>
      </c>
      <c r="BX262">
        <v>309.776296296296</v>
      </c>
      <c r="BY262">
        <v>6.14993111111111</v>
      </c>
      <c r="BZ262">
        <v>293.722962962963</v>
      </c>
      <c r="CA262">
        <v>286.478444444444</v>
      </c>
      <c r="CB262">
        <v>3.26446481481481</v>
      </c>
      <c r="CC262">
        <v>281.123851851852</v>
      </c>
      <c r="CD262">
        <v>18.6916592592593</v>
      </c>
      <c r="CE262">
        <v>1.62110111111111</v>
      </c>
      <c r="CF262">
        <v>1.3800737037037</v>
      </c>
      <c r="CG262">
        <v>14.1608518518519</v>
      </c>
      <c r="CH262">
        <v>11.700437037037</v>
      </c>
      <c r="CI262">
        <v>1999.95925925926</v>
      </c>
      <c r="CJ262">
        <v>0.980004888888889</v>
      </c>
      <c r="CK262">
        <v>0.0199949111111111</v>
      </c>
      <c r="CL262">
        <v>0</v>
      </c>
      <c r="CM262">
        <v>2.25295185185185</v>
      </c>
      <c r="CN262">
        <v>0</v>
      </c>
      <c r="CO262">
        <v>10941.2851851852</v>
      </c>
      <c r="CP262">
        <v>17299.837037037</v>
      </c>
      <c r="CQ262">
        <v>39.6248518518519</v>
      </c>
      <c r="CR262">
        <v>39.478962962963</v>
      </c>
      <c r="CS262">
        <v>39.0831111111111</v>
      </c>
      <c r="CT262">
        <v>38.5414074074074</v>
      </c>
      <c r="CU262">
        <v>38.6988518518518</v>
      </c>
      <c r="CV262">
        <v>1959.96888888889</v>
      </c>
      <c r="CW262">
        <v>39.9896296296296</v>
      </c>
      <c r="CX262">
        <v>0</v>
      </c>
      <c r="CY262">
        <v>1657294904.1</v>
      </c>
      <c r="CZ262">
        <v>0</v>
      </c>
      <c r="DA262">
        <v>1657291692.5</v>
      </c>
      <c r="DB262" t="s">
        <v>356</v>
      </c>
      <c r="DC262">
        <v>1657291684</v>
      </c>
      <c r="DD262">
        <v>1657291692.5</v>
      </c>
      <c r="DE262">
        <v>1</v>
      </c>
      <c r="DF262">
        <v>0.051</v>
      </c>
      <c r="DG262">
        <v>-0.009</v>
      </c>
      <c r="DH262">
        <v>7.953</v>
      </c>
      <c r="DI262">
        <v>0.086</v>
      </c>
      <c r="DJ262">
        <v>418</v>
      </c>
      <c r="DK262">
        <v>18</v>
      </c>
      <c r="DL262">
        <v>0.63</v>
      </c>
      <c r="DM262">
        <v>0.07</v>
      </c>
      <c r="DN262">
        <v>5.60604609756098</v>
      </c>
      <c r="DO262">
        <v>10.6228634843206</v>
      </c>
      <c r="DP262">
        <v>1.09188875500516</v>
      </c>
      <c r="DQ262">
        <v>0</v>
      </c>
      <c r="DR262">
        <v>3.27271219512195</v>
      </c>
      <c r="DS262">
        <v>-0.174690731707315</v>
      </c>
      <c r="DT262">
        <v>0.0284131343307723</v>
      </c>
      <c r="DU262">
        <v>0</v>
      </c>
      <c r="DV262">
        <v>0</v>
      </c>
      <c r="DW262">
        <v>2</v>
      </c>
      <c r="DX262" t="s">
        <v>357</v>
      </c>
      <c r="DY262">
        <v>2.97461</v>
      </c>
      <c r="DZ262">
        <v>2.69607</v>
      </c>
      <c r="EA262">
        <v>0.050959</v>
      </c>
      <c r="EB262">
        <v>0.050926</v>
      </c>
      <c r="EC262">
        <v>0.0808057</v>
      </c>
      <c r="ED262">
        <v>0.0724666</v>
      </c>
      <c r="EE262">
        <v>37189.4</v>
      </c>
      <c r="EF262">
        <v>40804.6</v>
      </c>
      <c r="EG262">
        <v>35502.4</v>
      </c>
      <c r="EH262">
        <v>38983.5</v>
      </c>
      <c r="EI262">
        <v>46236</v>
      </c>
      <c r="EJ262">
        <v>52156.2</v>
      </c>
      <c r="EK262">
        <v>55438.4</v>
      </c>
      <c r="EL262">
        <v>62445</v>
      </c>
      <c r="EM262">
        <v>2.0114</v>
      </c>
      <c r="EN262">
        <v>2.2562</v>
      </c>
      <c r="EO262">
        <v>0.0850856</v>
      </c>
      <c r="EP262">
        <v>0</v>
      </c>
      <c r="EQ262">
        <v>23.6914</v>
      </c>
      <c r="ER262">
        <v>999.9</v>
      </c>
      <c r="ES262">
        <v>69.045</v>
      </c>
      <c r="ET262">
        <v>24.531</v>
      </c>
      <c r="EU262">
        <v>28.9103</v>
      </c>
      <c r="EV262">
        <v>53.5146</v>
      </c>
      <c r="EW262">
        <v>35.9415</v>
      </c>
      <c r="EX262">
        <v>2</v>
      </c>
      <c r="EY262">
        <v>-0.197134</v>
      </c>
      <c r="EZ262">
        <v>0.941438</v>
      </c>
      <c r="FA262">
        <v>20.1449</v>
      </c>
      <c r="FB262">
        <v>5.19932</v>
      </c>
      <c r="FC262">
        <v>12.0064</v>
      </c>
      <c r="FD262">
        <v>4.9756</v>
      </c>
      <c r="FE262">
        <v>3.293</v>
      </c>
      <c r="FF262">
        <v>9999</v>
      </c>
      <c r="FG262">
        <v>564.3</v>
      </c>
      <c r="FH262">
        <v>9999</v>
      </c>
      <c r="FI262">
        <v>9999</v>
      </c>
      <c r="FJ262">
        <v>1.86279</v>
      </c>
      <c r="FK262">
        <v>1.86783</v>
      </c>
      <c r="FL262">
        <v>1.86752</v>
      </c>
      <c r="FM262">
        <v>1.86862</v>
      </c>
      <c r="FN262">
        <v>1.86957</v>
      </c>
      <c r="FO262">
        <v>1.86557</v>
      </c>
      <c r="FP262">
        <v>1.86676</v>
      </c>
      <c r="FQ262">
        <v>1.86813</v>
      </c>
      <c r="FR262">
        <v>5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6.713</v>
      </c>
      <c r="GF262">
        <v>0.1787</v>
      </c>
      <c r="GG262">
        <v>4.5284714050127</v>
      </c>
      <c r="GH262">
        <v>0.00877152046367285</v>
      </c>
      <c r="GI262">
        <v>-1.12287425622125e-06</v>
      </c>
      <c r="GJ262">
        <v>1.49974470624018e-10</v>
      </c>
      <c r="GK262">
        <v>0.178652107835601</v>
      </c>
      <c r="GL262">
        <v>0</v>
      </c>
      <c r="GM262">
        <v>0</v>
      </c>
      <c r="GN262">
        <v>0</v>
      </c>
      <c r="GO262">
        <v>-2</v>
      </c>
      <c r="GP262">
        <v>2006</v>
      </c>
      <c r="GQ262">
        <v>1</v>
      </c>
      <c r="GR262">
        <v>20</v>
      </c>
      <c r="GS262">
        <v>54</v>
      </c>
      <c r="GT262">
        <v>53.9</v>
      </c>
      <c r="GU262">
        <v>0.870361</v>
      </c>
      <c r="GV262">
        <v>2.57935</v>
      </c>
      <c r="GW262">
        <v>2.24854</v>
      </c>
      <c r="GX262">
        <v>2.75879</v>
      </c>
      <c r="GY262">
        <v>1.99585</v>
      </c>
      <c r="GZ262">
        <v>2.36206</v>
      </c>
      <c r="HA262">
        <v>30.3509</v>
      </c>
      <c r="HB262">
        <v>15.533</v>
      </c>
      <c r="HC262">
        <v>18</v>
      </c>
      <c r="HD262">
        <v>497.081</v>
      </c>
      <c r="HE262">
        <v>670.35</v>
      </c>
      <c r="HF262">
        <v>21.8208</v>
      </c>
      <c r="HG262">
        <v>24.6865</v>
      </c>
      <c r="HH262">
        <v>30.0004</v>
      </c>
      <c r="HI262">
        <v>24.4117</v>
      </c>
      <c r="HJ262">
        <v>24.3098</v>
      </c>
      <c r="HK262">
        <v>17.4426</v>
      </c>
      <c r="HL262">
        <v>36.9543</v>
      </c>
      <c r="HM262">
        <v>0</v>
      </c>
      <c r="HN262">
        <v>21.7648</v>
      </c>
      <c r="HO262">
        <v>231.759</v>
      </c>
      <c r="HP262">
        <v>18.7606</v>
      </c>
      <c r="HQ262">
        <v>102.882</v>
      </c>
      <c r="HR262">
        <v>103.994</v>
      </c>
    </row>
    <row r="263" spans="1:226">
      <c r="A263">
        <v>247</v>
      </c>
      <c r="B263">
        <v>1657294931</v>
      </c>
      <c r="C263">
        <v>3187</v>
      </c>
      <c r="D263" t="s">
        <v>855</v>
      </c>
      <c r="E263" t="s">
        <v>856</v>
      </c>
      <c r="F263">
        <v>5</v>
      </c>
      <c r="G263" t="s">
        <v>832</v>
      </c>
      <c r="H263" t="s">
        <v>354</v>
      </c>
      <c r="I263">
        <v>1657294923.21429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253.446481235484</v>
      </c>
      <c r="AK263">
        <v>255.26706060606</v>
      </c>
      <c r="AL263">
        <v>-3.23562361788777</v>
      </c>
      <c r="AM263">
        <v>65.7165733691439</v>
      </c>
      <c r="AN263">
        <f>(AP263 - AO263 + BO263*1E3/(8.314*(BQ263+273.15)) * AR263/BN263 * AQ263) * BN263/(100*BB263) * 1000/(1000 - AP263)</f>
        <v>0</v>
      </c>
      <c r="AO263">
        <v>18.6940239732682</v>
      </c>
      <c r="AP263">
        <v>21.9339460606061</v>
      </c>
      <c r="AQ263">
        <v>-0.000202594343449915</v>
      </c>
      <c r="AR263">
        <v>77.3268198787012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6</v>
      </c>
      <c r="BC263">
        <v>0.5</v>
      </c>
      <c r="BD263" t="s">
        <v>355</v>
      </c>
      <c r="BE263">
        <v>2</v>
      </c>
      <c r="BF263" t="b">
        <v>1</v>
      </c>
      <c r="BG263">
        <v>1657294923.21429</v>
      </c>
      <c r="BH263">
        <v>272.536285714286</v>
      </c>
      <c r="BI263">
        <v>265.490035714286</v>
      </c>
      <c r="BJ263">
        <v>21.9414285714286</v>
      </c>
      <c r="BK263">
        <v>18.6937428571429</v>
      </c>
      <c r="BL263">
        <v>265.753428571429</v>
      </c>
      <c r="BM263">
        <v>21.7627892857143</v>
      </c>
      <c r="BN263">
        <v>500.006142857143</v>
      </c>
      <c r="BO263">
        <v>73.8337678571429</v>
      </c>
      <c r="BP263">
        <v>0.0419413964285714</v>
      </c>
      <c r="BQ263">
        <v>25.3409214285714</v>
      </c>
      <c r="BR263">
        <v>25.0862607142857</v>
      </c>
      <c r="BS263">
        <v>999.9</v>
      </c>
      <c r="BT263">
        <v>0</v>
      </c>
      <c r="BU263">
        <v>0</v>
      </c>
      <c r="BV263">
        <v>9998.75</v>
      </c>
      <c r="BW263">
        <v>0</v>
      </c>
      <c r="BX263">
        <v>311.217285714286</v>
      </c>
      <c r="BY263">
        <v>7.04631464285714</v>
      </c>
      <c r="BZ263">
        <v>278.650357142857</v>
      </c>
      <c r="CA263">
        <v>270.547464285714</v>
      </c>
      <c r="CB263">
        <v>3.2477025</v>
      </c>
      <c r="CC263">
        <v>265.490035714286</v>
      </c>
      <c r="CD263">
        <v>18.6937428571429</v>
      </c>
      <c r="CE263">
        <v>1.62001785714286</v>
      </c>
      <c r="CF263">
        <v>1.38022857142857</v>
      </c>
      <c r="CG263">
        <v>14.15055</v>
      </c>
      <c r="CH263">
        <v>11.7021357142857</v>
      </c>
      <c r="CI263">
        <v>1999.96</v>
      </c>
      <c r="CJ263">
        <v>0.980000714285714</v>
      </c>
      <c r="CK263">
        <v>0.0199990142857143</v>
      </c>
      <c r="CL263">
        <v>0</v>
      </c>
      <c r="CM263">
        <v>2.22923928571429</v>
      </c>
      <c r="CN263">
        <v>0</v>
      </c>
      <c r="CO263">
        <v>10918.1321428571</v>
      </c>
      <c r="CP263">
        <v>17299.8214285714</v>
      </c>
      <c r="CQ263">
        <v>39.7163214285714</v>
      </c>
      <c r="CR263">
        <v>39.5467142857143</v>
      </c>
      <c r="CS263">
        <v>39.1560357142857</v>
      </c>
      <c r="CT263">
        <v>38.6671428571429</v>
      </c>
      <c r="CU263">
        <v>38.77875</v>
      </c>
      <c r="CV263">
        <v>1959.96321428571</v>
      </c>
      <c r="CW263">
        <v>39.9960714285714</v>
      </c>
      <c r="CX263">
        <v>0</v>
      </c>
      <c r="CY263">
        <v>1657294908.9</v>
      </c>
      <c r="CZ263">
        <v>0</v>
      </c>
      <c r="DA263">
        <v>1657291692.5</v>
      </c>
      <c r="DB263" t="s">
        <v>356</v>
      </c>
      <c r="DC263">
        <v>1657291684</v>
      </c>
      <c r="DD263">
        <v>1657291692.5</v>
      </c>
      <c r="DE263">
        <v>1</v>
      </c>
      <c r="DF263">
        <v>0.051</v>
      </c>
      <c r="DG263">
        <v>-0.009</v>
      </c>
      <c r="DH263">
        <v>7.953</v>
      </c>
      <c r="DI263">
        <v>0.086</v>
      </c>
      <c r="DJ263">
        <v>418</v>
      </c>
      <c r="DK263">
        <v>18</v>
      </c>
      <c r="DL263">
        <v>0.63</v>
      </c>
      <c r="DM263">
        <v>0.07</v>
      </c>
      <c r="DN263">
        <v>6.53620195121951</v>
      </c>
      <c r="DO263">
        <v>10.5959270383275</v>
      </c>
      <c r="DP263">
        <v>1.0897728104299</v>
      </c>
      <c r="DQ263">
        <v>0</v>
      </c>
      <c r="DR263">
        <v>3.25971268292683</v>
      </c>
      <c r="DS263">
        <v>-0.22518898954703</v>
      </c>
      <c r="DT263">
        <v>0.0234011013941746</v>
      </c>
      <c r="DU263">
        <v>0</v>
      </c>
      <c r="DV263">
        <v>0</v>
      </c>
      <c r="DW263">
        <v>2</v>
      </c>
      <c r="DX263" t="s">
        <v>357</v>
      </c>
      <c r="DY263">
        <v>2.97509</v>
      </c>
      <c r="DZ263">
        <v>2.69635</v>
      </c>
      <c r="EA263">
        <v>0.0483</v>
      </c>
      <c r="EB263">
        <v>0.0481253</v>
      </c>
      <c r="EC263">
        <v>0.0808095</v>
      </c>
      <c r="ED263">
        <v>0.0724835</v>
      </c>
      <c r="EE263">
        <v>37293</v>
      </c>
      <c r="EF263">
        <v>40924</v>
      </c>
      <c r="EG263">
        <v>35501.9</v>
      </c>
      <c r="EH263">
        <v>38982.7</v>
      </c>
      <c r="EI263">
        <v>46235.4</v>
      </c>
      <c r="EJ263">
        <v>52154.5</v>
      </c>
      <c r="EK263">
        <v>55438</v>
      </c>
      <c r="EL263">
        <v>62444.2</v>
      </c>
      <c r="EM263">
        <v>2.0124</v>
      </c>
      <c r="EN263">
        <v>2.2556</v>
      </c>
      <c r="EO263">
        <v>0.0843406</v>
      </c>
      <c r="EP263">
        <v>0</v>
      </c>
      <c r="EQ263">
        <v>23.6974</v>
      </c>
      <c r="ER263">
        <v>999.9</v>
      </c>
      <c r="ES263">
        <v>69.003</v>
      </c>
      <c r="ET263">
        <v>24.531</v>
      </c>
      <c r="EU263">
        <v>28.8957</v>
      </c>
      <c r="EV263">
        <v>53.7046</v>
      </c>
      <c r="EW263">
        <v>36.0096</v>
      </c>
      <c r="EX263">
        <v>2</v>
      </c>
      <c r="EY263">
        <v>-0.19622</v>
      </c>
      <c r="EZ263">
        <v>0.982462</v>
      </c>
      <c r="FA263">
        <v>20.1454</v>
      </c>
      <c r="FB263">
        <v>5.20172</v>
      </c>
      <c r="FC263">
        <v>12.004</v>
      </c>
      <c r="FD263">
        <v>4.9756</v>
      </c>
      <c r="FE263">
        <v>3.293</v>
      </c>
      <c r="FF263">
        <v>9999</v>
      </c>
      <c r="FG263">
        <v>564.3</v>
      </c>
      <c r="FH263">
        <v>9999</v>
      </c>
      <c r="FI263">
        <v>9999</v>
      </c>
      <c r="FJ263">
        <v>1.86279</v>
      </c>
      <c r="FK263">
        <v>1.86783</v>
      </c>
      <c r="FL263">
        <v>1.86752</v>
      </c>
      <c r="FM263">
        <v>1.86865</v>
      </c>
      <c r="FN263">
        <v>1.86957</v>
      </c>
      <c r="FO263">
        <v>1.8656</v>
      </c>
      <c r="FP263">
        <v>1.86676</v>
      </c>
      <c r="FQ263">
        <v>1.86813</v>
      </c>
      <c r="FR263">
        <v>5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6.584</v>
      </c>
      <c r="GF263">
        <v>0.1787</v>
      </c>
      <c r="GG263">
        <v>4.5284714050127</v>
      </c>
      <c r="GH263">
        <v>0.00877152046367285</v>
      </c>
      <c r="GI263">
        <v>-1.12287425622125e-06</v>
      </c>
      <c r="GJ263">
        <v>1.49974470624018e-10</v>
      </c>
      <c r="GK263">
        <v>0.178652107835601</v>
      </c>
      <c r="GL263">
        <v>0</v>
      </c>
      <c r="GM263">
        <v>0</v>
      </c>
      <c r="GN263">
        <v>0</v>
      </c>
      <c r="GO263">
        <v>-2</v>
      </c>
      <c r="GP263">
        <v>2006</v>
      </c>
      <c r="GQ263">
        <v>1</v>
      </c>
      <c r="GR263">
        <v>20</v>
      </c>
      <c r="GS263">
        <v>54.1</v>
      </c>
      <c r="GT263">
        <v>54</v>
      </c>
      <c r="GU263">
        <v>0.825195</v>
      </c>
      <c r="GV263">
        <v>2.58911</v>
      </c>
      <c r="GW263">
        <v>2.24854</v>
      </c>
      <c r="GX263">
        <v>2.75879</v>
      </c>
      <c r="GY263">
        <v>1.99585</v>
      </c>
      <c r="GZ263">
        <v>2.323</v>
      </c>
      <c r="HA263">
        <v>30.3724</v>
      </c>
      <c r="HB263">
        <v>15.5242</v>
      </c>
      <c r="HC263">
        <v>18</v>
      </c>
      <c r="HD263">
        <v>497.807</v>
      </c>
      <c r="HE263">
        <v>669.934</v>
      </c>
      <c r="HF263">
        <v>21.7329</v>
      </c>
      <c r="HG263">
        <v>24.6948</v>
      </c>
      <c r="HH263">
        <v>30.0008</v>
      </c>
      <c r="HI263">
        <v>24.4199</v>
      </c>
      <c r="HJ263">
        <v>24.3159</v>
      </c>
      <c r="HK263">
        <v>16.5428</v>
      </c>
      <c r="HL263">
        <v>36.9543</v>
      </c>
      <c r="HM263">
        <v>0</v>
      </c>
      <c r="HN263">
        <v>21.6811</v>
      </c>
      <c r="HO263">
        <v>218.355</v>
      </c>
      <c r="HP263">
        <v>18.7678</v>
      </c>
      <c r="HQ263">
        <v>102.881</v>
      </c>
      <c r="HR263">
        <v>103.992</v>
      </c>
    </row>
    <row r="264" spans="1:226">
      <c r="A264">
        <v>248</v>
      </c>
      <c r="B264">
        <v>1657294936</v>
      </c>
      <c r="C264">
        <v>3192</v>
      </c>
      <c r="D264" t="s">
        <v>857</v>
      </c>
      <c r="E264" t="s">
        <v>858</v>
      </c>
      <c r="F264">
        <v>5</v>
      </c>
      <c r="G264" t="s">
        <v>832</v>
      </c>
      <c r="H264" t="s">
        <v>354</v>
      </c>
      <c r="I264">
        <v>1657294928.5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236.938392038078</v>
      </c>
      <c r="AK264">
        <v>239.13103030303</v>
      </c>
      <c r="AL264">
        <v>-3.21075540460246</v>
      </c>
      <c r="AM264">
        <v>65.7165733691439</v>
      </c>
      <c r="AN264">
        <f>(AP264 - AO264 + BO264*1E3/(8.314*(BQ264+273.15)) * AR264/BN264 * AQ264) * BN264/(100*BB264) * 1000/(1000 - AP264)</f>
        <v>0</v>
      </c>
      <c r="AO264">
        <v>18.6971347287698</v>
      </c>
      <c r="AP264">
        <v>21.9251624242424</v>
      </c>
      <c r="AQ264">
        <v>0.000164336725394922</v>
      </c>
      <c r="AR264">
        <v>77.3268198787012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6</v>
      </c>
      <c r="BC264">
        <v>0.5</v>
      </c>
      <c r="BD264" t="s">
        <v>355</v>
      </c>
      <c r="BE264">
        <v>2</v>
      </c>
      <c r="BF264" t="b">
        <v>1</v>
      </c>
      <c r="BG264">
        <v>1657294928.5</v>
      </c>
      <c r="BH264">
        <v>255.917296296296</v>
      </c>
      <c r="BI264">
        <v>248.102222222222</v>
      </c>
      <c r="BJ264">
        <v>21.9328814814815</v>
      </c>
      <c r="BK264">
        <v>18.6971407407407</v>
      </c>
      <c r="BL264">
        <v>249.270037037037</v>
      </c>
      <c r="BM264">
        <v>21.754237037037</v>
      </c>
      <c r="BN264">
        <v>499.971296296296</v>
      </c>
      <c r="BO264">
        <v>73.8343888888889</v>
      </c>
      <c r="BP264">
        <v>0.0419166148148148</v>
      </c>
      <c r="BQ264">
        <v>25.3333148148148</v>
      </c>
      <c r="BR264">
        <v>25.0834259259259</v>
      </c>
      <c r="BS264">
        <v>999.9</v>
      </c>
      <c r="BT264">
        <v>0</v>
      </c>
      <c r="BU264">
        <v>0</v>
      </c>
      <c r="BV264">
        <v>10000.5555555556</v>
      </c>
      <c r="BW264">
        <v>0</v>
      </c>
      <c r="BX264">
        <v>312.227185185185</v>
      </c>
      <c r="BY264">
        <v>7.81512037037037</v>
      </c>
      <c r="BZ264">
        <v>261.656296296296</v>
      </c>
      <c r="CA264">
        <v>252.829333333333</v>
      </c>
      <c r="CB264">
        <v>3.23575111111111</v>
      </c>
      <c r="CC264">
        <v>248.102222222222</v>
      </c>
      <c r="CD264">
        <v>18.6971407407407</v>
      </c>
      <c r="CE264">
        <v>1.61940111111111</v>
      </c>
      <c r="CF264">
        <v>1.38049148148148</v>
      </c>
      <c r="CG264">
        <v>14.1446703703704</v>
      </c>
      <c r="CH264">
        <v>11.7050148148148</v>
      </c>
      <c r="CI264">
        <v>1999.96037037037</v>
      </c>
      <c r="CJ264">
        <v>0.979996703703704</v>
      </c>
      <c r="CK264">
        <v>0.0200029814814815</v>
      </c>
      <c r="CL264">
        <v>0</v>
      </c>
      <c r="CM264">
        <v>2.21915555555556</v>
      </c>
      <c r="CN264">
        <v>0</v>
      </c>
      <c r="CO264">
        <v>10900.6074074074</v>
      </c>
      <c r="CP264">
        <v>17299.7962962963</v>
      </c>
      <c r="CQ264">
        <v>39.8168888888889</v>
      </c>
      <c r="CR264">
        <v>39.6177777777778</v>
      </c>
      <c r="CS264">
        <v>39.2381851851852</v>
      </c>
      <c r="CT264">
        <v>38.8075925925926</v>
      </c>
      <c r="CU264">
        <v>38.8724444444444</v>
      </c>
      <c r="CV264">
        <v>1959.95740740741</v>
      </c>
      <c r="CW264">
        <v>40.0025925925926</v>
      </c>
      <c r="CX264">
        <v>0</v>
      </c>
      <c r="CY264">
        <v>1657294913.7</v>
      </c>
      <c r="CZ264">
        <v>0</v>
      </c>
      <c r="DA264">
        <v>1657291692.5</v>
      </c>
      <c r="DB264" t="s">
        <v>356</v>
      </c>
      <c r="DC264">
        <v>1657291684</v>
      </c>
      <c r="DD264">
        <v>1657291692.5</v>
      </c>
      <c r="DE264">
        <v>1</v>
      </c>
      <c r="DF264">
        <v>0.051</v>
      </c>
      <c r="DG264">
        <v>-0.009</v>
      </c>
      <c r="DH264">
        <v>7.953</v>
      </c>
      <c r="DI264">
        <v>0.086</v>
      </c>
      <c r="DJ264">
        <v>418</v>
      </c>
      <c r="DK264">
        <v>18</v>
      </c>
      <c r="DL264">
        <v>0.63</v>
      </c>
      <c r="DM264">
        <v>0.07</v>
      </c>
      <c r="DN264">
        <v>7.3945712195122</v>
      </c>
      <c r="DO264">
        <v>9.1321762369338</v>
      </c>
      <c r="DP264">
        <v>0.948139061132308</v>
      </c>
      <c r="DQ264">
        <v>0</v>
      </c>
      <c r="DR264">
        <v>3.2430956097561</v>
      </c>
      <c r="DS264">
        <v>-0.135227665505221</v>
      </c>
      <c r="DT264">
        <v>0.0138047996334927</v>
      </c>
      <c r="DU264">
        <v>0</v>
      </c>
      <c r="DV264">
        <v>0</v>
      </c>
      <c r="DW264">
        <v>2</v>
      </c>
      <c r="DX264" t="s">
        <v>357</v>
      </c>
      <c r="DY264">
        <v>2.97515</v>
      </c>
      <c r="DZ264">
        <v>2.69552</v>
      </c>
      <c r="EA264">
        <v>0.0456332</v>
      </c>
      <c r="EB264">
        <v>0.0452494</v>
      </c>
      <c r="EC264">
        <v>0.080787</v>
      </c>
      <c r="ED264">
        <v>0.0724983</v>
      </c>
      <c r="EE264">
        <v>37397.1</v>
      </c>
      <c r="EF264">
        <v>41046.1</v>
      </c>
      <c r="EG264">
        <v>35501.6</v>
      </c>
      <c r="EH264">
        <v>38981.3</v>
      </c>
      <c r="EI264">
        <v>46235.7</v>
      </c>
      <c r="EJ264">
        <v>52151.8</v>
      </c>
      <c r="EK264">
        <v>55437.1</v>
      </c>
      <c r="EL264">
        <v>62442</v>
      </c>
      <c r="EM264">
        <v>2.0124</v>
      </c>
      <c r="EN264">
        <v>2.2556</v>
      </c>
      <c r="EO264">
        <v>0.0835955</v>
      </c>
      <c r="EP264">
        <v>0</v>
      </c>
      <c r="EQ264">
        <v>23.7034</v>
      </c>
      <c r="ER264">
        <v>999.9</v>
      </c>
      <c r="ES264">
        <v>68.978</v>
      </c>
      <c r="ET264">
        <v>24.552</v>
      </c>
      <c r="EU264">
        <v>28.9219</v>
      </c>
      <c r="EV264">
        <v>53.8346</v>
      </c>
      <c r="EW264">
        <v>36.0096</v>
      </c>
      <c r="EX264">
        <v>2</v>
      </c>
      <c r="EY264">
        <v>-0.195874</v>
      </c>
      <c r="EZ264">
        <v>1.02253</v>
      </c>
      <c r="FA264">
        <v>20.144</v>
      </c>
      <c r="FB264">
        <v>5.20052</v>
      </c>
      <c r="FC264">
        <v>12.004</v>
      </c>
      <c r="FD264">
        <v>4.976</v>
      </c>
      <c r="FE264">
        <v>3.293</v>
      </c>
      <c r="FF264">
        <v>9999</v>
      </c>
      <c r="FG264">
        <v>564.3</v>
      </c>
      <c r="FH264">
        <v>9999</v>
      </c>
      <c r="FI264">
        <v>9999</v>
      </c>
      <c r="FJ264">
        <v>1.86279</v>
      </c>
      <c r="FK264">
        <v>1.86783</v>
      </c>
      <c r="FL264">
        <v>1.86752</v>
      </c>
      <c r="FM264">
        <v>1.86865</v>
      </c>
      <c r="FN264">
        <v>1.86954</v>
      </c>
      <c r="FO264">
        <v>1.86554</v>
      </c>
      <c r="FP264">
        <v>1.86673</v>
      </c>
      <c r="FQ264">
        <v>1.86813</v>
      </c>
      <c r="FR264">
        <v>5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6.455</v>
      </c>
      <c r="GF264">
        <v>0.1786</v>
      </c>
      <c r="GG264">
        <v>4.5284714050127</v>
      </c>
      <c r="GH264">
        <v>0.00877152046367285</v>
      </c>
      <c r="GI264">
        <v>-1.12287425622125e-06</v>
      </c>
      <c r="GJ264">
        <v>1.49974470624018e-10</v>
      </c>
      <c r="GK264">
        <v>0.178652107835601</v>
      </c>
      <c r="GL264">
        <v>0</v>
      </c>
      <c r="GM264">
        <v>0</v>
      </c>
      <c r="GN264">
        <v>0</v>
      </c>
      <c r="GO264">
        <v>-2</v>
      </c>
      <c r="GP264">
        <v>2006</v>
      </c>
      <c r="GQ264">
        <v>1</v>
      </c>
      <c r="GR264">
        <v>20</v>
      </c>
      <c r="GS264">
        <v>54.2</v>
      </c>
      <c r="GT264">
        <v>54.1</v>
      </c>
      <c r="GU264">
        <v>0.777588</v>
      </c>
      <c r="GV264">
        <v>2.59277</v>
      </c>
      <c r="GW264">
        <v>2.24854</v>
      </c>
      <c r="GX264">
        <v>2.75879</v>
      </c>
      <c r="GY264">
        <v>1.99585</v>
      </c>
      <c r="GZ264">
        <v>2.32666</v>
      </c>
      <c r="HA264">
        <v>30.3939</v>
      </c>
      <c r="HB264">
        <v>15.5155</v>
      </c>
      <c r="HC264">
        <v>18</v>
      </c>
      <c r="HD264">
        <v>497.884</v>
      </c>
      <c r="HE264">
        <v>670.038</v>
      </c>
      <c r="HF264">
        <v>21.6504</v>
      </c>
      <c r="HG264">
        <v>24.701</v>
      </c>
      <c r="HH264">
        <v>30.0003</v>
      </c>
      <c r="HI264">
        <v>24.428</v>
      </c>
      <c r="HJ264">
        <v>24.324</v>
      </c>
      <c r="HK264">
        <v>15.6026</v>
      </c>
      <c r="HL264">
        <v>36.9543</v>
      </c>
      <c r="HM264">
        <v>0</v>
      </c>
      <c r="HN264">
        <v>21.6033</v>
      </c>
      <c r="HO264">
        <v>198.204</v>
      </c>
      <c r="HP264">
        <v>18.7858</v>
      </c>
      <c r="HQ264">
        <v>102.879</v>
      </c>
      <c r="HR264">
        <v>103.988</v>
      </c>
    </row>
    <row r="265" spans="1:226">
      <c r="A265">
        <v>249</v>
      </c>
      <c r="B265">
        <v>1657294941</v>
      </c>
      <c r="C265">
        <v>3197</v>
      </c>
      <c r="D265" t="s">
        <v>859</v>
      </c>
      <c r="E265" t="s">
        <v>860</v>
      </c>
      <c r="F265">
        <v>5</v>
      </c>
      <c r="G265" t="s">
        <v>832</v>
      </c>
      <c r="H265" t="s">
        <v>354</v>
      </c>
      <c r="I265">
        <v>1657294933.21429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219.684513967319</v>
      </c>
      <c r="AK265">
        <v>223.086060606061</v>
      </c>
      <c r="AL265">
        <v>-3.25663280668303</v>
      </c>
      <c r="AM265">
        <v>65.7165733691439</v>
      </c>
      <c r="AN265">
        <f>(AP265 - AO265 + BO265*1E3/(8.314*(BQ265+273.15)) * AR265/BN265 * AQ265) * BN265/(100*BB265) * 1000/(1000 - AP265)</f>
        <v>0</v>
      </c>
      <c r="AO265">
        <v>18.7056475961247</v>
      </c>
      <c r="AP265">
        <v>21.9233739393939</v>
      </c>
      <c r="AQ265">
        <v>0.000343542286211413</v>
      </c>
      <c r="AR265">
        <v>77.3268198787012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6</v>
      </c>
      <c r="BC265">
        <v>0.5</v>
      </c>
      <c r="BD265" t="s">
        <v>355</v>
      </c>
      <c r="BE265">
        <v>2</v>
      </c>
      <c r="BF265" t="b">
        <v>1</v>
      </c>
      <c r="BG265">
        <v>1657294933.21429</v>
      </c>
      <c r="BH265">
        <v>241.144928571429</v>
      </c>
      <c r="BI265">
        <v>232.4175</v>
      </c>
      <c r="BJ265">
        <v>21.9295285714286</v>
      </c>
      <c r="BK265">
        <v>18.7042</v>
      </c>
      <c r="BL265">
        <v>234.618642857143</v>
      </c>
      <c r="BM265">
        <v>21.7508714285714</v>
      </c>
      <c r="BN265">
        <v>499.970214285714</v>
      </c>
      <c r="BO265">
        <v>73.8347535714286</v>
      </c>
      <c r="BP265">
        <v>0.0420365035714286</v>
      </c>
      <c r="BQ265">
        <v>25.3258</v>
      </c>
      <c r="BR265">
        <v>25.0760571428571</v>
      </c>
      <c r="BS265">
        <v>999.9</v>
      </c>
      <c r="BT265">
        <v>0</v>
      </c>
      <c r="BU265">
        <v>0</v>
      </c>
      <c r="BV265">
        <v>9995.17857142857</v>
      </c>
      <c r="BW265">
        <v>0</v>
      </c>
      <c r="BX265">
        <v>313.25575</v>
      </c>
      <c r="BY265">
        <v>8.72742392857143</v>
      </c>
      <c r="BZ265">
        <v>246.551821428571</v>
      </c>
      <c r="CA265">
        <v>236.847428571429</v>
      </c>
      <c r="CB265">
        <v>3.22532178571429</v>
      </c>
      <c r="CC265">
        <v>232.4175</v>
      </c>
      <c r="CD265">
        <v>18.7042</v>
      </c>
      <c r="CE265">
        <v>1.61916142857143</v>
      </c>
      <c r="CF265">
        <v>1.38102071428571</v>
      </c>
      <c r="CG265">
        <v>14.1423892857143</v>
      </c>
      <c r="CH265">
        <v>11.7108178571429</v>
      </c>
      <c r="CI265">
        <v>2000.00357142857</v>
      </c>
      <c r="CJ265">
        <v>0.979993714285714</v>
      </c>
      <c r="CK265">
        <v>0.0200060285714286</v>
      </c>
      <c r="CL265">
        <v>0</v>
      </c>
      <c r="CM265">
        <v>2.22400357142857</v>
      </c>
      <c r="CN265">
        <v>0</v>
      </c>
      <c r="CO265">
        <v>10887.3535714286</v>
      </c>
      <c r="CP265">
        <v>17300.1464285714</v>
      </c>
      <c r="CQ265">
        <v>39.8993571428571</v>
      </c>
      <c r="CR265">
        <v>39.6917142857143</v>
      </c>
      <c r="CS265">
        <v>39.3167142857143</v>
      </c>
      <c r="CT265">
        <v>38.9171428571428</v>
      </c>
      <c r="CU265">
        <v>38.9595</v>
      </c>
      <c r="CV265">
        <v>1959.9925</v>
      </c>
      <c r="CW265">
        <v>40.0110714285714</v>
      </c>
      <c r="CX265">
        <v>0</v>
      </c>
      <c r="CY265">
        <v>1657294919.1</v>
      </c>
      <c r="CZ265">
        <v>0</v>
      </c>
      <c r="DA265">
        <v>1657291692.5</v>
      </c>
      <c r="DB265" t="s">
        <v>356</v>
      </c>
      <c r="DC265">
        <v>1657291684</v>
      </c>
      <c r="DD265">
        <v>1657291692.5</v>
      </c>
      <c r="DE265">
        <v>1</v>
      </c>
      <c r="DF265">
        <v>0.051</v>
      </c>
      <c r="DG265">
        <v>-0.009</v>
      </c>
      <c r="DH265">
        <v>7.953</v>
      </c>
      <c r="DI265">
        <v>0.086</v>
      </c>
      <c r="DJ265">
        <v>418</v>
      </c>
      <c r="DK265">
        <v>18</v>
      </c>
      <c r="DL265">
        <v>0.63</v>
      </c>
      <c r="DM265">
        <v>0.07</v>
      </c>
      <c r="DN265">
        <v>8.06555975609756</v>
      </c>
      <c r="DO265">
        <v>10.199150174216</v>
      </c>
      <c r="DP265">
        <v>1.05314566950517</v>
      </c>
      <c r="DQ265">
        <v>0</v>
      </c>
      <c r="DR265">
        <v>3.23346780487805</v>
      </c>
      <c r="DS265">
        <v>-0.125544041811843</v>
      </c>
      <c r="DT265">
        <v>0.0128387677989779</v>
      </c>
      <c r="DU265">
        <v>0</v>
      </c>
      <c r="DV265">
        <v>0</v>
      </c>
      <c r="DW265">
        <v>2</v>
      </c>
      <c r="DX265" t="s">
        <v>357</v>
      </c>
      <c r="DY265">
        <v>2.97538</v>
      </c>
      <c r="DZ265">
        <v>2.69611</v>
      </c>
      <c r="EA265">
        <v>0.0428484</v>
      </c>
      <c r="EB265">
        <v>0.0423295</v>
      </c>
      <c r="EC265">
        <v>0.0807921</v>
      </c>
      <c r="ED265">
        <v>0.0725518</v>
      </c>
      <c r="EE265">
        <v>37505.4</v>
      </c>
      <c r="EF265">
        <v>41171.2</v>
      </c>
      <c r="EG265">
        <v>35500.9</v>
      </c>
      <c r="EH265">
        <v>38981</v>
      </c>
      <c r="EI265">
        <v>46234.5</v>
      </c>
      <c r="EJ265">
        <v>52148.7</v>
      </c>
      <c r="EK265">
        <v>55436.1</v>
      </c>
      <c r="EL265">
        <v>62442</v>
      </c>
      <c r="EM265">
        <v>2.012</v>
      </c>
      <c r="EN265">
        <v>2.2554</v>
      </c>
      <c r="EO265">
        <v>0.0819564</v>
      </c>
      <c r="EP265">
        <v>0</v>
      </c>
      <c r="EQ265">
        <v>23.7154</v>
      </c>
      <c r="ER265">
        <v>999.9</v>
      </c>
      <c r="ES265">
        <v>68.978</v>
      </c>
      <c r="ET265">
        <v>24.572</v>
      </c>
      <c r="EU265">
        <v>28.9562</v>
      </c>
      <c r="EV265">
        <v>53.8446</v>
      </c>
      <c r="EW265">
        <v>35.9696</v>
      </c>
      <c r="EX265">
        <v>2</v>
      </c>
      <c r="EY265">
        <v>-0.194817</v>
      </c>
      <c r="EZ265">
        <v>1.05462</v>
      </c>
      <c r="FA265">
        <v>20.1445</v>
      </c>
      <c r="FB265">
        <v>5.20052</v>
      </c>
      <c r="FC265">
        <v>12.004</v>
      </c>
      <c r="FD265">
        <v>4.976</v>
      </c>
      <c r="FE265">
        <v>3.293</v>
      </c>
      <c r="FF265">
        <v>9999</v>
      </c>
      <c r="FG265">
        <v>564.3</v>
      </c>
      <c r="FH265">
        <v>9999</v>
      </c>
      <c r="FI265">
        <v>9999</v>
      </c>
      <c r="FJ265">
        <v>1.86279</v>
      </c>
      <c r="FK265">
        <v>1.86783</v>
      </c>
      <c r="FL265">
        <v>1.86752</v>
      </c>
      <c r="FM265">
        <v>1.86865</v>
      </c>
      <c r="FN265">
        <v>1.86954</v>
      </c>
      <c r="FO265">
        <v>1.8656</v>
      </c>
      <c r="FP265">
        <v>1.86676</v>
      </c>
      <c r="FQ265">
        <v>1.86813</v>
      </c>
      <c r="FR265">
        <v>5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6.325</v>
      </c>
      <c r="GF265">
        <v>0.1787</v>
      </c>
      <c r="GG265">
        <v>4.5284714050127</v>
      </c>
      <c r="GH265">
        <v>0.00877152046367285</v>
      </c>
      <c r="GI265">
        <v>-1.12287425622125e-06</v>
      </c>
      <c r="GJ265">
        <v>1.49974470624018e-10</v>
      </c>
      <c r="GK265">
        <v>0.178652107835601</v>
      </c>
      <c r="GL265">
        <v>0</v>
      </c>
      <c r="GM265">
        <v>0</v>
      </c>
      <c r="GN265">
        <v>0</v>
      </c>
      <c r="GO265">
        <v>-2</v>
      </c>
      <c r="GP265">
        <v>2006</v>
      </c>
      <c r="GQ265">
        <v>1</v>
      </c>
      <c r="GR265">
        <v>20</v>
      </c>
      <c r="GS265">
        <v>54.3</v>
      </c>
      <c r="GT265">
        <v>54.1</v>
      </c>
      <c r="GU265">
        <v>0.732422</v>
      </c>
      <c r="GV265">
        <v>2.58545</v>
      </c>
      <c r="GW265">
        <v>2.24854</v>
      </c>
      <c r="GX265">
        <v>2.75757</v>
      </c>
      <c r="GY265">
        <v>1.99585</v>
      </c>
      <c r="GZ265">
        <v>2.35229</v>
      </c>
      <c r="HA265">
        <v>30.4154</v>
      </c>
      <c r="HB265">
        <v>15.533</v>
      </c>
      <c r="HC265">
        <v>18</v>
      </c>
      <c r="HD265">
        <v>497.683</v>
      </c>
      <c r="HE265">
        <v>669.978</v>
      </c>
      <c r="HF265">
        <v>21.5739</v>
      </c>
      <c r="HG265">
        <v>24.7093</v>
      </c>
      <c r="HH265">
        <v>30.0006</v>
      </c>
      <c r="HI265">
        <v>24.4342</v>
      </c>
      <c r="HJ265">
        <v>24.3321</v>
      </c>
      <c r="HK265">
        <v>14.6871</v>
      </c>
      <c r="HL265">
        <v>36.6775</v>
      </c>
      <c r="HM265">
        <v>0</v>
      </c>
      <c r="HN265">
        <v>21.5386</v>
      </c>
      <c r="HO265">
        <v>184.79</v>
      </c>
      <c r="HP265">
        <v>18.7968</v>
      </c>
      <c r="HQ265">
        <v>102.877</v>
      </c>
      <c r="HR265">
        <v>103.988</v>
      </c>
    </row>
    <row r="266" spans="1:226">
      <c r="A266">
        <v>250</v>
      </c>
      <c r="B266">
        <v>1657294946</v>
      </c>
      <c r="C266">
        <v>3202</v>
      </c>
      <c r="D266" t="s">
        <v>861</v>
      </c>
      <c r="E266" t="s">
        <v>862</v>
      </c>
      <c r="F266">
        <v>5</v>
      </c>
      <c r="G266" t="s">
        <v>832</v>
      </c>
      <c r="H266" t="s">
        <v>354</v>
      </c>
      <c r="I266">
        <v>1657294938.5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203.05894625701</v>
      </c>
      <c r="AK266">
        <v>207.056557575757</v>
      </c>
      <c r="AL266">
        <v>-3.18687120342242</v>
      </c>
      <c r="AM266">
        <v>65.7165733691439</v>
      </c>
      <c r="AN266">
        <f>(AP266 - AO266 + BO266*1E3/(8.314*(BQ266+273.15)) * AR266/BN266 * AQ266) * BN266/(100*BB266) * 1000/(1000 - AP266)</f>
        <v>0</v>
      </c>
      <c r="AO266">
        <v>18.7265726384152</v>
      </c>
      <c r="AP266">
        <v>21.9366006060606</v>
      </c>
      <c r="AQ266">
        <v>0.00147875053340442</v>
      </c>
      <c r="AR266">
        <v>77.3268198787012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6</v>
      </c>
      <c r="BC266">
        <v>0.5</v>
      </c>
      <c r="BD266" t="s">
        <v>355</v>
      </c>
      <c r="BE266">
        <v>2</v>
      </c>
      <c r="BF266" t="b">
        <v>1</v>
      </c>
      <c r="BG266">
        <v>1657294938.5</v>
      </c>
      <c r="BH266">
        <v>224.493888888889</v>
      </c>
      <c r="BI266">
        <v>214.978814814815</v>
      </c>
      <c r="BJ266">
        <v>21.9293407407407</v>
      </c>
      <c r="BK266">
        <v>18.7153666666667</v>
      </c>
      <c r="BL266">
        <v>218.104407407407</v>
      </c>
      <c r="BM266">
        <v>21.7506962962963</v>
      </c>
      <c r="BN266">
        <v>499.982666666667</v>
      </c>
      <c r="BO266">
        <v>73.8348740740741</v>
      </c>
      <c r="BP266">
        <v>0.0418785592592593</v>
      </c>
      <c r="BQ266">
        <v>25.3184111111111</v>
      </c>
      <c r="BR266">
        <v>25.0661444444444</v>
      </c>
      <c r="BS266">
        <v>999.9</v>
      </c>
      <c r="BT266">
        <v>0</v>
      </c>
      <c r="BU266">
        <v>0</v>
      </c>
      <c r="BV266">
        <v>10001.4814814815</v>
      </c>
      <c r="BW266">
        <v>0</v>
      </c>
      <c r="BX266">
        <v>314.22662962963</v>
      </c>
      <c r="BY266">
        <v>9.51501666666667</v>
      </c>
      <c r="BZ266">
        <v>229.527333333333</v>
      </c>
      <c r="CA266">
        <v>219.078740740741</v>
      </c>
      <c r="CB266">
        <v>3.21396037037037</v>
      </c>
      <c r="CC266">
        <v>214.978814814815</v>
      </c>
      <c r="CD266">
        <v>18.7153666666667</v>
      </c>
      <c r="CE266">
        <v>1.61915</v>
      </c>
      <c r="CF266">
        <v>1.38184777777778</v>
      </c>
      <c r="CG266">
        <v>14.1422777777778</v>
      </c>
      <c r="CH266">
        <v>11.7198888888889</v>
      </c>
      <c r="CI266">
        <v>2000.00185185185</v>
      </c>
      <c r="CJ266">
        <v>0.97999462962963</v>
      </c>
      <c r="CK266">
        <v>0.0200052962962963</v>
      </c>
      <c r="CL266">
        <v>0</v>
      </c>
      <c r="CM266">
        <v>2.26668518518519</v>
      </c>
      <c r="CN266">
        <v>0</v>
      </c>
      <c r="CO266">
        <v>10882.3037037037</v>
      </c>
      <c r="CP266">
        <v>17300.1296296296</v>
      </c>
      <c r="CQ266">
        <v>39.9951851851852</v>
      </c>
      <c r="CR266">
        <v>39.7611851851852</v>
      </c>
      <c r="CS266">
        <v>39.3931851851852</v>
      </c>
      <c r="CT266">
        <v>39.0344814814815</v>
      </c>
      <c r="CU266">
        <v>39.0483703703704</v>
      </c>
      <c r="CV266">
        <v>1959.99074074074</v>
      </c>
      <c r="CW266">
        <v>40.0111111111111</v>
      </c>
      <c r="CX266">
        <v>0</v>
      </c>
      <c r="CY266">
        <v>1657294923.9</v>
      </c>
      <c r="CZ266">
        <v>0</v>
      </c>
      <c r="DA266">
        <v>1657291692.5</v>
      </c>
      <c r="DB266" t="s">
        <v>356</v>
      </c>
      <c r="DC266">
        <v>1657291684</v>
      </c>
      <c r="DD266">
        <v>1657291692.5</v>
      </c>
      <c r="DE266">
        <v>1</v>
      </c>
      <c r="DF266">
        <v>0.051</v>
      </c>
      <c r="DG266">
        <v>-0.009</v>
      </c>
      <c r="DH266">
        <v>7.953</v>
      </c>
      <c r="DI266">
        <v>0.086</v>
      </c>
      <c r="DJ266">
        <v>418</v>
      </c>
      <c r="DK266">
        <v>18</v>
      </c>
      <c r="DL266">
        <v>0.63</v>
      </c>
      <c r="DM266">
        <v>0.07</v>
      </c>
      <c r="DN266">
        <v>8.91248414634146</v>
      </c>
      <c r="DO266">
        <v>9.92652480836237</v>
      </c>
      <c r="DP266">
        <v>1.01680593472049</v>
      </c>
      <c r="DQ266">
        <v>0</v>
      </c>
      <c r="DR266">
        <v>3.22207756097561</v>
      </c>
      <c r="DS266">
        <v>-0.138057909407662</v>
      </c>
      <c r="DT266">
        <v>0.0142510839605681</v>
      </c>
      <c r="DU266">
        <v>0</v>
      </c>
      <c r="DV266">
        <v>0</v>
      </c>
      <c r="DW266">
        <v>2</v>
      </c>
      <c r="DX266" t="s">
        <v>357</v>
      </c>
      <c r="DY266">
        <v>2.97484</v>
      </c>
      <c r="DZ266">
        <v>2.69485</v>
      </c>
      <c r="EA266">
        <v>0.0400339</v>
      </c>
      <c r="EB266">
        <v>0.0393198</v>
      </c>
      <c r="EC266">
        <v>0.0808166</v>
      </c>
      <c r="ED266">
        <v>0.0725719</v>
      </c>
      <c r="EE266">
        <v>37614.8</v>
      </c>
      <c r="EF266">
        <v>41299.5</v>
      </c>
      <c r="EG266">
        <v>35500.2</v>
      </c>
      <c r="EH266">
        <v>38980</v>
      </c>
      <c r="EI266">
        <v>46232.9</v>
      </c>
      <c r="EJ266">
        <v>52146.1</v>
      </c>
      <c r="EK266">
        <v>55435.7</v>
      </c>
      <c r="EL266">
        <v>62440.4</v>
      </c>
      <c r="EM266">
        <v>2.0114</v>
      </c>
      <c r="EN266">
        <v>2.255</v>
      </c>
      <c r="EO266">
        <v>0.0804663</v>
      </c>
      <c r="EP266">
        <v>0</v>
      </c>
      <c r="EQ266">
        <v>23.7293</v>
      </c>
      <c r="ER266">
        <v>999.9</v>
      </c>
      <c r="ES266">
        <v>68.929</v>
      </c>
      <c r="ET266">
        <v>24.572</v>
      </c>
      <c r="EU266">
        <v>28.9355</v>
      </c>
      <c r="EV266">
        <v>53.5846</v>
      </c>
      <c r="EW266">
        <v>35.9976</v>
      </c>
      <c r="EX266">
        <v>2</v>
      </c>
      <c r="EY266">
        <v>-0.194207</v>
      </c>
      <c r="EZ266">
        <v>1.05312</v>
      </c>
      <c r="FA266">
        <v>20.1437</v>
      </c>
      <c r="FB266">
        <v>5.19812</v>
      </c>
      <c r="FC266">
        <v>12.004</v>
      </c>
      <c r="FD266">
        <v>4.9748</v>
      </c>
      <c r="FE266">
        <v>3.2928</v>
      </c>
      <c r="FF266">
        <v>9999</v>
      </c>
      <c r="FG266">
        <v>564.3</v>
      </c>
      <c r="FH266">
        <v>9999</v>
      </c>
      <c r="FI266">
        <v>9999</v>
      </c>
      <c r="FJ266">
        <v>1.86279</v>
      </c>
      <c r="FK266">
        <v>1.86783</v>
      </c>
      <c r="FL266">
        <v>1.86752</v>
      </c>
      <c r="FM266">
        <v>1.86865</v>
      </c>
      <c r="FN266">
        <v>1.86951</v>
      </c>
      <c r="FO266">
        <v>1.8656</v>
      </c>
      <c r="FP266">
        <v>1.86676</v>
      </c>
      <c r="FQ266">
        <v>1.86813</v>
      </c>
      <c r="FR266">
        <v>5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6.195</v>
      </c>
      <c r="GF266">
        <v>0.1787</v>
      </c>
      <c r="GG266">
        <v>4.5284714050127</v>
      </c>
      <c r="GH266">
        <v>0.00877152046367285</v>
      </c>
      <c r="GI266">
        <v>-1.12287425622125e-06</v>
      </c>
      <c r="GJ266">
        <v>1.49974470624018e-10</v>
      </c>
      <c r="GK266">
        <v>0.178652107835601</v>
      </c>
      <c r="GL266">
        <v>0</v>
      </c>
      <c r="GM266">
        <v>0</v>
      </c>
      <c r="GN266">
        <v>0</v>
      </c>
      <c r="GO266">
        <v>-2</v>
      </c>
      <c r="GP266">
        <v>2006</v>
      </c>
      <c r="GQ266">
        <v>1</v>
      </c>
      <c r="GR266">
        <v>20</v>
      </c>
      <c r="GS266">
        <v>54.4</v>
      </c>
      <c r="GT266">
        <v>54.2</v>
      </c>
      <c r="GU266">
        <v>0.690918</v>
      </c>
      <c r="GV266">
        <v>2.58545</v>
      </c>
      <c r="GW266">
        <v>2.24854</v>
      </c>
      <c r="GX266">
        <v>2.75757</v>
      </c>
      <c r="GY266">
        <v>1.99585</v>
      </c>
      <c r="GZ266">
        <v>2.35718</v>
      </c>
      <c r="HA266">
        <v>30.4584</v>
      </c>
      <c r="HB266">
        <v>15.5242</v>
      </c>
      <c r="HC266">
        <v>18</v>
      </c>
      <c r="HD266">
        <v>497.371</v>
      </c>
      <c r="HE266">
        <v>669.753</v>
      </c>
      <c r="HF266">
        <v>21.5091</v>
      </c>
      <c r="HG266">
        <v>24.7177</v>
      </c>
      <c r="HH266">
        <v>30.0006</v>
      </c>
      <c r="HI266">
        <v>24.4424</v>
      </c>
      <c r="HJ266">
        <v>24.3403</v>
      </c>
      <c r="HK266">
        <v>13.7237</v>
      </c>
      <c r="HL266">
        <v>36.6775</v>
      </c>
      <c r="HM266">
        <v>0</v>
      </c>
      <c r="HN266">
        <v>21.4836</v>
      </c>
      <c r="HO266">
        <v>164.604</v>
      </c>
      <c r="HP266">
        <v>18.796</v>
      </c>
      <c r="HQ266">
        <v>102.876</v>
      </c>
      <c r="HR266">
        <v>103.986</v>
      </c>
    </row>
    <row r="267" spans="1:226">
      <c r="A267">
        <v>251</v>
      </c>
      <c r="B267">
        <v>1657294951</v>
      </c>
      <c r="C267">
        <v>3207</v>
      </c>
      <c r="D267" t="s">
        <v>863</v>
      </c>
      <c r="E267" t="s">
        <v>864</v>
      </c>
      <c r="F267">
        <v>5</v>
      </c>
      <c r="G267" t="s">
        <v>832</v>
      </c>
      <c r="H267" t="s">
        <v>354</v>
      </c>
      <c r="I267">
        <v>1657294943.21429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186.085114797911</v>
      </c>
      <c r="AK267">
        <v>191.050521212121</v>
      </c>
      <c r="AL267">
        <v>-3.22124453068695</v>
      </c>
      <c r="AM267">
        <v>65.7165733691439</v>
      </c>
      <c r="AN267">
        <f>(AP267 - AO267 + BO267*1E3/(8.314*(BQ267+273.15)) * AR267/BN267 * AQ267) * BN267/(100*BB267) * 1000/(1000 - AP267)</f>
        <v>0</v>
      </c>
      <c r="AO267">
        <v>18.7330861641406</v>
      </c>
      <c r="AP267">
        <v>21.937716969697</v>
      </c>
      <c r="AQ267">
        <v>0.000387847493761891</v>
      </c>
      <c r="AR267">
        <v>77.3268198787012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6</v>
      </c>
      <c r="BC267">
        <v>0.5</v>
      </c>
      <c r="BD267" t="s">
        <v>355</v>
      </c>
      <c r="BE267">
        <v>2</v>
      </c>
      <c r="BF267" t="b">
        <v>1</v>
      </c>
      <c r="BG267">
        <v>1657294943.21429</v>
      </c>
      <c r="BH267">
        <v>209.7175</v>
      </c>
      <c r="BI267">
        <v>199.325107142857</v>
      </c>
      <c r="BJ267">
        <v>21.9330428571429</v>
      </c>
      <c r="BK267">
        <v>18.7255035714286</v>
      </c>
      <c r="BL267">
        <v>203.449821428571</v>
      </c>
      <c r="BM267">
        <v>21.7544071428571</v>
      </c>
      <c r="BN267">
        <v>500.0065</v>
      </c>
      <c r="BO267">
        <v>73.8348607142857</v>
      </c>
      <c r="BP267">
        <v>0.0419485821428571</v>
      </c>
      <c r="BQ267">
        <v>25.3136857142857</v>
      </c>
      <c r="BR267">
        <v>25.06035</v>
      </c>
      <c r="BS267">
        <v>999.9</v>
      </c>
      <c r="BT267">
        <v>0</v>
      </c>
      <c r="BU267">
        <v>0</v>
      </c>
      <c r="BV267">
        <v>9991.42857142857</v>
      </c>
      <c r="BW267">
        <v>0</v>
      </c>
      <c r="BX267">
        <v>315.160785714286</v>
      </c>
      <c r="BY267">
        <v>10.3923467857143</v>
      </c>
      <c r="BZ267">
        <v>214.420357142857</v>
      </c>
      <c r="CA267">
        <v>203.128642857143</v>
      </c>
      <c r="CB267">
        <v>3.20753071428571</v>
      </c>
      <c r="CC267">
        <v>199.325107142857</v>
      </c>
      <c r="CD267">
        <v>18.7255035714286</v>
      </c>
      <c r="CE267">
        <v>1.61942357142857</v>
      </c>
      <c r="CF267">
        <v>1.38259678571429</v>
      </c>
      <c r="CG267">
        <v>14.1448785714286</v>
      </c>
      <c r="CH267">
        <v>11.7280892857143</v>
      </c>
      <c r="CI267">
        <v>1999.995</v>
      </c>
      <c r="CJ267">
        <v>0.979995285714286</v>
      </c>
      <c r="CK267">
        <v>0.0200047714285714</v>
      </c>
      <c r="CL267">
        <v>0</v>
      </c>
      <c r="CM267">
        <v>2.27350714285714</v>
      </c>
      <c r="CN267">
        <v>0</v>
      </c>
      <c r="CO267">
        <v>10872.7964285714</v>
      </c>
      <c r="CP267">
        <v>17300.075</v>
      </c>
      <c r="CQ267">
        <v>40.0868214285714</v>
      </c>
      <c r="CR267">
        <v>39.8233928571428</v>
      </c>
      <c r="CS267">
        <v>39.4573214285714</v>
      </c>
      <c r="CT267">
        <v>39.1426785714286</v>
      </c>
      <c r="CU267">
        <v>39.127</v>
      </c>
      <c r="CV267">
        <v>1959.98392857143</v>
      </c>
      <c r="CW267">
        <v>40.0110714285714</v>
      </c>
      <c r="CX267">
        <v>0</v>
      </c>
      <c r="CY267">
        <v>1657294928.7</v>
      </c>
      <c r="CZ267">
        <v>0</v>
      </c>
      <c r="DA267">
        <v>1657291692.5</v>
      </c>
      <c r="DB267" t="s">
        <v>356</v>
      </c>
      <c r="DC267">
        <v>1657291684</v>
      </c>
      <c r="DD267">
        <v>1657291692.5</v>
      </c>
      <c r="DE267">
        <v>1</v>
      </c>
      <c r="DF267">
        <v>0.051</v>
      </c>
      <c r="DG267">
        <v>-0.009</v>
      </c>
      <c r="DH267">
        <v>7.953</v>
      </c>
      <c r="DI267">
        <v>0.086</v>
      </c>
      <c r="DJ267">
        <v>418</v>
      </c>
      <c r="DK267">
        <v>18</v>
      </c>
      <c r="DL267">
        <v>0.63</v>
      </c>
      <c r="DM267">
        <v>0.07</v>
      </c>
      <c r="DN267">
        <v>9.72466756097561</v>
      </c>
      <c r="DO267">
        <v>9.79149909407664</v>
      </c>
      <c r="DP267">
        <v>1.00235517583627</v>
      </c>
      <c r="DQ267">
        <v>0</v>
      </c>
      <c r="DR267">
        <v>3.21419975609756</v>
      </c>
      <c r="DS267">
        <v>-0.100917491289201</v>
      </c>
      <c r="DT267">
        <v>0.0116818171172136</v>
      </c>
      <c r="DU267">
        <v>0</v>
      </c>
      <c r="DV267">
        <v>0</v>
      </c>
      <c r="DW267">
        <v>2</v>
      </c>
      <c r="DX267" t="s">
        <v>357</v>
      </c>
      <c r="DY267">
        <v>2.97505</v>
      </c>
      <c r="DZ267">
        <v>2.69596</v>
      </c>
      <c r="EA267">
        <v>0.0371712</v>
      </c>
      <c r="EB267">
        <v>0.0362341</v>
      </c>
      <c r="EC267">
        <v>0.0808293</v>
      </c>
      <c r="ED267">
        <v>0.0725747</v>
      </c>
      <c r="EE267">
        <v>37726.6</v>
      </c>
      <c r="EF267">
        <v>41430.6</v>
      </c>
      <c r="EG267">
        <v>35499.9</v>
      </c>
      <c r="EH267">
        <v>38978.7</v>
      </c>
      <c r="EI267">
        <v>46231.6</v>
      </c>
      <c r="EJ267">
        <v>52144.6</v>
      </c>
      <c r="EK267">
        <v>55435</v>
      </c>
      <c r="EL267">
        <v>62438.9</v>
      </c>
      <c r="EM267">
        <v>2.0114</v>
      </c>
      <c r="EN267">
        <v>2.255</v>
      </c>
      <c r="EO267">
        <v>0.0786781</v>
      </c>
      <c r="EP267">
        <v>0</v>
      </c>
      <c r="EQ267">
        <v>23.7473</v>
      </c>
      <c r="ER267">
        <v>999.9</v>
      </c>
      <c r="ES267">
        <v>68.905</v>
      </c>
      <c r="ET267">
        <v>24.612</v>
      </c>
      <c r="EU267">
        <v>28.992</v>
      </c>
      <c r="EV267">
        <v>54.0146</v>
      </c>
      <c r="EW267">
        <v>36.0016</v>
      </c>
      <c r="EX267">
        <v>2</v>
      </c>
      <c r="EY267">
        <v>-0.193537</v>
      </c>
      <c r="EZ267">
        <v>1.04878</v>
      </c>
      <c r="FA267">
        <v>20.1453</v>
      </c>
      <c r="FB267">
        <v>5.19932</v>
      </c>
      <c r="FC267">
        <v>12.004</v>
      </c>
      <c r="FD267">
        <v>4.976</v>
      </c>
      <c r="FE267">
        <v>3.293</v>
      </c>
      <c r="FF267">
        <v>9999</v>
      </c>
      <c r="FG267">
        <v>564.3</v>
      </c>
      <c r="FH267">
        <v>9999</v>
      </c>
      <c r="FI267">
        <v>9999</v>
      </c>
      <c r="FJ267">
        <v>1.86279</v>
      </c>
      <c r="FK267">
        <v>1.86783</v>
      </c>
      <c r="FL267">
        <v>1.86752</v>
      </c>
      <c r="FM267">
        <v>1.86868</v>
      </c>
      <c r="FN267">
        <v>1.8696</v>
      </c>
      <c r="FO267">
        <v>1.86557</v>
      </c>
      <c r="FP267">
        <v>1.86676</v>
      </c>
      <c r="FQ267">
        <v>1.86813</v>
      </c>
      <c r="FR267">
        <v>5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6.066</v>
      </c>
      <c r="GF267">
        <v>0.1787</v>
      </c>
      <c r="GG267">
        <v>4.5284714050127</v>
      </c>
      <c r="GH267">
        <v>0.00877152046367285</v>
      </c>
      <c r="GI267">
        <v>-1.12287425622125e-06</v>
      </c>
      <c r="GJ267">
        <v>1.49974470624018e-10</v>
      </c>
      <c r="GK267">
        <v>0.178652107835601</v>
      </c>
      <c r="GL267">
        <v>0</v>
      </c>
      <c r="GM267">
        <v>0</v>
      </c>
      <c r="GN267">
        <v>0</v>
      </c>
      <c r="GO267">
        <v>-2</v>
      </c>
      <c r="GP267">
        <v>2006</v>
      </c>
      <c r="GQ267">
        <v>1</v>
      </c>
      <c r="GR267">
        <v>20</v>
      </c>
      <c r="GS267">
        <v>54.5</v>
      </c>
      <c r="GT267">
        <v>54.3</v>
      </c>
      <c r="GU267">
        <v>0.638428</v>
      </c>
      <c r="GV267">
        <v>2.58789</v>
      </c>
      <c r="GW267">
        <v>2.24854</v>
      </c>
      <c r="GX267">
        <v>2.75757</v>
      </c>
      <c r="GY267">
        <v>1.99585</v>
      </c>
      <c r="GZ267">
        <v>2.35718</v>
      </c>
      <c r="HA267">
        <v>30.4584</v>
      </c>
      <c r="HB267">
        <v>15.5242</v>
      </c>
      <c r="HC267">
        <v>18</v>
      </c>
      <c r="HD267">
        <v>497.448</v>
      </c>
      <c r="HE267">
        <v>669.857</v>
      </c>
      <c r="HF267">
        <v>21.4562</v>
      </c>
      <c r="HG267">
        <v>24.7239</v>
      </c>
      <c r="HH267">
        <v>30.0007</v>
      </c>
      <c r="HI267">
        <v>24.4505</v>
      </c>
      <c r="HJ267">
        <v>24.3484</v>
      </c>
      <c r="HK267">
        <v>12.8131</v>
      </c>
      <c r="HL267">
        <v>36.6775</v>
      </c>
      <c r="HM267">
        <v>0</v>
      </c>
      <c r="HN267">
        <v>21.4264</v>
      </c>
      <c r="HO267">
        <v>151.035</v>
      </c>
      <c r="HP267">
        <v>18.8</v>
      </c>
      <c r="HQ267">
        <v>102.875</v>
      </c>
      <c r="HR267">
        <v>103.983</v>
      </c>
    </row>
    <row r="268" spans="1:226">
      <c r="A268">
        <v>252</v>
      </c>
      <c r="B268">
        <v>1657294956</v>
      </c>
      <c r="C268">
        <v>3212</v>
      </c>
      <c r="D268" t="s">
        <v>865</v>
      </c>
      <c r="E268" t="s">
        <v>866</v>
      </c>
      <c r="F268">
        <v>5</v>
      </c>
      <c r="G268" t="s">
        <v>832</v>
      </c>
      <c r="H268" t="s">
        <v>354</v>
      </c>
      <c r="I268">
        <v>1657294948.5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169.534423032085</v>
      </c>
      <c r="AK268">
        <v>175.005115151515</v>
      </c>
      <c r="AL268">
        <v>-3.19600963154019</v>
      </c>
      <c r="AM268">
        <v>65.7165733691439</v>
      </c>
      <c r="AN268">
        <f>(AP268 - AO268 + BO268*1E3/(8.314*(BQ268+273.15)) * AR268/BN268 * AQ268) * BN268/(100*BB268) * 1000/(1000 - AP268)</f>
        <v>0</v>
      </c>
      <c r="AO268">
        <v>18.7391878729987</v>
      </c>
      <c r="AP268">
        <v>21.9436236363636</v>
      </c>
      <c r="AQ268">
        <v>0.000212813743225415</v>
      </c>
      <c r="AR268">
        <v>77.3268198787012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6</v>
      </c>
      <c r="BC268">
        <v>0.5</v>
      </c>
      <c r="BD268" t="s">
        <v>355</v>
      </c>
      <c r="BE268">
        <v>2</v>
      </c>
      <c r="BF268" t="b">
        <v>1</v>
      </c>
      <c r="BG268">
        <v>1657294948.5</v>
      </c>
      <c r="BH268">
        <v>193.102814814815</v>
      </c>
      <c r="BI268">
        <v>182.01337037037</v>
      </c>
      <c r="BJ268">
        <v>21.9390555555556</v>
      </c>
      <c r="BK268">
        <v>18.7339</v>
      </c>
      <c r="BL268">
        <v>186.972592592593</v>
      </c>
      <c r="BM268">
        <v>21.7604148148148</v>
      </c>
      <c r="BN268">
        <v>500.011777777778</v>
      </c>
      <c r="BO268">
        <v>73.8348333333333</v>
      </c>
      <c r="BP268">
        <v>0.0418838222222222</v>
      </c>
      <c r="BQ268">
        <v>25.3094481481481</v>
      </c>
      <c r="BR268">
        <v>25.0555185185185</v>
      </c>
      <c r="BS268">
        <v>999.9</v>
      </c>
      <c r="BT268">
        <v>0</v>
      </c>
      <c r="BU268">
        <v>0</v>
      </c>
      <c r="BV268">
        <v>9998.14814814815</v>
      </c>
      <c r="BW268">
        <v>0</v>
      </c>
      <c r="BX268">
        <v>315.910962962963</v>
      </c>
      <c r="BY268">
        <v>11.0893111111111</v>
      </c>
      <c r="BZ268">
        <v>197.434148148148</v>
      </c>
      <c r="CA268">
        <v>185.488333333333</v>
      </c>
      <c r="CB268">
        <v>3.20515296296296</v>
      </c>
      <c r="CC268">
        <v>182.01337037037</v>
      </c>
      <c r="CD268">
        <v>18.7339</v>
      </c>
      <c r="CE268">
        <v>1.61986703703704</v>
      </c>
      <c r="CF268">
        <v>1.38321481481481</v>
      </c>
      <c r="CG268">
        <v>14.1490925925926</v>
      </c>
      <c r="CH268">
        <v>11.7348592592593</v>
      </c>
      <c r="CI268">
        <v>1999.94851851852</v>
      </c>
      <c r="CJ268">
        <v>0.979996111111111</v>
      </c>
      <c r="CK268">
        <v>0.0200041111111111</v>
      </c>
      <c r="CL268">
        <v>0</v>
      </c>
      <c r="CM268">
        <v>2.23986666666667</v>
      </c>
      <c r="CN268">
        <v>0</v>
      </c>
      <c r="CO268">
        <v>10864.0592592593</v>
      </c>
      <c r="CP268">
        <v>17299.6777777778</v>
      </c>
      <c r="CQ268">
        <v>40.1918148148148</v>
      </c>
      <c r="CR268">
        <v>39.8885925925926</v>
      </c>
      <c r="CS268">
        <v>39.5321851851852</v>
      </c>
      <c r="CT268">
        <v>39.2706296296296</v>
      </c>
      <c r="CU268">
        <v>39.2104444444444</v>
      </c>
      <c r="CV268">
        <v>1959.94111111111</v>
      </c>
      <c r="CW268">
        <v>40.0096296296296</v>
      </c>
      <c r="CX268">
        <v>0</v>
      </c>
      <c r="CY268">
        <v>1657294934.1</v>
      </c>
      <c r="CZ268">
        <v>0</v>
      </c>
      <c r="DA268">
        <v>1657291692.5</v>
      </c>
      <c r="DB268" t="s">
        <v>356</v>
      </c>
      <c r="DC268">
        <v>1657291684</v>
      </c>
      <c r="DD268">
        <v>1657291692.5</v>
      </c>
      <c r="DE268">
        <v>1</v>
      </c>
      <c r="DF268">
        <v>0.051</v>
      </c>
      <c r="DG268">
        <v>-0.009</v>
      </c>
      <c r="DH268">
        <v>7.953</v>
      </c>
      <c r="DI268">
        <v>0.086</v>
      </c>
      <c r="DJ268">
        <v>418</v>
      </c>
      <c r="DK268">
        <v>18</v>
      </c>
      <c r="DL268">
        <v>0.63</v>
      </c>
      <c r="DM268">
        <v>0.07</v>
      </c>
      <c r="DN268">
        <v>10.5319841463415</v>
      </c>
      <c r="DO268">
        <v>9.36107017421604</v>
      </c>
      <c r="DP268">
        <v>0.965164338937146</v>
      </c>
      <c r="DQ268">
        <v>0</v>
      </c>
      <c r="DR268">
        <v>3.20818926829268</v>
      </c>
      <c r="DS268">
        <v>-0.040021463414627</v>
      </c>
      <c r="DT268">
        <v>0.00750764501098357</v>
      </c>
      <c r="DU268">
        <v>1</v>
      </c>
      <c r="DV268">
        <v>1</v>
      </c>
      <c r="DW268">
        <v>2</v>
      </c>
      <c r="DX268" t="s">
        <v>373</v>
      </c>
      <c r="DY268">
        <v>2.97551</v>
      </c>
      <c r="DZ268">
        <v>2.69554</v>
      </c>
      <c r="EA268">
        <v>0.0342346</v>
      </c>
      <c r="EB268">
        <v>0.0331606</v>
      </c>
      <c r="EC268">
        <v>0.0808392</v>
      </c>
      <c r="ED268">
        <v>0.0725811</v>
      </c>
      <c r="EE268">
        <v>37841.5</v>
      </c>
      <c r="EF268">
        <v>41562.2</v>
      </c>
      <c r="EG268">
        <v>35499.7</v>
      </c>
      <c r="EH268">
        <v>38978.2</v>
      </c>
      <c r="EI268">
        <v>46231</v>
      </c>
      <c r="EJ268">
        <v>52143.1</v>
      </c>
      <c r="EK268">
        <v>55435</v>
      </c>
      <c r="EL268">
        <v>62437.6</v>
      </c>
      <c r="EM268">
        <v>2.0118</v>
      </c>
      <c r="EN268">
        <v>2.254</v>
      </c>
      <c r="EO268">
        <v>0.0786781</v>
      </c>
      <c r="EP268">
        <v>0</v>
      </c>
      <c r="EQ268">
        <v>23.7653</v>
      </c>
      <c r="ER268">
        <v>999.9</v>
      </c>
      <c r="ES268">
        <v>68.88</v>
      </c>
      <c r="ET268">
        <v>24.612</v>
      </c>
      <c r="EU268">
        <v>28.9837</v>
      </c>
      <c r="EV268">
        <v>54.1146</v>
      </c>
      <c r="EW268">
        <v>35.9495</v>
      </c>
      <c r="EX268">
        <v>2</v>
      </c>
      <c r="EY268">
        <v>-0.193171</v>
      </c>
      <c r="EZ268">
        <v>1.07336</v>
      </c>
      <c r="FA268">
        <v>20.144</v>
      </c>
      <c r="FB268">
        <v>5.19932</v>
      </c>
      <c r="FC268">
        <v>12.0052</v>
      </c>
      <c r="FD268">
        <v>4.976</v>
      </c>
      <c r="FE268">
        <v>3.293</v>
      </c>
      <c r="FF268">
        <v>9999</v>
      </c>
      <c r="FG268">
        <v>564.4</v>
      </c>
      <c r="FH268">
        <v>9999</v>
      </c>
      <c r="FI268">
        <v>9999</v>
      </c>
      <c r="FJ268">
        <v>1.86279</v>
      </c>
      <c r="FK268">
        <v>1.86783</v>
      </c>
      <c r="FL268">
        <v>1.86752</v>
      </c>
      <c r="FM268">
        <v>1.86874</v>
      </c>
      <c r="FN268">
        <v>1.86954</v>
      </c>
      <c r="FO268">
        <v>1.8656</v>
      </c>
      <c r="FP268">
        <v>1.86676</v>
      </c>
      <c r="FQ268">
        <v>1.86813</v>
      </c>
      <c r="FR268">
        <v>5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5.935</v>
      </c>
      <c r="GF268">
        <v>0.1786</v>
      </c>
      <c r="GG268">
        <v>4.5284714050127</v>
      </c>
      <c r="GH268">
        <v>0.00877152046367285</v>
      </c>
      <c r="GI268">
        <v>-1.12287425622125e-06</v>
      </c>
      <c r="GJ268">
        <v>1.49974470624018e-10</v>
      </c>
      <c r="GK268">
        <v>0.178652107835601</v>
      </c>
      <c r="GL268">
        <v>0</v>
      </c>
      <c r="GM268">
        <v>0</v>
      </c>
      <c r="GN268">
        <v>0</v>
      </c>
      <c r="GO268">
        <v>-2</v>
      </c>
      <c r="GP268">
        <v>2006</v>
      </c>
      <c r="GQ268">
        <v>1</v>
      </c>
      <c r="GR268">
        <v>20</v>
      </c>
      <c r="GS268">
        <v>54.5</v>
      </c>
      <c r="GT268">
        <v>54.4</v>
      </c>
      <c r="GU268">
        <v>0.596924</v>
      </c>
      <c r="GV268">
        <v>2.58911</v>
      </c>
      <c r="GW268">
        <v>2.24854</v>
      </c>
      <c r="GX268">
        <v>2.75757</v>
      </c>
      <c r="GY268">
        <v>1.99585</v>
      </c>
      <c r="GZ268">
        <v>2.36328</v>
      </c>
      <c r="HA268">
        <v>30.48</v>
      </c>
      <c r="HB268">
        <v>15.5242</v>
      </c>
      <c r="HC268">
        <v>18</v>
      </c>
      <c r="HD268">
        <v>497.785</v>
      </c>
      <c r="HE268">
        <v>669.138</v>
      </c>
      <c r="HF268">
        <v>21.4033</v>
      </c>
      <c r="HG268">
        <v>24.7322</v>
      </c>
      <c r="HH268">
        <v>30.0005</v>
      </c>
      <c r="HI268">
        <v>24.4587</v>
      </c>
      <c r="HJ268">
        <v>24.3565</v>
      </c>
      <c r="HK268">
        <v>11.8315</v>
      </c>
      <c r="HL268">
        <v>36.6775</v>
      </c>
      <c r="HM268">
        <v>0</v>
      </c>
      <c r="HN268">
        <v>21.3739</v>
      </c>
      <c r="HO268">
        <v>130.841</v>
      </c>
      <c r="HP268">
        <v>18.8005</v>
      </c>
      <c r="HQ268">
        <v>102.875</v>
      </c>
      <c r="HR268">
        <v>103.981</v>
      </c>
    </row>
    <row r="269" spans="1:226">
      <c r="A269">
        <v>253</v>
      </c>
      <c r="B269">
        <v>1657294961</v>
      </c>
      <c r="C269">
        <v>3217</v>
      </c>
      <c r="D269" t="s">
        <v>867</v>
      </c>
      <c r="E269" t="s">
        <v>868</v>
      </c>
      <c r="F269">
        <v>5</v>
      </c>
      <c r="G269" t="s">
        <v>832</v>
      </c>
      <c r="H269" t="s">
        <v>354</v>
      </c>
      <c r="I269">
        <v>1657294953.21429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152.731340617338</v>
      </c>
      <c r="AK269">
        <v>158.988860606061</v>
      </c>
      <c r="AL269">
        <v>-3.23060840031408</v>
      </c>
      <c r="AM269">
        <v>65.7165733691439</v>
      </c>
      <c r="AN269">
        <f>(AP269 - AO269 + BO269*1E3/(8.314*(BQ269+273.15)) * AR269/BN269 * AQ269) * BN269/(100*BB269) * 1000/(1000 - AP269)</f>
        <v>0</v>
      </c>
      <c r="AO269">
        <v>18.7383331497422</v>
      </c>
      <c r="AP269">
        <v>21.9487581818182</v>
      </c>
      <c r="AQ269">
        <v>-7.86345259617442e-05</v>
      </c>
      <c r="AR269">
        <v>77.3268198787012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6</v>
      </c>
      <c r="BC269">
        <v>0.5</v>
      </c>
      <c r="BD269" t="s">
        <v>355</v>
      </c>
      <c r="BE269">
        <v>2</v>
      </c>
      <c r="BF269" t="b">
        <v>1</v>
      </c>
      <c r="BG269">
        <v>1657294953.21429</v>
      </c>
      <c r="BH269">
        <v>178.360464285714</v>
      </c>
      <c r="BI269">
        <v>166.477</v>
      </c>
      <c r="BJ269">
        <v>21.9424785714286</v>
      </c>
      <c r="BK269">
        <v>18.7374285714286</v>
      </c>
      <c r="BL269">
        <v>172.352821428571</v>
      </c>
      <c r="BM269">
        <v>21.7638357142857</v>
      </c>
      <c r="BN269">
        <v>499.98925</v>
      </c>
      <c r="BO269">
        <v>73.8351321428571</v>
      </c>
      <c r="BP269">
        <v>0.0419632464285714</v>
      </c>
      <c r="BQ269">
        <v>25.303975</v>
      </c>
      <c r="BR269">
        <v>25.056</v>
      </c>
      <c r="BS269">
        <v>999.9</v>
      </c>
      <c r="BT269">
        <v>0</v>
      </c>
      <c r="BU269">
        <v>0</v>
      </c>
      <c r="BV269">
        <v>10008.75</v>
      </c>
      <c r="BW269">
        <v>0</v>
      </c>
      <c r="BX269">
        <v>316.513607142857</v>
      </c>
      <c r="BY269">
        <v>11.8833321428571</v>
      </c>
      <c r="BZ269">
        <v>182.361714285714</v>
      </c>
      <c r="CA269">
        <v>169.656</v>
      </c>
      <c r="CB269">
        <v>3.20506035714286</v>
      </c>
      <c r="CC269">
        <v>166.477</v>
      </c>
      <c r="CD269">
        <v>18.7374285714286</v>
      </c>
      <c r="CE269">
        <v>1.62012607142857</v>
      </c>
      <c r="CF269">
        <v>1.38348035714286</v>
      </c>
      <c r="CG269">
        <v>14.1515678571429</v>
      </c>
      <c r="CH269">
        <v>11.7377571428571</v>
      </c>
      <c r="CI269">
        <v>1999.96428571429</v>
      </c>
      <c r="CJ269">
        <v>0.979996892857143</v>
      </c>
      <c r="CK269">
        <v>0.0200034</v>
      </c>
      <c r="CL269">
        <v>0</v>
      </c>
      <c r="CM269">
        <v>2.21646785714286</v>
      </c>
      <c r="CN269">
        <v>0</v>
      </c>
      <c r="CO269">
        <v>10857.7714285714</v>
      </c>
      <c r="CP269">
        <v>17299.8214285714</v>
      </c>
      <c r="CQ269">
        <v>40.2832142857143</v>
      </c>
      <c r="CR269">
        <v>39.9507142857143</v>
      </c>
      <c r="CS269">
        <v>39.6046785714286</v>
      </c>
      <c r="CT269">
        <v>39.3815</v>
      </c>
      <c r="CU269">
        <v>39.2899285714286</v>
      </c>
      <c r="CV269">
        <v>1959.95964285714</v>
      </c>
      <c r="CW269">
        <v>40.0067857142857</v>
      </c>
      <c r="CX269">
        <v>0</v>
      </c>
      <c r="CY269">
        <v>1657294938.9</v>
      </c>
      <c r="CZ269">
        <v>0</v>
      </c>
      <c r="DA269">
        <v>1657291692.5</v>
      </c>
      <c r="DB269" t="s">
        <v>356</v>
      </c>
      <c r="DC269">
        <v>1657291684</v>
      </c>
      <c r="DD269">
        <v>1657291692.5</v>
      </c>
      <c r="DE269">
        <v>1</v>
      </c>
      <c r="DF269">
        <v>0.051</v>
      </c>
      <c r="DG269">
        <v>-0.009</v>
      </c>
      <c r="DH269">
        <v>7.953</v>
      </c>
      <c r="DI269">
        <v>0.086</v>
      </c>
      <c r="DJ269">
        <v>418</v>
      </c>
      <c r="DK269">
        <v>18</v>
      </c>
      <c r="DL269">
        <v>0.63</v>
      </c>
      <c r="DM269">
        <v>0.07</v>
      </c>
      <c r="DN269">
        <v>11.2826509756098</v>
      </c>
      <c r="DO269">
        <v>8.62263282229967</v>
      </c>
      <c r="DP269">
        <v>0.899245129546823</v>
      </c>
      <c r="DQ269">
        <v>0</v>
      </c>
      <c r="DR269">
        <v>3.20441756097561</v>
      </c>
      <c r="DS269">
        <v>0.00673212543554138</v>
      </c>
      <c r="DT269">
        <v>0.00353652356548192</v>
      </c>
      <c r="DU269">
        <v>1</v>
      </c>
      <c r="DV269">
        <v>1</v>
      </c>
      <c r="DW269">
        <v>2</v>
      </c>
      <c r="DX269" t="s">
        <v>373</v>
      </c>
      <c r="DY269">
        <v>2.97516</v>
      </c>
      <c r="DZ269">
        <v>2.69567</v>
      </c>
      <c r="EA269">
        <v>0.0312273</v>
      </c>
      <c r="EB269">
        <v>0.0298536</v>
      </c>
      <c r="EC269">
        <v>0.0808276</v>
      </c>
      <c r="ED269">
        <v>0.0725885</v>
      </c>
      <c r="EE269">
        <v>37957.8</v>
      </c>
      <c r="EF269">
        <v>41703.6</v>
      </c>
      <c r="EG269">
        <v>35498.4</v>
      </c>
      <c r="EH269">
        <v>38977.6</v>
      </c>
      <c r="EI269">
        <v>46230.3</v>
      </c>
      <c r="EJ269">
        <v>52141.5</v>
      </c>
      <c r="EK269">
        <v>55433.6</v>
      </c>
      <c r="EL269">
        <v>62436.3</v>
      </c>
      <c r="EM269">
        <v>2.0116</v>
      </c>
      <c r="EN269">
        <v>2.2542</v>
      </c>
      <c r="EO269">
        <v>0.077188</v>
      </c>
      <c r="EP269">
        <v>0</v>
      </c>
      <c r="EQ269">
        <v>23.7813</v>
      </c>
      <c r="ER269">
        <v>999.9</v>
      </c>
      <c r="ES269">
        <v>68.832</v>
      </c>
      <c r="ET269">
        <v>24.632</v>
      </c>
      <c r="EU269">
        <v>28.9958</v>
      </c>
      <c r="EV269">
        <v>53.9746</v>
      </c>
      <c r="EW269">
        <v>36.0457</v>
      </c>
      <c r="EX269">
        <v>2</v>
      </c>
      <c r="EY269">
        <v>-0.192012</v>
      </c>
      <c r="EZ269">
        <v>1.08634</v>
      </c>
      <c r="FA269">
        <v>20.1449</v>
      </c>
      <c r="FB269">
        <v>5.20052</v>
      </c>
      <c r="FC269">
        <v>12.0064</v>
      </c>
      <c r="FD269">
        <v>4.9756</v>
      </c>
      <c r="FE269">
        <v>3.293</v>
      </c>
      <c r="FF269">
        <v>9999</v>
      </c>
      <c r="FG269">
        <v>564.4</v>
      </c>
      <c r="FH269">
        <v>9999</v>
      </c>
      <c r="FI269">
        <v>9999</v>
      </c>
      <c r="FJ269">
        <v>1.86279</v>
      </c>
      <c r="FK269">
        <v>1.86783</v>
      </c>
      <c r="FL269">
        <v>1.86752</v>
      </c>
      <c r="FM269">
        <v>1.86871</v>
      </c>
      <c r="FN269">
        <v>1.86963</v>
      </c>
      <c r="FO269">
        <v>1.86563</v>
      </c>
      <c r="FP269">
        <v>1.86676</v>
      </c>
      <c r="FQ269">
        <v>1.86813</v>
      </c>
      <c r="FR269">
        <v>5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5.803</v>
      </c>
      <c r="GF269">
        <v>0.1786</v>
      </c>
      <c r="GG269">
        <v>4.5284714050127</v>
      </c>
      <c r="GH269">
        <v>0.00877152046367285</v>
      </c>
      <c r="GI269">
        <v>-1.12287425622125e-06</v>
      </c>
      <c r="GJ269">
        <v>1.49974470624018e-10</v>
      </c>
      <c r="GK269">
        <v>0.178652107835601</v>
      </c>
      <c r="GL269">
        <v>0</v>
      </c>
      <c r="GM269">
        <v>0</v>
      </c>
      <c r="GN269">
        <v>0</v>
      </c>
      <c r="GO269">
        <v>-2</v>
      </c>
      <c r="GP269">
        <v>2006</v>
      </c>
      <c r="GQ269">
        <v>1</v>
      </c>
      <c r="GR269">
        <v>20</v>
      </c>
      <c r="GS269">
        <v>54.6</v>
      </c>
      <c r="GT269">
        <v>54.5</v>
      </c>
      <c r="GU269">
        <v>0.541992</v>
      </c>
      <c r="GV269">
        <v>2.60132</v>
      </c>
      <c r="GW269">
        <v>2.24854</v>
      </c>
      <c r="GX269">
        <v>2.75757</v>
      </c>
      <c r="GY269">
        <v>1.99585</v>
      </c>
      <c r="GZ269">
        <v>2.33887</v>
      </c>
      <c r="HA269">
        <v>30.5231</v>
      </c>
      <c r="HB269">
        <v>15.5242</v>
      </c>
      <c r="HC269">
        <v>18</v>
      </c>
      <c r="HD269">
        <v>497.733</v>
      </c>
      <c r="HE269">
        <v>669.386</v>
      </c>
      <c r="HF269">
        <v>21.352</v>
      </c>
      <c r="HG269">
        <v>24.7384</v>
      </c>
      <c r="HH269">
        <v>30.0009</v>
      </c>
      <c r="HI269">
        <v>24.467</v>
      </c>
      <c r="HJ269">
        <v>24.3626</v>
      </c>
      <c r="HK269">
        <v>10.8864</v>
      </c>
      <c r="HL269">
        <v>36.6775</v>
      </c>
      <c r="HM269">
        <v>0</v>
      </c>
      <c r="HN269">
        <v>21.3168</v>
      </c>
      <c r="HO269">
        <v>117.349</v>
      </c>
      <c r="HP269">
        <v>18.805</v>
      </c>
      <c r="HQ269">
        <v>102.872</v>
      </c>
      <c r="HR269">
        <v>103.979</v>
      </c>
    </row>
    <row r="270" spans="1:226">
      <c r="A270">
        <v>254</v>
      </c>
      <c r="B270">
        <v>1657294966</v>
      </c>
      <c r="C270">
        <v>3222</v>
      </c>
      <c r="D270" t="s">
        <v>869</v>
      </c>
      <c r="E270" t="s">
        <v>870</v>
      </c>
      <c r="F270">
        <v>5</v>
      </c>
      <c r="G270" t="s">
        <v>832</v>
      </c>
      <c r="H270" t="s">
        <v>354</v>
      </c>
      <c r="I270">
        <v>1657294958.5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135.72765795916</v>
      </c>
      <c r="AK270">
        <v>142.752084848485</v>
      </c>
      <c r="AL270">
        <v>-3.23620745815935</v>
      </c>
      <c r="AM270">
        <v>65.7165733691439</v>
      </c>
      <c r="AN270">
        <f>(AP270 - AO270 + BO270*1E3/(8.314*(BQ270+273.15)) * AR270/BN270 * AQ270) * BN270/(100*BB270) * 1000/(1000 - AP270)</f>
        <v>0</v>
      </c>
      <c r="AO270">
        <v>18.746170942387</v>
      </c>
      <c r="AP270">
        <v>21.9444648484848</v>
      </c>
      <c r="AQ270">
        <v>0.000140751985530961</v>
      </c>
      <c r="AR270">
        <v>77.3268198787012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6</v>
      </c>
      <c r="BC270">
        <v>0.5</v>
      </c>
      <c r="BD270" t="s">
        <v>355</v>
      </c>
      <c r="BE270">
        <v>2</v>
      </c>
      <c r="BF270" t="b">
        <v>1</v>
      </c>
      <c r="BG270">
        <v>1657294958.5</v>
      </c>
      <c r="BH270">
        <v>161.727925925926</v>
      </c>
      <c r="BI270">
        <v>149.061592592593</v>
      </c>
      <c r="BJ270">
        <v>21.9447592592593</v>
      </c>
      <c r="BK270">
        <v>18.7423185185185</v>
      </c>
      <c r="BL270">
        <v>155.859074074074</v>
      </c>
      <c r="BM270">
        <v>21.7661148148148</v>
      </c>
      <c r="BN270">
        <v>499.984</v>
      </c>
      <c r="BO270">
        <v>73.8354555555556</v>
      </c>
      <c r="BP270">
        <v>0.041988737037037</v>
      </c>
      <c r="BQ270">
        <v>25.2977925925926</v>
      </c>
      <c r="BR270">
        <v>25.0520777777778</v>
      </c>
      <c r="BS270">
        <v>999.9</v>
      </c>
      <c r="BT270">
        <v>0</v>
      </c>
      <c r="BU270">
        <v>0</v>
      </c>
      <c r="BV270">
        <v>10013.3333333333</v>
      </c>
      <c r="BW270">
        <v>0</v>
      </c>
      <c r="BX270">
        <v>316.778222222222</v>
      </c>
      <c r="BY270">
        <v>12.6662148148148</v>
      </c>
      <c r="BZ270">
        <v>165.356444444444</v>
      </c>
      <c r="CA270">
        <v>151.908740740741</v>
      </c>
      <c r="CB270">
        <v>3.20245148148148</v>
      </c>
      <c r="CC270">
        <v>149.061592592593</v>
      </c>
      <c r="CD270">
        <v>18.7423185185185</v>
      </c>
      <c r="CE270">
        <v>1.62030185185185</v>
      </c>
      <c r="CF270">
        <v>1.38384703703704</v>
      </c>
      <c r="CG270">
        <v>14.1532444444444</v>
      </c>
      <c r="CH270">
        <v>11.7417740740741</v>
      </c>
      <c r="CI270">
        <v>1999.97666666667</v>
      </c>
      <c r="CJ270">
        <v>0.979997777777778</v>
      </c>
      <c r="CK270">
        <v>0.0200025703703704</v>
      </c>
      <c r="CL270">
        <v>0</v>
      </c>
      <c r="CM270">
        <v>2.19974074074074</v>
      </c>
      <c r="CN270">
        <v>0</v>
      </c>
      <c r="CO270">
        <v>10852.5888888889</v>
      </c>
      <c r="CP270">
        <v>17299.9333333333</v>
      </c>
      <c r="CQ270">
        <v>40.3793703703704</v>
      </c>
      <c r="CR270">
        <v>40.0182592592593</v>
      </c>
      <c r="CS270">
        <v>39.6827037037037</v>
      </c>
      <c r="CT270">
        <v>39.5021111111111</v>
      </c>
      <c r="CU270">
        <v>39.3747037037037</v>
      </c>
      <c r="CV270">
        <v>1959.97518518518</v>
      </c>
      <c r="CW270">
        <v>40.0037037037037</v>
      </c>
      <c r="CX270">
        <v>0</v>
      </c>
      <c r="CY270">
        <v>1657294943.7</v>
      </c>
      <c r="CZ270">
        <v>0</v>
      </c>
      <c r="DA270">
        <v>1657291692.5</v>
      </c>
      <c r="DB270" t="s">
        <v>356</v>
      </c>
      <c r="DC270">
        <v>1657291684</v>
      </c>
      <c r="DD270">
        <v>1657291692.5</v>
      </c>
      <c r="DE270">
        <v>1</v>
      </c>
      <c r="DF270">
        <v>0.051</v>
      </c>
      <c r="DG270">
        <v>-0.009</v>
      </c>
      <c r="DH270">
        <v>7.953</v>
      </c>
      <c r="DI270">
        <v>0.086</v>
      </c>
      <c r="DJ270">
        <v>418</v>
      </c>
      <c r="DK270">
        <v>18</v>
      </c>
      <c r="DL270">
        <v>0.63</v>
      </c>
      <c r="DM270">
        <v>0.07</v>
      </c>
      <c r="DN270">
        <v>12.2599902439024</v>
      </c>
      <c r="DO270">
        <v>9.32156236933799</v>
      </c>
      <c r="DP270">
        <v>0.968526257826777</v>
      </c>
      <c r="DQ270">
        <v>0</v>
      </c>
      <c r="DR270">
        <v>3.20344365853658</v>
      </c>
      <c r="DS270">
        <v>-0.0266247386759557</v>
      </c>
      <c r="DT270">
        <v>0.00434030107761874</v>
      </c>
      <c r="DU270">
        <v>1</v>
      </c>
      <c r="DV270">
        <v>1</v>
      </c>
      <c r="DW270">
        <v>2</v>
      </c>
      <c r="DX270" t="s">
        <v>373</v>
      </c>
      <c r="DY270">
        <v>2.97596</v>
      </c>
      <c r="DZ270">
        <v>2.69593</v>
      </c>
      <c r="EA270">
        <v>0.0281549</v>
      </c>
      <c r="EB270">
        <v>0.0265956</v>
      </c>
      <c r="EC270">
        <v>0.0808308</v>
      </c>
      <c r="ED270">
        <v>0.0726169</v>
      </c>
      <c r="EE270">
        <v>38078.2</v>
      </c>
      <c r="EF270">
        <v>41842.6</v>
      </c>
      <c r="EG270">
        <v>35498.4</v>
      </c>
      <c r="EH270">
        <v>38976.8</v>
      </c>
      <c r="EI270">
        <v>46229.8</v>
      </c>
      <c r="EJ270">
        <v>52139.3</v>
      </c>
      <c r="EK270">
        <v>55433.2</v>
      </c>
      <c r="EL270">
        <v>62435.7</v>
      </c>
      <c r="EM270">
        <v>2.0108</v>
      </c>
      <c r="EN270">
        <v>2.2538</v>
      </c>
      <c r="EO270">
        <v>0.0767708</v>
      </c>
      <c r="EP270">
        <v>0</v>
      </c>
      <c r="EQ270">
        <v>23.7929</v>
      </c>
      <c r="ER270">
        <v>999.9</v>
      </c>
      <c r="ES270">
        <v>68.832</v>
      </c>
      <c r="ET270">
        <v>24.642</v>
      </c>
      <c r="EU270">
        <v>29.0186</v>
      </c>
      <c r="EV270">
        <v>54.1346</v>
      </c>
      <c r="EW270">
        <v>35.9976</v>
      </c>
      <c r="EX270">
        <v>2</v>
      </c>
      <c r="EY270">
        <v>-0.191646</v>
      </c>
      <c r="EZ270">
        <v>1.13349</v>
      </c>
      <c r="FA270">
        <v>20.1445</v>
      </c>
      <c r="FB270">
        <v>5.20052</v>
      </c>
      <c r="FC270">
        <v>12.0052</v>
      </c>
      <c r="FD270">
        <v>4.9756</v>
      </c>
      <c r="FE270">
        <v>3.293</v>
      </c>
      <c r="FF270">
        <v>9999</v>
      </c>
      <c r="FG270">
        <v>564.4</v>
      </c>
      <c r="FH270">
        <v>9999</v>
      </c>
      <c r="FI270">
        <v>9999</v>
      </c>
      <c r="FJ270">
        <v>1.86279</v>
      </c>
      <c r="FK270">
        <v>1.86783</v>
      </c>
      <c r="FL270">
        <v>1.86755</v>
      </c>
      <c r="FM270">
        <v>1.86868</v>
      </c>
      <c r="FN270">
        <v>1.86951</v>
      </c>
      <c r="FO270">
        <v>1.8656</v>
      </c>
      <c r="FP270">
        <v>1.86673</v>
      </c>
      <c r="FQ270">
        <v>1.86813</v>
      </c>
      <c r="FR270">
        <v>5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5.671</v>
      </c>
      <c r="GF270">
        <v>0.1786</v>
      </c>
      <c r="GG270">
        <v>4.5284714050127</v>
      </c>
      <c r="GH270">
        <v>0.00877152046367285</v>
      </c>
      <c r="GI270">
        <v>-1.12287425622125e-06</v>
      </c>
      <c r="GJ270">
        <v>1.49974470624018e-10</v>
      </c>
      <c r="GK270">
        <v>0.178652107835601</v>
      </c>
      <c r="GL270">
        <v>0</v>
      </c>
      <c r="GM270">
        <v>0</v>
      </c>
      <c r="GN270">
        <v>0</v>
      </c>
      <c r="GO270">
        <v>-2</v>
      </c>
      <c r="GP270">
        <v>2006</v>
      </c>
      <c r="GQ270">
        <v>1</v>
      </c>
      <c r="GR270">
        <v>20</v>
      </c>
      <c r="GS270">
        <v>54.7</v>
      </c>
      <c r="GT270">
        <v>54.6</v>
      </c>
      <c r="GU270">
        <v>0.496826</v>
      </c>
      <c r="GV270">
        <v>2.60498</v>
      </c>
      <c r="GW270">
        <v>2.24854</v>
      </c>
      <c r="GX270">
        <v>2.75757</v>
      </c>
      <c r="GY270">
        <v>1.99585</v>
      </c>
      <c r="GZ270">
        <v>2.323</v>
      </c>
      <c r="HA270">
        <v>30.5446</v>
      </c>
      <c r="HB270">
        <v>15.5155</v>
      </c>
      <c r="HC270">
        <v>18</v>
      </c>
      <c r="HD270">
        <v>497.271</v>
      </c>
      <c r="HE270">
        <v>669.14</v>
      </c>
      <c r="HF270">
        <v>21.2983</v>
      </c>
      <c r="HG270">
        <v>24.7463</v>
      </c>
      <c r="HH270">
        <v>30.0007</v>
      </c>
      <c r="HI270">
        <v>24.4731</v>
      </c>
      <c r="HJ270">
        <v>24.3695</v>
      </c>
      <c r="HK270">
        <v>9.9742</v>
      </c>
      <c r="HL270">
        <v>36.6775</v>
      </c>
      <c r="HM270">
        <v>0</v>
      </c>
      <c r="HN270">
        <v>21.2698</v>
      </c>
      <c r="HO270">
        <v>97.1865</v>
      </c>
      <c r="HP270">
        <v>18.8113</v>
      </c>
      <c r="HQ270">
        <v>102.871</v>
      </c>
      <c r="HR270">
        <v>103.977</v>
      </c>
    </row>
    <row r="271" spans="1:226">
      <c r="A271">
        <v>255</v>
      </c>
      <c r="B271">
        <v>1657294971</v>
      </c>
      <c r="C271">
        <v>3227</v>
      </c>
      <c r="D271" t="s">
        <v>871</v>
      </c>
      <c r="E271" t="s">
        <v>872</v>
      </c>
      <c r="F271">
        <v>5</v>
      </c>
      <c r="G271" t="s">
        <v>832</v>
      </c>
      <c r="H271" t="s">
        <v>354</v>
      </c>
      <c r="I271">
        <v>1657294963.21429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119.074029212632</v>
      </c>
      <c r="AK271">
        <v>126.839515151515</v>
      </c>
      <c r="AL271">
        <v>-3.17732153852695</v>
      </c>
      <c r="AM271">
        <v>65.7165733691439</v>
      </c>
      <c r="AN271">
        <f>(AP271 - AO271 + BO271*1E3/(8.314*(BQ271+273.15)) * AR271/BN271 * AQ271) * BN271/(100*BB271) * 1000/(1000 - AP271)</f>
        <v>0</v>
      </c>
      <c r="AO271">
        <v>18.745987777676</v>
      </c>
      <c r="AP271">
        <v>21.9564642424242</v>
      </c>
      <c r="AQ271">
        <v>-7.82156383893458e-05</v>
      </c>
      <c r="AR271">
        <v>77.3268198787012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6</v>
      </c>
      <c r="BC271">
        <v>0.5</v>
      </c>
      <c r="BD271" t="s">
        <v>355</v>
      </c>
      <c r="BE271">
        <v>2</v>
      </c>
      <c r="BF271" t="b">
        <v>1</v>
      </c>
      <c r="BG271">
        <v>1657294963.21429</v>
      </c>
      <c r="BH271">
        <v>146.908035714286</v>
      </c>
      <c r="BI271">
        <v>133.464642857143</v>
      </c>
      <c r="BJ271">
        <v>21.9467035714286</v>
      </c>
      <c r="BK271">
        <v>18.7593107142857</v>
      </c>
      <c r="BL271">
        <v>141.163428571429</v>
      </c>
      <c r="BM271">
        <v>21.7680464285714</v>
      </c>
      <c r="BN271">
        <v>499.967964285714</v>
      </c>
      <c r="BO271">
        <v>73.8357964285714</v>
      </c>
      <c r="BP271">
        <v>0.0420132714285714</v>
      </c>
      <c r="BQ271">
        <v>25.29035</v>
      </c>
      <c r="BR271">
        <v>25.0542142857143</v>
      </c>
      <c r="BS271">
        <v>999.9</v>
      </c>
      <c r="BT271">
        <v>0</v>
      </c>
      <c r="BU271">
        <v>0</v>
      </c>
      <c r="BV271">
        <v>10017.8571428571</v>
      </c>
      <c r="BW271">
        <v>0</v>
      </c>
      <c r="BX271">
        <v>317.724035714286</v>
      </c>
      <c r="BY271">
        <v>13.4433392857143</v>
      </c>
      <c r="BZ271">
        <v>150.204392857143</v>
      </c>
      <c r="CA271">
        <v>136.015857142857</v>
      </c>
      <c r="CB271">
        <v>3.18739392857143</v>
      </c>
      <c r="CC271">
        <v>133.464642857143</v>
      </c>
      <c r="CD271">
        <v>18.7593107142857</v>
      </c>
      <c r="CE271">
        <v>1.62045178571429</v>
      </c>
      <c r="CF271">
        <v>1.38510892857143</v>
      </c>
      <c r="CG271">
        <v>14.1546892857143</v>
      </c>
      <c r="CH271">
        <v>11.75555</v>
      </c>
      <c r="CI271">
        <v>1999.98714285714</v>
      </c>
      <c r="CJ271">
        <v>0.979998392857143</v>
      </c>
      <c r="CK271">
        <v>0.0200019142857143</v>
      </c>
      <c r="CL271">
        <v>0</v>
      </c>
      <c r="CM271">
        <v>2.22314285714286</v>
      </c>
      <c r="CN271">
        <v>0</v>
      </c>
      <c r="CO271">
        <v>10849.1785714286</v>
      </c>
      <c r="CP271">
        <v>17300.0285714286</v>
      </c>
      <c r="CQ271">
        <v>40.4573214285714</v>
      </c>
      <c r="CR271">
        <v>40.0690357142857</v>
      </c>
      <c r="CS271">
        <v>39.752</v>
      </c>
      <c r="CT271">
        <v>39.6024642857143</v>
      </c>
      <c r="CU271">
        <v>39.45725</v>
      </c>
      <c r="CV271">
        <v>1959.98607142857</v>
      </c>
      <c r="CW271">
        <v>40.0010714285714</v>
      </c>
      <c r="CX271">
        <v>0</v>
      </c>
      <c r="CY271">
        <v>1657294949.1</v>
      </c>
      <c r="CZ271">
        <v>0</v>
      </c>
      <c r="DA271">
        <v>1657291692.5</v>
      </c>
      <c r="DB271" t="s">
        <v>356</v>
      </c>
      <c r="DC271">
        <v>1657291684</v>
      </c>
      <c r="DD271">
        <v>1657291692.5</v>
      </c>
      <c r="DE271">
        <v>1</v>
      </c>
      <c r="DF271">
        <v>0.051</v>
      </c>
      <c r="DG271">
        <v>-0.009</v>
      </c>
      <c r="DH271">
        <v>7.953</v>
      </c>
      <c r="DI271">
        <v>0.086</v>
      </c>
      <c r="DJ271">
        <v>418</v>
      </c>
      <c r="DK271">
        <v>18</v>
      </c>
      <c r="DL271">
        <v>0.63</v>
      </c>
      <c r="DM271">
        <v>0.07</v>
      </c>
      <c r="DN271">
        <v>12.8551414634146</v>
      </c>
      <c r="DO271">
        <v>9.32061742160279</v>
      </c>
      <c r="DP271">
        <v>0.965750223723634</v>
      </c>
      <c r="DQ271">
        <v>0</v>
      </c>
      <c r="DR271">
        <v>3.19854707317073</v>
      </c>
      <c r="DS271">
        <v>-0.0854128222996502</v>
      </c>
      <c r="DT271">
        <v>0.0157707675306829</v>
      </c>
      <c r="DU271">
        <v>1</v>
      </c>
      <c r="DV271">
        <v>1</v>
      </c>
      <c r="DW271">
        <v>2</v>
      </c>
      <c r="DX271" t="s">
        <v>373</v>
      </c>
      <c r="DY271">
        <v>2.9753</v>
      </c>
      <c r="DZ271">
        <v>2.69683</v>
      </c>
      <c r="EA271">
        <v>0.0250347</v>
      </c>
      <c r="EB271">
        <v>0.0233329</v>
      </c>
      <c r="EC271">
        <v>0.0808706</v>
      </c>
      <c r="ED271">
        <v>0.0729692</v>
      </c>
      <c r="EE271">
        <v>38198.8</v>
      </c>
      <c r="EF271">
        <v>41981.5</v>
      </c>
      <c r="EG271">
        <v>35497</v>
      </c>
      <c r="EH271">
        <v>38975.5</v>
      </c>
      <c r="EI271">
        <v>46226.7</v>
      </c>
      <c r="EJ271">
        <v>52117.2</v>
      </c>
      <c r="EK271">
        <v>55432.1</v>
      </c>
      <c r="EL271">
        <v>62433.2</v>
      </c>
      <c r="EM271">
        <v>2.0106</v>
      </c>
      <c r="EN271">
        <v>2.254</v>
      </c>
      <c r="EO271">
        <v>0.076592</v>
      </c>
      <c r="EP271">
        <v>0</v>
      </c>
      <c r="EQ271">
        <v>23.8013</v>
      </c>
      <c r="ER271">
        <v>999.9</v>
      </c>
      <c r="ES271">
        <v>68.783</v>
      </c>
      <c r="ET271">
        <v>24.652</v>
      </c>
      <c r="EU271">
        <v>29.0147</v>
      </c>
      <c r="EV271">
        <v>54.0546</v>
      </c>
      <c r="EW271">
        <v>36.0417</v>
      </c>
      <c r="EX271">
        <v>2</v>
      </c>
      <c r="EY271">
        <v>-0.191077</v>
      </c>
      <c r="EZ271">
        <v>1.12756</v>
      </c>
      <c r="FA271">
        <v>20.1443</v>
      </c>
      <c r="FB271">
        <v>5.20172</v>
      </c>
      <c r="FC271">
        <v>12.004</v>
      </c>
      <c r="FD271">
        <v>4.9756</v>
      </c>
      <c r="FE271">
        <v>3.293</v>
      </c>
      <c r="FF271">
        <v>9999</v>
      </c>
      <c r="FG271">
        <v>564.4</v>
      </c>
      <c r="FH271">
        <v>9999</v>
      </c>
      <c r="FI271">
        <v>9999</v>
      </c>
      <c r="FJ271">
        <v>1.86279</v>
      </c>
      <c r="FK271">
        <v>1.86783</v>
      </c>
      <c r="FL271">
        <v>1.86752</v>
      </c>
      <c r="FM271">
        <v>1.86871</v>
      </c>
      <c r="FN271">
        <v>1.86957</v>
      </c>
      <c r="FO271">
        <v>1.8656</v>
      </c>
      <c r="FP271">
        <v>1.86676</v>
      </c>
      <c r="FQ271">
        <v>1.86813</v>
      </c>
      <c r="FR271">
        <v>5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5.538</v>
      </c>
      <c r="GF271">
        <v>0.1786</v>
      </c>
      <c r="GG271">
        <v>4.5284714050127</v>
      </c>
      <c r="GH271">
        <v>0.00877152046367285</v>
      </c>
      <c r="GI271">
        <v>-1.12287425622125e-06</v>
      </c>
      <c r="GJ271">
        <v>1.49974470624018e-10</v>
      </c>
      <c r="GK271">
        <v>0.178652107835601</v>
      </c>
      <c r="GL271">
        <v>0</v>
      </c>
      <c r="GM271">
        <v>0</v>
      </c>
      <c r="GN271">
        <v>0</v>
      </c>
      <c r="GO271">
        <v>-2</v>
      </c>
      <c r="GP271">
        <v>2006</v>
      </c>
      <c r="GQ271">
        <v>1</v>
      </c>
      <c r="GR271">
        <v>20</v>
      </c>
      <c r="GS271">
        <v>54.8</v>
      </c>
      <c r="GT271">
        <v>54.6</v>
      </c>
      <c r="GU271">
        <v>0.446777</v>
      </c>
      <c r="GV271">
        <v>2.61353</v>
      </c>
      <c r="GW271">
        <v>2.24854</v>
      </c>
      <c r="GX271">
        <v>2.75757</v>
      </c>
      <c r="GY271">
        <v>1.99585</v>
      </c>
      <c r="GZ271">
        <v>2.31934</v>
      </c>
      <c r="HA271">
        <v>30.5662</v>
      </c>
      <c r="HB271">
        <v>15.5155</v>
      </c>
      <c r="HC271">
        <v>18</v>
      </c>
      <c r="HD271">
        <v>497.219</v>
      </c>
      <c r="HE271">
        <v>669.425</v>
      </c>
      <c r="HF271">
        <v>21.2495</v>
      </c>
      <c r="HG271">
        <v>24.753</v>
      </c>
      <c r="HH271">
        <v>30.0005</v>
      </c>
      <c r="HI271">
        <v>24.4813</v>
      </c>
      <c r="HJ271">
        <v>24.3788</v>
      </c>
      <c r="HK271">
        <v>8.97143</v>
      </c>
      <c r="HL271">
        <v>36.406</v>
      </c>
      <c r="HM271">
        <v>0</v>
      </c>
      <c r="HN271">
        <v>21.212</v>
      </c>
      <c r="HO271">
        <v>83.7936</v>
      </c>
      <c r="HP271">
        <v>18.7614</v>
      </c>
      <c r="HQ271">
        <v>102.868</v>
      </c>
      <c r="HR271">
        <v>103.973</v>
      </c>
    </row>
    <row r="272" spans="1:226">
      <c r="A272">
        <v>256</v>
      </c>
      <c r="B272">
        <v>1657294976</v>
      </c>
      <c r="C272">
        <v>3232</v>
      </c>
      <c r="D272" t="s">
        <v>873</v>
      </c>
      <c r="E272" t="s">
        <v>874</v>
      </c>
      <c r="F272">
        <v>5</v>
      </c>
      <c r="G272" t="s">
        <v>832</v>
      </c>
      <c r="H272" t="s">
        <v>354</v>
      </c>
      <c r="I272">
        <v>1657294968.5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102.220625844561</v>
      </c>
      <c r="AK272">
        <v>110.827212121212</v>
      </c>
      <c r="AL272">
        <v>-3.2021893050446</v>
      </c>
      <c r="AM272">
        <v>65.7165733691439</v>
      </c>
      <c r="AN272">
        <f>(AP272 - AO272 + BO272*1E3/(8.314*(BQ272+273.15)) * AR272/BN272 * AQ272) * BN272/(100*BB272) * 1000/(1000 - AP272)</f>
        <v>0</v>
      </c>
      <c r="AO272">
        <v>18.8938984764545</v>
      </c>
      <c r="AP272">
        <v>22.0084454545455</v>
      </c>
      <c r="AQ272">
        <v>0.0158291762099622</v>
      </c>
      <c r="AR272">
        <v>77.3268198787012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6</v>
      </c>
      <c r="BC272">
        <v>0.5</v>
      </c>
      <c r="BD272" t="s">
        <v>355</v>
      </c>
      <c r="BE272">
        <v>2</v>
      </c>
      <c r="BF272" t="b">
        <v>1</v>
      </c>
      <c r="BG272">
        <v>1657294968.5</v>
      </c>
      <c r="BH272">
        <v>130.288962962963</v>
      </c>
      <c r="BI272">
        <v>116.038685185185</v>
      </c>
      <c r="BJ272">
        <v>21.9620666666667</v>
      </c>
      <c r="BK272">
        <v>18.807562962963</v>
      </c>
      <c r="BL272">
        <v>124.684111111111</v>
      </c>
      <c r="BM272">
        <v>21.7834074074074</v>
      </c>
      <c r="BN272">
        <v>499.997925925926</v>
      </c>
      <c r="BO272">
        <v>73.8362481481481</v>
      </c>
      <c r="BP272">
        <v>0.0419958074074074</v>
      </c>
      <c r="BQ272">
        <v>25.2826222222222</v>
      </c>
      <c r="BR272">
        <v>25.048637037037</v>
      </c>
      <c r="BS272">
        <v>999.9</v>
      </c>
      <c r="BT272">
        <v>0</v>
      </c>
      <c r="BU272">
        <v>0</v>
      </c>
      <c r="BV272">
        <v>10012.2222222222</v>
      </c>
      <c r="BW272">
        <v>0</v>
      </c>
      <c r="BX272">
        <v>317.408555555555</v>
      </c>
      <c r="BY272">
        <v>14.2502925925926</v>
      </c>
      <c r="BZ272">
        <v>133.214296296296</v>
      </c>
      <c r="CA272">
        <v>118.262088888889</v>
      </c>
      <c r="CB272">
        <v>3.15449851851852</v>
      </c>
      <c r="CC272">
        <v>116.038685185185</v>
      </c>
      <c r="CD272">
        <v>18.807562962963</v>
      </c>
      <c r="CE272">
        <v>1.62159666666667</v>
      </c>
      <c r="CF272">
        <v>1.38868037037037</v>
      </c>
      <c r="CG272">
        <v>14.1655777777778</v>
      </c>
      <c r="CH272">
        <v>11.7945037037037</v>
      </c>
      <c r="CI272">
        <v>1999.98259259259</v>
      </c>
      <c r="CJ272">
        <v>0.979999111111111</v>
      </c>
      <c r="CK272">
        <v>0.0200011481481481</v>
      </c>
      <c r="CL272">
        <v>0</v>
      </c>
      <c r="CM272">
        <v>2.21621851851852</v>
      </c>
      <c r="CN272">
        <v>0</v>
      </c>
      <c r="CO272">
        <v>10846.7962962963</v>
      </c>
      <c r="CP272">
        <v>17299.9925925926</v>
      </c>
      <c r="CQ272">
        <v>40.5483703703704</v>
      </c>
      <c r="CR272">
        <v>40.1293333333333</v>
      </c>
      <c r="CS272">
        <v>39.8308518518519</v>
      </c>
      <c r="CT272">
        <v>39.715</v>
      </c>
      <c r="CU272">
        <v>39.545962962963</v>
      </c>
      <c r="CV272">
        <v>1959.98185185185</v>
      </c>
      <c r="CW272">
        <v>40.0007407407407</v>
      </c>
      <c r="CX272">
        <v>0</v>
      </c>
      <c r="CY272">
        <v>1657294953.9</v>
      </c>
      <c r="CZ272">
        <v>0</v>
      </c>
      <c r="DA272">
        <v>1657291692.5</v>
      </c>
      <c r="DB272" t="s">
        <v>356</v>
      </c>
      <c r="DC272">
        <v>1657291684</v>
      </c>
      <c r="DD272">
        <v>1657291692.5</v>
      </c>
      <c r="DE272">
        <v>1</v>
      </c>
      <c r="DF272">
        <v>0.051</v>
      </c>
      <c r="DG272">
        <v>-0.009</v>
      </c>
      <c r="DH272">
        <v>7.953</v>
      </c>
      <c r="DI272">
        <v>0.086</v>
      </c>
      <c r="DJ272">
        <v>418</v>
      </c>
      <c r="DK272">
        <v>18</v>
      </c>
      <c r="DL272">
        <v>0.63</v>
      </c>
      <c r="DM272">
        <v>0.07</v>
      </c>
      <c r="DN272">
        <v>13.7893341463415</v>
      </c>
      <c r="DO272">
        <v>9.25281114982576</v>
      </c>
      <c r="DP272">
        <v>0.954045210517864</v>
      </c>
      <c r="DQ272">
        <v>0</v>
      </c>
      <c r="DR272">
        <v>3.16817195121951</v>
      </c>
      <c r="DS272">
        <v>-0.377901742160274</v>
      </c>
      <c r="DT272">
        <v>0.0475049001949715</v>
      </c>
      <c r="DU272">
        <v>0</v>
      </c>
      <c r="DV272">
        <v>0</v>
      </c>
      <c r="DW272">
        <v>2</v>
      </c>
      <c r="DX272" t="s">
        <v>357</v>
      </c>
      <c r="DY272">
        <v>2.97476</v>
      </c>
      <c r="DZ272">
        <v>2.6958</v>
      </c>
      <c r="EA272">
        <v>0.0218635</v>
      </c>
      <c r="EB272">
        <v>0.0198493</v>
      </c>
      <c r="EC272">
        <v>0.0810022</v>
      </c>
      <c r="ED272">
        <v>0.0729077</v>
      </c>
      <c r="EE272">
        <v>38323.2</v>
      </c>
      <c r="EF272">
        <v>42130.5</v>
      </c>
      <c r="EG272">
        <v>35497.2</v>
      </c>
      <c r="EH272">
        <v>38974.9</v>
      </c>
      <c r="EI272">
        <v>46219.7</v>
      </c>
      <c r="EJ272">
        <v>52119.8</v>
      </c>
      <c r="EK272">
        <v>55431.8</v>
      </c>
      <c r="EL272">
        <v>62432.2</v>
      </c>
      <c r="EM272">
        <v>2.0104</v>
      </c>
      <c r="EN272">
        <v>2.2536</v>
      </c>
      <c r="EO272">
        <v>0.0756979</v>
      </c>
      <c r="EP272">
        <v>0</v>
      </c>
      <c r="EQ272">
        <v>23.8033</v>
      </c>
      <c r="ER272">
        <v>999.9</v>
      </c>
      <c r="ES272">
        <v>68.74</v>
      </c>
      <c r="ET272">
        <v>24.673</v>
      </c>
      <c r="EU272">
        <v>29.03</v>
      </c>
      <c r="EV272">
        <v>53.8246</v>
      </c>
      <c r="EW272">
        <v>36.0417</v>
      </c>
      <c r="EX272">
        <v>2</v>
      </c>
      <c r="EY272">
        <v>-0.190203</v>
      </c>
      <c r="EZ272">
        <v>1.1844</v>
      </c>
      <c r="FA272">
        <v>20.1437</v>
      </c>
      <c r="FB272">
        <v>5.20172</v>
      </c>
      <c r="FC272">
        <v>12.004</v>
      </c>
      <c r="FD272">
        <v>4.9756</v>
      </c>
      <c r="FE272">
        <v>3.293</v>
      </c>
      <c r="FF272">
        <v>9999</v>
      </c>
      <c r="FG272">
        <v>564.4</v>
      </c>
      <c r="FH272">
        <v>9999</v>
      </c>
      <c r="FI272">
        <v>9999</v>
      </c>
      <c r="FJ272">
        <v>1.86279</v>
      </c>
      <c r="FK272">
        <v>1.86783</v>
      </c>
      <c r="FL272">
        <v>1.86752</v>
      </c>
      <c r="FM272">
        <v>1.86868</v>
      </c>
      <c r="FN272">
        <v>1.86957</v>
      </c>
      <c r="FO272">
        <v>1.8656</v>
      </c>
      <c r="FP272">
        <v>1.86676</v>
      </c>
      <c r="FQ272">
        <v>1.86813</v>
      </c>
      <c r="FR272">
        <v>5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5.407</v>
      </c>
      <c r="GF272">
        <v>0.1786</v>
      </c>
      <c r="GG272">
        <v>4.5284714050127</v>
      </c>
      <c r="GH272">
        <v>0.00877152046367285</v>
      </c>
      <c r="GI272">
        <v>-1.12287425622125e-06</v>
      </c>
      <c r="GJ272">
        <v>1.49974470624018e-10</v>
      </c>
      <c r="GK272">
        <v>0.178652107835601</v>
      </c>
      <c r="GL272">
        <v>0</v>
      </c>
      <c r="GM272">
        <v>0</v>
      </c>
      <c r="GN272">
        <v>0</v>
      </c>
      <c r="GO272">
        <v>-2</v>
      </c>
      <c r="GP272">
        <v>2006</v>
      </c>
      <c r="GQ272">
        <v>1</v>
      </c>
      <c r="GR272">
        <v>20</v>
      </c>
      <c r="GS272">
        <v>54.9</v>
      </c>
      <c r="GT272">
        <v>54.7</v>
      </c>
      <c r="GU272">
        <v>0.39917</v>
      </c>
      <c r="GV272">
        <v>2.60498</v>
      </c>
      <c r="GW272">
        <v>2.24854</v>
      </c>
      <c r="GX272">
        <v>2.75757</v>
      </c>
      <c r="GY272">
        <v>1.99585</v>
      </c>
      <c r="GZ272">
        <v>2.34009</v>
      </c>
      <c r="HA272">
        <v>30.5877</v>
      </c>
      <c r="HB272">
        <v>15.5155</v>
      </c>
      <c r="HC272">
        <v>18</v>
      </c>
      <c r="HD272">
        <v>497.163</v>
      </c>
      <c r="HE272">
        <v>669.19</v>
      </c>
      <c r="HF272">
        <v>21.1954</v>
      </c>
      <c r="HG272">
        <v>24.7613</v>
      </c>
      <c r="HH272">
        <v>30.0007</v>
      </c>
      <c r="HI272">
        <v>24.4895</v>
      </c>
      <c r="HJ272">
        <v>24.3862</v>
      </c>
      <c r="HK272">
        <v>8.03119</v>
      </c>
      <c r="HL272">
        <v>36.9816</v>
      </c>
      <c r="HM272">
        <v>0</v>
      </c>
      <c r="HN272">
        <v>21.1696</v>
      </c>
      <c r="HO272">
        <v>63.6354</v>
      </c>
      <c r="HP272">
        <v>18.6971</v>
      </c>
      <c r="HQ272">
        <v>102.868</v>
      </c>
      <c r="HR272">
        <v>103.972</v>
      </c>
    </row>
    <row r="273" spans="1:226">
      <c r="A273">
        <v>257</v>
      </c>
      <c r="B273">
        <v>1657294981</v>
      </c>
      <c r="C273">
        <v>3237</v>
      </c>
      <c r="D273" t="s">
        <v>875</v>
      </c>
      <c r="E273" t="s">
        <v>876</v>
      </c>
      <c r="F273">
        <v>5</v>
      </c>
      <c r="G273" t="s">
        <v>832</v>
      </c>
      <c r="H273" t="s">
        <v>354</v>
      </c>
      <c r="I273">
        <v>1657294973.21429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85.4362676094663</v>
      </c>
      <c r="AK273">
        <v>94.8170872727273</v>
      </c>
      <c r="AL273">
        <v>-3.18830975809946</v>
      </c>
      <c r="AM273">
        <v>65.7165733691439</v>
      </c>
      <c r="AN273">
        <f>(AP273 - AO273 + BO273*1E3/(8.314*(BQ273+273.15)) * AR273/BN273 * AQ273) * BN273/(100*BB273) * 1000/(1000 - AP273)</f>
        <v>0</v>
      </c>
      <c r="AO273">
        <v>18.8545227843732</v>
      </c>
      <c r="AP273">
        <v>21.9970151515152</v>
      </c>
      <c r="AQ273">
        <v>0.00557808824003037</v>
      </c>
      <c r="AR273">
        <v>77.3268198787012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6</v>
      </c>
      <c r="BC273">
        <v>0.5</v>
      </c>
      <c r="BD273" t="s">
        <v>355</v>
      </c>
      <c r="BE273">
        <v>2</v>
      </c>
      <c r="BF273" t="b">
        <v>1</v>
      </c>
      <c r="BG273">
        <v>1657294973.21429</v>
      </c>
      <c r="BH273">
        <v>115.523632142857</v>
      </c>
      <c r="BI273">
        <v>100.526589285714</v>
      </c>
      <c r="BJ273">
        <v>21.9821</v>
      </c>
      <c r="BK273">
        <v>18.8186464285714</v>
      </c>
      <c r="BL273">
        <v>110.043460714286</v>
      </c>
      <c r="BM273">
        <v>21.8034428571429</v>
      </c>
      <c r="BN273">
        <v>499.996107142857</v>
      </c>
      <c r="BO273">
        <v>73.835875</v>
      </c>
      <c r="BP273">
        <v>0.0420694535714286</v>
      </c>
      <c r="BQ273">
        <v>25.2724535714286</v>
      </c>
      <c r="BR273">
        <v>25.0452642857143</v>
      </c>
      <c r="BS273">
        <v>999.9</v>
      </c>
      <c r="BT273">
        <v>0</v>
      </c>
      <c r="BU273">
        <v>0</v>
      </c>
      <c r="BV273">
        <v>10003.2142857143</v>
      </c>
      <c r="BW273">
        <v>0</v>
      </c>
      <c r="BX273">
        <v>317.859142857143</v>
      </c>
      <c r="BY273">
        <v>14.9969928571429</v>
      </c>
      <c r="BZ273">
        <v>118.119671428571</v>
      </c>
      <c r="CA273">
        <v>102.454614285714</v>
      </c>
      <c r="CB273">
        <v>3.16344892857143</v>
      </c>
      <c r="CC273">
        <v>100.526589285714</v>
      </c>
      <c r="CD273">
        <v>18.8186464285714</v>
      </c>
      <c r="CE273">
        <v>1.62306714285714</v>
      </c>
      <c r="CF273">
        <v>1.38949142857143</v>
      </c>
      <c r="CG273">
        <v>14.1795678571429</v>
      </c>
      <c r="CH273">
        <v>11.8033642857143</v>
      </c>
      <c r="CI273">
        <v>1999.99428571429</v>
      </c>
      <c r="CJ273">
        <v>0.979999892857143</v>
      </c>
      <c r="CK273">
        <v>0.0200003142857143</v>
      </c>
      <c r="CL273">
        <v>0</v>
      </c>
      <c r="CM273">
        <v>2.25116071428571</v>
      </c>
      <c r="CN273">
        <v>0</v>
      </c>
      <c r="CO273">
        <v>10846.0071428571</v>
      </c>
      <c r="CP273">
        <v>17300.1</v>
      </c>
      <c r="CQ273">
        <v>40.6315</v>
      </c>
      <c r="CR273">
        <v>40.1851071428571</v>
      </c>
      <c r="CS273">
        <v>39.8970714285714</v>
      </c>
      <c r="CT273">
        <v>39.80775</v>
      </c>
      <c r="CU273">
        <v>39.6291785714286</v>
      </c>
      <c r="CV273">
        <v>1959.99392857143</v>
      </c>
      <c r="CW273">
        <v>40.0003571428571</v>
      </c>
      <c r="CX273">
        <v>0</v>
      </c>
      <c r="CY273">
        <v>1657294958.7</v>
      </c>
      <c r="CZ273">
        <v>0</v>
      </c>
      <c r="DA273">
        <v>1657291692.5</v>
      </c>
      <c r="DB273" t="s">
        <v>356</v>
      </c>
      <c r="DC273">
        <v>1657291684</v>
      </c>
      <c r="DD273">
        <v>1657291692.5</v>
      </c>
      <c r="DE273">
        <v>1</v>
      </c>
      <c r="DF273">
        <v>0.051</v>
      </c>
      <c r="DG273">
        <v>-0.009</v>
      </c>
      <c r="DH273">
        <v>7.953</v>
      </c>
      <c r="DI273">
        <v>0.086</v>
      </c>
      <c r="DJ273">
        <v>418</v>
      </c>
      <c r="DK273">
        <v>18</v>
      </c>
      <c r="DL273">
        <v>0.63</v>
      </c>
      <c r="DM273">
        <v>0.07</v>
      </c>
      <c r="DN273">
        <v>14.4427268292683</v>
      </c>
      <c r="DO273">
        <v>8.90918675958191</v>
      </c>
      <c r="DP273">
        <v>0.908486999792724</v>
      </c>
      <c r="DQ273">
        <v>0</v>
      </c>
      <c r="DR273">
        <v>3.16813609756098</v>
      </c>
      <c r="DS273">
        <v>-0.112706341463411</v>
      </c>
      <c r="DT273">
        <v>0.0513082742282681</v>
      </c>
      <c r="DU273">
        <v>0</v>
      </c>
      <c r="DV273">
        <v>0</v>
      </c>
      <c r="DW273">
        <v>2</v>
      </c>
      <c r="DX273" t="s">
        <v>357</v>
      </c>
      <c r="DY273">
        <v>2.97509</v>
      </c>
      <c r="DZ273">
        <v>2.69595</v>
      </c>
      <c r="EA273">
        <v>0.0186333</v>
      </c>
      <c r="EB273">
        <v>0.0163714</v>
      </c>
      <c r="EC273">
        <v>0.0809448</v>
      </c>
      <c r="ED273">
        <v>0.0725835</v>
      </c>
      <c r="EE273">
        <v>38449.1</v>
      </c>
      <c r="EF273">
        <v>42279.2</v>
      </c>
      <c r="EG273">
        <v>35496.6</v>
      </c>
      <c r="EH273">
        <v>38974.3</v>
      </c>
      <c r="EI273">
        <v>46221.7</v>
      </c>
      <c r="EJ273">
        <v>52137.7</v>
      </c>
      <c r="EK273">
        <v>55430.8</v>
      </c>
      <c r="EL273">
        <v>62431.8</v>
      </c>
      <c r="EM273">
        <v>2.0104</v>
      </c>
      <c r="EN273">
        <v>2.2536</v>
      </c>
      <c r="EO273">
        <v>0.0749528</v>
      </c>
      <c r="EP273">
        <v>0</v>
      </c>
      <c r="EQ273">
        <v>23.7997</v>
      </c>
      <c r="ER273">
        <v>999.9</v>
      </c>
      <c r="ES273">
        <v>68.716</v>
      </c>
      <c r="ET273">
        <v>24.683</v>
      </c>
      <c r="EU273">
        <v>29.0364</v>
      </c>
      <c r="EV273">
        <v>54.1046</v>
      </c>
      <c r="EW273">
        <v>36.0657</v>
      </c>
      <c r="EX273">
        <v>2</v>
      </c>
      <c r="EY273">
        <v>-0.189675</v>
      </c>
      <c r="EZ273">
        <v>1.17375</v>
      </c>
      <c r="FA273">
        <v>20.144</v>
      </c>
      <c r="FB273">
        <v>5.19932</v>
      </c>
      <c r="FC273">
        <v>12.0052</v>
      </c>
      <c r="FD273">
        <v>4.9756</v>
      </c>
      <c r="FE273">
        <v>3.293</v>
      </c>
      <c r="FF273">
        <v>9999</v>
      </c>
      <c r="FG273">
        <v>564.4</v>
      </c>
      <c r="FH273">
        <v>9999</v>
      </c>
      <c r="FI273">
        <v>9999</v>
      </c>
      <c r="FJ273">
        <v>1.86279</v>
      </c>
      <c r="FK273">
        <v>1.86783</v>
      </c>
      <c r="FL273">
        <v>1.86755</v>
      </c>
      <c r="FM273">
        <v>1.86871</v>
      </c>
      <c r="FN273">
        <v>1.8696</v>
      </c>
      <c r="FO273">
        <v>1.86557</v>
      </c>
      <c r="FP273">
        <v>1.86676</v>
      </c>
      <c r="FQ273">
        <v>1.86813</v>
      </c>
      <c r="FR273">
        <v>5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5.273</v>
      </c>
      <c r="GF273">
        <v>0.1786</v>
      </c>
      <c r="GG273">
        <v>4.5284714050127</v>
      </c>
      <c r="GH273">
        <v>0.00877152046367285</v>
      </c>
      <c r="GI273">
        <v>-1.12287425622125e-06</v>
      </c>
      <c r="GJ273">
        <v>1.49974470624018e-10</v>
      </c>
      <c r="GK273">
        <v>0.178652107835601</v>
      </c>
      <c r="GL273">
        <v>0</v>
      </c>
      <c r="GM273">
        <v>0</v>
      </c>
      <c r="GN273">
        <v>0</v>
      </c>
      <c r="GO273">
        <v>-2</v>
      </c>
      <c r="GP273">
        <v>2006</v>
      </c>
      <c r="GQ273">
        <v>1</v>
      </c>
      <c r="GR273">
        <v>20</v>
      </c>
      <c r="GS273">
        <v>55</v>
      </c>
      <c r="GT273">
        <v>54.8</v>
      </c>
      <c r="GU273">
        <v>0.3479</v>
      </c>
      <c r="GV273">
        <v>2.60986</v>
      </c>
      <c r="GW273">
        <v>2.24854</v>
      </c>
      <c r="GX273">
        <v>2.75757</v>
      </c>
      <c r="GY273">
        <v>1.99585</v>
      </c>
      <c r="GZ273">
        <v>2.33643</v>
      </c>
      <c r="HA273">
        <v>30.6093</v>
      </c>
      <c r="HB273">
        <v>15.5242</v>
      </c>
      <c r="HC273">
        <v>18</v>
      </c>
      <c r="HD273">
        <v>497.244</v>
      </c>
      <c r="HE273">
        <v>669.284</v>
      </c>
      <c r="HF273">
        <v>21.1511</v>
      </c>
      <c r="HG273">
        <v>24.7696</v>
      </c>
      <c r="HH273">
        <v>30.0006</v>
      </c>
      <c r="HI273">
        <v>24.4977</v>
      </c>
      <c r="HJ273">
        <v>24.3931</v>
      </c>
      <c r="HK273">
        <v>7.00232</v>
      </c>
      <c r="HL273">
        <v>36.9816</v>
      </c>
      <c r="HM273">
        <v>0</v>
      </c>
      <c r="HN273">
        <v>21.1337</v>
      </c>
      <c r="HO273">
        <v>50.0839</v>
      </c>
      <c r="HP273">
        <v>18.6772</v>
      </c>
      <c r="HQ273">
        <v>102.866</v>
      </c>
      <c r="HR273">
        <v>103.971</v>
      </c>
    </row>
    <row r="274" spans="1:226">
      <c r="A274">
        <v>258</v>
      </c>
      <c r="B274">
        <v>1657295078</v>
      </c>
      <c r="C274">
        <v>3334</v>
      </c>
      <c r="D274" t="s">
        <v>877</v>
      </c>
      <c r="E274" t="s">
        <v>878</v>
      </c>
      <c r="F274">
        <v>5</v>
      </c>
      <c r="G274" t="s">
        <v>832</v>
      </c>
      <c r="H274" t="s">
        <v>354</v>
      </c>
      <c r="I274">
        <v>1657295070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428.027150267736</v>
      </c>
      <c r="AK274">
        <v>409.963315151515</v>
      </c>
      <c r="AL274">
        <v>-0.00785444488509633</v>
      </c>
      <c r="AM274">
        <v>65.7165733691439</v>
      </c>
      <c r="AN274">
        <f>(AP274 - AO274 + BO274*1E3/(8.314*(BQ274+273.15)) * AR274/BN274 * AQ274) * BN274/(100*BB274) * 1000/(1000 - AP274)</f>
        <v>0</v>
      </c>
      <c r="AO274">
        <v>18.6133490299784</v>
      </c>
      <c r="AP274">
        <v>21.8974363636364</v>
      </c>
      <c r="AQ274">
        <v>-2.61486466268732e-05</v>
      </c>
      <c r="AR274">
        <v>77.3268198787012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6</v>
      </c>
      <c r="BC274">
        <v>0.5</v>
      </c>
      <c r="BD274" t="s">
        <v>355</v>
      </c>
      <c r="BE274">
        <v>2</v>
      </c>
      <c r="BF274" t="b">
        <v>1</v>
      </c>
      <c r="BG274">
        <v>1657295070</v>
      </c>
      <c r="BH274">
        <v>401.029516129032</v>
      </c>
      <c r="BI274">
        <v>420.079096774194</v>
      </c>
      <c r="BJ274">
        <v>21.8821387096774</v>
      </c>
      <c r="BK274">
        <v>18.6111903225806</v>
      </c>
      <c r="BL274">
        <v>393.216322580645</v>
      </c>
      <c r="BM274">
        <v>21.7034838709677</v>
      </c>
      <c r="BN274">
        <v>500.009161290323</v>
      </c>
      <c r="BO274">
        <v>73.839129032258</v>
      </c>
      <c r="BP274">
        <v>0.0422397193548387</v>
      </c>
      <c r="BQ274">
        <v>25.3314225806452</v>
      </c>
      <c r="BR274">
        <v>25.0224483870968</v>
      </c>
      <c r="BS274">
        <v>999.9</v>
      </c>
      <c r="BT274">
        <v>0</v>
      </c>
      <c r="BU274">
        <v>0</v>
      </c>
      <c r="BV274">
        <v>9997.25806451613</v>
      </c>
      <c r="BW274">
        <v>0</v>
      </c>
      <c r="BX274">
        <v>324.893129032258</v>
      </c>
      <c r="BY274">
        <v>-19.049664516129</v>
      </c>
      <c r="BZ274">
        <v>410.001193548387</v>
      </c>
      <c r="CA274">
        <v>428.045548387097</v>
      </c>
      <c r="CB274">
        <v>3.27094258064516</v>
      </c>
      <c r="CC274">
        <v>420.079096774194</v>
      </c>
      <c r="CD274">
        <v>18.6111903225806</v>
      </c>
      <c r="CE274">
        <v>1.61575709677419</v>
      </c>
      <c r="CF274">
        <v>1.37423419354839</v>
      </c>
      <c r="CG274">
        <v>14.1099096774194</v>
      </c>
      <c r="CH274">
        <v>11.6362709677419</v>
      </c>
      <c r="CI274">
        <v>2000.10741935484</v>
      </c>
      <c r="CJ274">
        <v>0.980001838709678</v>
      </c>
      <c r="CK274">
        <v>0.0199982387096774</v>
      </c>
      <c r="CL274">
        <v>0</v>
      </c>
      <c r="CM274">
        <v>2.30562903225806</v>
      </c>
      <c r="CN274">
        <v>0</v>
      </c>
      <c r="CO274">
        <v>10777.1193548387</v>
      </c>
      <c r="CP274">
        <v>17301.0870967742</v>
      </c>
      <c r="CQ274">
        <v>41.9130322580645</v>
      </c>
      <c r="CR274">
        <v>40.8545806451613</v>
      </c>
      <c r="CS274">
        <v>41.0762903225806</v>
      </c>
      <c r="CT274">
        <v>40.917064516129</v>
      </c>
      <c r="CU274">
        <v>40.8062258064516</v>
      </c>
      <c r="CV274">
        <v>1960.10903225806</v>
      </c>
      <c r="CW274">
        <v>39.9983870967742</v>
      </c>
      <c r="CX274">
        <v>0</v>
      </c>
      <c r="CY274">
        <v>1657295055.9</v>
      </c>
      <c r="CZ274">
        <v>0</v>
      </c>
      <c r="DA274">
        <v>1657291692.5</v>
      </c>
      <c r="DB274" t="s">
        <v>356</v>
      </c>
      <c r="DC274">
        <v>1657291684</v>
      </c>
      <c r="DD274">
        <v>1657291692.5</v>
      </c>
      <c r="DE274">
        <v>1</v>
      </c>
      <c r="DF274">
        <v>0.051</v>
      </c>
      <c r="DG274">
        <v>-0.009</v>
      </c>
      <c r="DH274">
        <v>7.953</v>
      </c>
      <c r="DI274">
        <v>0.086</v>
      </c>
      <c r="DJ274">
        <v>418</v>
      </c>
      <c r="DK274">
        <v>18</v>
      </c>
      <c r="DL274">
        <v>0.63</v>
      </c>
      <c r="DM274">
        <v>0.07</v>
      </c>
      <c r="DN274">
        <v>-19.0300024390244</v>
      </c>
      <c r="DO274">
        <v>-0.36249198606277</v>
      </c>
      <c r="DP274">
        <v>0.11516749517668</v>
      </c>
      <c r="DQ274">
        <v>0</v>
      </c>
      <c r="DR274">
        <v>3.26922292682927</v>
      </c>
      <c r="DS274">
        <v>0.0413483623693484</v>
      </c>
      <c r="DT274">
        <v>0.00522150162678788</v>
      </c>
      <c r="DU274">
        <v>1</v>
      </c>
      <c r="DV274">
        <v>1</v>
      </c>
      <c r="DW274">
        <v>2</v>
      </c>
      <c r="DX274" t="s">
        <v>373</v>
      </c>
      <c r="DY274">
        <v>2.97455</v>
      </c>
      <c r="DZ274">
        <v>2.69603</v>
      </c>
      <c r="EA274">
        <v>0.0718763</v>
      </c>
      <c r="EB274">
        <v>0.0757081</v>
      </c>
      <c r="EC274">
        <v>0.0806649</v>
      </c>
      <c r="ED274">
        <v>0.0722171</v>
      </c>
      <c r="EE274">
        <v>36353.4</v>
      </c>
      <c r="EF274">
        <v>39716.8</v>
      </c>
      <c r="EG274">
        <v>35487.5</v>
      </c>
      <c r="EH274">
        <v>38962.5</v>
      </c>
      <c r="EI274">
        <v>46227.1</v>
      </c>
      <c r="EJ274">
        <v>52144.8</v>
      </c>
      <c r="EK274">
        <v>55418.5</v>
      </c>
      <c r="EL274">
        <v>62413.8</v>
      </c>
      <c r="EM274">
        <v>2.0084</v>
      </c>
      <c r="EN274">
        <v>2.2502</v>
      </c>
      <c r="EO274">
        <v>0.0742078</v>
      </c>
      <c r="EP274">
        <v>0</v>
      </c>
      <c r="EQ274">
        <v>23.8226</v>
      </c>
      <c r="ER274">
        <v>999.9</v>
      </c>
      <c r="ES274">
        <v>67.977</v>
      </c>
      <c r="ET274">
        <v>24.985</v>
      </c>
      <c r="EU274">
        <v>29.2439</v>
      </c>
      <c r="EV274">
        <v>53.7046</v>
      </c>
      <c r="EW274">
        <v>35.9615</v>
      </c>
      <c r="EX274">
        <v>2</v>
      </c>
      <c r="EY274">
        <v>-0.178415</v>
      </c>
      <c r="EZ274">
        <v>0.973181</v>
      </c>
      <c r="FA274">
        <v>20.1437</v>
      </c>
      <c r="FB274">
        <v>5.19932</v>
      </c>
      <c r="FC274">
        <v>12.0052</v>
      </c>
      <c r="FD274">
        <v>4.976</v>
      </c>
      <c r="FE274">
        <v>3.293</v>
      </c>
      <c r="FF274">
        <v>9999</v>
      </c>
      <c r="FG274">
        <v>564.4</v>
      </c>
      <c r="FH274">
        <v>9999</v>
      </c>
      <c r="FI274">
        <v>9999</v>
      </c>
      <c r="FJ274">
        <v>1.86279</v>
      </c>
      <c r="FK274">
        <v>1.86783</v>
      </c>
      <c r="FL274">
        <v>1.86755</v>
      </c>
      <c r="FM274">
        <v>1.86874</v>
      </c>
      <c r="FN274">
        <v>1.8696</v>
      </c>
      <c r="FO274">
        <v>1.86569</v>
      </c>
      <c r="FP274">
        <v>1.86676</v>
      </c>
      <c r="FQ274">
        <v>1.86813</v>
      </c>
      <c r="FR274">
        <v>5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7.813</v>
      </c>
      <c r="GF274">
        <v>0.1786</v>
      </c>
      <c r="GG274">
        <v>4.5284714050127</v>
      </c>
      <c r="GH274">
        <v>0.00877152046367285</v>
      </c>
      <c r="GI274">
        <v>-1.12287425622125e-06</v>
      </c>
      <c r="GJ274">
        <v>1.49974470624018e-10</v>
      </c>
      <c r="GK274">
        <v>0.178652107835601</v>
      </c>
      <c r="GL274">
        <v>0</v>
      </c>
      <c r="GM274">
        <v>0</v>
      </c>
      <c r="GN274">
        <v>0</v>
      </c>
      <c r="GO274">
        <v>-2</v>
      </c>
      <c r="GP274">
        <v>2006</v>
      </c>
      <c r="GQ274">
        <v>1</v>
      </c>
      <c r="GR274">
        <v>20</v>
      </c>
      <c r="GS274">
        <v>56.6</v>
      </c>
      <c r="GT274">
        <v>56.4</v>
      </c>
      <c r="GU274">
        <v>1.3147</v>
      </c>
      <c r="GV274">
        <v>2.59644</v>
      </c>
      <c r="GW274">
        <v>2.24854</v>
      </c>
      <c r="GX274">
        <v>2.75757</v>
      </c>
      <c r="GY274">
        <v>1.99585</v>
      </c>
      <c r="GZ274">
        <v>2.33521</v>
      </c>
      <c r="HA274">
        <v>31.107</v>
      </c>
      <c r="HB274">
        <v>15.4892</v>
      </c>
      <c r="HC274">
        <v>18</v>
      </c>
      <c r="HD274">
        <v>497.322</v>
      </c>
      <c r="HE274">
        <v>668.378</v>
      </c>
      <c r="HF274">
        <v>21.4938</v>
      </c>
      <c r="HG274">
        <v>24.9095</v>
      </c>
      <c r="HH274">
        <v>30.0006</v>
      </c>
      <c r="HI274">
        <v>24.6439</v>
      </c>
      <c r="HJ274">
        <v>24.5413</v>
      </c>
      <c r="HK274">
        <v>26.3487</v>
      </c>
      <c r="HL274">
        <v>37.5284</v>
      </c>
      <c r="HM274">
        <v>0</v>
      </c>
      <c r="HN274">
        <v>21.4783</v>
      </c>
      <c r="HO274">
        <v>426.809</v>
      </c>
      <c r="HP274">
        <v>18.6343</v>
      </c>
      <c r="HQ274">
        <v>102.842</v>
      </c>
      <c r="HR274">
        <v>103.94</v>
      </c>
    </row>
    <row r="275" spans="1:226">
      <c r="A275">
        <v>259</v>
      </c>
      <c r="B275">
        <v>1657295083</v>
      </c>
      <c r="C275">
        <v>3339</v>
      </c>
      <c r="D275" t="s">
        <v>879</v>
      </c>
      <c r="E275" t="s">
        <v>880</v>
      </c>
      <c r="F275">
        <v>5</v>
      </c>
      <c r="G275" t="s">
        <v>832</v>
      </c>
      <c r="H275" t="s">
        <v>354</v>
      </c>
      <c r="I275">
        <v>1657295075.15517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429.458923098457</v>
      </c>
      <c r="AK275">
        <v>410.540606060606</v>
      </c>
      <c r="AL275">
        <v>0.207594676831889</v>
      </c>
      <c r="AM275">
        <v>65.7165733691439</v>
      </c>
      <c r="AN275">
        <f>(AP275 - AO275 + BO275*1E3/(8.314*(BQ275+273.15)) * AR275/BN275 * AQ275) * BN275/(100*BB275) * 1000/(1000 - AP275)</f>
        <v>0</v>
      </c>
      <c r="AO275">
        <v>18.617354426566</v>
      </c>
      <c r="AP275">
        <v>21.9032345454545</v>
      </c>
      <c r="AQ275">
        <v>0.000642419286191862</v>
      </c>
      <c r="AR275">
        <v>77.3268198787012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6</v>
      </c>
      <c r="BC275">
        <v>0.5</v>
      </c>
      <c r="BD275" t="s">
        <v>355</v>
      </c>
      <c r="BE275">
        <v>2</v>
      </c>
      <c r="BF275" t="b">
        <v>1</v>
      </c>
      <c r="BG275">
        <v>1657295075.15517</v>
      </c>
      <c r="BH275">
        <v>401.043413793104</v>
      </c>
      <c r="BI275">
        <v>420.707068965517</v>
      </c>
      <c r="BJ275">
        <v>21.8903448275862</v>
      </c>
      <c r="BK275">
        <v>18.6154482758621</v>
      </c>
      <c r="BL275">
        <v>393.230172413793</v>
      </c>
      <c r="BM275">
        <v>21.7117068965517</v>
      </c>
      <c r="BN275">
        <v>499.996413793103</v>
      </c>
      <c r="BO275">
        <v>73.8395034482758</v>
      </c>
      <c r="BP275">
        <v>0.0421876379310345</v>
      </c>
      <c r="BQ275">
        <v>25.3399</v>
      </c>
      <c r="BR275">
        <v>25.0280103448276</v>
      </c>
      <c r="BS275">
        <v>999.9</v>
      </c>
      <c r="BT275">
        <v>0</v>
      </c>
      <c r="BU275">
        <v>0</v>
      </c>
      <c r="BV275">
        <v>9989.8275862069</v>
      </c>
      <c r="BW275">
        <v>0</v>
      </c>
      <c r="BX275">
        <v>327.044448275862</v>
      </c>
      <c r="BY275">
        <v>-19.6637206896552</v>
      </c>
      <c r="BZ275">
        <v>410.018827586207</v>
      </c>
      <c r="CA275">
        <v>428.687275862069</v>
      </c>
      <c r="CB275">
        <v>3.27490379310345</v>
      </c>
      <c r="CC275">
        <v>420.707068965517</v>
      </c>
      <c r="CD275">
        <v>18.6154482758621</v>
      </c>
      <c r="CE275">
        <v>1.6163724137931</v>
      </c>
      <c r="CF275">
        <v>1.37455586206897</v>
      </c>
      <c r="CG275">
        <v>14.1157793103448</v>
      </c>
      <c r="CH275">
        <v>11.6398034482759</v>
      </c>
      <c r="CI275">
        <v>2000.08068965517</v>
      </c>
      <c r="CJ275">
        <v>0.979999689655172</v>
      </c>
      <c r="CK275">
        <v>0.0200005310344828</v>
      </c>
      <c r="CL275">
        <v>0</v>
      </c>
      <c r="CM275">
        <v>2.27389655172414</v>
      </c>
      <c r="CN275">
        <v>0</v>
      </c>
      <c r="CO275">
        <v>10794.5586206897</v>
      </c>
      <c r="CP275">
        <v>17300.8517241379</v>
      </c>
      <c r="CQ275">
        <v>41.8381379310345</v>
      </c>
      <c r="CR275">
        <v>40.7648620689655</v>
      </c>
      <c r="CS275">
        <v>41.0384827586207</v>
      </c>
      <c r="CT275">
        <v>40.7411379310345</v>
      </c>
      <c r="CU275">
        <v>40.7389310344828</v>
      </c>
      <c r="CV275">
        <v>1960.07965517241</v>
      </c>
      <c r="CW275">
        <v>40.0020689655172</v>
      </c>
      <c r="CX275">
        <v>0</v>
      </c>
      <c r="CY275">
        <v>1657295060.7</v>
      </c>
      <c r="CZ275">
        <v>0</v>
      </c>
      <c r="DA275">
        <v>1657291692.5</v>
      </c>
      <c r="DB275" t="s">
        <v>356</v>
      </c>
      <c r="DC275">
        <v>1657291684</v>
      </c>
      <c r="DD275">
        <v>1657291692.5</v>
      </c>
      <c r="DE275">
        <v>1</v>
      </c>
      <c r="DF275">
        <v>0.051</v>
      </c>
      <c r="DG275">
        <v>-0.009</v>
      </c>
      <c r="DH275">
        <v>7.953</v>
      </c>
      <c r="DI275">
        <v>0.086</v>
      </c>
      <c r="DJ275">
        <v>418</v>
      </c>
      <c r="DK275">
        <v>18</v>
      </c>
      <c r="DL275">
        <v>0.63</v>
      </c>
      <c r="DM275">
        <v>0.07</v>
      </c>
      <c r="DN275">
        <v>-19.2513780487805</v>
      </c>
      <c r="DO275">
        <v>-3.69630731707318</v>
      </c>
      <c r="DP275">
        <v>0.684779827358523</v>
      </c>
      <c r="DQ275">
        <v>0</v>
      </c>
      <c r="DR275">
        <v>3.27208902439024</v>
      </c>
      <c r="DS275">
        <v>0.0462336585365908</v>
      </c>
      <c r="DT275">
        <v>0.00534525538639143</v>
      </c>
      <c r="DU275">
        <v>1</v>
      </c>
      <c r="DV275">
        <v>1</v>
      </c>
      <c r="DW275">
        <v>2</v>
      </c>
      <c r="DX275" t="s">
        <v>373</v>
      </c>
      <c r="DY275">
        <v>2.97488</v>
      </c>
      <c r="DZ275">
        <v>2.69641</v>
      </c>
      <c r="EA275">
        <v>0.0719935</v>
      </c>
      <c r="EB275">
        <v>0.0765816</v>
      </c>
      <c r="EC275">
        <v>0.0806936</v>
      </c>
      <c r="ED275">
        <v>0.0722269</v>
      </c>
      <c r="EE275">
        <v>36348.1</v>
      </c>
      <c r="EF275">
        <v>39678.8</v>
      </c>
      <c r="EG275">
        <v>35486.8</v>
      </c>
      <c r="EH275">
        <v>38962.1</v>
      </c>
      <c r="EI275">
        <v>46225.3</v>
      </c>
      <c r="EJ275">
        <v>52143.2</v>
      </c>
      <c r="EK275">
        <v>55418.1</v>
      </c>
      <c r="EL275">
        <v>62412.6</v>
      </c>
      <c r="EM275">
        <v>2.009</v>
      </c>
      <c r="EN275">
        <v>2.25</v>
      </c>
      <c r="EO275">
        <v>0.0737607</v>
      </c>
      <c r="EP275">
        <v>0</v>
      </c>
      <c r="EQ275">
        <v>23.833</v>
      </c>
      <c r="ER275">
        <v>999.9</v>
      </c>
      <c r="ES275">
        <v>67.904</v>
      </c>
      <c r="ET275">
        <v>25.015</v>
      </c>
      <c r="EU275">
        <v>29.2687</v>
      </c>
      <c r="EV275">
        <v>53.7446</v>
      </c>
      <c r="EW275">
        <v>36.0256</v>
      </c>
      <c r="EX275">
        <v>2</v>
      </c>
      <c r="EY275">
        <v>-0.177764</v>
      </c>
      <c r="EZ275">
        <v>1.02081</v>
      </c>
      <c r="FA275">
        <v>20.1434</v>
      </c>
      <c r="FB275">
        <v>5.19932</v>
      </c>
      <c r="FC275">
        <v>12.0052</v>
      </c>
      <c r="FD275">
        <v>4.9756</v>
      </c>
      <c r="FE275">
        <v>3.293</v>
      </c>
      <c r="FF275">
        <v>9999</v>
      </c>
      <c r="FG275">
        <v>564.4</v>
      </c>
      <c r="FH275">
        <v>9999</v>
      </c>
      <c r="FI275">
        <v>9999</v>
      </c>
      <c r="FJ275">
        <v>1.86279</v>
      </c>
      <c r="FK275">
        <v>1.86783</v>
      </c>
      <c r="FL275">
        <v>1.86752</v>
      </c>
      <c r="FM275">
        <v>1.86874</v>
      </c>
      <c r="FN275">
        <v>1.86966</v>
      </c>
      <c r="FO275">
        <v>1.86563</v>
      </c>
      <c r="FP275">
        <v>1.86673</v>
      </c>
      <c r="FQ275">
        <v>1.86813</v>
      </c>
      <c r="FR275">
        <v>5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7.82</v>
      </c>
      <c r="GF275">
        <v>0.1786</v>
      </c>
      <c r="GG275">
        <v>4.5284714050127</v>
      </c>
      <c r="GH275">
        <v>0.00877152046367285</v>
      </c>
      <c r="GI275">
        <v>-1.12287425622125e-06</v>
      </c>
      <c r="GJ275">
        <v>1.49974470624018e-10</v>
      </c>
      <c r="GK275">
        <v>0.178652107835601</v>
      </c>
      <c r="GL275">
        <v>0</v>
      </c>
      <c r="GM275">
        <v>0</v>
      </c>
      <c r="GN275">
        <v>0</v>
      </c>
      <c r="GO275">
        <v>-2</v>
      </c>
      <c r="GP275">
        <v>2006</v>
      </c>
      <c r="GQ275">
        <v>1</v>
      </c>
      <c r="GR275">
        <v>20</v>
      </c>
      <c r="GS275">
        <v>56.6</v>
      </c>
      <c r="GT275">
        <v>56.5</v>
      </c>
      <c r="GU275">
        <v>1.34155</v>
      </c>
      <c r="GV275">
        <v>2.58911</v>
      </c>
      <c r="GW275">
        <v>2.24854</v>
      </c>
      <c r="GX275">
        <v>2.75757</v>
      </c>
      <c r="GY275">
        <v>1.99585</v>
      </c>
      <c r="GZ275">
        <v>2.35474</v>
      </c>
      <c r="HA275">
        <v>31.1287</v>
      </c>
      <c r="HB275">
        <v>15.498</v>
      </c>
      <c r="HC275">
        <v>18</v>
      </c>
      <c r="HD275">
        <v>497.789</v>
      </c>
      <c r="HE275">
        <v>668.324</v>
      </c>
      <c r="HF275">
        <v>21.4617</v>
      </c>
      <c r="HG275">
        <v>24.9158</v>
      </c>
      <c r="HH275">
        <v>30.0006</v>
      </c>
      <c r="HI275">
        <v>24.6522</v>
      </c>
      <c r="HJ275">
        <v>24.5499</v>
      </c>
      <c r="HK275">
        <v>26.868</v>
      </c>
      <c r="HL275">
        <v>37.5284</v>
      </c>
      <c r="HM275">
        <v>0</v>
      </c>
      <c r="HN275">
        <v>21.4461</v>
      </c>
      <c r="HO275">
        <v>440.272</v>
      </c>
      <c r="HP275">
        <v>18.6343</v>
      </c>
      <c r="HQ275">
        <v>102.841</v>
      </c>
      <c r="HR275">
        <v>103.939</v>
      </c>
    </row>
    <row r="276" spans="1:226">
      <c r="A276">
        <v>260</v>
      </c>
      <c r="B276">
        <v>1657295088</v>
      </c>
      <c r="C276">
        <v>3344</v>
      </c>
      <c r="D276" t="s">
        <v>881</v>
      </c>
      <c r="E276" t="s">
        <v>882</v>
      </c>
      <c r="F276">
        <v>5</v>
      </c>
      <c r="G276" t="s">
        <v>832</v>
      </c>
      <c r="H276" t="s">
        <v>354</v>
      </c>
      <c r="I276">
        <v>1657295080.23214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439.716583425961</v>
      </c>
      <c r="AK276">
        <v>416.244612121212</v>
      </c>
      <c r="AL276">
        <v>1.35202356742962</v>
      </c>
      <c r="AM276">
        <v>65.7165733691439</v>
      </c>
      <c r="AN276">
        <f>(AP276 - AO276 + BO276*1E3/(8.314*(BQ276+273.15)) * AR276/BN276 * AQ276) * BN276/(100*BB276) * 1000/(1000 - AP276)</f>
        <v>0</v>
      </c>
      <c r="AO276">
        <v>18.6214182011825</v>
      </c>
      <c r="AP276">
        <v>21.9125436363636</v>
      </c>
      <c r="AQ276">
        <v>0.000493309323005562</v>
      </c>
      <c r="AR276">
        <v>77.3268198787012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6</v>
      </c>
      <c r="BC276">
        <v>0.5</v>
      </c>
      <c r="BD276" t="s">
        <v>355</v>
      </c>
      <c r="BE276">
        <v>2</v>
      </c>
      <c r="BF276" t="b">
        <v>1</v>
      </c>
      <c r="BG276">
        <v>1657295080.23214</v>
      </c>
      <c r="BH276">
        <v>402.142928571429</v>
      </c>
      <c r="BI276">
        <v>424.639464285714</v>
      </c>
      <c r="BJ276">
        <v>21.8993607142857</v>
      </c>
      <c r="BK276">
        <v>18.6193678571429</v>
      </c>
      <c r="BL276">
        <v>394.321</v>
      </c>
      <c r="BM276">
        <v>21.7207178571429</v>
      </c>
      <c r="BN276">
        <v>500.010678571429</v>
      </c>
      <c r="BO276">
        <v>73.8397928571429</v>
      </c>
      <c r="BP276">
        <v>0.0420623142857143</v>
      </c>
      <c r="BQ276">
        <v>25.348825</v>
      </c>
      <c r="BR276">
        <v>25.03365</v>
      </c>
      <c r="BS276">
        <v>999.9</v>
      </c>
      <c r="BT276">
        <v>0</v>
      </c>
      <c r="BU276">
        <v>0</v>
      </c>
      <c r="BV276">
        <v>9990.89285714286</v>
      </c>
      <c r="BW276">
        <v>0</v>
      </c>
      <c r="BX276">
        <v>328.507785714286</v>
      </c>
      <c r="BY276">
        <v>-22.4965928571429</v>
      </c>
      <c r="BZ276">
        <v>411.146714285714</v>
      </c>
      <c r="CA276">
        <v>432.696071428571</v>
      </c>
      <c r="CB276">
        <v>3.27999535714286</v>
      </c>
      <c r="CC276">
        <v>424.639464285714</v>
      </c>
      <c r="CD276">
        <v>18.6193678571429</v>
      </c>
      <c r="CE276">
        <v>1.61704357142857</v>
      </c>
      <c r="CF276">
        <v>1.37484964285714</v>
      </c>
      <c r="CG276">
        <v>14.1221928571429</v>
      </c>
      <c r="CH276">
        <v>11.6430464285714</v>
      </c>
      <c r="CI276">
        <v>2000.04214285714</v>
      </c>
      <c r="CJ276">
        <v>0.979998392857143</v>
      </c>
      <c r="CK276">
        <v>0.0200019142857143</v>
      </c>
      <c r="CL276">
        <v>0</v>
      </c>
      <c r="CM276">
        <v>2.24368214285714</v>
      </c>
      <c r="CN276">
        <v>0</v>
      </c>
      <c r="CO276">
        <v>10804.8892857143</v>
      </c>
      <c r="CP276">
        <v>17300.525</v>
      </c>
      <c r="CQ276">
        <v>41.7586785714286</v>
      </c>
      <c r="CR276">
        <v>40.6805714285714</v>
      </c>
      <c r="CS276">
        <v>40.9997142857143</v>
      </c>
      <c r="CT276">
        <v>40.5734285714286</v>
      </c>
      <c r="CU276">
        <v>40.6762142857143</v>
      </c>
      <c r="CV276">
        <v>1960.03857142857</v>
      </c>
      <c r="CW276">
        <v>40.0046428571429</v>
      </c>
      <c r="CX276">
        <v>0</v>
      </c>
      <c r="CY276">
        <v>1657295066.1</v>
      </c>
      <c r="CZ276">
        <v>0</v>
      </c>
      <c r="DA276">
        <v>1657291692.5</v>
      </c>
      <c r="DB276" t="s">
        <v>356</v>
      </c>
      <c r="DC276">
        <v>1657291684</v>
      </c>
      <c r="DD276">
        <v>1657291692.5</v>
      </c>
      <c r="DE276">
        <v>1</v>
      </c>
      <c r="DF276">
        <v>0.051</v>
      </c>
      <c r="DG276">
        <v>-0.009</v>
      </c>
      <c r="DH276">
        <v>7.953</v>
      </c>
      <c r="DI276">
        <v>0.086</v>
      </c>
      <c r="DJ276">
        <v>418</v>
      </c>
      <c r="DK276">
        <v>18</v>
      </c>
      <c r="DL276">
        <v>0.63</v>
      </c>
      <c r="DM276">
        <v>0.07</v>
      </c>
      <c r="DN276">
        <v>-21.525656097561</v>
      </c>
      <c r="DO276">
        <v>-31.4191191637631</v>
      </c>
      <c r="DP276">
        <v>3.6701083209939</v>
      </c>
      <c r="DQ276">
        <v>0</v>
      </c>
      <c r="DR276">
        <v>3.27759756097561</v>
      </c>
      <c r="DS276">
        <v>0.0572811846689904</v>
      </c>
      <c r="DT276">
        <v>0.00641907818793844</v>
      </c>
      <c r="DU276">
        <v>1</v>
      </c>
      <c r="DV276">
        <v>1</v>
      </c>
      <c r="DW276">
        <v>2</v>
      </c>
      <c r="DX276" t="s">
        <v>373</v>
      </c>
      <c r="DY276">
        <v>2.9747</v>
      </c>
      <c r="DZ276">
        <v>2.696</v>
      </c>
      <c r="EA276">
        <v>0.0728555</v>
      </c>
      <c r="EB276">
        <v>0.0783202</v>
      </c>
      <c r="EC276">
        <v>0.0807169</v>
      </c>
      <c r="ED276">
        <v>0.0722385</v>
      </c>
      <c r="EE276">
        <v>36313.7</v>
      </c>
      <c r="EF276">
        <v>39602.6</v>
      </c>
      <c r="EG276">
        <v>35486.2</v>
      </c>
      <c r="EH276">
        <v>38960.7</v>
      </c>
      <c r="EI276">
        <v>46223.4</v>
      </c>
      <c r="EJ276">
        <v>52141.4</v>
      </c>
      <c r="EK276">
        <v>55417.3</v>
      </c>
      <c r="EL276">
        <v>62411.1</v>
      </c>
      <c r="EM276">
        <v>2.008</v>
      </c>
      <c r="EN276">
        <v>2.2502</v>
      </c>
      <c r="EO276">
        <v>0.0733137</v>
      </c>
      <c r="EP276">
        <v>0</v>
      </c>
      <c r="EQ276">
        <v>23.843</v>
      </c>
      <c r="ER276">
        <v>999.9</v>
      </c>
      <c r="ES276">
        <v>67.855</v>
      </c>
      <c r="ET276">
        <v>25.015</v>
      </c>
      <c r="EU276">
        <v>29.2412</v>
      </c>
      <c r="EV276">
        <v>53.9346</v>
      </c>
      <c r="EW276">
        <v>35.9856</v>
      </c>
      <c r="EX276">
        <v>2</v>
      </c>
      <c r="EY276">
        <v>-0.177358</v>
      </c>
      <c r="EZ276">
        <v>1.08139</v>
      </c>
      <c r="FA276">
        <v>20.1427</v>
      </c>
      <c r="FB276">
        <v>5.19932</v>
      </c>
      <c r="FC276">
        <v>12.004</v>
      </c>
      <c r="FD276">
        <v>4.9756</v>
      </c>
      <c r="FE276">
        <v>3.293</v>
      </c>
      <c r="FF276">
        <v>9999</v>
      </c>
      <c r="FG276">
        <v>564.4</v>
      </c>
      <c r="FH276">
        <v>9999</v>
      </c>
      <c r="FI276">
        <v>9999</v>
      </c>
      <c r="FJ276">
        <v>1.86279</v>
      </c>
      <c r="FK276">
        <v>1.86783</v>
      </c>
      <c r="FL276">
        <v>1.86762</v>
      </c>
      <c r="FM276">
        <v>1.86874</v>
      </c>
      <c r="FN276">
        <v>1.86963</v>
      </c>
      <c r="FO276">
        <v>1.8656</v>
      </c>
      <c r="FP276">
        <v>1.86676</v>
      </c>
      <c r="FQ276">
        <v>1.86813</v>
      </c>
      <c r="FR276">
        <v>5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7.869</v>
      </c>
      <c r="GF276">
        <v>0.1786</v>
      </c>
      <c r="GG276">
        <v>4.5284714050127</v>
      </c>
      <c r="GH276">
        <v>0.00877152046367285</v>
      </c>
      <c r="GI276">
        <v>-1.12287425622125e-06</v>
      </c>
      <c r="GJ276">
        <v>1.49974470624018e-10</v>
      </c>
      <c r="GK276">
        <v>0.178652107835601</v>
      </c>
      <c r="GL276">
        <v>0</v>
      </c>
      <c r="GM276">
        <v>0</v>
      </c>
      <c r="GN276">
        <v>0</v>
      </c>
      <c r="GO276">
        <v>-2</v>
      </c>
      <c r="GP276">
        <v>2006</v>
      </c>
      <c r="GQ276">
        <v>1</v>
      </c>
      <c r="GR276">
        <v>20</v>
      </c>
      <c r="GS276">
        <v>56.7</v>
      </c>
      <c r="GT276">
        <v>56.6</v>
      </c>
      <c r="GU276">
        <v>1.37329</v>
      </c>
      <c r="GV276">
        <v>2.58667</v>
      </c>
      <c r="GW276">
        <v>2.24854</v>
      </c>
      <c r="GX276">
        <v>2.75757</v>
      </c>
      <c r="GY276">
        <v>1.99585</v>
      </c>
      <c r="GZ276">
        <v>2.35596</v>
      </c>
      <c r="HA276">
        <v>31.1504</v>
      </c>
      <c r="HB276">
        <v>15.498</v>
      </c>
      <c r="HC276">
        <v>18</v>
      </c>
      <c r="HD276">
        <v>497.217</v>
      </c>
      <c r="HE276">
        <v>668.593</v>
      </c>
      <c r="HF276">
        <v>21.429</v>
      </c>
      <c r="HG276">
        <v>24.9242</v>
      </c>
      <c r="HH276">
        <v>30.0007</v>
      </c>
      <c r="HI276">
        <v>24.6604</v>
      </c>
      <c r="HJ276">
        <v>24.5581</v>
      </c>
      <c r="HK276">
        <v>27.5214</v>
      </c>
      <c r="HL276">
        <v>37.5284</v>
      </c>
      <c r="HM276">
        <v>0</v>
      </c>
      <c r="HN276">
        <v>21.4099</v>
      </c>
      <c r="HO276">
        <v>460.452</v>
      </c>
      <c r="HP276">
        <v>18.6735</v>
      </c>
      <c r="HQ276">
        <v>102.839</v>
      </c>
      <c r="HR276">
        <v>103.936</v>
      </c>
    </row>
    <row r="277" spans="1:226">
      <c r="A277">
        <v>261</v>
      </c>
      <c r="B277">
        <v>1657295093</v>
      </c>
      <c r="C277">
        <v>3349</v>
      </c>
      <c r="D277" t="s">
        <v>883</v>
      </c>
      <c r="E277" t="s">
        <v>884</v>
      </c>
      <c r="F277">
        <v>5</v>
      </c>
      <c r="G277" t="s">
        <v>832</v>
      </c>
      <c r="H277" t="s">
        <v>354</v>
      </c>
      <c r="I277">
        <v>1657295085.5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454.154734385974</v>
      </c>
      <c r="AK277">
        <v>426.784503030303</v>
      </c>
      <c r="AL277">
        <v>2.25632195506572</v>
      </c>
      <c r="AM277">
        <v>65.7165733691439</v>
      </c>
      <c r="AN277">
        <f>(AP277 - AO277 + BO277*1E3/(8.314*(BQ277+273.15)) * AR277/BN277 * AQ277) * BN277/(100*BB277) * 1000/(1000 - AP277)</f>
        <v>0</v>
      </c>
      <c r="AO277">
        <v>18.6229205026067</v>
      </c>
      <c r="AP277">
        <v>21.9176006060606</v>
      </c>
      <c r="AQ277">
        <v>0.00553394976412334</v>
      </c>
      <c r="AR277">
        <v>77.3268198787012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6</v>
      </c>
      <c r="BC277">
        <v>0.5</v>
      </c>
      <c r="BD277" t="s">
        <v>355</v>
      </c>
      <c r="BE277">
        <v>2</v>
      </c>
      <c r="BF277" t="b">
        <v>1</v>
      </c>
      <c r="BG277">
        <v>1657295085.5</v>
      </c>
      <c r="BH277">
        <v>406.179148148148</v>
      </c>
      <c r="BI277">
        <v>433.604296296296</v>
      </c>
      <c r="BJ277">
        <v>21.9083518518519</v>
      </c>
      <c r="BK277">
        <v>18.6232259259259</v>
      </c>
      <c r="BL277">
        <v>398.32537037037</v>
      </c>
      <c r="BM277">
        <v>21.7297148148148</v>
      </c>
      <c r="BN277">
        <v>500.008481481481</v>
      </c>
      <c r="BO277">
        <v>73.8404592592593</v>
      </c>
      <c r="BP277">
        <v>0.0419590666666667</v>
      </c>
      <c r="BQ277">
        <v>25.3599888888889</v>
      </c>
      <c r="BR277">
        <v>25.0408962962963</v>
      </c>
      <c r="BS277">
        <v>999.9</v>
      </c>
      <c r="BT277">
        <v>0</v>
      </c>
      <c r="BU277">
        <v>0</v>
      </c>
      <c r="BV277">
        <v>9985.92592592593</v>
      </c>
      <c r="BW277">
        <v>0</v>
      </c>
      <c r="BX277">
        <v>329.50337037037</v>
      </c>
      <c r="BY277">
        <v>-27.4251962962963</v>
      </c>
      <c r="BZ277">
        <v>415.277111111111</v>
      </c>
      <c r="CA277">
        <v>441.832740740741</v>
      </c>
      <c r="CB277">
        <v>3.28513777777778</v>
      </c>
      <c r="CC277">
        <v>433.604296296296</v>
      </c>
      <c r="CD277">
        <v>18.6232259259259</v>
      </c>
      <c r="CE277">
        <v>1.61772259259259</v>
      </c>
      <c r="CF277">
        <v>1.3751462962963</v>
      </c>
      <c r="CG277">
        <v>14.1286666666667</v>
      </c>
      <c r="CH277">
        <v>11.6463222222222</v>
      </c>
      <c r="CI277">
        <v>2000.03148148148</v>
      </c>
      <c r="CJ277">
        <v>0.979997444444444</v>
      </c>
      <c r="CK277">
        <v>0.0200029259259259</v>
      </c>
      <c r="CL277">
        <v>0</v>
      </c>
      <c r="CM277">
        <v>2.17824444444444</v>
      </c>
      <c r="CN277">
        <v>0</v>
      </c>
      <c r="CO277">
        <v>10811.1592592593</v>
      </c>
      <c r="CP277">
        <v>17300.4259259259</v>
      </c>
      <c r="CQ277">
        <v>41.6803703703704</v>
      </c>
      <c r="CR277">
        <v>40.5923703703704</v>
      </c>
      <c r="CS277">
        <v>40.9557407407407</v>
      </c>
      <c r="CT277">
        <v>40.4118518518518</v>
      </c>
      <c r="CU277">
        <v>40.6178148148148</v>
      </c>
      <c r="CV277">
        <v>1960.02444444444</v>
      </c>
      <c r="CW277">
        <v>40.0081481481481</v>
      </c>
      <c r="CX277">
        <v>0</v>
      </c>
      <c r="CY277">
        <v>1657295070.9</v>
      </c>
      <c r="CZ277">
        <v>0</v>
      </c>
      <c r="DA277">
        <v>1657291692.5</v>
      </c>
      <c r="DB277" t="s">
        <v>356</v>
      </c>
      <c r="DC277">
        <v>1657291684</v>
      </c>
      <c r="DD277">
        <v>1657291692.5</v>
      </c>
      <c r="DE277">
        <v>1</v>
      </c>
      <c r="DF277">
        <v>0.051</v>
      </c>
      <c r="DG277">
        <v>-0.009</v>
      </c>
      <c r="DH277">
        <v>7.953</v>
      </c>
      <c r="DI277">
        <v>0.086</v>
      </c>
      <c r="DJ277">
        <v>418</v>
      </c>
      <c r="DK277">
        <v>18</v>
      </c>
      <c r="DL277">
        <v>0.63</v>
      </c>
      <c r="DM277">
        <v>0.07</v>
      </c>
      <c r="DN277">
        <v>-24.2031512195122</v>
      </c>
      <c r="DO277">
        <v>-52.5629017421603</v>
      </c>
      <c r="DP277">
        <v>5.46840437047992</v>
      </c>
      <c r="DQ277">
        <v>0</v>
      </c>
      <c r="DR277">
        <v>3.28133951219512</v>
      </c>
      <c r="DS277">
        <v>0.0624071080139363</v>
      </c>
      <c r="DT277">
        <v>0.00674188833329594</v>
      </c>
      <c r="DU277">
        <v>1</v>
      </c>
      <c r="DV277">
        <v>1</v>
      </c>
      <c r="DW277">
        <v>2</v>
      </c>
      <c r="DX277" t="s">
        <v>373</v>
      </c>
      <c r="DY277">
        <v>2.97478</v>
      </c>
      <c r="DZ277">
        <v>2.69665</v>
      </c>
      <c r="EA277">
        <v>0.0743297</v>
      </c>
      <c r="EB277">
        <v>0.0803368</v>
      </c>
      <c r="EC277">
        <v>0.080722</v>
      </c>
      <c r="ED277">
        <v>0.0722461</v>
      </c>
      <c r="EE277">
        <v>36255.8</v>
      </c>
      <c r="EF277">
        <v>39515.4</v>
      </c>
      <c r="EG277">
        <v>35486.1</v>
      </c>
      <c r="EH277">
        <v>38960.2</v>
      </c>
      <c r="EI277">
        <v>46222.8</v>
      </c>
      <c r="EJ277">
        <v>52140.4</v>
      </c>
      <c r="EK277">
        <v>55416.7</v>
      </c>
      <c r="EL277">
        <v>62410.3</v>
      </c>
      <c r="EM277">
        <v>2.0084</v>
      </c>
      <c r="EN277">
        <v>2.2502</v>
      </c>
      <c r="EO277">
        <v>0.0734627</v>
      </c>
      <c r="EP277">
        <v>0</v>
      </c>
      <c r="EQ277">
        <v>23.855</v>
      </c>
      <c r="ER277">
        <v>999.9</v>
      </c>
      <c r="ES277">
        <v>67.806</v>
      </c>
      <c r="ET277">
        <v>25.025</v>
      </c>
      <c r="EU277">
        <v>29.2438</v>
      </c>
      <c r="EV277">
        <v>53.9746</v>
      </c>
      <c r="EW277">
        <v>35.9856</v>
      </c>
      <c r="EX277">
        <v>2</v>
      </c>
      <c r="EY277">
        <v>-0.176463</v>
      </c>
      <c r="EZ277">
        <v>1.17987</v>
      </c>
      <c r="FA277">
        <v>20.1425</v>
      </c>
      <c r="FB277">
        <v>5.19932</v>
      </c>
      <c r="FC277">
        <v>12.004</v>
      </c>
      <c r="FD277">
        <v>4.9756</v>
      </c>
      <c r="FE277">
        <v>3.293</v>
      </c>
      <c r="FF277">
        <v>9999</v>
      </c>
      <c r="FG277">
        <v>564.4</v>
      </c>
      <c r="FH277">
        <v>9999</v>
      </c>
      <c r="FI277">
        <v>9999</v>
      </c>
      <c r="FJ277">
        <v>1.86285</v>
      </c>
      <c r="FK277">
        <v>1.86783</v>
      </c>
      <c r="FL277">
        <v>1.86758</v>
      </c>
      <c r="FM277">
        <v>1.86871</v>
      </c>
      <c r="FN277">
        <v>1.86963</v>
      </c>
      <c r="FO277">
        <v>1.86566</v>
      </c>
      <c r="FP277">
        <v>1.86676</v>
      </c>
      <c r="FQ277">
        <v>1.86813</v>
      </c>
      <c r="FR277">
        <v>5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7.953</v>
      </c>
      <c r="GF277">
        <v>0.1786</v>
      </c>
      <c r="GG277">
        <v>4.5284714050127</v>
      </c>
      <c r="GH277">
        <v>0.00877152046367285</v>
      </c>
      <c r="GI277">
        <v>-1.12287425622125e-06</v>
      </c>
      <c r="GJ277">
        <v>1.49974470624018e-10</v>
      </c>
      <c r="GK277">
        <v>0.178652107835601</v>
      </c>
      <c r="GL277">
        <v>0</v>
      </c>
      <c r="GM277">
        <v>0</v>
      </c>
      <c r="GN277">
        <v>0</v>
      </c>
      <c r="GO277">
        <v>-2</v>
      </c>
      <c r="GP277">
        <v>2006</v>
      </c>
      <c r="GQ277">
        <v>1</v>
      </c>
      <c r="GR277">
        <v>20</v>
      </c>
      <c r="GS277">
        <v>56.8</v>
      </c>
      <c r="GT277">
        <v>56.7</v>
      </c>
      <c r="GU277">
        <v>1.41479</v>
      </c>
      <c r="GV277">
        <v>2.58911</v>
      </c>
      <c r="GW277">
        <v>2.24854</v>
      </c>
      <c r="GX277">
        <v>2.75757</v>
      </c>
      <c r="GY277">
        <v>1.99585</v>
      </c>
      <c r="GZ277">
        <v>2.36694</v>
      </c>
      <c r="HA277">
        <v>31.1722</v>
      </c>
      <c r="HB277">
        <v>15.498</v>
      </c>
      <c r="HC277">
        <v>18</v>
      </c>
      <c r="HD277">
        <v>497.555</v>
      </c>
      <c r="HE277">
        <v>668.698</v>
      </c>
      <c r="HF277">
        <v>21.3872</v>
      </c>
      <c r="HG277">
        <v>24.9326</v>
      </c>
      <c r="HH277">
        <v>30.0011</v>
      </c>
      <c r="HI277">
        <v>24.6687</v>
      </c>
      <c r="HJ277">
        <v>24.5663</v>
      </c>
      <c r="HK277">
        <v>28.3475</v>
      </c>
      <c r="HL277">
        <v>37.5284</v>
      </c>
      <c r="HM277">
        <v>0</v>
      </c>
      <c r="HN277">
        <v>21.3627</v>
      </c>
      <c r="HO277">
        <v>474.058</v>
      </c>
      <c r="HP277">
        <v>18.6823</v>
      </c>
      <c r="HQ277">
        <v>102.839</v>
      </c>
      <c r="HR277">
        <v>103.934</v>
      </c>
    </row>
    <row r="278" spans="1:226">
      <c r="A278">
        <v>262</v>
      </c>
      <c r="B278">
        <v>1657295098</v>
      </c>
      <c r="C278">
        <v>3354</v>
      </c>
      <c r="D278" t="s">
        <v>885</v>
      </c>
      <c r="E278" t="s">
        <v>886</v>
      </c>
      <c r="F278">
        <v>5</v>
      </c>
      <c r="G278" t="s">
        <v>832</v>
      </c>
      <c r="H278" t="s">
        <v>354</v>
      </c>
      <c r="I278">
        <v>1657295090.21429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470.572506605894</v>
      </c>
      <c r="AK278">
        <v>440.373151515152</v>
      </c>
      <c r="AL278">
        <v>2.78148548700214</v>
      </c>
      <c r="AM278">
        <v>65.7165733691439</v>
      </c>
      <c r="AN278">
        <f>(AP278 - AO278 + BO278*1E3/(8.314*(BQ278+273.15)) * AR278/BN278 * AQ278) * BN278/(100*BB278) * 1000/(1000 - AP278)</f>
        <v>0</v>
      </c>
      <c r="AO278">
        <v>18.6307396064272</v>
      </c>
      <c r="AP278">
        <v>21.9276896969697</v>
      </c>
      <c r="AQ278">
        <v>0.00187490568278919</v>
      </c>
      <c r="AR278">
        <v>77.3268198787012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6</v>
      </c>
      <c r="BC278">
        <v>0.5</v>
      </c>
      <c r="BD278" t="s">
        <v>355</v>
      </c>
      <c r="BE278">
        <v>2</v>
      </c>
      <c r="BF278" t="b">
        <v>1</v>
      </c>
      <c r="BG278">
        <v>1657295090.21429</v>
      </c>
      <c r="BH278">
        <v>413.778178571429</v>
      </c>
      <c r="BI278">
        <v>446.26175</v>
      </c>
      <c r="BJ278">
        <v>21.91695</v>
      </c>
      <c r="BK278">
        <v>18.627425</v>
      </c>
      <c r="BL278">
        <v>405.864535714286</v>
      </c>
      <c r="BM278">
        <v>21.7383</v>
      </c>
      <c r="BN278">
        <v>500.017892857143</v>
      </c>
      <c r="BO278">
        <v>73.8400857142857</v>
      </c>
      <c r="BP278">
        <v>0.0419403107142857</v>
      </c>
      <c r="BQ278">
        <v>25.3691</v>
      </c>
      <c r="BR278">
        <v>25.0527392857143</v>
      </c>
      <c r="BS278">
        <v>999.9</v>
      </c>
      <c r="BT278">
        <v>0</v>
      </c>
      <c r="BU278">
        <v>0</v>
      </c>
      <c r="BV278">
        <v>9998.39285714286</v>
      </c>
      <c r="BW278">
        <v>0</v>
      </c>
      <c r="BX278">
        <v>330.501928571429</v>
      </c>
      <c r="BY278">
        <v>-32.4836</v>
      </c>
      <c r="BZ278">
        <v>423.050214285714</v>
      </c>
      <c r="CA278">
        <v>454.732428571429</v>
      </c>
      <c r="CB278">
        <v>3.2895325</v>
      </c>
      <c r="CC278">
        <v>446.26175</v>
      </c>
      <c r="CD278">
        <v>18.627425</v>
      </c>
      <c r="CE278">
        <v>1.61834964285714</v>
      </c>
      <c r="CF278">
        <v>1.37544928571429</v>
      </c>
      <c r="CG278">
        <v>14.1346428571429</v>
      </c>
      <c r="CH278">
        <v>11.6496571428571</v>
      </c>
      <c r="CI278">
        <v>2000.03821428571</v>
      </c>
      <c r="CJ278">
        <v>0.979996821428571</v>
      </c>
      <c r="CK278">
        <v>0.0200035142857143</v>
      </c>
      <c r="CL278">
        <v>0</v>
      </c>
      <c r="CM278">
        <v>2.19635714285714</v>
      </c>
      <c r="CN278">
        <v>0</v>
      </c>
      <c r="CO278">
        <v>10815.4642857143</v>
      </c>
      <c r="CP278">
        <v>17300.4678571429</v>
      </c>
      <c r="CQ278">
        <v>41.6157857142857</v>
      </c>
      <c r="CR278">
        <v>40.5220357142857</v>
      </c>
      <c r="CS278">
        <v>40.9171428571428</v>
      </c>
      <c r="CT278">
        <v>40.2698571428571</v>
      </c>
      <c r="CU278">
        <v>40.5690357142857</v>
      </c>
      <c r="CV278">
        <v>1960.02821428571</v>
      </c>
      <c r="CW278">
        <v>40.0103571428571</v>
      </c>
      <c r="CX278">
        <v>0</v>
      </c>
      <c r="CY278">
        <v>1657295075.7</v>
      </c>
      <c r="CZ278">
        <v>0</v>
      </c>
      <c r="DA278">
        <v>1657291692.5</v>
      </c>
      <c r="DB278" t="s">
        <v>356</v>
      </c>
      <c r="DC278">
        <v>1657291684</v>
      </c>
      <c r="DD278">
        <v>1657291692.5</v>
      </c>
      <c r="DE278">
        <v>1</v>
      </c>
      <c r="DF278">
        <v>0.051</v>
      </c>
      <c r="DG278">
        <v>-0.009</v>
      </c>
      <c r="DH278">
        <v>7.953</v>
      </c>
      <c r="DI278">
        <v>0.086</v>
      </c>
      <c r="DJ278">
        <v>418</v>
      </c>
      <c r="DK278">
        <v>18</v>
      </c>
      <c r="DL278">
        <v>0.63</v>
      </c>
      <c r="DM278">
        <v>0.07</v>
      </c>
      <c r="DN278">
        <v>-28.4331365853659</v>
      </c>
      <c r="DO278">
        <v>-65.4217714285714</v>
      </c>
      <c r="DP278">
        <v>6.50196137131153</v>
      </c>
      <c r="DQ278">
        <v>0</v>
      </c>
      <c r="DR278">
        <v>3.28586414634146</v>
      </c>
      <c r="DS278">
        <v>0.0557452264808402</v>
      </c>
      <c r="DT278">
        <v>0.00631095214323434</v>
      </c>
      <c r="DU278">
        <v>1</v>
      </c>
      <c r="DV278">
        <v>1</v>
      </c>
      <c r="DW278">
        <v>2</v>
      </c>
      <c r="DX278" t="s">
        <v>373</v>
      </c>
      <c r="DY278">
        <v>2.97461</v>
      </c>
      <c r="DZ278">
        <v>2.69666</v>
      </c>
      <c r="EA278">
        <v>0.0761874</v>
      </c>
      <c r="EB278">
        <v>0.082509</v>
      </c>
      <c r="EC278">
        <v>0.0807511</v>
      </c>
      <c r="ED278">
        <v>0.0722693</v>
      </c>
      <c r="EE278">
        <v>36182.5</v>
      </c>
      <c r="EF278">
        <v>39421.6</v>
      </c>
      <c r="EG278">
        <v>35485.5</v>
      </c>
      <c r="EH278">
        <v>38959.7</v>
      </c>
      <c r="EI278">
        <v>46221.1</v>
      </c>
      <c r="EJ278">
        <v>52138</v>
      </c>
      <c r="EK278">
        <v>55416.5</v>
      </c>
      <c r="EL278">
        <v>62409</v>
      </c>
      <c r="EM278">
        <v>2.0086</v>
      </c>
      <c r="EN278">
        <v>2.2498</v>
      </c>
      <c r="EO278">
        <v>0.0739098</v>
      </c>
      <c r="EP278">
        <v>0</v>
      </c>
      <c r="EQ278">
        <v>23.8651</v>
      </c>
      <c r="ER278">
        <v>999.9</v>
      </c>
      <c r="ES278">
        <v>67.782</v>
      </c>
      <c r="ET278">
        <v>25.065</v>
      </c>
      <c r="EU278">
        <v>29.3018</v>
      </c>
      <c r="EV278">
        <v>54.1046</v>
      </c>
      <c r="EW278">
        <v>36.0216</v>
      </c>
      <c r="EX278">
        <v>2</v>
      </c>
      <c r="EY278">
        <v>-0.175427</v>
      </c>
      <c r="EZ278">
        <v>1.32749</v>
      </c>
      <c r="FA278">
        <v>20.1406</v>
      </c>
      <c r="FB278">
        <v>5.19932</v>
      </c>
      <c r="FC278">
        <v>12.0052</v>
      </c>
      <c r="FD278">
        <v>4.9756</v>
      </c>
      <c r="FE278">
        <v>3.293</v>
      </c>
      <c r="FF278">
        <v>9999</v>
      </c>
      <c r="FG278">
        <v>564.4</v>
      </c>
      <c r="FH278">
        <v>9999</v>
      </c>
      <c r="FI278">
        <v>9999</v>
      </c>
      <c r="FJ278">
        <v>1.86279</v>
      </c>
      <c r="FK278">
        <v>1.86783</v>
      </c>
      <c r="FL278">
        <v>1.86752</v>
      </c>
      <c r="FM278">
        <v>1.86874</v>
      </c>
      <c r="FN278">
        <v>1.8696</v>
      </c>
      <c r="FO278">
        <v>1.86563</v>
      </c>
      <c r="FP278">
        <v>1.86676</v>
      </c>
      <c r="FQ278">
        <v>1.86813</v>
      </c>
      <c r="FR278">
        <v>5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8.059</v>
      </c>
      <c r="GF278">
        <v>0.1786</v>
      </c>
      <c r="GG278">
        <v>4.5284714050127</v>
      </c>
      <c r="GH278">
        <v>0.00877152046367285</v>
      </c>
      <c r="GI278">
        <v>-1.12287425622125e-06</v>
      </c>
      <c r="GJ278">
        <v>1.49974470624018e-10</v>
      </c>
      <c r="GK278">
        <v>0.178652107835601</v>
      </c>
      <c r="GL278">
        <v>0</v>
      </c>
      <c r="GM278">
        <v>0</v>
      </c>
      <c r="GN278">
        <v>0</v>
      </c>
      <c r="GO278">
        <v>-2</v>
      </c>
      <c r="GP278">
        <v>2006</v>
      </c>
      <c r="GQ278">
        <v>1</v>
      </c>
      <c r="GR278">
        <v>20</v>
      </c>
      <c r="GS278">
        <v>56.9</v>
      </c>
      <c r="GT278">
        <v>56.8</v>
      </c>
      <c r="GU278">
        <v>1.45386</v>
      </c>
      <c r="GV278">
        <v>2.59033</v>
      </c>
      <c r="GW278">
        <v>2.24854</v>
      </c>
      <c r="GX278">
        <v>2.75757</v>
      </c>
      <c r="GY278">
        <v>1.99585</v>
      </c>
      <c r="GZ278">
        <v>2.34863</v>
      </c>
      <c r="HA278">
        <v>31.2156</v>
      </c>
      <c r="HB278">
        <v>15.4892</v>
      </c>
      <c r="HC278">
        <v>18</v>
      </c>
      <c r="HD278">
        <v>497.763</v>
      </c>
      <c r="HE278">
        <v>668.473</v>
      </c>
      <c r="HF278">
        <v>21.3323</v>
      </c>
      <c r="HG278">
        <v>24.9388</v>
      </c>
      <c r="HH278">
        <v>30.001</v>
      </c>
      <c r="HI278">
        <v>24.6769</v>
      </c>
      <c r="HJ278">
        <v>24.5745</v>
      </c>
      <c r="HK278">
        <v>29.1217</v>
      </c>
      <c r="HL278">
        <v>37.5284</v>
      </c>
      <c r="HM278">
        <v>0</v>
      </c>
      <c r="HN278">
        <v>21.2973</v>
      </c>
      <c r="HO278">
        <v>487.446</v>
      </c>
      <c r="HP278">
        <v>18.6844</v>
      </c>
      <c r="HQ278">
        <v>102.838</v>
      </c>
      <c r="HR278">
        <v>103.933</v>
      </c>
    </row>
    <row r="279" spans="1:226">
      <c r="A279">
        <v>263</v>
      </c>
      <c r="B279">
        <v>1657295103</v>
      </c>
      <c r="C279">
        <v>3359</v>
      </c>
      <c r="D279" t="s">
        <v>887</v>
      </c>
      <c r="E279" t="s">
        <v>888</v>
      </c>
      <c r="F279">
        <v>5</v>
      </c>
      <c r="G279" t="s">
        <v>832</v>
      </c>
      <c r="H279" t="s">
        <v>354</v>
      </c>
      <c r="I279">
        <v>1657295095.5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487.343276576608</v>
      </c>
      <c r="AK279">
        <v>455.664290909091</v>
      </c>
      <c r="AL279">
        <v>3.12772772304769</v>
      </c>
      <c r="AM279">
        <v>65.7165733691439</v>
      </c>
      <c r="AN279">
        <f>(AP279 - AO279 + BO279*1E3/(8.314*(BQ279+273.15)) * AR279/BN279 * AQ279) * BN279/(100*BB279) * 1000/(1000 - AP279)</f>
        <v>0</v>
      </c>
      <c r="AO279">
        <v>18.634217500652</v>
      </c>
      <c r="AP279">
        <v>21.9374909090909</v>
      </c>
      <c r="AQ279">
        <v>-0.000413913537075736</v>
      </c>
      <c r="AR279">
        <v>77.3268198787012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6</v>
      </c>
      <c r="BC279">
        <v>0.5</v>
      </c>
      <c r="BD279" t="s">
        <v>355</v>
      </c>
      <c r="BE279">
        <v>2</v>
      </c>
      <c r="BF279" t="b">
        <v>1</v>
      </c>
      <c r="BG279">
        <v>1657295095.5</v>
      </c>
      <c r="BH279">
        <v>425.931333333333</v>
      </c>
      <c r="BI279">
        <v>462.627037037037</v>
      </c>
      <c r="BJ279">
        <v>21.9253444444445</v>
      </c>
      <c r="BK279">
        <v>18.6322222222222</v>
      </c>
      <c r="BL279">
        <v>417.922259259259</v>
      </c>
      <c r="BM279">
        <v>21.7467037037037</v>
      </c>
      <c r="BN279">
        <v>500.005740740741</v>
      </c>
      <c r="BO279">
        <v>73.8400518518519</v>
      </c>
      <c r="BP279">
        <v>0.0419922111111111</v>
      </c>
      <c r="BQ279">
        <v>25.3772814814815</v>
      </c>
      <c r="BR279">
        <v>25.0653</v>
      </c>
      <c r="BS279">
        <v>999.9</v>
      </c>
      <c r="BT279">
        <v>0</v>
      </c>
      <c r="BU279">
        <v>0</v>
      </c>
      <c r="BV279">
        <v>10004.0740740741</v>
      </c>
      <c r="BW279">
        <v>0</v>
      </c>
      <c r="BX279">
        <v>331.22162962963</v>
      </c>
      <c r="BY279">
        <v>-36.6956962962963</v>
      </c>
      <c r="BZ279">
        <v>435.479518518519</v>
      </c>
      <c r="CA279">
        <v>471.410592592593</v>
      </c>
      <c r="CB279">
        <v>3.29313518518519</v>
      </c>
      <c r="CC279">
        <v>462.627037037037</v>
      </c>
      <c r="CD279">
        <v>18.6322222222222</v>
      </c>
      <c r="CE279">
        <v>1.61896962962963</v>
      </c>
      <c r="CF279">
        <v>1.37580296296296</v>
      </c>
      <c r="CG279">
        <v>14.1405481481481</v>
      </c>
      <c r="CH279">
        <v>11.6535481481481</v>
      </c>
      <c r="CI279">
        <v>2000.04888888889</v>
      </c>
      <c r="CJ279">
        <v>0.979995962962963</v>
      </c>
      <c r="CK279">
        <v>0.0200042296296296</v>
      </c>
      <c r="CL279">
        <v>0</v>
      </c>
      <c r="CM279">
        <v>2.19633703703704</v>
      </c>
      <c r="CN279">
        <v>0</v>
      </c>
      <c r="CO279">
        <v>10823.8222222222</v>
      </c>
      <c r="CP279">
        <v>17300.5555555556</v>
      </c>
      <c r="CQ279">
        <v>41.5437407407407</v>
      </c>
      <c r="CR279">
        <v>40.4465185185185</v>
      </c>
      <c r="CS279">
        <v>40.8770740740741</v>
      </c>
      <c r="CT279">
        <v>40.1178148148148</v>
      </c>
      <c r="CU279">
        <v>40.5066296296296</v>
      </c>
      <c r="CV279">
        <v>1960.03814814815</v>
      </c>
      <c r="CW279">
        <v>40.0107407407407</v>
      </c>
      <c r="CX279">
        <v>0</v>
      </c>
      <c r="CY279">
        <v>1657295081.1</v>
      </c>
      <c r="CZ279">
        <v>0</v>
      </c>
      <c r="DA279">
        <v>1657291692.5</v>
      </c>
      <c r="DB279" t="s">
        <v>356</v>
      </c>
      <c r="DC279">
        <v>1657291684</v>
      </c>
      <c r="DD279">
        <v>1657291692.5</v>
      </c>
      <c r="DE279">
        <v>1</v>
      </c>
      <c r="DF279">
        <v>0.051</v>
      </c>
      <c r="DG279">
        <v>-0.009</v>
      </c>
      <c r="DH279">
        <v>7.953</v>
      </c>
      <c r="DI279">
        <v>0.086</v>
      </c>
      <c r="DJ279">
        <v>418</v>
      </c>
      <c r="DK279">
        <v>18</v>
      </c>
      <c r="DL279">
        <v>0.63</v>
      </c>
      <c r="DM279">
        <v>0.07</v>
      </c>
      <c r="DN279">
        <v>-33.1585268292683</v>
      </c>
      <c r="DO279">
        <v>-52.4937554006969</v>
      </c>
      <c r="DP279">
        <v>5.29335653902892</v>
      </c>
      <c r="DQ279">
        <v>0</v>
      </c>
      <c r="DR279">
        <v>3.29005268292683</v>
      </c>
      <c r="DS279">
        <v>0.0422621602787447</v>
      </c>
      <c r="DT279">
        <v>0.00535302195226359</v>
      </c>
      <c r="DU279">
        <v>1</v>
      </c>
      <c r="DV279">
        <v>1</v>
      </c>
      <c r="DW279">
        <v>2</v>
      </c>
      <c r="DX279" t="s">
        <v>373</v>
      </c>
      <c r="DY279">
        <v>2.97503</v>
      </c>
      <c r="DZ279">
        <v>2.69631</v>
      </c>
      <c r="EA279">
        <v>0.0781831</v>
      </c>
      <c r="EB279">
        <v>0.0846854</v>
      </c>
      <c r="EC279">
        <v>0.080772</v>
      </c>
      <c r="ED279">
        <v>0.0722728</v>
      </c>
      <c r="EE279">
        <v>36103.3</v>
      </c>
      <c r="EF279">
        <v>39327.1</v>
      </c>
      <c r="EG279">
        <v>35484.5</v>
      </c>
      <c r="EH279">
        <v>38958.6</v>
      </c>
      <c r="EI279">
        <v>46219.1</v>
      </c>
      <c r="EJ279">
        <v>52137</v>
      </c>
      <c r="EK279">
        <v>55415.3</v>
      </c>
      <c r="EL279">
        <v>62408</v>
      </c>
      <c r="EM279">
        <v>2.0086</v>
      </c>
      <c r="EN279">
        <v>2.2494</v>
      </c>
      <c r="EO279">
        <v>0.0730157</v>
      </c>
      <c r="EP279">
        <v>0</v>
      </c>
      <c r="EQ279">
        <v>23.8772</v>
      </c>
      <c r="ER279">
        <v>999.9</v>
      </c>
      <c r="ES279">
        <v>67.733</v>
      </c>
      <c r="ET279">
        <v>25.065</v>
      </c>
      <c r="EU279">
        <v>29.2796</v>
      </c>
      <c r="EV279">
        <v>54.0546</v>
      </c>
      <c r="EW279">
        <v>35.9736</v>
      </c>
      <c r="EX279">
        <v>2</v>
      </c>
      <c r="EY279">
        <v>-0.174634</v>
      </c>
      <c r="EZ279">
        <v>1.45902</v>
      </c>
      <c r="FA279">
        <v>20.14</v>
      </c>
      <c r="FB279">
        <v>5.19932</v>
      </c>
      <c r="FC279">
        <v>12.0052</v>
      </c>
      <c r="FD279">
        <v>4.976</v>
      </c>
      <c r="FE279">
        <v>3.293</v>
      </c>
      <c r="FF279">
        <v>9999</v>
      </c>
      <c r="FG279">
        <v>564.4</v>
      </c>
      <c r="FH279">
        <v>9999</v>
      </c>
      <c r="FI279">
        <v>9999</v>
      </c>
      <c r="FJ279">
        <v>1.86285</v>
      </c>
      <c r="FK279">
        <v>1.86783</v>
      </c>
      <c r="FL279">
        <v>1.86755</v>
      </c>
      <c r="FM279">
        <v>1.86874</v>
      </c>
      <c r="FN279">
        <v>1.86966</v>
      </c>
      <c r="FO279">
        <v>1.86569</v>
      </c>
      <c r="FP279">
        <v>1.86676</v>
      </c>
      <c r="FQ279">
        <v>1.86813</v>
      </c>
      <c r="FR279">
        <v>5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8.175</v>
      </c>
      <c r="GF279">
        <v>0.1786</v>
      </c>
      <c r="GG279">
        <v>4.5284714050127</v>
      </c>
      <c r="GH279">
        <v>0.00877152046367285</v>
      </c>
      <c r="GI279">
        <v>-1.12287425622125e-06</v>
      </c>
      <c r="GJ279">
        <v>1.49974470624018e-10</v>
      </c>
      <c r="GK279">
        <v>0.178652107835601</v>
      </c>
      <c r="GL279">
        <v>0</v>
      </c>
      <c r="GM279">
        <v>0</v>
      </c>
      <c r="GN279">
        <v>0</v>
      </c>
      <c r="GO279">
        <v>-2</v>
      </c>
      <c r="GP279">
        <v>2006</v>
      </c>
      <c r="GQ279">
        <v>1</v>
      </c>
      <c r="GR279">
        <v>20</v>
      </c>
      <c r="GS279">
        <v>57</v>
      </c>
      <c r="GT279">
        <v>56.8</v>
      </c>
      <c r="GU279">
        <v>1.49658</v>
      </c>
      <c r="GV279">
        <v>2.6001</v>
      </c>
      <c r="GW279">
        <v>2.24854</v>
      </c>
      <c r="GX279">
        <v>2.75757</v>
      </c>
      <c r="GY279">
        <v>1.99585</v>
      </c>
      <c r="GZ279">
        <v>2.34863</v>
      </c>
      <c r="HA279">
        <v>31.2374</v>
      </c>
      <c r="HB279">
        <v>15.4804</v>
      </c>
      <c r="HC279">
        <v>18</v>
      </c>
      <c r="HD279">
        <v>497.84</v>
      </c>
      <c r="HE279">
        <v>668.249</v>
      </c>
      <c r="HF279">
        <v>21.261</v>
      </c>
      <c r="HG279">
        <v>24.9473</v>
      </c>
      <c r="HH279">
        <v>30.0011</v>
      </c>
      <c r="HI279">
        <v>24.6852</v>
      </c>
      <c r="HJ279">
        <v>24.5827</v>
      </c>
      <c r="HK279">
        <v>29.9699</v>
      </c>
      <c r="HL279">
        <v>37.5284</v>
      </c>
      <c r="HM279">
        <v>0</v>
      </c>
      <c r="HN279">
        <v>21.2226</v>
      </c>
      <c r="HO279">
        <v>507.55</v>
      </c>
      <c r="HP279">
        <v>18.6862</v>
      </c>
      <c r="HQ279">
        <v>102.835</v>
      </c>
      <c r="HR279">
        <v>103.93</v>
      </c>
    </row>
    <row r="280" spans="1:226">
      <c r="A280">
        <v>264</v>
      </c>
      <c r="B280">
        <v>1657295108</v>
      </c>
      <c r="C280">
        <v>3364</v>
      </c>
      <c r="D280" t="s">
        <v>889</v>
      </c>
      <c r="E280" t="s">
        <v>890</v>
      </c>
      <c r="F280">
        <v>5</v>
      </c>
      <c r="G280" t="s">
        <v>832</v>
      </c>
      <c r="H280" t="s">
        <v>354</v>
      </c>
      <c r="I280">
        <v>1657295100.21429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504.176134073563</v>
      </c>
      <c r="AK280">
        <v>471.485836363636</v>
      </c>
      <c r="AL280">
        <v>3.19251484459672</v>
      </c>
      <c r="AM280">
        <v>65.7165733691439</v>
      </c>
      <c r="AN280">
        <f>(AP280 - AO280 + BO280*1E3/(8.314*(BQ280+273.15)) * AR280/BN280 * AQ280) * BN280/(100*BB280) * 1000/(1000 - AP280)</f>
        <v>0</v>
      </c>
      <c r="AO280">
        <v>18.6424116746001</v>
      </c>
      <c r="AP280">
        <v>21.9360424242424</v>
      </c>
      <c r="AQ280">
        <v>0.00640237748649067</v>
      </c>
      <c r="AR280">
        <v>77.3268198787012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6</v>
      </c>
      <c r="BC280">
        <v>0.5</v>
      </c>
      <c r="BD280" t="s">
        <v>355</v>
      </c>
      <c r="BE280">
        <v>2</v>
      </c>
      <c r="BF280" t="b">
        <v>1</v>
      </c>
      <c r="BG280">
        <v>1657295100.21429</v>
      </c>
      <c r="BH280">
        <v>439.095357142857</v>
      </c>
      <c r="BI280">
        <v>478.028321428571</v>
      </c>
      <c r="BJ280">
        <v>21.9324107142857</v>
      </c>
      <c r="BK280">
        <v>18.6374821428571</v>
      </c>
      <c r="BL280">
        <v>430.983214285714</v>
      </c>
      <c r="BM280">
        <v>21.7537678571429</v>
      </c>
      <c r="BN280">
        <v>500.008535714286</v>
      </c>
      <c r="BO280">
        <v>73.8403071428571</v>
      </c>
      <c r="BP280">
        <v>0.0422217321428571</v>
      </c>
      <c r="BQ280">
        <v>25.381025</v>
      </c>
      <c r="BR280">
        <v>25.0736964285714</v>
      </c>
      <c r="BS280">
        <v>999.9</v>
      </c>
      <c r="BT280">
        <v>0</v>
      </c>
      <c r="BU280">
        <v>0</v>
      </c>
      <c r="BV280">
        <v>10005.7142857143</v>
      </c>
      <c r="BW280">
        <v>0</v>
      </c>
      <c r="BX280">
        <v>331.813321428571</v>
      </c>
      <c r="BY280">
        <v>-38.932875</v>
      </c>
      <c r="BZ280">
        <v>448.941928571428</v>
      </c>
      <c r="CA280">
        <v>487.106857142857</v>
      </c>
      <c r="CB280">
        <v>3.29493928571429</v>
      </c>
      <c r="CC280">
        <v>478.028321428571</v>
      </c>
      <c r="CD280">
        <v>18.6374821428571</v>
      </c>
      <c r="CE280">
        <v>1.61949678571429</v>
      </c>
      <c r="CF280">
        <v>1.37619642857143</v>
      </c>
      <c r="CG280">
        <v>14.145575</v>
      </c>
      <c r="CH280">
        <v>11.6578714285714</v>
      </c>
      <c r="CI280">
        <v>2000.0325</v>
      </c>
      <c r="CJ280">
        <v>0.979995</v>
      </c>
      <c r="CK280">
        <v>0.020005</v>
      </c>
      <c r="CL280">
        <v>0</v>
      </c>
      <c r="CM280">
        <v>2.27506785714286</v>
      </c>
      <c r="CN280">
        <v>0</v>
      </c>
      <c r="CO280">
        <v>10834.9357142857</v>
      </c>
      <c r="CP280">
        <v>17300.4107142857</v>
      </c>
      <c r="CQ280">
        <v>41.4840357142857</v>
      </c>
      <c r="CR280">
        <v>40.3881071428571</v>
      </c>
      <c r="CS280">
        <v>40.8323928571429</v>
      </c>
      <c r="CT280">
        <v>39.9930714285714</v>
      </c>
      <c r="CU280">
        <v>40.44625</v>
      </c>
      <c r="CV280">
        <v>1960.02178571429</v>
      </c>
      <c r="CW280">
        <v>40.0107142857143</v>
      </c>
      <c r="CX280">
        <v>0</v>
      </c>
      <c r="CY280">
        <v>1657295085.9</v>
      </c>
      <c r="CZ280">
        <v>0</v>
      </c>
      <c r="DA280">
        <v>1657291692.5</v>
      </c>
      <c r="DB280" t="s">
        <v>356</v>
      </c>
      <c r="DC280">
        <v>1657291684</v>
      </c>
      <c r="DD280">
        <v>1657291692.5</v>
      </c>
      <c r="DE280">
        <v>1</v>
      </c>
      <c r="DF280">
        <v>0.051</v>
      </c>
      <c r="DG280">
        <v>-0.009</v>
      </c>
      <c r="DH280">
        <v>7.953</v>
      </c>
      <c r="DI280">
        <v>0.086</v>
      </c>
      <c r="DJ280">
        <v>418</v>
      </c>
      <c r="DK280">
        <v>18</v>
      </c>
      <c r="DL280">
        <v>0.63</v>
      </c>
      <c r="DM280">
        <v>0.07</v>
      </c>
      <c r="DN280">
        <v>-36.8186902439024</v>
      </c>
      <c r="DO280">
        <v>-33.4404271777004</v>
      </c>
      <c r="DP280">
        <v>3.41940585217023</v>
      </c>
      <c r="DQ280">
        <v>0</v>
      </c>
      <c r="DR280">
        <v>3.29327</v>
      </c>
      <c r="DS280">
        <v>0.0357114982578335</v>
      </c>
      <c r="DT280">
        <v>0.00492047142298279</v>
      </c>
      <c r="DU280">
        <v>1</v>
      </c>
      <c r="DV280">
        <v>1</v>
      </c>
      <c r="DW280">
        <v>2</v>
      </c>
      <c r="DX280" t="s">
        <v>373</v>
      </c>
      <c r="DY280">
        <v>2.97489</v>
      </c>
      <c r="DZ280">
        <v>2.69603</v>
      </c>
      <c r="EA280">
        <v>0.0802398</v>
      </c>
      <c r="EB280">
        <v>0.0867385</v>
      </c>
      <c r="EC280">
        <v>0.0807659</v>
      </c>
      <c r="ED280">
        <v>0.0722893</v>
      </c>
      <c r="EE280">
        <v>36022.8</v>
      </c>
      <c r="EF280">
        <v>39238.6</v>
      </c>
      <c r="EG280">
        <v>35484.6</v>
      </c>
      <c r="EH280">
        <v>38958.4</v>
      </c>
      <c r="EI280">
        <v>46219.2</v>
      </c>
      <c r="EJ280">
        <v>52135.7</v>
      </c>
      <c r="EK280">
        <v>55414.9</v>
      </c>
      <c r="EL280">
        <v>62407.4</v>
      </c>
      <c r="EM280">
        <v>2.0088</v>
      </c>
      <c r="EN280">
        <v>2.2492</v>
      </c>
      <c r="EO280">
        <v>0.0716746</v>
      </c>
      <c r="EP280">
        <v>0</v>
      </c>
      <c r="EQ280">
        <v>23.8892</v>
      </c>
      <c r="ER280">
        <v>999.9</v>
      </c>
      <c r="ES280">
        <v>67.69</v>
      </c>
      <c r="ET280">
        <v>25.085</v>
      </c>
      <c r="EU280">
        <v>29.294</v>
      </c>
      <c r="EV280">
        <v>54.0946</v>
      </c>
      <c r="EW280">
        <v>35.9896</v>
      </c>
      <c r="EX280">
        <v>2</v>
      </c>
      <c r="EY280">
        <v>-0.173415</v>
      </c>
      <c r="EZ280">
        <v>1.54993</v>
      </c>
      <c r="FA280">
        <v>20.1386</v>
      </c>
      <c r="FB280">
        <v>5.19932</v>
      </c>
      <c r="FC280">
        <v>12.0052</v>
      </c>
      <c r="FD280">
        <v>4.9756</v>
      </c>
      <c r="FE280">
        <v>3.293</v>
      </c>
      <c r="FF280">
        <v>9999</v>
      </c>
      <c r="FG280">
        <v>564.4</v>
      </c>
      <c r="FH280">
        <v>9999</v>
      </c>
      <c r="FI280">
        <v>9999</v>
      </c>
      <c r="FJ280">
        <v>1.86279</v>
      </c>
      <c r="FK280">
        <v>1.86783</v>
      </c>
      <c r="FL280">
        <v>1.86755</v>
      </c>
      <c r="FM280">
        <v>1.86871</v>
      </c>
      <c r="FN280">
        <v>1.86966</v>
      </c>
      <c r="FO280">
        <v>1.86563</v>
      </c>
      <c r="FP280">
        <v>1.86676</v>
      </c>
      <c r="FQ280">
        <v>1.86813</v>
      </c>
      <c r="FR280">
        <v>5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8.295</v>
      </c>
      <c r="GF280">
        <v>0.1786</v>
      </c>
      <c r="GG280">
        <v>4.5284714050127</v>
      </c>
      <c r="GH280">
        <v>0.00877152046367285</v>
      </c>
      <c r="GI280">
        <v>-1.12287425622125e-06</v>
      </c>
      <c r="GJ280">
        <v>1.49974470624018e-10</v>
      </c>
      <c r="GK280">
        <v>0.178652107835601</v>
      </c>
      <c r="GL280">
        <v>0</v>
      </c>
      <c r="GM280">
        <v>0</v>
      </c>
      <c r="GN280">
        <v>0</v>
      </c>
      <c r="GO280">
        <v>-2</v>
      </c>
      <c r="GP280">
        <v>2006</v>
      </c>
      <c r="GQ280">
        <v>1</v>
      </c>
      <c r="GR280">
        <v>20</v>
      </c>
      <c r="GS280">
        <v>57.1</v>
      </c>
      <c r="GT280">
        <v>56.9</v>
      </c>
      <c r="GU280">
        <v>1.53442</v>
      </c>
      <c r="GV280">
        <v>2.59033</v>
      </c>
      <c r="GW280">
        <v>2.24854</v>
      </c>
      <c r="GX280">
        <v>2.75635</v>
      </c>
      <c r="GY280">
        <v>1.99585</v>
      </c>
      <c r="GZ280">
        <v>2.31079</v>
      </c>
      <c r="HA280">
        <v>31.2591</v>
      </c>
      <c r="HB280">
        <v>15.4804</v>
      </c>
      <c r="HC280">
        <v>18</v>
      </c>
      <c r="HD280">
        <v>498.048</v>
      </c>
      <c r="HE280">
        <v>668.189</v>
      </c>
      <c r="HF280">
        <v>21.1805</v>
      </c>
      <c r="HG280">
        <v>24.9556</v>
      </c>
      <c r="HH280">
        <v>30.0012</v>
      </c>
      <c r="HI280">
        <v>24.6935</v>
      </c>
      <c r="HJ280">
        <v>24.5909</v>
      </c>
      <c r="HK280">
        <v>30.7396</v>
      </c>
      <c r="HL280">
        <v>37.5284</v>
      </c>
      <c r="HM280">
        <v>0</v>
      </c>
      <c r="HN280">
        <v>21.1451</v>
      </c>
      <c r="HO280">
        <v>521.18</v>
      </c>
      <c r="HP280">
        <v>18.6955</v>
      </c>
      <c r="HQ280">
        <v>102.835</v>
      </c>
      <c r="HR280">
        <v>103.929</v>
      </c>
    </row>
    <row r="281" spans="1:226">
      <c r="A281">
        <v>265</v>
      </c>
      <c r="B281">
        <v>1657295113</v>
      </c>
      <c r="C281">
        <v>3369</v>
      </c>
      <c r="D281" t="s">
        <v>891</v>
      </c>
      <c r="E281" t="s">
        <v>892</v>
      </c>
      <c r="F281">
        <v>5</v>
      </c>
      <c r="G281" t="s">
        <v>832</v>
      </c>
      <c r="H281" t="s">
        <v>354</v>
      </c>
      <c r="I281">
        <v>1657295105.5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520.46809728078</v>
      </c>
      <c r="AK281">
        <v>487.09643030303</v>
      </c>
      <c r="AL281">
        <v>3.12366064593391</v>
      </c>
      <c r="AM281">
        <v>65.7165733691439</v>
      </c>
      <c r="AN281">
        <f>(AP281 - AO281 + BO281*1E3/(8.314*(BQ281+273.15)) * AR281/BN281 * AQ281) * BN281/(100*BB281) * 1000/(1000 - AP281)</f>
        <v>0</v>
      </c>
      <c r="AO281">
        <v>18.645680725461</v>
      </c>
      <c r="AP281">
        <v>21.9438515151515</v>
      </c>
      <c r="AQ281">
        <v>0.00195430443287686</v>
      </c>
      <c r="AR281">
        <v>77.3268198787012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6</v>
      </c>
      <c r="BC281">
        <v>0.5</v>
      </c>
      <c r="BD281" t="s">
        <v>355</v>
      </c>
      <c r="BE281">
        <v>2</v>
      </c>
      <c r="BF281" t="b">
        <v>1</v>
      </c>
      <c r="BG281">
        <v>1657295105.5</v>
      </c>
      <c r="BH281">
        <v>454.909185185185</v>
      </c>
      <c r="BI281">
        <v>495.404296296296</v>
      </c>
      <c r="BJ281">
        <v>21.9388333333333</v>
      </c>
      <c r="BK281">
        <v>18.6414333333333</v>
      </c>
      <c r="BL281">
        <v>446.673518518518</v>
      </c>
      <c r="BM281">
        <v>21.7601962962963</v>
      </c>
      <c r="BN281">
        <v>500.012444444444</v>
      </c>
      <c r="BO281">
        <v>73.8409407407407</v>
      </c>
      <c r="BP281">
        <v>0.0419650962962963</v>
      </c>
      <c r="BQ281">
        <v>25.3817592592593</v>
      </c>
      <c r="BR281">
        <v>25.0732037037037</v>
      </c>
      <c r="BS281">
        <v>999.9</v>
      </c>
      <c r="BT281">
        <v>0</v>
      </c>
      <c r="BU281">
        <v>0</v>
      </c>
      <c r="BV281">
        <v>10017.962962963</v>
      </c>
      <c r="BW281">
        <v>0</v>
      </c>
      <c r="BX281">
        <v>331.169333333333</v>
      </c>
      <c r="BY281">
        <v>-40.4949888888889</v>
      </c>
      <c r="BZ281">
        <v>465.113333333333</v>
      </c>
      <c r="CA281">
        <v>504.814740740741</v>
      </c>
      <c r="CB281">
        <v>3.29740407407407</v>
      </c>
      <c r="CC281">
        <v>495.404296296296</v>
      </c>
      <c r="CD281">
        <v>18.6414333333333</v>
      </c>
      <c r="CE281">
        <v>1.61998407407407</v>
      </c>
      <c r="CF281">
        <v>1.37650074074074</v>
      </c>
      <c r="CG281">
        <v>14.1502185185185</v>
      </c>
      <c r="CH281">
        <v>11.6612074074074</v>
      </c>
      <c r="CI281">
        <v>2000.02518518519</v>
      </c>
      <c r="CJ281">
        <v>0.979994037037037</v>
      </c>
      <c r="CK281">
        <v>0.0200057703703704</v>
      </c>
      <c r="CL281">
        <v>0</v>
      </c>
      <c r="CM281">
        <v>2.22602592592593</v>
      </c>
      <c r="CN281">
        <v>0</v>
      </c>
      <c r="CO281">
        <v>10849.5740740741</v>
      </c>
      <c r="CP281">
        <v>17300.3444444444</v>
      </c>
      <c r="CQ281">
        <v>41.4140740740741</v>
      </c>
      <c r="CR281">
        <v>40.3331111111111</v>
      </c>
      <c r="CS281">
        <v>40.7891481481481</v>
      </c>
      <c r="CT281">
        <v>39.8632222222222</v>
      </c>
      <c r="CU281">
        <v>40.384</v>
      </c>
      <c r="CV281">
        <v>1960.01444444444</v>
      </c>
      <c r="CW281">
        <v>40.0107407407407</v>
      </c>
      <c r="CX281">
        <v>0</v>
      </c>
      <c r="CY281">
        <v>1657295090.7</v>
      </c>
      <c r="CZ281">
        <v>0</v>
      </c>
      <c r="DA281">
        <v>1657291692.5</v>
      </c>
      <c r="DB281" t="s">
        <v>356</v>
      </c>
      <c r="DC281">
        <v>1657291684</v>
      </c>
      <c r="DD281">
        <v>1657291692.5</v>
      </c>
      <c r="DE281">
        <v>1</v>
      </c>
      <c r="DF281">
        <v>0.051</v>
      </c>
      <c r="DG281">
        <v>-0.009</v>
      </c>
      <c r="DH281">
        <v>7.953</v>
      </c>
      <c r="DI281">
        <v>0.086</v>
      </c>
      <c r="DJ281">
        <v>418</v>
      </c>
      <c r="DK281">
        <v>18</v>
      </c>
      <c r="DL281">
        <v>0.63</v>
      </c>
      <c r="DM281">
        <v>0.07</v>
      </c>
      <c r="DN281">
        <v>-39.1368048780488</v>
      </c>
      <c r="DO281">
        <v>-19.7179526132403</v>
      </c>
      <c r="DP281">
        <v>2.05232120185559</v>
      </c>
      <c r="DQ281">
        <v>0</v>
      </c>
      <c r="DR281">
        <v>3.2951656097561</v>
      </c>
      <c r="DS281">
        <v>0.0229927526132381</v>
      </c>
      <c r="DT281">
        <v>0.00471254581334035</v>
      </c>
      <c r="DU281">
        <v>1</v>
      </c>
      <c r="DV281">
        <v>1</v>
      </c>
      <c r="DW281">
        <v>2</v>
      </c>
      <c r="DX281" t="s">
        <v>373</v>
      </c>
      <c r="DY281">
        <v>2.97459</v>
      </c>
      <c r="DZ281">
        <v>2.69584</v>
      </c>
      <c r="EA281">
        <v>0.0822468</v>
      </c>
      <c r="EB281">
        <v>0.088809</v>
      </c>
      <c r="EC281">
        <v>0.080779</v>
      </c>
      <c r="ED281">
        <v>0.0722861</v>
      </c>
      <c r="EE281">
        <v>35943.6</v>
      </c>
      <c r="EF281">
        <v>39148.6</v>
      </c>
      <c r="EG281">
        <v>35484.1</v>
      </c>
      <c r="EH281">
        <v>38957.4</v>
      </c>
      <c r="EI281">
        <v>46218</v>
      </c>
      <c r="EJ281">
        <v>52134.5</v>
      </c>
      <c r="EK281">
        <v>55414.3</v>
      </c>
      <c r="EL281">
        <v>62405.7</v>
      </c>
      <c r="EM281">
        <v>2.0074</v>
      </c>
      <c r="EN281">
        <v>2.249</v>
      </c>
      <c r="EO281">
        <v>0.0710785</v>
      </c>
      <c r="EP281">
        <v>0</v>
      </c>
      <c r="EQ281">
        <v>23.9013</v>
      </c>
      <c r="ER281">
        <v>999.9</v>
      </c>
      <c r="ES281">
        <v>67.641</v>
      </c>
      <c r="ET281">
        <v>25.106</v>
      </c>
      <c r="EU281">
        <v>29.3129</v>
      </c>
      <c r="EV281">
        <v>53.9546</v>
      </c>
      <c r="EW281">
        <v>36.0016</v>
      </c>
      <c r="EX281">
        <v>2</v>
      </c>
      <c r="EY281">
        <v>-0.173008</v>
      </c>
      <c r="EZ281">
        <v>1.56007</v>
      </c>
      <c r="FA281">
        <v>20.1388</v>
      </c>
      <c r="FB281">
        <v>5.19932</v>
      </c>
      <c r="FC281">
        <v>12.0088</v>
      </c>
      <c r="FD281">
        <v>4.976</v>
      </c>
      <c r="FE281">
        <v>3.293</v>
      </c>
      <c r="FF281">
        <v>9999</v>
      </c>
      <c r="FG281">
        <v>564.4</v>
      </c>
      <c r="FH281">
        <v>9999</v>
      </c>
      <c r="FI281">
        <v>9999</v>
      </c>
      <c r="FJ281">
        <v>1.86285</v>
      </c>
      <c r="FK281">
        <v>1.86783</v>
      </c>
      <c r="FL281">
        <v>1.86755</v>
      </c>
      <c r="FM281">
        <v>1.86874</v>
      </c>
      <c r="FN281">
        <v>1.86957</v>
      </c>
      <c r="FO281">
        <v>1.86566</v>
      </c>
      <c r="FP281">
        <v>1.86673</v>
      </c>
      <c r="FQ281">
        <v>1.86813</v>
      </c>
      <c r="FR281">
        <v>5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8.415</v>
      </c>
      <c r="GF281">
        <v>0.1787</v>
      </c>
      <c r="GG281">
        <v>4.5284714050127</v>
      </c>
      <c r="GH281">
        <v>0.00877152046367285</v>
      </c>
      <c r="GI281">
        <v>-1.12287425622125e-06</v>
      </c>
      <c r="GJ281">
        <v>1.49974470624018e-10</v>
      </c>
      <c r="GK281">
        <v>0.178652107835601</v>
      </c>
      <c r="GL281">
        <v>0</v>
      </c>
      <c r="GM281">
        <v>0</v>
      </c>
      <c r="GN281">
        <v>0</v>
      </c>
      <c r="GO281">
        <v>-2</v>
      </c>
      <c r="GP281">
        <v>2006</v>
      </c>
      <c r="GQ281">
        <v>1</v>
      </c>
      <c r="GR281">
        <v>20</v>
      </c>
      <c r="GS281">
        <v>57.1</v>
      </c>
      <c r="GT281">
        <v>57</v>
      </c>
      <c r="GU281">
        <v>1.57471</v>
      </c>
      <c r="GV281">
        <v>2.58667</v>
      </c>
      <c r="GW281">
        <v>2.24854</v>
      </c>
      <c r="GX281">
        <v>2.75757</v>
      </c>
      <c r="GY281">
        <v>1.99585</v>
      </c>
      <c r="GZ281">
        <v>2.35229</v>
      </c>
      <c r="HA281">
        <v>31.2809</v>
      </c>
      <c r="HB281">
        <v>15.4892</v>
      </c>
      <c r="HC281">
        <v>18</v>
      </c>
      <c r="HD281">
        <v>497.215</v>
      </c>
      <c r="HE281">
        <v>668.129</v>
      </c>
      <c r="HF281">
        <v>21.0987</v>
      </c>
      <c r="HG281">
        <v>24.9661</v>
      </c>
      <c r="HH281">
        <v>30.0008</v>
      </c>
      <c r="HI281">
        <v>24.7017</v>
      </c>
      <c r="HJ281">
        <v>24.5991</v>
      </c>
      <c r="HK281">
        <v>31.5288</v>
      </c>
      <c r="HL281">
        <v>37.5284</v>
      </c>
      <c r="HM281">
        <v>0</v>
      </c>
      <c r="HN281">
        <v>21.0759</v>
      </c>
      <c r="HO281">
        <v>541.434</v>
      </c>
      <c r="HP281">
        <v>18.6934</v>
      </c>
      <c r="HQ281">
        <v>102.834</v>
      </c>
      <c r="HR281">
        <v>103.927</v>
      </c>
    </row>
    <row r="282" spans="1:226">
      <c r="A282">
        <v>266</v>
      </c>
      <c r="B282">
        <v>1657295118</v>
      </c>
      <c r="C282">
        <v>3374</v>
      </c>
      <c r="D282" t="s">
        <v>893</v>
      </c>
      <c r="E282" t="s">
        <v>894</v>
      </c>
      <c r="F282">
        <v>5</v>
      </c>
      <c r="G282" t="s">
        <v>832</v>
      </c>
      <c r="H282" t="s">
        <v>354</v>
      </c>
      <c r="I282">
        <v>1657295110.21429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537.687364890413</v>
      </c>
      <c r="AK282">
        <v>503.052678787879</v>
      </c>
      <c r="AL282">
        <v>3.19206047812309</v>
      </c>
      <c r="AM282">
        <v>65.7165733691439</v>
      </c>
      <c r="AN282">
        <f>(AP282 - AO282 + BO282*1E3/(8.314*(BQ282+273.15)) * AR282/BN282 * AQ282) * BN282/(100*BB282) * 1000/(1000 - AP282)</f>
        <v>0</v>
      </c>
      <c r="AO282">
        <v>18.6462072123609</v>
      </c>
      <c r="AP282">
        <v>21.9400418181818</v>
      </c>
      <c r="AQ282">
        <v>-0.00082760717435032</v>
      </c>
      <c r="AR282">
        <v>77.3268198787012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6</v>
      </c>
      <c r="BC282">
        <v>0.5</v>
      </c>
      <c r="BD282" t="s">
        <v>355</v>
      </c>
      <c r="BE282">
        <v>2</v>
      </c>
      <c r="BF282" t="b">
        <v>1</v>
      </c>
      <c r="BG282">
        <v>1657295110.21429</v>
      </c>
      <c r="BH282">
        <v>469.442714285714</v>
      </c>
      <c r="BI282">
        <v>510.952464285714</v>
      </c>
      <c r="BJ282">
        <v>21.9407928571429</v>
      </c>
      <c r="BK282">
        <v>18.644875</v>
      </c>
      <c r="BL282">
        <v>461.093857142857</v>
      </c>
      <c r="BM282">
        <v>21.7621428571429</v>
      </c>
      <c r="BN282">
        <v>500.007035714286</v>
      </c>
      <c r="BO282">
        <v>73.8410464285714</v>
      </c>
      <c r="BP282">
        <v>0.0419348464285714</v>
      </c>
      <c r="BQ282">
        <v>25.3773678571429</v>
      </c>
      <c r="BR282">
        <v>25.0692285714286</v>
      </c>
      <c r="BS282">
        <v>999.9</v>
      </c>
      <c r="BT282">
        <v>0</v>
      </c>
      <c r="BU282">
        <v>0</v>
      </c>
      <c r="BV282">
        <v>10011.7857142857</v>
      </c>
      <c r="BW282">
        <v>0</v>
      </c>
      <c r="BX282">
        <v>331.481071428571</v>
      </c>
      <c r="BY282">
        <v>-41.5096357142857</v>
      </c>
      <c r="BZ282">
        <v>479.973678571429</v>
      </c>
      <c r="CA282">
        <v>520.660071428571</v>
      </c>
      <c r="CB282">
        <v>3.29591</v>
      </c>
      <c r="CC282">
        <v>510.952464285714</v>
      </c>
      <c r="CD282">
        <v>18.644875</v>
      </c>
      <c r="CE282">
        <v>1.62013035714286</v>
      </c>
      <c r="CF282">
        <v>1.3767575</v>
      </c>
      <c r="CG282">
        <v>14.1516178571429</v>
      </c>
      <c r="CH282">
        <v>11.664025</v>
      </c>
      <c r="CI282">
        <v>2000.02142857143</v>
      </c>
      <c r="CJ282">
        <v>0.979994392857143</v>
      </c>
      <c r="CK282">
        <v>0.0200053071428571</v>
      </c>
      <c r="CL282">
        <v>0</v>
      </c>
      <c r="CM282">
        <v>2.2229</v>
      </c>
      <c r="CN282">
        <v>0</v>
      </c>
      <c r="CO282">
        <v>10862.75</v>
      </c>
      <c r="CP282">
        <v>17300.3178571429</v>
      </c>
      <c r="CQ282">
        <v>41.3546071428571</v>
      </c>
      <c r="CR282">
        <v>40.2787142857143</v>
      </c>
      <c r="CS282">
        <v>40.7497857142857</v>
      </c>
      <c r="CT282">
        <v>39.7453214285714</v>
      </c>
      <c r="CU282">
        <v>40.3301785714286</v>
      </c>
      <c r="CV282">
        <v>1960.01</v>
      </c>
      <c r="CW282">
        <v>40.0089285714286</v>
      </c>
      <c r="CX282">
        <v>0</v>
      </c>
      <c r="CY282">
        <v>1657295096.1</v>
      </c>
      <c r="CZ282">
        <v>0</v>
      </c>
      <c r="DA282">
        <v>1657291692.5</v>
      </c>
      <c r="DB282" t="s">
        <v>356</v>
      </c>
      <c r="DC282">
        <v>1657291684</v>
      </c>
      <c r="DD282">
        <v>1657291692.5</v>
      </c>
      <c r="DE282">
        <v>1</v>
      </c>
      <c r="DF282">
        <v>0.051</v>
      </c>
      <c r="DG282">
        <v>-0.009</v>
      </c>
      <c r="DH282">
        <v>7.953</v>
      </c>
      <c r="DI282">
        <v>0.086</v>
      </c>
      <c r="DJ282">
        <v>418</v>
      </c>
      <c r="DK282">
        <v>18</v>
      </c>
      <c r="DL282">
        <v>0.63</v>
      </c>
      <c r="DM282">
        <v>0.07</v>
      </c>
      <c r="DN282">
        <v>-40.6772243902439</v>
      </c>
      <c r="DO282">
        <v>-13.3850174216028</v>
      </c>
      <c r="DP282">
        <v>1.36800079086065</v>
      </c>
      <c r="DQ282">
        <v>0</v>
      </c>
      <c r="DR282">
        <v>3.29571365853659</v>
      </c>
      <c r="DS282">
        <v>0.00201595818815358</v>
      </c>
      <c r="DT282">
        <v>0.00453064080757958</v>
      </c>
      <c r="DU282">
        <v>1</v>
      </c>
      <c r="DV282">
        <v>1</v>
      </c>
      <c r="DW282">
        <v>2</v>
      </c>
      <c r="DX282" t="s">
        <v>373</v>
      </c>
      <c r="DY282">
        <v>2.9756</v>
      </c>
      <c r="DZ282">
        <v>2.69558</v>
      </c>
      <c r="EA282">
        <v>0.0842968</v>
      </c>
      <c r="EB282">
        <v>0.0908294</v>
      </c>
      <c r="EC282">
        <v>0.0807813</v>
      </c>
      <c r="ED282">
        <v>0.0723107</v>
      </c>
      <c r="EE282">
        <v>35863.3</v>
      </c>
      <c r="EF282">
        <v>39060.5</v>
      </c>
      <c r="EG282">
        <v>35484</v>
      </c>
      <c r="EH282">
        <v>38956.1</v>
      </c>
      <c r="EI282">
        <v>46217.3</v>
      </c>
      <c r="EJ282">
        <v>52132.1</v>
      </c>
      <c r="EK282">
        <v>55413.6</v>
      </c>
      <c r="EL282">
        <v>62404.5</v>
      </c>
      <c r="EM282">
        <v>2.0088</v>
      </c>
      <c r="EN282">
        <v>2.2484</v>
      </c>
      <c r="EO282">
        <v>0.0709295</v>
      </c>
      <c r="EP282">
        <v>0</v>
      </c>
      <c r="EQ282">
        <v>23.9037</v>
      </c>
      <c r="ER282">
        <v>999.9</v>
      </c>
      <c r="ES282">
        <v>67.592</v>
      </c>
      <c r="ET282">
        <v>25.126</v>
      </c>
      <c r="EU282">
        <v>29.3223</v>
      </c>
      <c r="EV282">
        <v>53.7846</v>
      </c>
      <c r="EW282">
        <v>36.0256</v>
      </c>
      <c r="EX282">
        <v>2</v>
      </c>
      <c r="EY282">
        <v>-0.17248</v>
      </c>
      <c r="EZ282">
        <v>1.57787</v>
      </c>
      <c r="FA282">
        <v>20.1386</v>
      </c>
      <c r="FB282">
        <v>5.19932</v>
      </c>
      <c r="FC282">
        <v>12.004</v>
      </c>
      <c r="FD282">
        <v>4.9756</v>
      </c>
      <c r="FE282">
        <v>3.293</v>
      </c>
      <c r="FF282">
        <v>9999</v>
      </c>
      <c r="FG282">
        <v>564.4</v>
      </c>
      <c r="FH282">
        <v>9999</v>
      </c>
      <c r="FI282">
        <v>9999</v>
      </c>
      <c r="FJ282">
        <v>1.86279</v>
      </c>
      <c r="FK282">
        <v>1.86786</v>
      </c>
      <c r="FL282">
        <v>1.86758</v>
      </c>
      <c r="FM282">
        <v>1.86874</v>
      </c>
      <c r="FN282">
        <v>1.86966</v>
      </c>
      <c r="FO282">
        <v>1.86566</v>
      </c>
      <c r="FP282">
        <v>1.86676</v>
      </c>
      <c r="FQ282">
        <v>1.86813</v>
      </c>
      <c r="FR282">
        <v>5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8.538</v>
      </c>
      <c r="GF282">
        <v>0.1787</v>
      </c>
      <c r="GG282">
        <v>4.5284714050127</v>
      </c>
      <c r="GH282">
        <v>0.00877152046367285</v>
      </c>
      <c r="GI282">
        <v>-1.12287425622125e-06</v>
      </c>
      <c r="GJ282">
        <v>1.49974470624018e-10</v>
      </c>
      <c r="GK282">
        <v>0.178652107835601</v>
      </c>
      <c r="GL282">
        <v>0</v>
      </c>
      <c r="GM282">
        <v>0</v>
      </c>
      <c r="GN282">
        <v>0</v>
      </c>
      <c r="GO282">
        <v>-2</v>
      </c>
      <c r="GP282">
        <v>2006</v>
      </c>
      <c r="GQ282">
        <v>1</v>
      </c>
      <c r="GR282">
        <v>20</v>
      </c>
      <c r="GS282">
        <v>57.2</v>
      </c>
      <c r="GT282">
        <v>57.1</v>
      </c>
      <c r="GU282">
        <v>1.61255</v>
      </c>
      <c r="GV282">
        <v>2.58301</v>
      </c>
      <c r="GW282">
        <v>2.24854</v>
      </c>
      <c r="GX282">
        <v>2.75635</v>
      </c>
      <c r="GY282">
        <v>1.99585</v>
      </c>
      <c r="GZ282">
        <v>2.35352</v>
      </c>
      <c r="HA282">
        <v>31.3026</v>
      </c>
      <c r="HB282">
        <v>15.4892</v>
      </c>
      <c r="HC282">
        <v>18</v>
      </c>
      <c r="HD282">
        <v>498.203</v>
      </c>
      <c r="HE282">
        <v>667.74</v>
      </c>
      <c r="HF282">
        <v>21.0269</v>
      </c>
      <c r="HG282">
        <v>24.9745</v>
      </c>
      <c r="HH282">
        <v>30.0007</v>
      </c>
      <c r="HI282">
        <v>24.7101</v>
      </c>
      <c r="HJ282">
        <v>24.6073</v>
      </c>
      <c r="HK282">
        <v>32.2983</v>
      </c>
      <c r="HL282">
        <v>37.5284</v>
      </c>
      <c r="HM282">
        <v>0</v>
      </c>
      <c r="HN282">
        <v>21.0081</v>
      </c>
      <c r="HO282">
        <v>554.81</v>
      </c>
      <c r="HP282">
        <v>18.7017</v>
      </c>
      <c r="HQ282">
        <v>102.833</v>
      </c>
      <c r="HR282">
        <v>103.924</v>
      </c>
    </row>
    <row r="283" spans="1:226">
      <c r="A283">
        <v>267</v>
      </c>
      <c r="B283">
        <v>1657295123</v>
      </c>
      <c r="C283">
        <v>3379</v>
      </c>
      <c r="D283" t="s">
        <v>895</v>
      </c>
      <c r="E283" t="s">
        <v>896</v>
      </c>
      <c r="F283">
        <v>5</v>
      </c>
      <c r="G283" t="s">
        <v>832</v>
      </c>
      <c r="H283" t="s">
        <v>354</v>
      </c>
      <c r="I283">
        <v>1657295115.5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554.186200894292</v>
      </c>
      <c r="AK283">
        <v>519.205345454545</v>
      </c>
      <c r="AL283">
        <v>3.19175990699132</v>
      </c>
      <c r="AM283">
        <v>65.7165733691439</v>
      </c>
      <c r="AN283">
        <f>(AP283 - AO283 + BO283*1E3/(8.314*(BQ283+273.15)) * AR283/BN283 * AQ283) * BN283/(100*BB283) * 1000/(1000 - AP283)</f>
        <v>0</v>
      </c>
      <c r="AO283">
        <v>18.654800287625</v>
      </c>
      <c r="AP283">
        <v>21.9481042424242</v>
      </c>
      <c r="AQ283">
        <v>-0.000390328696206242</v>
      </c>
      <c r="AR283">
        <v>77.3268198787012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6</v>
      </c>
      <c r="BC283">
        <v>0.5</v>
      </c>
      <c r="BD283" t="s">
        <v>355</v>
      </c>
      <c r="BE283">
        <v>2</v>
      </c>
      <c r="BF283" t="b">
        <v>1</v>
      </c>
      <c r="BG283">
        <v>1657295115.5</v>
      </c>
      <c r="BH283">
        <v>485.885962962963</v>
      </c>
      <c r="BI283">
        <v>528.335222222222</v>
      </c>
      <c r="BJ283">
        <v>21.9424962962963</v>
      </c>
      <c r="BK283">
        <v>18.6488925925926</v>
      </c>
      <c r="BL283">
        <v>477.409555555556</v>
      </c>
      <c r="BM283">
        <v>21.7638481481481</v>
      </c>
      <c r="BN283">
        <v>500.001703703704</v>
      </c>
      <c r="BO283">
        <v>73.8412074074074</v>
      </c>
      <c r="BP283">
        <v>0.0418280555555556</v>
      </c>
      <c r="BQ283">
        <v>25.3671407407407</v>
      </c>
      <c r="BR283">
        <v>25.0660111111111</v>
      </c>
      <c r="BS283">
        <v>999.9</v>
      </c>
      <c r="BT283">
        <v>0</v>
      </c>
      <c r="BU283">
        <v>0</v>
      </c>
      <c r="BV283">
        <v>10012.7777777778</v>
      </c>
      <c r="BW283">
        <v>0</v>
      </c>
      <c r="BX283">
        <v>331.939148148148</v>
      </c>
      <c r="BY283">
        <v>-42.4491481481481</v>
      </c>
      <c r="BZ283">
        <v>496.78662962963</v>
      </c>
      <c r="CA283">
        <v>538.375296296296</v>
      </c>
      <c r="CB283">
        <v>3.29358407407407</v>
      </c>
      <c r="CC283">
        <v>528.335222222222</v>
      </c>
      <c r="CD283">
        <v>18.6488925925926</v>
      </c>
      <c r="CE283">
        <v>1.62025925925926</v>
      </c>
      <c r="CF283">
        <v>1.37705777777778</v>
      </c>
      <c r="CG283">
        <v>14.1528481481482</v>
      </c>
      <c r="CH283">
        <v>11.6673259259259</v>
      </c>
      <c r="CI283">
        <v>2000.05222222222</v>
      </c>
      <c r="CJ283">
        <v>0.979996518518519</v>
      </c>
      <c r="CK283">
        <v>0.0200031962962963</v>
      </c>
      <c r="CL283">
        <v>0</v>
      </c>
      <c r="CM283">
        <v>2.18752222222222</v>
      </c>
      <c r="CN283">
        <v>0</v>
      </c>
      <c r="CO283">
        <v>10877.2888888889</v>
      </c>
      <c r="CP283">
        <v>17300.5851851852</v>
      </c>
      <c r="CQ283">
        <v>41.2798148148148</v>
      </c>
      <c r="CR283">
        <v>40.2218888888889</v>
      </c>
      <c r="CS283">
        <v>40.7058148148148</v>
      </c>
      <c r="CT283">
        <v>39.6178148148148</v>
      </c>
      <c r="CU283">
        <v>40.2658888888889</v>
      </c>
      <c r="CV283">
        <v>1960.04296296296</v>
      </c>
      <c r="CW283">
        <v>40.0066666666667</v>
      </c>
      <c r="CX283">
        <v>0</v>
      </c>
      <c r="CY283">
        <v>1657295100.9</v>
      </c>
      <c r="CZ283">
        <v>0</v>
      </c>
      <c r="DA283">
        <v>1657291692.5</v>
      </c>
      <c r="DB283" t="s">
        <v>356</v>
      </c>
      <c r="DC283">
        <v>1657291684</v>
      </c>
      <c r="DD283">
        <v>1657291692.5</v>
      </c>
      <c r="DE283">
        <v>1</v>
      </c>
      <c r="DF283">
        <v>0.051</v>
      </c>
      <c r="DG283">
        <v>-0.009</v>
      </c>
      <c r="DH283">
        <v>7.953</v>
      </c>
      <c r="DI283">
        <v>0.086</v>
      </c>
      <c r="DJ283">
        <v>418</v>
      </c>
      <c r="DK283">
        <v>18</v>
      </c>
      <c r="DL283">
        <v>0.63</v>
      </c>
      <c r="DM283">
        <v>0.07</v>
      </c>
      <c r="DN283">
        <v>-41.9198682926829</v>
      </c>
      <c r="DO283">
        <v>-10.6490404181185</v>
      </c>
      <c r="DP283">
        <v>1.09925892762818</v>
      </c>
      <c r="DQ283">
        <v>0</v>
      </c>
      <c r="DR283">
        <v>3.29410512195122</v>
      </c>
      <c r="DS283">
        <v>-0.0306528919860538</v>
      </c>
      <c r="DT283">
        <v>0.00533717296225541</v>
      </c>
      <c r="DU283">
        <v>1</v>
      </c>
      <c r="DV283">
        <v>1</v>
      </c>
      <c r="DW283">
        <v>2</v>
      </c>
      <c r="DX283" t="s">
        <v>373</v>
      </c>
      <c r="DY283">
        <v>2.97596</v>
      </c>
      <c r="DZ283">
        <v>2.69585</v>
      </c>
      <c r="EA283">
        <v>0.0862464</v>
      </c>
      <c r="EB283">
        <v>0.0928842</v>
      </c>
      <c r="EC283">
        <v>0.0807804</v>
      </c>
      <c r="ED283">
        <v>0.072315</v>
      </c>
      <c r="EE283">
        <v>35785.6</v>
      </c>
      <c r="EF283">
        <v>38971.6</v>
      </c>
      <c r="EG283">
        <v>35482.7</v>
      </c>
      <c r="EH283">
        <v>38955.4</v>
      </c>
      <c r="EI283">
        <v>46216.7</v>
      </c>
      <c r="EJ283">
        <v>52130.2</v>
      </c>
      <c r="EK283">
        <v>55412.7</v>
      </c>
      <c r="EL283">
        <v>62402.4</v>
      </c>
      <c r="EM283">
        <v>2.0082</v>
      </c>
      <c r="EN283">
        <v>2.2486</v>
      </c>
      <c r="EO283">
        <v>0.0698864</v>
      </c>
      <c r="EP283">
        <v>0</v>
      </c>
      <c r="EQ283">
        <v>23.8981</v>
      </c>
      <c r="ER283">
        <v>999.9</v>
      </c>
      <c r="ES283">
        <v>67.568</v>
      </c>
      <c r="ET283">
        <v>25.136</v>
      </c>
      <c r="EU283">
        <v>29.3302</v>
      </c>
      <c r="EV283">
        <v>54.1846</v>
      </c>
      <c r="EW283">
        <v>35.9896</v>
      </c>
      <c r="EX283">
        <v>2</v>
      </c>
      <c r="EY283">
        <v>-0.171646</v>
      </c>
      <c r="EZ283">
        <v>1.58466</v>
      </c>
      <c r="FA283">
        <v>20.1385</v>
      </c>
      <c r="FB283">
        <v>5.19932</v>
      </c>
      <c r="FC283">
        <v>12.0052</v>
      </c>
      <c r="FD283">
        <v>4.9756</v>
      </c>
      <c r="FE283">
        <v>3.293</v>
      </c>
      <c r="FF283">
        <v>9999</v>
      </c>
      <c r="FG283">
        <v>564.4</v>
      </c>
      <c r="FH283">
        <v>9999</v>
      </c>
      <c r="FI283">
        <v>9999</v>
      </c>
      <c r="FJ283">
        <v>1.86282</v>
      </c>
      <c r="FK283">
        <v>1.86783</v>
      </c>
      <c r="FL283">
        <v>1.86755</v>
      </c>
      <c r="FM283">
        <v>1.86874</v>
      </c>
      <c r="FN283">
        <v>1.86963</v>
      </c>
      <c r="FO283">
        <v>1.86566</v>
      </c>
      <c r="FP283">
        <v>1.86676</v>
      </c>
      <c r="FQ283">
        <v>1.86813</v>
      </c>
      <c r="FR283">
        <v>5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8.656</v>
      </c>
      <c r="GF283">
        <v>0.1787</v>
      </c>
      <c r="GG283">
        <v>4.5284714050127</v>
      </c>
      <c r="GH283">
        <v>0.00877152046367285</v>
      </c>
      <c r="GI283">
        <v>-1.12287425622125e-06</v>
      </c>
      <c r="GJ283">
        <v>1.49974470624018e-10</v>
      </c>
      <c r="GK283">
        <v>0.178652107835601</v>
      </c>
      <c r="GL283">
        <v>0</v>
      </c>
      <c r="GM283">
        <v>0</v>
      </c>
      <c r="GN283">
        <v>0</v>
      </c>
      <c r="GO283">
        <v>-2</v>
      </c>
      <c r="GP283">
        <v>2006</v>
      </c>
      <c r="GQ283">
        <v>1</v>
      </c>
      <c r="GR283">
        <v>20</v>
      </c>
      <c r="GS283">
        <v>57.3</v>
      </c>
      <c r="GT283">
        <v>57.2</v>
      </c>
      <c r="GU283">
        <v>1.65283</v>
      </c>
      <c r="GV283">
        <v>2.58057</v>
      </c>
      <c r="GW283">
        <v>2.24854</v>
      </c>
      <c r="GX283">
        <v>2.75757</v>
      </c>
      <c r="GY283">
        <v>1.99585</v>
      </c>
      <c r="GZ283">
        <v>2.36694</v>
      </c>
      <c r="HA283">
        <v>31.3244</v>
      </c>
      <c r="HB283">
        <v>15.4892</v>
      </c>
      <c r="HC283">
        <v>18</v>
      </c>
      <c r="HD283">
        <v>497.891</v>
      </c>
      <c r="HE283">
        <v>668.01</v>
      </c>
      <c r="HF283">
        <v>20.9618</v>
      </c>
      <c r="HG283">
        <v>24.9829</v>
      </c>
      <c r="HH283">
        <v>30.0008</v>
      </c>
      <c r="HI283">
        <v>24.7183</v>
      </c>
      <c r="HJ283">
        <v>24.6155</v>
      </c>
      <c r="HK283">
        <v>33.107</v>
      </c>
      <c r="HL283">
        <v>37.5284</v>
      </c>
      <c r="HM283">
        <v>0</v>
      </c>
      <c r="HN283">
        <v>20.9461</v>
      </c>
      <c r="HO283">
        <v>574.934</v>
      </c>
      <c r="HP283">
        <v>18.7031</v>
      </c>
      <c r="HQ283">
        <v>102.83</v>
      </c>
      <c r="HR283">
        <v>103.921</v>
      </c>
    </row>
    <row r="284" spans="1:226">
      <c r="A284">
        <v>268</v>
      </c>
      <c r="B284">
        <v>1657295128</v>
      </c>
      <c r="C284">
        <v>3384</v>
      </c>
      <c r="D284" t="s">
        <v>897</v>
      </c>
      <c r="E284" t="s">
        <v>898</v>
      </c>
      <c r="F284">
        <v>5</v>
      </c>
      <c r="G284" t="s">
        <v>832</v>
      </c>
      <c r="H284" t="s">
        <v>354</v>
      </c>
      <c r="I284">
        <v>1657295120.21429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571.70205259257</v>
      </c>
      <c r="AK284">
        <v>535.438878787879</v>
      </c>
      <c r="AL284">
        <v>3.25335058072896</v>
      </c>
      <c r="AM284">
        <v>65.7165733691439</v>
      </c>
      <c r="AN284">
        <f>(AP284 - AO284 + BO284*1E3/(8.314*(BQ284+273.15)) * AR284/BN284 * AQ284) * BN284/(100*BB284) * 1000/(1000 - AP284)</f>
        <v>0</v>
      </c>
      <c r="AO284">
        <v>18.6581601659893</v>
      </c>
      <c r="AP284">
        <v>21.9458654545455</v>
      </c>
      <c r="AQ284">
        <v>0.0027979924979279</v>
      </c>
      <c r="AR284">
        <v>77.3268198787012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6</v>
      </c>
      <c r="BC284">
        <v>0.5</v>
      </c>
      <c r="BD284" t="s">
        <v>355</v>
      </c>
      <c r="BE284">
        <v>2</v>
      </c>
      <c r="BF284" t="b">
        <v>1</v>
      </c>
      <c r="BG284">
        <v>1657295120.21429</v>
      </c>
      <c r="BH284">
        <v>500.664285714286</v>
      </c>
      <c r="BI284">
        <v>544.082785714286</v>
      </c>
      <c r="BJ284">
        <v>21.9433178571429</v>
      </c>
      <c r="BK284">
        <v>18.6538892857143</v>
      </c>
      <c r="BL284">
        <v>492.07375</v>
      </c>
      <c r="BM284">
        <v>21.7646785714286</v>
      </c>
      <c r="BN284">
        <v>499.99875</v>
      </c>
      <c r="BO284">
        <v>73.8413</v>
      </c>
      <c r="BP284">
        <v>0.0418496785714286</v>
      </c>
      <c r="BQ284">
        <v>25.3551214285714</v>
      </c>
      <c r="BR284">
        <v>25.0604464285714</v>
      </c>
      <c r="BS284">
        <v>999.9</v>
      </c>
      <c r="BT284">
        <v>0</v>
      </c>
      <c r="BU284">
        <v>0</v>
      </c>
      <c r="BV284">
        <v>10009.8214285714</v>
      </c>
      <c r="BW284">
        <v>0</v>
      </c>
      <c r="BX284">
        <v>333.393321428571</v>
      </c>
      <c r="BY284">
        <v>-43.4184035714286</v>
      </c>
      <c r="BZ284">
        <v>511.896964285714</v>
      </c>
      <c r="CA284">
        <v>554.424964285714</v>
      </c>
      <c r="CB284">
        <v>3.28942178571429</v>
      </c>
      <c r="CC284">
        <v>544.082785714286</v>
      </c>
      <c r="CD284">
        <v>18.6538892857143</v>
      </c>
      <c r="CE284">
        <v>1.62032321428571</v>
      </c>
      <c r="CF284">
        <v>1.37742785714286</v>
      </c>
      <c r="CG284">
        <v>14.1534535714286</v>
      </c>
      <c r="CH284">
        <v>11.6713964285714</v>
      </c>
      <c r="CI284">
        <v>2000.03607142857</v>
      </c>
      <c r="CJ284">
        <v>0.979999464285714</v>
      </c>
      <c r="CK284">
        <v>0.0200002857142857</v>
      </c>
      <c r="CL284">
        <v>0</v>
      </c>
      <c r="CM284">
        <v>2.23449285714286</v>
      </c>
      <c r="CN284">
        <v>0</v>
      </c>
      <c r="CO284">
        <v>10890.2321428571</v>
      </c>
      <c r="CP284">
        <v>17300.4571428571</v>
      </c>
      <c r="CQ284">
        <v>41.2118214285714</v>
      </c>
      <c r="CR284">
        <v>40.1671428571428</v>
      </c>
      <c r="CS284">
        <v>40.6672142857143</v>
      </c>
      <c r="CT284">
        <v>39.5086785714286</v>
      </c>
      <c r="CU284">
        <v>40.21175</v>
      </c>
      <c r="CV284">
        <v>1960.03142857143</v>
      </c>
      <c r="CW284">
        <v>40.0021428571429</v>
      </c>
      <c r="CX284">
        <v>0</v>
      </c>
      <c r="CY284">
        <v>1657295105.7</v>
      </c>
      <c r="CZ284">
        <v>0</v>
      </c>
      <c r="DA284">
        <v>1657291692.5</v>
      </c>
      <c r="DB284" t="s">
        <v>356</v>
      </c>
      <c r="DC284">
        <v>1657291684</v>
      </c>
      <c r="DD284">
        <v>1657291692.5</v>
      </c>
      <c r="DE284">
        <v>1</v>
      </c>
      <c r="DF284">
        <v>0.051</v>
      </c>
      <c r="DG284">
        <v>-0.009</v>
      </c>
      <c r="DH284">
        <v>7.953</v>
      </c>
      <c r="DI284">
        <v>0.086</v>
      </c>
      <c r="DJ284">
        <v>418</v>
      </c>
      <c r="DK284">
        <v>18</v>
      </c>
      <c r="DL284">
        <v>0.63</v>
      </c>
      <c r="DM284">
        <v>0.07</v>
      </c>
      <c r="DN284">
        <v>-42.6866170731707</v>
      </c>
      <c r="DO284">
        <v>-11.3475177700348</v>
      </c>
      <c r="DP284">
        <v>1.16677620482573</v>
      </c>
      <c r="DQ284">
        <v>0</v>
      </c>
      <c r="DR284">
        <v>3.29189121951219</v>
      </c>
      <c r="DS284">
        <v>-0.0353078048780462</v>
      </c>
      <c r="DT284">
        <v>0.00549641577008764</v>
      </c>
      <c r="DU284">
        <v>1</v>
      </c>
      <c r="DV284">
        <v>1</v>
      </c>
      <c r="DW284">
        <v>2</v>
      </c>
      <c r="DX284" t="s">
        <v>373</v>
      </c>
      <c r="DY284">
        <v>2.97482</v>
      </c>
      <c r="DZ284">
        <v>2.69612</v>
      </c>
      <c r="EA284">
        <v>0.0882518</v>
      </c>
      <c r="EB284">
        <v>0.0948839</v>
      </c>
      <c r="EC284">
        <v>0.0807897</v>
      </c>
      <c r="ED284">
        <v>0.0723193</v>
      </c>
      <c r="EE284">
        <v>35706.8</v>
      </c>
      <c r="EF284">
        <v>38885.4</v>
      </c>
      <c r="EG284">
        <v>35482.5</v>
      </c>
      <c r="EH284">
        <v>38955.1</v>
      </c>
      <c r="EI284">
        <v>46216</v>
      </c>
      <c r="EJ284">
        <v>52130.1</v>
      </c>
      <c r="EK284">
        <v>55412.4</v>
      </c>
      <c r="EL284">
        <v>62402.5</v>
      </c>
      <c r="EM284">
        <v>2.0082</v>
      </c>
      <c r="EN284">
        <v>2.2488</v>
      </c>
      <c r="EO284">
        <v>0.0700355</v>
      </c>
      <c r="EP284">
        <v>0</v>
      </c>
      <c r="EQ284">
        <v>23.8977</v>
      </c>
      <c r="ER284">
        <v>999.9</v>
      </c>
      <c r="ES284">
        <v>67.519</v>
      </c>
      <c r="ET284">
        <v>25.166</v>
      </c>
      <c r="EU284">
        <v>29.363</v>
      </c>
      <c r="EV284">
        <v>53.9246</v>
      </c>
      <c r="EW284">
        <v>35.9696</v>
      </c>
      <c r="EX284">
        <v>2</v>
      </c>
      <c r="EY284">
        <v>-0.17122</v>
      </c>
      <c r="EZ284">
        <v>1.57275</v>
      </c>
      <c r="FA284">
        <v>20.1387</v>
      </c>
      <c r="FB284">
        <v>5.19932</v>
      </c>
      <c r="FC284">
        <v>12.0076</v>
      </c>
      <c r="FD284">
        <v>4.9756</v>
      </c>
      <c r="FE284">
        <v>3.293</v>
      </c>
      <c r="FF284">
        <v>9999</v>
      </c>
      <c r="FG284">
        <v>564.4</v>
      </c>
      <c r="FH284">
        <v>9999</v>
      </c>
      <c r="FI284">
        <v>9999</v>
      </c>
      <c r="FJ284">
        <v>1.86285</v>
      </c>
      <c r="FK284">
        <v>1.86783</v>
      </c>
      <c r="FL284">
        <v>1.86762</v>
      </c>
      <c r="FM284">
        <v>1.86871</v>
      </c>
      <c r="FN284">
        <v>1.86963</v>
      </c>
      <c r="FO284">
        <v>1.86569</v>
      </c>
      <c r="FP284">
        <v>1.86676</v>
      </c>
      <c r="FQ284">
        <v>1.86813</v>
      </c>
      <c r="FR284">
        <v>5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8.78</v>
      </c>
      <c r="GF284">
        <v>0.1787</v>
      </c>
      <c r="GG284">
        <v>4.5284714050127</v>
      </c>
      <c r="GH284">
        <v>0.00877152046367285</v>
      </c>
      <c r="GI284">
        <v>-1.12287425622125e-06</v>
      </c>
      <c r="GJ284">
        <v>1.49974470624018e-10</v>
      </c>
      <c r="GK284">
        <v>0.178652107835601</v>
      </c>
      <c r="GL284">
        <v>0</v>
      </c>
      <c r="GM284">
        <v>0</v>
      </c>
      <c r="GN284">
        <v>0</v>
      </c>
      <c r="GO284">
        <v>-2</v>
      </c>
      <c r="GP284">
        <v>2006</v>
      </c>
      <c r="GQ284">
        <v>1</v>
      </c>
      <c r="GR284">
        <v>20</v>
      </c>
      <c r="GS284">
        <v>57.4</v>
      </c>
      <c r="GT284">
        <v>57.3</v>
      </c>
      <c r="GU284">
        <v>1.69189</v>
      </c>
      <c r="GV284">
        <v>2.57812</v>
      </c>
      <c r="GW284">
        <v>2.24854</v>
      </c>
      <c r="GX284">
        <v>2.75757</v>
      </c>
      <c r="GY284">
        <v>1.99585</v>
      </c>
      <c r="GZ284">
        <v>2.35962</v>
      </c>
      <c r="HA284">
        <v>31.368</v>
      </c>
      <c r="HB284">
        <v>15.4892</v>
      </c>
      <c r="HC284">
        <v>18</v>
      </c>
      <c r="HD284">
        <v>497.95</v>
      </c>
      <c r="HE284">
        <v>668.279</v>
      </c>
      <c r="HF284">
        <v>20.9015</v>
      </c>
      <c r="HG284">
        <v>24.9913</v>
      </c>
      <c r="HH284">
        <v>30.0008</v>
      </c>
      <c r="HI284">
        <v>24.7246</v>
      </c>
      <c r="HJ284">
        <v>24.6237</v>
      </c>
      <c r="HK284">
        <v>33.8797</v>
      </c>
      <c r="HL284">
        <v>37.5284</v>
      </c>
      <c r="HM284">
        <v>0</v>
      </c>
      <c r="HN284">
        <v>20.8902</v>
      </c>
      <c r="HO284">
        <v>588.417</v>
      </c>
      <c r="HP284">
        <v>18.7048</v>
      </c>
      <c r="HQ284">
        <v>102.83</v>
      </c>
      <c r="HR284">
        <v>103.921</v>
      </c>
    </row>
    <row r="285" spans="1:226">
      <c r="A285">
        <v>269</v>
      </c>
      <c r="B285">
        <v>1657295133</v>
      </c>
      <c r="C285">
        <v>3389</v>
      </c>
      <c r="D285" t="s">
        <v>899</v>
      </c>
      <c r="E285" t="s">
        <v>900</v>
      </c>
      <c r="F285">
        <v>5</v>
      </c>
      <c r="G285" t="s">
        <v>832</v>
      </c>
      <c r="H285" t="s">
        <v>354</v>
      </c>
      <c r="I285">
        <v>1657295125.5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588.485848112586</v>
      </c>
      <c r="AK285">
        <v>551.833545454545</v>
      </c>
      <c r="AL285">
        <v>3.22567933684808</v>
      </c>
      <c r="AM285">
        <v>65.7165733691439</v>
      </c>
      <c r="AN285">
        <f>(AP285 - AO285 + BO285*1E3/(8.314*(BQ285+273.15)) * AR285/BN285 * AQ285) * BN285/(100*BB285) * 1000/(1000 - AP285)</f>
        <v>0</v>
      </c>
      <c r="AO285">
        <v>18.6637003206951</v>
      </c>
      <c r="AP285">
        <v>21.9504703030303</v>
      </c>
      <c r="AQ285">
        <v>-0.000135597490030777</v>
      </c>
      <c r="AR285">
        <v>77.3268198787012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6</v>
      </c>
      <c r="BC285">
        <v>0.5</v>
      </c>
      <c r="BD285" t="s">
        <v>355</v>
      </c>
      <c r="BE285">
        <v>2</v>
      </c>
      <c r="BF285" t="b">
        <v>1</v>
      </c>
      <c r="BG285">
        <v>1657295125.5</v>
      </c>
      <c r="BH285">
        <v>517.44337037037</v>
      </c>
      <c r="BI285">
        <v>561.708222222222</v>
      </c>
      <c r="BJ285">
        <v>21.9463185185185</v>
      </c>
      <c r="BK285">
        <v>18.6595925925926</v>
      </c>
      <c r="BL285">
        <v>508.72362962963</v>
      </c>
      <c r="BM285">
        <v>21.7676814814815</v>
      </c>
      <c r="BN285">
        <v>500.009888888889</v>
      </c>
      <c r="BO285">
        <v>73.841637037037</v>
      </c>
      <c r="BP285">
        <v>0.0419925518518518</v>
      </c>
      <c r="BQ285">
        <v>25.3397111111111</v>
      </c>
      <c r="BR285">
        <v>25.0513037037037</v>
      </c>
      <c r="BS285">
        <v>999.9</v>
      </c>
      <c r="BT285">
        <v>0</v>
      </c>
      <c r="BU285">
        <v>0</v>
      </c>
      <c r="BV285">
        <v>9997.77777777778</v>
      </c>
      <c r="BW285">
        <v>0</v>
      </c>
      <c r="BX285">
        <v>334.468148148148</v>
      </c>
      <c r="BY285">
        <v>-44.2647703703704</v>
      </c>
      <c r="BZ285">
        <v>529.054148148148</v>
      </c>
      <c r="CA285">
        <v>572.388814814815</v>
      </c>
      <c r="CB285">
        <v>3.28672481481481</v>
      </c>
      <c r="CC285">
        <v>561.708222222222</v>
      </c>
      <c r="CD285">
        <v>18.6595925925926</v>
      </c>
      <c r="CE285">
        <v>1.62055222222222</v>
      </c>
      <c r="CF285">
        <v>1.37785518518519</v>
      </c>
      <c r="CG285">
        <v>14.1556259259259</v>
      </c>
      <c r="CH285">
        <v>11.6760962962963</v>
      </c>
      <c r="CI285">
        <v>2000.02814814815</v>
      </c>
      <c r="CJ285">
        <v>0.980002925925926</v>
      </c>
      <c r="CK285">
        <v>0.0199969</v>
      </c>
      <c r="CL285">
        <v>0</v>
      </c>
      <c r="CM285">
        <v>2.27711111111111</v>
      </c>
      <c r="CN285">
        <v>0</v>
      </c>
      <c r="CO285">
        <v>10906.7407407407</v>
      </c>
      <c r="CP285">
        <v>17300.4037037037</v>
      </c>
      <c r="CQ285">
        <v>41.1362962962963</v>
      </c>
      <c r="CR285">
        <v>40.1154074074074</v>
      </c>
      <c r="CS285">
        <v>40.6154814814815</v>
      </c>
      <c r="CT285">
        <v>39.4001851851852</v>
      </c>
      <c r="CU285">
        <v>40.1501481481481</v>
      </c>
      <c r="CV285">
        <v>1960.03148148148</v>
      </c>
      <c r="CW285">
        <v>39.9966666666667</v>
      </c>
      <c r="CX285">
        <v>0</v>
      </c>
      <c r="CY285">
        <v>1657295111.1</v>
      </c>
      <c r="CZ285">
        <v>0</v>
      </c>
      <c r="DA285">
        <v>1657291692.5</v>
      </c>
      <c r="DB285" t="s">
        <v>356</v>
      </c>
      <c r="DC285">
        <v>1657291684</v>
      </c>
      <c r="DD285">
        <v>1657291692.5</v>
      </c>
      <c r="DE285">
        <v>1</v>
      </c>
      <c r="DF285">
        <v>0.051</v>
      </c>
      <c r="DG285">
        <v>-0.009</v>
      </c>
      <c r="DH285">
        <v>7.953</v>
      </c>
      <c r="DI285">
        <v>0.086</v>
      </c>
      <c r="DJ285">
        <v>418</v>
      </c>
      <c r="DK285">
        <v>18</v>
      </c>
      <c r="DL285">
        <v>0.63</v>
      </c>
      <c r="DM285">
        <v>0.07</v>
      </c>
      <c r="DN285">
        <v>-43.8076975609756</v>
      </c>
      <c r="DO285">
        <v>-10.0411296167247</v>
      </c>
      <c r="DP285">
        <v>1.0385555054011</v>
      </c>
      <c r="DQ285">
        <v>0</v>
      </c>
      <c r="DR285">
        <v>3.2883043902439</v>
      </c>
      <c r="DS285">
        <v>-0.0317289198606297</v>
      </c>
      <c r="DT285">
        <v>0.00443941000737299</v>
      </c>
      <c r="DU285">
        <v>1</v>
      </c>
      <c r="DV285">
        <v>1</v>
      </c>
      <c r="DW285">
        <v>2</v>
      </c>
      <c r="DX285" t="s">
        <v>373</v>
      </c>
      <c r="DY285">
        <v>2.97421</v>
      </c>
      <c r="DZ285">
        <v>2.6955</v>
      </c>
      <c r="EA285">
        <v>0.0902189</v>
      </c>
      <c r="EB285">
        <v>0.0968317</v>
      </c>
      <c r="EC285">
        <v>0.0808083</v>
      </c>
      <c r="ED285">
        <v>0.0723343</v>
      </c>
      <c r="EE285">
        <v>35628.8</v>
      </c>
      <c r="EF285">
        <v>38800.3</v>
      </c>
      <c r="EG285">
        <v>35481.5</v>
      </c>
      <c r="EH285">
        <v>38953.7</v>
      </c>
      <c r="EI285">
        <v>46214.1</v>
      </c>
      <c r="EJ285">
        <v>52127.9</v>
      </c>
      <c r="EK285">
        <v>55411.2</v>
      </c>
      <c r="EL285">
        <v>62400.8</v>
      </c>
      <c r="EM285">
        <v>2.0074</v>
      </c>
      <c r="EN285">
        <v>2.2488</v>
      </c>
      <c r="EO285">
        <v>0.0691414</v>
      </c>
      <c r="EP285">
        <v>0</v>
      </c>
      <c r="EQ285">
        <v>23.8936</v>
      </c>
      <c r="ER285">
        <v>999.9</v>
      </c>
      <c r="ES285">
        <v>67.47</v>
      </c>
      <c r="ET285">
        <v>25.166</v>
      </c>
      <c r="EU285">
        <v>29.3432</v>
      </c>
      <c r="EV285">
        <v>54.1146</v>
      </c>
      <c r="EW285">
        <v>35.9535</v>
      </c>
      <c r="EX285">
        <v>2</v>
      </c>
      <c r="EY285">
        <v>-0.17</v>
      </c>
      <c r="EZ285">
        <v>1.52078</v>
      </c>
      <c r="FA285">
        <v>20.1388</v>
      </c>
      <c r="FB285">
        <v>5.19812</v>
      </c>
      <c r="FC285">
        <v>12.0052</v>
      </c>
      <c r="FD285">
        <v>4.9756</v>
      </c>
      <c r="FE285">
        <v>3.293</v>
      </c>
      <c r="FF285">
        <v>9999</v>
      </c>
      <c r="FG285">
        <v>564.4</v>
      </c>
      <c r="FH285">
        <v>9999</v>
      </c>
      <c r="FI285">
        <v>9999</v>
      </c>
      <c r="FJ285">
        <v>1.86282</v>
      </c>
      <c r="FK285">
        <v>1.86783</v>
      </c>
      <c r="FL285">
        <v>1.86752</v>
      </c>
      <c r="FM285">
        <v>1.86874</v>
      </c>
      <c r="FN285">
        <v>1.86963</v>
      </c>
      <c r="FO285">
        <v>1.86563</v>
      </c>
      <c r="FP285">
        <v>1.86676</v>
      </c>
      <c r="FQ285">
        <v>1.86813</v>
      </c>
      <c r="FR285">
        <v>5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8.903</v>
      </c>
      <c r="GF285">
        <v>0.1787</v>
      </c>
      <c r="GG285">
        <v>4.5284714050127</v>
      </c>
      <c r="GH285">
        <v>0.00877152046367285</v>
      </c>
      <c r="GI285">
        <v>-1.12287425622125e-06</v>
      </c>
      <c r="GJ285">
        <v>1.49974470624018e-10</v>
      </c>
      <c r="GK285">
        <v>0.178652107835601</v>
      </c>
      <c r="GL285">
        <v>0</v>
      </c>
      <c r="GM285">
        <v>0</v>
      </c>
      <c r="GN285">
        <v>0</v>
      </c>
      <c r="GO285">
        <v>-2</v>
      </c>
      <c r="GP285">
        <v>2006</v>
      </c>
      <c r="GQ285">
        <v>1</v>
      </c>
      <c r="GR285">
        <v>20</v>
      </c>
      <c r="GS285">
        <v>57.5</v>
      </c>
      <c r="GT285">
        <v>57.3</v>
      </c>
      <c r="GU285">
        <v>1.73218</v>
      </c>
      <c r="GV285">
        <v>2.58423</v>
      </c>
      <c r="GW285">
        <v>2.24854</v>
      </c>
      <c r="GX285">
        <v>2.75635</v>
      </c>
      <c r="GY285">
        <v>1.99585</v>
      </c>
      <c r="GZ285">
        <v>2.35474</v>
      </c>
      <c r="HA285">
        <v>31.3898</v>
      </c>
      <c r="HB285">
        <v>15.4892</v>
      </c>
      <c r="HC285">
        <v>18</v>
      </c>
      <c r="HD285">
        <v>497.507</v>
      </c>
      <c r="HE285">
        <v>668.368</v>
      </c>
      <c r="HF285">
        <v>20.8501</v>
      </c>
      <c r="HG285">
        <v>24.9977</v>
      </c>
      <c r="HH285">
        <v>30.001</v>
      </c>
      <c r="HI285">
        <v>24.7328</v>
      </c>
      <c r="HJ285">
        <v>24.6303</v>
      </c>
      <c r="HK285">
        <v>34.6851</v>
      </c>
      <c r="HL285">
        <v>37.5284</v>
      </c>
      <c r="HM285">
        <v>0</v>
      </c>
      <c r="HN285">
        <v>20.8471</v>
      </c>
      <c r="HO285">
        <v>608.503</v>
      </c>
      <c r="HP285">
        <v>18.7069</v>
      </c>
      <c r="HQ285">
        <v>102.827</v>
      </c>
      <c r="HR285">
        <v>103.918</v>
      </c>
    </row>
    <row r="286" spans="1:226">
      <c r="A286">
        <v>270</v>
      </c>
      <c r="B286">
        <v>1657295138</v>
      </c>
      <c r="C286">
        <v>3394</v>
      </c>
      <c r="D286" t="s">
        <v>901</v>
      </c>
      <c r="E286" t="s">
        <v>902</v>
      </c>
      <c r="F286">
        <v>5</v>
      </c>
      <c r="G286" t="s">
        <v>832</v>
      </c>
      <c r="H286" t="s">
        <v>354</v>
      </c>
      <c r="I286">
        <v>1657295130.21429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606.073848920009</v>
      </c>
      <c r="AK286">
        <v>568.265078787879</v>
      </c>
      <c r="AL286">
        <v>3.28867829768495</v>
      </c>
      <c r="AM286">
        <v>65.7165733691439</v>
      </c>
      <c r="AN286">
        <f>(AP286 - AO286 + BO286*1E3/(8.314*(BQ286+273.15)) * AR286/BN286 * AQ286) * BN286/(100*BB286) * 1000/(1000 - AP286)</f>
        <v>0</v>
      </c>
      <c r="AO286">
        <v>18.6664060942085</v>
      </c>
      <c r="AP286">
        <v>21.9535860606061</v>
      </c>
      <c r="AQ286">
        <v>0.000218086037979036</v>
      </c>
      <c r="AR286">
        <v>77.3268198787012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6</v>
      </c>
      <c r="BC286">
        <v>0.5</v>
      </c>
      <c r="BD286" t="s">
        <v>355</v>
      </c>
      <c r="BE286">
        <v>2</v>
      </c>
      <c r="BF286" t="b">
        <v>1</v>
      </c>
      <c r="BG286">
        <v>1657295130.21429</v>
      </c>
      <c r="BH286">
        <v>532.458928571428</v>
      </c>
      <c r="BI286">
        <v>577.667928571429</v>
      </c>
      <c r="BJ286">
        <v>21.9485321428571</v>
      </c>
      <c r="BK286">
        <v>18.6642357142857</v>
      </c>
      <c r="BL286">
        <v>523.624071428571</v>
      </c>
      <c r="BM286">
        <v>21.7698821428571</v>
      </c>
      <c r="BN286">
        <v>500.015178571428</v>
      </c>
      <c r="BO286">
        <v>73.8425178571429</v>
      </c>
      <c r="BP286">
        <v>0.0420017107142857</v>
      </c>
      <c r="BQ286">
        <v>25.3246392857143</v>
      </c>
      <c r="BR286">
        <v>25.0363285714286</v>
      </c>
      <c r="BS286">
        <v>999.9</v>
      </c>
      <c r="BT286">
        <v>0</v>
      </c>
      <c r="BU286">
        <v>0</v>
      </c>
      <c r="BV286">
        <v>9999.46428571429</v>
      </c>
      <c r="BW286">
        <v>0</v>
      </c>
      <c r="BX286">
        <v>335.084535714286</v>
      </c>
      <c r="BY286">
        <v>-45.2089285714286</v>
      </c>
      <c r="BZ286">
        <v>544.407964285714</v>
      </c>
      <c r="CA286">
        <v>588.654892857143</v>
      </c>
      <c r="CB286">
        <v>3.28429178571429</v>
      </c>
      <c r="CC286">
        <v>577.667928571429</v>
      </c>
      <c r="CD286">
        <v>18.6642357142857</v>
      </c>
      <c r="CE286">
        <v>1.62073428571429</v>
      </c>
      <c r="CF286">
        <v>1.37821464285714</v>
      </c>
      <c r="CG286">
        <v>14.1573642857143</v>
      </c>
      <c r="CH286">
        <v>11.6800357142857</v>
      </c>
      <c r="CI286">
        <v>1999.99964285714</v>
      </c>
      <c r="CJ286">
        <v>0.980004571428571</v>
      </c>
      <c r="CK286">
        <v>0.0199952857142857</v>
      </c>
      <c r="CL286">
        <v>0</v>
      </c>
      <c r="CM286">
        <v>2.30423928571429</v>
      </c>
      <c r="CN286">
        <v>0</v>
      </c>
      <c r="CO286">
        <v>10922.8035714286</v>
      </c>
      <c r="CP286">
        <v>17300.1678571429</v>
      </c>
      <c r="CQ286">
        <v>41.0734642857143</v>
      </c>
      <c r="CR286">
        <v>40.0600714285714</v>
      </c>
      <c r="CS286">
        <v>40.5645714285714</v>
      </c>
      <c r="CT286">
        <v>39.3055</v>
      </c>
      <c r="CU286">
        <v>40.1001785714286</v>
      </c>
      <c r="CV286">
        <v>1960.0075</v>
      </c>
      <c r="CW286">
        <v>39.9921428571429</v>
      </c>
      <c r="CX286">
        <v>0</v>
      </c>
      <c r="CY286">
        <v>1657295115.9</v>
      </c>
      <c r="CZ286">
        <v>0</v>
      </c>
      <c r="DA286">
        <v>1657291692.5</v>
      </c>
      <c r="DB286" t="s">
        <v>356</v>
      </c>
      <c r="DC286">
        <v>1657291684</v>
      </c>
      <c r="DD286">
        <v>1657291692.5</v>
      </c>
      <c r="DE286">
        <v>1</v>
      </c>
      <c r="DF286">
        <v>0.051</v>
      </c>
      <c r="DG286">
        <v>-0.009</v>
      </c>
      <c r="DH286">
        <v>7.953</v>
      </c>
      <c r="DI286">
        <v>0.086</v>
      </c>
      <c r="DJ286">
        <v>418</v>
      </c>
      <c r="DK286">
        <v>18</v>
      </c>
      <c r="DL286">
        <v>0.63</v>
      </c>
      <c r="DM286">
        <v>0.07</v>
      </c>
      <c r="DN286">
        <v>-44.5131073170732</v>
      </c>
      <c r="DO286">
        <v>-10.4121846689896</v>
      </c>
      <c r="DP286">
        <v>1.08141924236225</v>
      </c>
      <c r="DQ286">
        <v>0</v>
      </c>
      <c r="DR286">
        <v>3.28615609756098</v>
      </c>
      <c r="DS286">
        <v>-0.0229651567944223</v>
      </c>
      <c r="DT286">
        <v>0.00367798452101462</v>
      </c>
      <c r="DU286">
        <v>1</v>
      </c>
      <c r="DV286">
        <v>1</v>
      </c>
      <c r="DW286">
        <v>2</v>
      </c>
      <c r="DX286" t="s">
        <v>373</v>
      </c>
      <c r="DY286">
        <v>2.97457</v>
      </c>
      <c r="DZ286">
        <v>2.69652</v>
      </c>
      <c r="EA286">
        <v>0.0921797</v>
      </c>
      <c r="EB286">
        <v>0.0988582</v>
      </c>
      <c r="EC286">
        <v>0.0808066</v>
      </c>
      <c r="ED286">
        <v>0.0723487</v>
      </c>
      <c r="EE286">
        <v>35551.9</v>
      </c>
      <c r="EF286">
        <v>38713.4</v>
      </c>
      <c r="EG286">
        <v>35481.4</v>
      </c>
      <c r="EH286">
        <v>38953.9</v>
      </c>
      <c r="EI286">
        <v>46213.9</v>
      </c>
      <c r="EJ286">
        <v>52126.5</v>
      </c>
      <c r="EK286">
        <v>55410.8</v>
      </c>
      <c r="EL286">
        <v>62400.1</v>
      </c>
      <c r="EM286">
        <v>2.0078</v>
      </c>
      <c r="EN286">
        <v>2.2484</v>
      </c>
      <c r="EO286">
        <v>0.0689924</v>
      </c>
      <c r="EP286">
        <v>0</v>
      </c>
      <c r="EQ286">
        <v>23.882</v>
      </c>
      <c r="ER286">
        <v>999.9</v>
      </c>
      <c r="ES286">
        <v>67.446</v>
      </c>
      <c r="ET286">
        <v>25.196</v>
      </c>
      <c r="EU286">
        <v>29.382</v>
      </c>
      <c r="EV286">
        <v>53.6746</v>
      </c>
      <c r="EW286">
        <v>35.9655</v>
      </c>
      <c r="EX286">
        <v>2</v>
      </c>
      <c r="EY286">
        <v>-0.170142</v>
      </c>
      <c r="EZ286">
        <v>1.43654</v>
      </c>
      <c r="FA286">
        <v>20.1401</v>
      </c>
      <c r="FB286">
        <v>5.19932</v>
      </c>
      <c r="FC286">
        <v>12.0052</v>
      </c>
      <c r="FD286">
        <v>4.976</v>
      </c>
      <c r="FE286">
        <v>3.293</v>
      </c>
      <c r="FF286">
        <v>9999</v>
      </c>
      <c r="FG286">
        <v>564.4</v>
      </c>
      <c r="FH286">
        <v>9999</v>
      </c>
      <c r="FI286">
        <v>9999</v>
      </c>
      <c r="FJ286">
        <v>1.86285</v>
      </c>
      <c r="FK286">
        <v>1.86783</v>
      </c>
      <c r="FL286">
        <v>1.86755</v>
      </c>
      <c r="FM286">
        <v>1.86874</v>
      </c>
      <c r="FN286">
        <v>1.86966</v>
      </c>
      <c r="FO286">
        <v>1.86566</v>
      </c>
      <c r="FP286">
        <v>1.86676</v>
      </c>
      <c r="FQ286">
        <v>1.86813</v>
      </c>
      <c r="FR286">
        <v>5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9.026</v>
      </c>
      <c r="GF286">
        <v>0.1786</v>
      </c>
      <c r="GG286">
        <v>4.5284714050127</v>
      </c>
      <c r="GH286">
        <v>0.00877152046367285</v>
      </c>
      <c r="GI286">
        <v>-1.12287425622125e-06</v>
      </c>
      <c r="GJ286">
        <v>1.49974470624018e-10</v>
      </c>
      <c r="GK286">
        <v>0.178652107835601</v>
      </c>
      <c r="GL286">
        <v>0</v>
      </c>
      <c r="GM286">
        <v>0</v>
      </c>
      <c r="GN286">
        <v>0</v>
      </c>
      <c r="GO286">
        <v>-2</v>
      </c>
      <c r="GP286">
        <v>2006</v>
      </c>
      <c r="GQ286">
        <v>1</v>
      </c>
      <c r="GR286">
        <v>20</v>
      </c>
      <c r="GS286">
        <v>57.6</v>
      </c>
      <c r="GT286">
        <v>57.4</v>
      </c>
      <c r="GU286">
        <v>1.77124</v>
      </c>
      <c r="GV286">
        <v>2.58423</v>
      </c>
      <c r="GW286">
        <v>2.24854</v>
      </c>
      <c r="GX286">
        <v>2.75635</v>
      </c>
      <c r="GY286">
        <v>1.99585</v>
      </c>
      <c r="GZ286">
        <v>2.3584</v>
      </c>
      <c r="HA286">
        <v>31.4115</v>
      </c>
      <c r="HB286">
        <v>15.4892</v>
      </c>
      <c r="HC286">
        <v>18</v>
      </c>
      <c r="HD286">
        <v>497.845</v>
      </c>
      <c r="HE286">
        <v>668.144</v>
      </c>
      <c r="HF286">
        <v>20.8145</v>
      </c>
      <c r="HG286">
        <v>25.006</v>
      </c>
      <c r="HH286">
        <v>30.0005</v>
      </c>
      <c r="HI286">
        <v>24.7411</v>
      </c>
      <c r="HJ286">
        <v>24.6385</v>
      </c>
      <c r="HK286">
        <v>35.4536</v>
      </c>
      <c r="HL286">
        <v>37.5284</v>
      </c>
      <c r="HM286">
        <v>0</v>
      </c>
      <c r="HN286">
        <v>20.8206</v>
      </c>
      <c r="HO286">
        <v>622.065</v>
      </c>
      <c r="HP286">
        <v>18.7055</v>
      </c>
      <c r="HQ286">
        <v>102.827</v>
      </c>
      <c r="HR286">
        <v>103.917</v>
      </c>
    </row>
    <row r="287" spans="1:226">
      <c r="A287">
        <v>271</v>
      </c>
      <c r="B287">
        <v>1657295142.5</v>
      </c>
      <c r="C287">
        <v>3398.5</v>
      </c>
      <c r="D287" t="s">
        <v>903</v>
      </c>
      <c r="E287" t="s">
        <v>904</v>
      </c>
      <c r="F287">
        <v>5</v>
      </c>
      <c r="G287" t="s">
        <v>832</v>
      </c>
      <c r="H287" t="s">
        <v>354</v>
      </c>
      <c r="I287">
        <v>1657295134.66071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621.620293333113</v>
      </c>
      <c r="AK287">
        <v>583.27716969697</v>
      </c>
      <c r="AL287">
        <v>3.31002723271801</v>
      </c>
      <c r="AM287">
        <v>65.7165733691439</v>
      </c>
      <c r="AN287">
        <f>(AP287 - AO287 + BO287*1E3/(8.314*(BQ287+273.15)) * AR287/BN287 * AQ287) * BN287/(100*BB287) * 1000/(1000 - AP287)</f>
        <v>0</v>
      </c>
      <c r="AO287">
        <v>18.6701085780125</v>
      </c>
      <c r="AP287">
        <v>21.9581824242424</v>
      </c>
      <c r="AQ287">
        <v>8.55656671368258e-05</v>
      </c>
      <c r="AR287">
        <v>77.3268198787012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6</v>
      </c>
      <c r="BC287">
        <v>0.5</v>
      </c>
      <c r="BD287" t="s">
        <v>355</v>
      </c>
      <c r="BE287">
        <v>2</v>
      </c>
      <c r="BF287" t="b">
        <v>1</v>
      </c>
      <c r="BG287">
        <v>1657295134.66071</v>
      </c>
      <c r="BH287">
        <v>546.772714285714</v>
      </c>
      <c r="BI287">
        <v>592.678857142857</v>
      </c>
      <c r="BJ287">
        <v>21.9513964285714</v>
      </c>
      <c r="BK287">
        <v>18.668725</v>
      </c>
      <c r="BL287">
        <v>537.828392857143</v>
      </c>
      <c r="BM287">
        <v>21.7727464285714</v>
      </c>
      <c r="BN287">
        <v>500.003535714286</v>
      </c>
      <c r="BO287">
        <v>73.8426285714286</v>
      </c>
      <c r="BP287">
        <v>0.0422311142857143</v>
      </c>
      <c r="BQ287">
        <v>25.3102535714286</v>
      </c>
      <c r="BR287">
        <v>25.0205107142857</v>
      </c>
      <c r="BS287">
        <v>999.9</v>
      </c>
      <c r="BT287">
        <v>0</v>
      </c>
      <c r="BU287">
        <v>0</v>
      </c>
      <c r="BV287">
        <v>9976.60714285714</v>
      </c>
      <c r="BW287">
        <v>0</v>
      </c>
      <c r="BX287">
        <v>336.073107142857</v>
      </c>
      <c r="BY287">
        <v>-45.9061428571429</v>
      </c>
      <c r="BZ287">
        <v>559.044642857143</v>
      </c>
      <c r="CA287">
        <v>603.954107142857</v>
      </c>
      <c r="CB287">
        <v>3.2826675</v>
      </c>
      <c r="CC287">
        <v>592.678857142857</v>
      </c>
      <c r="CD287">
        <v>18.668725</v>
      </c>
      <c r="CE287">
        <v>1.62094821428571</v>
      </c>
      <c r="CF287">
        <v>1.37854892857143</v>
      </c>
      <c r="CG287">
        <v>14.1594</v>
      </c>
      <c r="CH287">
        <v>11.6837</v>
      </c>
      <c r="CI287">
        <v>2000.00285714286</v>
      </c>
      <c r="CJ287">
        <v>0.980005214285714</v>
      </c>
      <c r="CK287">
        <v>0.0199946714285714</v>
      </c>
      <c r="CL287">
        <v>0</v>
      </c>
      <c r="CM287">
        <v>2.31191428571429</v>
      </c>
      <c r="CN287">
        <v>0</v>
      </c>
      <c r="CO287">
        <v>10939.8428571429</v>
      </c>
      <c r="CP287">
        <v>17300.2035714286</v>
      </c>
      <c r="CQ287">
        <v>41.0175714285714</v>
      </c>
      <c r="CR287">
        <v>40.0221071428571</v>
      </c>
      <c r="CS287">
        <v>40.5176071428571</v>
      </c>
      <c r="CT287">
        <v>39.2229642857143</v>
      </c>
      <c r="CU287">
        <v>40.0489285714286</v>
      </c>
      <c r="CV287">
        <v>1960.01285714286</v>
      </c>
      <c r="CW287">
        <v>39.99</v>
      </c>
      <c r="CX287">
        <v>0</v>
      </c>
      <c r="CY287">
        <v>1657295120.7</v>
      </c>
      <c r="CZ287">
        <v>0</v>
      </c>
      <c r="DA287">
        <v>1657291692.5</v>
      </c>
      <c r="DB287" t="s">
        <v>356</v>
      </c>
      <c r="DC287">
        <v>1657291684</v>
      </c>
      <c r="DD287">
        <v>1657291692.5</v>
      </c>
      <c r="DE287">
        <v>1</v>
      </c>
      <c r="DF287">
        <v>0.051</v>
      </c>
      <c r="DG287">
        <v>-0.009</v>
      </c>
      <c r="DH287">
        <v>7.953</v>
      </c>
      <c r="DI287">
        <v>0.086</v>
      </c>
      <c r="DJ287">
        <v>418</v>
      </c>
      <c r="DK287">
        <v>18</v>
      </c>
      <c r="DL287">
        <v>0.63</v>
      </c>
      <c r="DM287">
        <v>0.07</v>
      </c>
      <c r="DN287">
        <v>-45.4061024390244</v>
      </c>
      <c r="DO287">
        <v>-10.0319979094077</v>
      </c>
      <c r="DP287">
        <v>1.06473670064546</v>
      </c>
      <c r="DQ287">
        <v>0</v>
      </c>
      <c r="DR287">
        <v>3.28429073170732</v>
      </c>
      <c r="DS287">
        <v>-0.0249135888501715</v>
      </c>
      <c r="DT287">
        <v>0.00375574382243068</v>
      </c>
      <c r="DU287">
        <v>1</v>
      </c>
      <c r="DV287">
        <v>1</v>
      </c>
      <c r="DW287">
        <v>2</v>
      </c>
      <c r="DX287" t="s">
        <v>373</v>
      </c>
      <c r="DY287">
        <v>2.9755</v>
      </c>
      <c r="DZ287">
        <v>2.69593</v>
      </c>
      <c r="EA287">
        <v>0.0939185</v>
      </c>
      <c r="EB287">
        <v>0.100572</v>
      </c>
      <c r="EC287">
        <v>0.0808282</v>
      </c>
      <c r="ED287">
        <v>0.0723664</v>
      </c>
      <c r="EE287">
        <v>35483.4</v>
      </c>
      <c r="EF287">
        <v>38639.2</v>
      </c>
      <c r="EG287">
        <v>35481</v>
      </c>
      <c r="EH287">
        <v>38953.3</v>
      </c>
      <c r="EI287">
        <v>46212.8</v>
      </c>
      <c r="EJ287">
        <v>52125.6</v>
      </c>
      <c r="EK287">
        <v>55410.7</v>
      </c>
      <c r="EL287">
        <v>62400.1</v>
      </c>
      <c r="EM287">
        <v>2.0078</v>
      </c>
      <c r="EN287">
        <v>2.2478</v>
      </c>
      <c r="EO287">
        <v>0.0677705</v>
      </c>
      <c r="EP287">
        <v>0</v>
      </c>
      <c r="EQ287">
        <v>23.8736</v>
      </c>
      <c r="ER287">
        <v>999.9</v>
      </c>
      <c r="ES287">
        <v>67.403</v>
      </c>
      <c r="ET287">
        <v>25.206</v>
      </c>
      <c r="EU287">
        <v>29.3787</v>
      </c>
      <c r="EV287">
        <v>53.9346</v>
      </c>
      <c r="EW287">
        <v>35.9736</v>
      </c>
      <c r="EX287">
        <v>2</v>
      </c>
      <c r="EY287">
        <v>-0.169553</v>
      </c>
      <c r="EZ287">
        <v>1.3241</v>
      </c>
      <c r="FA287">
        <v>20.1408</v>
      </c>
      <c r="FB287">
        <v>5.19932</v>
      </c>
      <c r="FC287">
        <v>12.004</v>
      </c>
      <c r="FD287">
        <v>4.976</v>
      </c>
      <c r="FE287">
        <v>3.293</v>
      </c>
      <c r="FF287">
        <v>9999</v>
      </c>
      <c r="FG287">
        <v>564.4</v>
      </c>
      <c r="FH287">
        <v>9999</v>
      </c>
      <c r="FI287">
        <v>9999</v>
      </c>
      <c r="FJ287">
        <v>1.86282</v>
      </c>
      <c r="FK287">
        <v>1.86783</v>
      </c>
      <c r="FL287">
        <v>1.86752</v>
      </c>
      <c r="FM287">
        <v>1.86874</v>
      </c>
      <c r="FN287">
        <v>1.86966</v>
      </c>
      <c r="FO287">
        <v>1.86566</v>
      </c>
      <c r="FP287">
        <v>1.86676</v>
      </c>
      <c r="FQ287">
        <v>1.86813</v>
      </c>
      <c r="FR287">
        <v>5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9.136</v>
      </c>
      <c r="GF287">
        <v>0.1787</v>
      </c>
      <c r="GG287">
        <v>4.5284714050127</v>
      </c>
      <c r="GH287">
        <v>0.00877152046367285</v>
      </c>
      <c r="GI287">
        <v>-1.12287425622125e-06</v>
      </c>
      <c r="GJ287">
        <v>1.49974470624018e-10</v>
      </c>
      <c r="GK287">
        <v>0.178652107835601</v>
      </c>
      <c r="GL287">
        <v>0</v>
      </c>
      <c r="GM287">
        <v>0</v>
      </c>
      <c r="GN287">
        <v>0</v>
      </c>
      <c r="GO287">
        <v>-2</v>
      </c>
      <c r="GP287">
        <v>2006</v>
      </c>
      <c r="GQ287">
        <v>1</v>
      </c>
      <c r="GR287">
        <v>20</v>
      </c>
      <c r="GS287">
        <v>57.6</v>
      </c>
      <c r="GT287">
        <v>57.5</v>
      </c>
      <c r="GU287">
        <v>1.8042</v>
      </c>
      <c r="GV287">
        <v>2.59277</v>
      </c>
      <c r="GW287">
        <v>2.24854</v>
      </c>
      <c r="GX287">
        <v>2.75635</v>
      </c>
      <c r="GY287">
        <v>1.99585</v>
      </c>
      <c r="GZ287">
        <v>2.32422</v>
      </c>
      <c r="HA287">
        <v>31.4333</v>
      </c>
      <c r="HB287">
        <v>15.4804</v>
      </c>
      <c r="HC287">
        <v>18</v>
      </c>
      <c r="HD287">
        <v>497.903</v>
      </c>
      <c r="HE287">
        <v>667.729</v>
      </c>
      <c r="HF287">
        <v>20.8002</v>
      </c>
      <c r="HG287">
        <v>25.0128</v>
      </c>
      <c r="HH287">
        <v>30.0006</v>
      </c>
      <c r="HI287">
        <v>24.7477</v>
      </c>
      <c r="HJ287">
        <v>24.6447</v>
      </c>
      <c r="HK287">
        <v>36.1206</v>
      </c>
      <c r="HL287">
        <v>37.5284</v>
      </c>
      <c r="HM287">
        <v>0</v>
      </c>
      <c r="HN287">
        <v>20.8165</v>
      </c>
      <c r="HO287">
        <v>642.256</v>
      </c>
      <c r="HP287">
        <v>18.7036</v>
      </c>
      <c r="HQ287">
        <v>102.826</v>
      </c>
      <c r="HR287">
        <v>103.917</v>
      </c>
    </row>
    <row r="288" spans="1:226">
      <c r="A288">
        <v>272</v>
      </c>
      <c r="B288">
        <v>1657295148</v>
      </c>
      <c r="C288">
        <v>3404</v>
      </c>
      <c r="D288" t="s">
        <v>905</v>
      </c>
      <c r="E288" t="s">
        <v>906</v>
      </c>
      <c r="F288">
        <v>5</v>
      </c>
      <c r="G288" t="s">
        <v>832</v>
      </c>
      <c r="H288" t="s">
        <v>354</v>
      </c>
      <c r="I288">
        <v>1657295140.23214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640.87425725958</v>
      </c>
      <c r="AK288">
        <v>601.378812121212</v>
      </c>
      <c r="AL288">
        <v>3.30690149305704</v>
      </c>
      <c r="AM288">
        <v>65.7165733691439</v>
      </c>
      <c r="AN288">
        <f>(AP288 - AO288 + BO288*1E3/(8.314*(BQ288+273.15)) * AR288/BN288 * AQ288) * BN288/(100*BB288) * 1000/(1000 - AP288)</f>
        <v>0</v>
      </c>
      <c r="AO288">
        <v>18.6776229039434</v>
      </c>
      <c r="AP288">
        <v>21.9594509090909</v>
      </c>
      <c r="AQ288">
        <v>-4.59102732757316e-05</v>
      </c>
      <c r="AR288">
        <v>77.3268198787012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6</v>
      </c>
      <c r="BC288">
        <v>0.5</v>
      </c>
      <c r="BD288" t="s">
        <v>355</v>
      </c>
      <c r="BE288">
        <v>2</v>
      </c>
      <c r="BF288" t="b">
        <v>1</v>
      </c>
      <c r="BG288">
        <v>1657295140.23214</v>
      </c>
      <c r="BH288">
        <v>564.704464285714</v>
      </c>
      <c r="BI288">
        <v>611.665321428571</v>
      </c>
      <c r="BJ288">
        <v>21.9554142857143</v>
      </c>
      <c r="BK288">
        <v>18.6741928571429</v>
      </c>
      <c r="BL288">
        <v>555.623428571429</v>
      </c>
      <c r="BM288">
        <v>21.7767642857143</v>
      </c>
      <c r="BN288">
        <v>500.007785714286</v>
      </c>
      <c r="BO288">
        <v>73.842725</v>
      </c>
      <c r="BP288">
        <v>0.0422481607142857</v>
      </c>
      <c r="BQ288">
        <v>25.2947642857143</v>
      </c>
      <c r="BR288">
        <v>25.00345</v>
      </c>
      <c r="BS288">
        <v>999.9</v>
      </c>
      <c r="BT288">
        <v>0</v>
      </c>
      <c r="BU288">
        <v>0</v>
      </c>
      <c r="BV288">
        <v>9975.71428571429</v>
      </c>
      <c r="BW288">
        <v>0</v>
      </c>
      <c r="BX288">
        <v>335.933642857143</v>
      </c>
      <c r="BY288">
        <v>-46.9609428571429</v>
      </c>
      <c r="BZ288">
        <v>577.381178571429</v>
      </c>
      <c r="CA288">
        <v>623.30525</v>
      </c>
      <c r="CB288">
        <v>3.28120571428571</v>
      </c>
      <c r="CC288">
        <v>611.665321428571</v>
      </c>
      <c r="CD288">
        <v>18.6741928571429</v>
      </c>
      <c r="CE288">
        <v>1.62124678571429</v>
      </c>
      <c r="CF288">
        <v>1.378955</v>
      </c>
      <c r="CG288">
        <v>14.1622464285714</v>
      </c>
      <c r="CH288">
        <v>11.6881535714286</v>
      </c>
      <c r="CI288">
        <v>2000.035</v>
      </c>
      <c r="CJ288">
        <v>0.980004785714286</v>
      </c>
      <c r="CK288">
        <v>0.0199951285714286</v>
      </c>
      <c r="CL288">
        <v>0</v>
      </c>
      <c r="CM288">
        <v>2.29884642857143</v>
      </c>
      <c r="CN288">
        <v>0</v>
      </c>
      <c r="CO288">
        <v>10962.1821428571</v>
      </c>
      <c r="CP288">
        <v>17300.4678571429</v>
      </c>
      <c r="CQ288">
        <v>40.9484642857143</v>
      </c>
      <c r="CR288">
        <v>39.9729642857143</v>
      </c>
      <c r="CS288">
        <v>40.4684642857143</v>
      </c>
      <c r="CT288">
        <v>39.1225357142857</v>
      </c>
      <c r="CU288">
        <v>39.9885357142857</v>
      </c>
      <c r="CV288">
        <v>1960.04428571429</v>
      </c>
      <c r="CW288">
        <v>39.9907142857143</v>
      </c>
      <c r="CX288">
        <v>0</v>
      </c>
      <c r="CY288">
        <v>1657295126.1</v>
      </c>
      <c r="CZ288">
        <v>0</v>
      </c>
      <c r="DA288">
        <v>1657291692.5</v>
      </c>
      <c r="DB288" t="s">
        <v>356</v>
      </c>
      <c r="DC288">
        <v>1657291684</v>
      </c>
      <c r="DD288">
        <v>1657291692.5</v>
      </c>
      <c r="DE288">
        <v>1</v>
      </c>
      <c r="DF288">
        <v>0.051</v>
      </c>
      <c r="DG288">
        <v>-0.009</v>
      </c>
      <c r="DH288">
        <v>7.953</v>
      </c>
      <c r="DI288">
        <v>0.086</v>
      </c>
      <c r="DJ288">
        <v>418</v>
      </c>
      <c r="DK288">
        <v>18</v>
      </c>
      <c r="DL288">
        <v>0.63</v>
      </c>
      <c r="DM288">
        <v>0.07</v>
      </c>
      <c r="DN288">
        <v>-46.4608097560976</v>
      </c>
      <c r="DO288">
        <v>-10.6705275261325</v>
      </c>
      <c r="DP288">
        <v>1.12283229245422</v>
      </c>
      <c r="DQ288">
        <v>0</v>
      </c>
      <c r="DR288">
        <v>3.28244341463415</v>
      </c>
      <c r="DS288">
        <v>-0.0175218815330976</v>
      </c>
      <c r="DT288">
        <v>0.00336995303561113</v>
      </c>
      <c r="DU288">
        <v>1</v>
      </c>
      <c r="DV288">
        <v>1</v>
      </c>
      <c r="DW288">
        <v>2</v>
      </c>
      <c r="DX288" t="s">
        <v>373</v>
      </c>
      <c r="DY288">
        <v>2.97478</v>
      </c>
      <c r="DZ288">
        <v>2.69676</v>
      </c>
      <c r="EA288">
        <v>0.0960371</v>
      </c>
      <c r="EB288">
        <v>0.102657</v>
      </c>
      <c r="EC288">
        <v>0.0808268</v>
      </c>
      <c r="ED288">
        <v>0.0723836</v>
      </c>
      <c r="EE288">
        <v>35400.1</v>
      </c>
      <c r="EF288">
        <v>38548.9</v>
      </c>
      <c r="EG288">
        <v>35480.7</v>
      </c>
      <c r="EH288">
        <v>38952.6</v>
      </c>
      <c r="EI288">
        <v>46212.3</v>
      </c>
      <c r="EJ288">
        <v>52123.7</v>
      </c>
      <c r="EK288">
        <v>55409.9</v>
      </c>
      <c r="EL288">
        <v>62398.9</v>
      </c>
      <c r="EM288">
        <v>2.007</v>
      </c>
      <c r="EN288">
        <v>2.2484</v>
      </c>
      <c r="EO288">
        <v>0.0673532</v>
      </c>
      <c r="EP288">
        <v>0</v>
      </c>
      <c r="EQ288">
        <v>23.8679</v>
      </c>
      <c r="ER288">
        <v>999.9</v>
      </c>
      <c r="ES288">
        <v>67.354</v>
      </c>
      <c r="ET288">
        <v>25.226</v>
      </c>
      <c r="EU288">
        <v>29.3966</v>
      </c>
      <c r="EV288">
        <v>53.6346</v>
      </c>
      <c r="EW288">
        <v>35.9655</v>
      </c>
      <c r="EX288">
        <v>2</v>
      </c>
      <c r="EY288">
        <v>-0.170122</v>
      </c>
      <c r="EZ288">
        <v>-1.06649</v>
      </c>
      <c r="FA288">
        <v>20.1413</v>
      </c>
      <c r="FB288">
        <v>5.20052</v>
      </c>
      <c r="FC288">
        <v>12.0052</v>
      </c>
      <c r="FD288">
        <v>4.976</v>
      </c>
      <c r="FE288">
        <v>3.293</v>
      </c>
      <c r="FF288">
        <v>9999</v>
      </c>
      <c r="FG288">
        <v>564.4</v>
      </c>
      <c r="FH288">
        <v>9999</v>
      </c>
      <c r="FI288">
        <v>9999</v>
      </c>
      <c r="FJ288">
        <v>1.86289</v>
      </c>
      <c r="FK288">
        <v>1.86783</v>
      </c>
      <c r="FL288">
        <v>1.86752</v>
      </c>
      <c r="FM288">
        <v>1.86874</v>
      </c>
      <c r="FN288">
        <v>1.8696</v>
      </c>
      <c r="FO288">
        <v>1.86566</v>
      </c>
      <c r="FP288">
        <v>1.86676</v>
      </c>
      <c r="FQ288">
        <v>1.86813</v>
      </c>
      <c r="FR288">
        <v>5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9.273</v>
      </c>
      <c r="GF288">
        <v>0.1787</v>
      </c>
      <c r="GG288">
        <v>4.5284714050127</v>
      </c>
      <c r="GH288">
        <v>0.00877152046367285</v>
      </c>
      <c r="GI288">
        <v>-1.12287425622125e-06</v>
      </c>
      <c r="GJ288">
        <v>1.49974470624018e-10</v>
      </c>
      <c r="GK288">
        <v>0.178652107835601</v>
      </c>
      <c r="GL288">
        <v>0</v>
      </c>
      <c r="GM288">
        <v>0</v>
      </c>
      <c r="GN288">
        <v>0</v>
      </c>
      <c r="GO288">
        <v>-2</v>
      </c>
      <c r="GP288">
        <v>2006</v>
      </c>
      <c r="GQ288">
        <v>1</v>
      </c>
      <c r="GR288">
        <v>20</v>
      </c>
      <c r="GS288">
        <v>57.7</v>
      </c>
      <c r="GT288">
        <v>57.6</v>
      </c>
      <c r="GU288">
        <v>1.84814</v>
      </c>
      <c r="GV288">
        <v>2.58545</v>
      </c>
      <c r="GW288">
        <v>2.24854</v>
      </c>
      <c r="GX288">
        <v>2.75757</v>
      </c>
      <c r="GY288">
        <v>1.99585</v>
      </c>
      <c r="GZ288">
        <v>2.35718</v>
      </c>
      <c r="HA288">
        <v>31.477</v>
      </c>
      <c r="HB288">
        <v>15.4804</v>
      </c>
      <c r="HC288">
        <v>18</v>
      </c>
      <c r="HD288">
        <v>497.481</v>
      </c>
      <c r="HE288">
        <v>668.344</v>
      </c>
      <c r="HF288">
        <v>20.9304</v>
      </c>
      <c r="HG288">
        <v>25.0229</v>
      </c>
      <c r="HH288">
        <v>29.9999</v>
      </c>
      <c r="HI288">
        <v>24.7577</v>
      </c>
      <c r="HJ288">
        <v>24.6545</v>
      </c>
      <c r="HK288">
        <v>36.9984</v>
      </c>
      <c r="HL288">
        <v>37.5284</v>
      </c>
      <c r="HM288">
        <v>0</v>
      </c>
      <c r="HN288">
        <v>21.2798</v>
      </c>
      <c r="HO288">
        <v>655.676</v>
      </c>
      <c r="HP288">
        <v>18.7037</v>
      </c>
      <c r="HQ288">
        <v>102.825</v>
      </c>
      <c r="HR288">
        <v>103.915</v>
      </c>
    </row>
    <row r="289" spans="1:226">
      <c r="A289">
        <v>273</v>
      </c>
      <c r="B289">
        <v>1657295153</v>
      </c>
      <c r="C289">
        <v>3409</v>
      </c>
      <c r="D289" t="s">
        <v>907</v>
      </c>
      <c r="E289" t="s">
        <v>908</v>
      </c>
      <c r="F289">
        <v>5</v>
      </c>
      <c r="G289" t="s">
        <v>832</v>
      </c>
      <c r="H289" t="s">
        <v>354</v>
      </c>
      <c r="I289">
        <v>1657295145.51852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657.529926592688</v>
      </c>
      <c r="AK289">
        <v>617.955642424242</v>
      </c>
      <c r="AL289">
        <v>3.26662613493604</v>
      </c>
      <c r="AM289">
        <v>65.7165733691439</v>
      </c>
      <c r="AN289">
        <f>(AP289 - AO289 + BO289*1E3/(8.314*(BQ289+273.15)) * AR289/BN289 * AQ289) * BN289/(100*BB289) * 1000/(1000 - AP289)</f>
        <v>0</v>
      </c>
      <c r="AO289">
        <v>18.684035724429</v>
      </c>
      <c r="AP289">
        <v>21.9889381818182</v>
      </c>
      <c r="AQ289">
        <v>0.00617596854087116</v>
      </c>
      <c r="AR289">
        <v>77.3268198787012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6</v>
      </c>
      <c r="BC289">
        <v>0.5</v>
      </c>
      <c r="BD289" t="s">
        <v>355</v>
      </c>
      <c r="BE289">
        <v>2</v>
      </c>
      <c r="BF289" t="b">
        <v>1</v>
      </c>
      <c r="BG289">
        <v>1657295145.51852</v>
      </c>
      <c r="BH289">
        <v>581.837592592593</v>
      </c>
      <c r="BI289">
        <v>629.516444444444</v>
      </c>
      <c r="BJ289">
        <v>21.9636148148148</v>
      </c>
      <c r="BK289">
        <v>18.6797296296296</v>
      </c>
      <c r="BL289">
        <v>572.626407407407</v>
      </c>
      <c r="BM289">
        <v>21.7849740740741</v>
      </c>
      <c r="BN289">
        <v>500.034592592593</v>
      </c>
      <c r="BO289">
        <v>73.8424518518518</v>
      </c>
      <c r="BP289">
        <v>0.0421126888888889</v>
      </c>
      <c r="BQ289">
        <v>25.2830592592593</v>
      </c>
      <c r="BR289">
        <v>24.9885259259259</v>
      </c>
      <c r="BS289">
        <v>999.9</v>
      </c>
      <c r="BT289">
        <v>0</v>
      </c>
      <c r="BU289">
        <v>0</v>
      </c>
      <c r="BV289">
        <v>9981.11111111111</v>
      </c>
      <c r="BW289">
        <v>0</v>
      </c>
      <c r="BX289">
        <v>335.528481481481</v>
      </c>
      <c r="BY289">
        <v>-47.6789814814815</v>
      </c>
      <c r="BZ289">
        <v>594.903814814815</v>
      </c>
      <c r="CA289">
        <v>641.499592592593</v>
      </c>
      <c r="CB289">
        <v>3.28387740740741</v>
      </c>
      <c r="CC289">
        <v>629.516444444444</v>
      </c>
      <c r="CD289">
        <v>18.6797296296296</v>
      </c>
      <c r="CE289">
        <v>1.62184777777778</v>
      </c>
      <c r="CF289">
        <v>1.37935814814815</v>
      </c>
      <c r="CG289">
        <v>14.1679518518519</v>
      </c>
      <c r="CH289">
        <v>11.6925888888889</v>
      </c>
      <c r="CI289">
        <v>2000.05777777778</v>
      </c>
      <c r="CJ289">
        <v>0.980004111111111</v>
      </c>
      <c r="CK289">
        <v>0.0199958481481482</v>
      </c>
      <c r="CL289">
        <v>0</v>
      </c>
      <c r="CM289">
        <v>2.31705925925926</v>
      </c>
      <c r="CN289">
        <v>0</v>
      </c>
      <c r="CO289">
        <v>10984.0296296296</v>
      </c>
      <c r="CP289">
        <v>17300.6666666667</v>
      </c>
      <c r="CQ289">
        <v>40.8816296296296</v>
      </c>
      <c r="CR289">
        <v>39.9302962962963</v>
      </c>
      <c r="CS289">
        <v>40.4233333333333</v>
      </c>
      <c r="CT289">
        <v>39.0298148148148</v>
      </c>
      <c r="CU289">
        <v>39.928</v>
      </c>
      <c r="CV289">
        <v>1960.06555555556</v>
      </c>
      <c r="CW289">
        <v>39.9922222222222</v>
      </c>
      <c r="CX289">
        <v>0</v>
      </c>
      <c r="CY289">
        <v>1657295130.9</v>
      </c>
      <c r="CZ289">
        <v>0</v>
      </c>
      <c r="DA289">
        <v>1657291692.5</v>
      </c>
      <c r="DB289" t="s">
        <v>356</v>
      </c>
      <c r="DC289">
        <v>1657291684</v>
      </c>
      <c r="DD289">
        <v>1657291692.5</v>
      </c>
      <c r="DE289">
        <v>1</v>
      </c>
      <c r="DF289">
        <v>0.051</v>
      </c>
      <c r="DG289">
        <v>-0.009</v>
      </c>
      <c r="DH289">
        <v>7.953</v>
      </c>
      <c r="DI289">
        <v>0.086</v>
      </c>
      <c r="DJ289">
        <v>418</v>
      </c>
      <c r="DK289">
        <v>18</v>
      </c>
      <c r="DL289">
        <v>0.63</v>
      </c>
      <c r="DM289">
        <v>0.07</v>
      </c>
      <c r="DN289">
        <v>-47.0822804878049</v>
      </c>
      <c r="DO289">
        <v>-9.30517421602787</v>
      </c>
      <c r="DP289">
        <v>1.01167633362134</v>
      </c>
      <c r="DQ289">
        <v>0</v>
      </c>
      <c r="DR289">
        <v>3.28280365853658</v>
      </c>
      <c r="DS289">
        <v>0.00330836236933981</v>
      </c>
      <c r="DT289">
        <v>0.00463886695380566</v>
      </c>
      <c r="DU289">
        <v>1</v>
      </c>
      <c r="DV289">
        <v>1</v>
      </c>
      <c r="DW289">
        <v>2</v>
      </c>
      <c r="DX289" t="s">
        <v>373</v>
      </c>
      <c r="DY289">
        <v>2.97458</v>
      </c>
      <c r="DZ289">
        <v>2.69515</v>
      </c>
      <c r="EA289">
        <v>0.0978989</v>
      </c>
      <c r="EB289">
        <v>0.104576</v>
      </c>
      <c r="EC289">
        <v>0.080901</v>
      </c>
      <c r="ED289">
        <v>0.0723963</v>
      </c>
      <c r="EE289">
        <v>35327.3</v>
      </c>
      <c r="EF289">
        <v>38465.7</v>
      </c>
      <c r="EG289">
        <v>35480.8</v>
      </c>
      <c r="EH289">
        <v>38951.8</v>
      </c>
      <c r="EI289">
        <v>46208.9</v>
      </c>
      <c r="EJ289">
        <v>52121.9</v>
      </c>
      <c r="EK289">
        <v>55410.4</v>
      </c>
      <c r="EL289">
        <v>62397.6</v>
      </c>
      <c r="EM289">
        <v>2.0072</v>
      </c>
      <c r="EN289">
        <v>2.2476</v>
      </c>
      <c r="EO289">
        <v>0.0669062</v>
      </c>
      <c r="EP289">
        <v>0</v>
      </c>
      <c r="EQ289">
        <v>23.8579</v>
      </c>
      <c r="ER289">
        <v>999.9</v>
      </c>
      <c r="ES289">
        <v>67.306</v>
      </c>
      <c r="ET289">
        <v>25.247</v>
      </c>
      <c r="EU289">
        <v>29.4072</v>
      </c>
      <c r="EV289">
        <v>53.7646</v>
      </c>
      <c r="EW289">
        <v>35.9054</v>
      </c>
      <c r="EX289">
        <v>2</v>
      </c>
      <c r="EY289">
        <v>-0.170711</v>
      </c>
      <c r="EZ289">
        <v>0.262092</v>
      </c>
      <c r="FA289">
        <v>20.1458</v>
      </c>
      <c r="FB289">
        <v>5.19812</v>
      </c>
      <c r="FC289">
        <v>12.0064</v>
      </c>
      <c r="FD289">
        <v>4.9752</v>
      </c>
      <c r="FE289">
        <v>3.2928</v>
      </c>
      <c r="FF289">
        <v>9999</v>
      </c>
      <c r="FG289">
        <v>564.4</v>
      </c>
      <c r="FH289">
        <v>9999</v>
      </c>
      <c r="FI289">
        <v>9999</v>
      </c>
      <c r="FJ289">
        <v>1.86285</v>
      </c>
      <c r="FK289">
        <v>1.86783</v>
      </c>
      <c r="FL289">
        <v>1.86752</v>
      </c>
      <c r="FM289">
        <v>1.86874</v>
      </c>
      <c r="FN289">
        <v>1.86963</v>
      </c>
      <c r="FO289">
        <v>1.86569</v>
      </c>
      <c r="FP289">
        <v>1.86673</v>
      </c>
      <c r="FQ289">
        <v>1.86813</v>
      </c>
      <c r="FR289">
        <v>5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9.393</v>
      </c>
      <c r="GF289">
        <v>0.1787</v>
      </c>
      <c r="GG289">
        <v>4.5284714050127</v>
      </c>
      <c r="GH289">
        <v>0.00877152046367285</v>
      </c>
      <c r="GI289">
        <v>-1.12287425622125e-06</v>
      </c>
      <c r="GJ289">
        <v>1.49974470624018e-10</v>
      </c>
      <c r="GK289">
        <v>0.178652107835601</v>
      </c>
      <c r="GL289">
        <v>0</v>
      </c>
      <c r="GM289">
        <v>0</v>
      </c>
      <c r="GN289">
        <v>0</v>
      </c>
      <c r="GO289">
        <v>-2</v>
      </c>
      <c r="GP289">
        <v>2006</v>
      </c>
      <c r="GQ289">
        <v>1</v>
      </c>
      <c r="GR289">
        <v>20</v>
      </c>
      <c r="GS289">
        <v>57.8</v>
      </c>
      <c r="GT289">
        <v>57.7</v>
      </c>
      <c r="GU289">
        <v>1.8811</v>
      </c>
      <c r="GV289">
        <v>2.58667</v>
      </c>
      <c r="GW289">
        <v>2.24854</v>
      </c>
      <c r="GX289">
        <v>2.75635</v>
      </c>
      <c r="GY289">
        <v>1.99585</v>
      </c>
      <c r="GZ289">
        <v>2.33154</v>
      </c>
      <c r="HA289">
        <v>31.477</v>
      </c>
      <c r="HB289">
        <v>15.4804</v>
      </c>
      <c r="HC289">
        <v>18</v>
      </c>
      <c r="HD289">
        <v>497.669</v>
      </c>
      <c r="HE289">
        <v>667.79</v>
      </c>
      <c r="HF289">
        <v>21.3157</v>
      </c>
      <c r="HG289">
        <v>25.0291</v>
      </c>
      <c r="HH289">
        <v>29.9999</v>
      </c>
      <c r="HI289">
        <v>24.7639</v>
      </c>
      <c r="HJ289">
        <v>24.6628</v>
      </c>
      <c r="HK289">
        <v>37.7821</v>
      </c>
      <c r="HL289">
        <v>37.5284</v>
      </c>
      <c r="HM289">
        <v>0</v>
      </c>
      <c r="HN289">
        <v>21.2941</v>
      </c>
      <c r="HO289">
        <v>675.753</v>
      </c>
      <c r="HP289">
        <v>18.62</v>
      </c>
      <c r="HQ289">
        <v>102.826</v>
      </c>
      <c r="HR289">
        <v>103.913</v>
      </c>
    </row>
    <row r="290" spans="1:226">
      <c r="A290">
        <v>274</v>
      </c>
      <c r="B290">
        <v>1657295158.1</v>
      </c>
      <c r="C290">
        <v>3414.09999990463</v>
      </c>
      <c r="D290" t="s">
        <v>909</v>
      </c>
      <c r="E290" t="s">
        <v>910</v>
      </c>
      <c r="F290">
        <v>5</v>
      </c>
      <c r="G290" t="s">
        <v>832</v>
      </c>
      <c r="H290" t="s">
        <v>354</v>
      </c>
      <c r="I290">
        <v>1657295150.44483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675.47232101661</v>
      </c>
      <c r="AK290">
        <v>634.899861828784</v>
      </c>
      <c r="AL290">
        <v>3.3416589622058</v>
      </c>
      <c r="AM290">
        <v>65.7165733691439</v>
      </c>
      <c r="AN290">
        <f>(AP290 - AO290 + BO290*1E3/(8.314*(BQ290+273.15)) * AR290/BN290 * AQ290) * BN290/(100*BB290) * 1000/(1000 - AP290)</f>
        <v>0</v>
      </c>
      <c r="AO290">
        <v>18.6913430135176</v>
      </c>
      <c r="AP290">
        <v>22.0033127550944</v>
      </c>
      <c r="AQ290">
        <v>-0.000159215793185435</v>
      </c>
      <c r="AR290">
        <v>77.3268198787012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6</v>
      </c>
      <c r="BC290">
        <v>0.5</v>
      </c>
      <c r="BD290" t="s">
        <v>355</v>
      </c>
      <c r="BE290">
        <v>2</v>
      </c>
      <c r="BF290" t="b">
        <v>1</v>
      </c>
      <c r="BG290">
        <v>1657295150.44483</v>
      </c>
      <c r="BH290">
        <v>597.745</v>
      </c>
      <c r="BI290">
        <v>646.221275862069</v>
      </c>
      <c r="BJ290">
        <v>21.9779034482759</v>
      </c>
      <c r="BK290">
        <v>18.6853586206897</v>
      </c>
      <c r="BL290">
        <v>588.413517241379</v>
      </c>
      <c r="BM290">
        <v>21.7992517241379</v>
      </c>
      <c r="BN290">
        <v>500.024827586207</v>
      </c>
      <c r="BO290">
        <v>73.8430689655172</v>
      </c>
      <c r="BP290">
        <v>0.0421604827586207</v>
      </c>
      <c r="BQ290">
        <v>25.2787379310345</v>
      </c>
      <c r="BR290">
        <v>24.9795344827586</v>
      </c>
      <c r="BS290">
        <v>999.9</v>
      </c>
      <c r="BT290">
        <v>0</v>
      </c>
      <c r="BU290">
        <v>0</v>
      </c>
      <c r="BV290">
        <v>9975.51724137931</v>
      </c>
      <c r="BW290">
        <v>0</v>
      </c>
      <c r="BX290">
        <v>334.268586206897</v>
      </c>
      <c r="BY290">
        <v>-48.4763586206897</v>
      </c>
      <c r="BZ290">
        <v>611.177551724138</v>
      </c>
      <c r="CA290">
        <v>658.526103448276</v>
      </c>
      <c r="CB290">
        <v>3.29253172413793</v>
      </c>
      <c r="CC290">
        <v>646.221275862069</v>
      </c>
      <c r="CD290">
        <v>18.6853586206897</v>
      </c>
      <c r="CE290">
        <v>1.62291586206897</v>
      </c>
      <c r="CF290">
        <v>1.37978517241379</v>
      </c>
      <c r="CG290">
        <v>14.1781206896552</v>
      </c>
      <c r="CH290">
        <v>11.6972724137931</v>
      </c>
      <c r="CI290">
        <v>2000.0375862069</v>
      </c>
      <c r="CJ290">
        <v>0.980003448275862</v>
      </c>
      <c r="CK290">
        <v>0.0199965551724138</v>
      </c>
      <c r="CL290">
        <v>0</v>
      </c>
      <c r="CM290">
        <v>2.32945517241379</v>
      </c>
      <c r="CN290">
        <v>0</v>
      </c>
      <c r="CO290">
        <v>11004.0827586207</v>
      </c>
      <c r="CP290">
        <v>17300.4862068966</v>
      </c>
      <c r="CQ290">
        <v>40.8209310344828</v>
      </c>
      <c r="CR290">
        <v>39.892</v>
      </c>
      <c r="CS290">
        <v>40.3811724137931</v>
      </c>
      <c r="CT290">
        <v>38.9523448275862</v>
      </c>
      <c r="CU290">
        <v>39.8703103448276</v>
      </c>
      <c r="CV290">
        <v>1960.04517241379</v>
      </c>
      <c r="CW290">
        <v>39.9924137931035</v>
      </c>
      <c r="CX290">
        <v>0</v>
      </c>
      <c r="CY290">
        <v>1657295136.3</v>
      </c>
      <c r="CZ290">
        <v>0</v>
      </c>
      <c r="DA290">
        <v>1657291692.5</v>
      </c>
      <c r="DB290" t="s">
        <v>356</v>
      </c>
      <c r="DC290">
        <v>1657291684</v>
      </c>
      <c r="DD290">
        <v>1657291692.5</v>
      </c>
      <c r="DE290">
        <v>1</v>
      </c>
      <c r="DF290">
        <v>0.051</v>
      </c>
      <c r="DG290">
        <v>-0.009</v>
      </c>
      <c r="DH290">
        <v>7.953</v>
      </c>
      <c r="DI290">
        <v>0.086</v>
      </c>
      <c r="DJ290">
        <v>418</v>
      </c>
      <c r="DK290">
        <v>18</v>
      </c>
      <c r="DL290">
        <v>0.63</v>
      </c>
      <c r="DM290">
        <v>0.07</v>
      </c>
      <c r="DN290">
        <v>-48.0769926829268</v>
      </c>
      <c r="DO290">
        <v>-8.61919468825329</v>
      </c>
      <c r="DP290">
        <v>0.937330981028175</v>
      </c>
      <c r="DQ290">
        <v>0</v>
      </c>
      <c r="DR290">
        <v>3.28980365853659</v>
      </c>
      <c r="DS290">
        <v>0.10055942244208</v>
      </c>
      <c r="DT290">
        <v>0.0117368803259572</v>
      </c>
      <c r="DU290">
        <v>0</v>
      </c>
      <c r="DV290">
        <v>0</v>
      </c>
      <c r="DW290">
        <v>2</v>
      </c>
      <c r="DX290" t="s">
        <v>357</v>
      </c>
      <c r="DY290">
        <v>2.97509</v>
      </c>
      <c r="DZ290">
        <v>2.69623</v>
      </c>
      <c r="EA290">
        <v>0.0998082</v>
      </c>
      <c r="EB290">
        <v>0.106417</v>
      </c>
      <c r="EC290">
        <v>0.080939</v>
      </c>
      <c r="ED290">
        <v>0.0724112</v>
      </c>
      <c r="EE290">
        <v>35251.8</v>
      </c>
      <c r="EF290">
        <v>38386.3</v>
      </c>
      <c r="EG290">
        <v>35480.1</v>
      </c>
      <c r="EH290">
        <v>38951.5</v>
      </c>
      <c r="EI290">
        <v>46206.1</v>
      </c>
      <c r="EJ290">
        <v>52121.3</v>
      </c>
      <c r="EK290">
        <v>55409.3</v>
      </c>
      <c r="EL290">
        <v>62397.9</v>
      </c>
      <c r="EM290">
        <v>2.0074</v>
      </c>
      <c r="EN290">
        <v>2.2474</v>
      </c>
      <c r="EO290">
        <v>0.0688434</v>
      </c>
      <c r="EP290">
        <v>0</v>
      </c>
      <c r="EQ290">
        <v>23.8474</v>
      </c>
      <c r="ER290">
        <v>999.9</v>
      </c>
      <c r="ES290">
        <v>67.281</v>
      </c>
      <c r="ET290">
        <v>25.267</v>
      </c>
      <c r="EU290">
        <v>29.4337</v>
      </c>
      <c r="EV290">
        <v>53.8101</v>
      </c>
      <c r="EW290">
        <v>35.9655</v>
      </c>
      <c r="EX290">
        <v>2</v>
      </c>
      <c r="EY290">
        <v>-0.168598</v>
      </c>
      <c r="EZ290">
        <v>0.597364</v>
      </c>
      <c r="FA290">
        <v>20.1457</v>
      </c>
      <c r="FB290">
        <v>5.20172</v>
      </c>
      <c r="FC290">
        <v>12.0064</v>
      </c>
      <c r="FD290">
        <v>4.976</v>
      </c>
      <c r="FE290">
        <v>3.293</v>
      </c>
      <c r="FF290">
        <v>9999</v>
      </c>
      <c r="FG290">
        <v>564.4</v>
      </c>
      <c r="FH290">
        <v>9999</v>
      </c>
      <c r="FI290">
        <v>9999</v>
      </c>
      <c r="FJ290">
        <v>1.86282</v>
      </c>
      <c r="FK290">
        <v>1.86783</v>
      </c>
      <c r="FL290">
        <v>1.86755</v>
      </c>
      <c r="FM290">
        <v>1.86874</v>
      </c>
      <c r="FN290">
        <v>1.86966</v>
      </c>
      <c r="FO290">
        <v>1.86569</v>
      </c>
      <c r="FP290">
        <v>1.86676</v>
      </c>
      <c r="FQ290">
        <v>1.86813</v>
      </c>
      <c r="FR290">
        <v>5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9.519</v>
      </c>
      <c r="GF290">
        <v>0.1786</v>
      </c>
      <c r="GG290">
        <v>4.5284714050127</v>
      </c>
      <c r="GH290">
        <v>0.00877152046367285</v>
      </c>
      <c r="GI290">
        <v>-1.12287425622125e-06</v>
      </c>
      <c r="GJ290">
        <v>1.49974470624018e-10</v>
      </c>
      <c r="GK290">
        <v>0.178652107835601</v>
      </c>
      <c r="GL290">
        <v>0</v>
      </c>
      <c r="GM290">
        <v>0</v>
      </c>
      <c r="GN290">
        <v>0</v>
      </c>
      <c r="GO290">
        <v>-2</v>
      </c>
      <c r="GP290">
        <v>2006</v>
      </c>
      <c r="GQ290">
        <v>1</v>
      </c>
      <c r="GR290">
        <v>20</v>
      </c>
      <c r="GS290">
        <v>57.9</v>
      </c>
      <c r="GT290">
        <v>57.8</v>
      </c>
      <c r="GU290">
        <v>1.92383</v>
      </c>
      <c r="GV290">
        <v>2.58911</v>
      </c>
      <c r="GW290">
        <v>2.24854</v>
      </c>
      <c r="GX290">
        <v>2.75635</v>
      </c>
      <c r="GY290">
        <v>1.99585</v>
      </c>
      <c r="GZ290">
        <v>2.31812</v>
      </c>
      <c r="HA290">
        <v>31.5206</v>
      </c>
      <c r="HB290">
        <v>15.4804</v>
      </c>
      <c r="HC290">
        <v>18</v>
      </c>
      <c r="HD290">
        <v>497.877</v>
      </c>
      <c r="HE290">
        <v>667.709</v>
      </c>
      <c r="HF290">
        <v>21.3614</v>
      </c>
      <c r="HG290">
        <v>25.0376</v>
      </c>
      <c r="HH290">
        <v>30.0011</v>
      </c>
      <c r="HI290">
        <v>24.7722</v>
      </c>
      <c r="HJ290">
        <v>24.6694</v>
      </c>
      <c r="HK290">
        <v>38.5266</v>
      </c>
      <c r="HL290">
        <v>37.5284</v>
      </c>
      <c r="HM290">
        <v>0</v>
      </c>
      <c r="HN290">
        <v>21.3132</v>
      </c>
      <c r="HO290">
        <v>689.128</v>
      </c>
      <c r="HP290">
        <v>18.5791</v>
      </c>
      <c r="HQ290">
        <v>102.823</v>
      </c>
      <c r="HR290">
        <v>103.913</v>
      </c>
    </row>
    <row r="291" spans="1:226">
      <c r="A291">
        <v>275</v>
      </c>
      <c r="B291">
        <v>1657295162.6</v>
      </c>
      <c r="C291">
        <v>3418.59999990463</v>
      </c>
      <c r="D291" t="s">
        <v>911</v>
      </c>
      <c r="E291" t="s">
        <v>912</v>
      </c>
      <c r="F291">
        <v>5</v>
      </c>
      <c r="G291" t="s">
        <v>832</v>
      </c>
      <c r="H291" t="s">
        <v>354</v>
      </c>
      <c r="I291">
        <v>1657295155.025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690.983474650135</v>
      </c>
      <c r="AK291">
        <v>649.853339393939</v>
      </c>
      <c r="AL291">
        <v>3.31443866362759</v>
      </c>
      <c r="AM291">
        <v>65.7165733691439</v>
      </c>
      <c r="AN291">
        <f>(AP291 - AO291 + BO291*1E3/(8.314*(BQ291+273.15)) * AR291/BN291 * AQ291) * BN291/(100*BB291) * 1000/(1000 - AP291)</f>
        <v>0</v>
      </c>
      <c r="AO291">
        <v>18.697115269703</v>
      </c>
      <c r="AP291">
        <v>22.0135636363636</v>
      </c>
      <c r="AQ291">
        <v>0.000242589510418588</v>
      </c>
      <c r="AR291">
        <v>77.3268198787012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6</v>
      </c>
      <c r="BC291">
        <v>0.5</v>
      </c>
      <c r="BD291" t="s">
        <v>355</v>
      </c>
      <c r="BE291">
        <v>2</v>
      </c>
      <c r="BF291" t="b">
        <v>1</v>
      </c>
      <c r="BG291">
        <v>1657295155.025</v>
      </c>
      <c r="BH291">
        <v>612.605964285714</v>
      </c>
      <c r="BI291">
        <v>661.596214285714</v>
      </c>
      <c r="BJ291">
        <v>21.9927035714286</v>
      </c>
      <c r="BK291">
        <v>18.6855571428571</v>
      </c>
      <c r="BL291">
        <v>603.162571428571</v>
      </c>
      <c r="BM291">
        <v>21.81405</v>
      </c>
      <c r="BN291">
        <v>500.001357142857</v>
      </c>
      <c r="BO291">
        <v>73.8432821428571</v>
      </c>
      <c r="BP291">
        <v>0.0421707464285714</v>
      </c>
      <c r="BQ291">
        <v>25.2811464285714</v>
      </c>
      <c r="BR291">
        <v>24.9712285714286</v>
      </c>
      <c r="BS291">
        <v>999.9</v>
      </c>
      <c r="BT291">
        <v>0</v>
      </c>
      <c r="BU291">
        <v>0</v>
      </c>
      <c r="BV291">
        <v>9980.35714285714</v>
      </c>
      <c r="BW291">
        <v>0</v>
      </c>
      <c r="BX291">
        <v>334.659678571429</v>
      </c>
      <c r="BY291">
        <v>-48.9902357142857</v>
      </c>
      <c r="BZ291">
        <v>626.381964285714</v>
      </c>
      <c r="CA291">
        <v>674.19375</v>
      </c>
      <c r="CB291">
        <v>3.30714107142857</v>
      </c>
      <c r="CC291">
        <v>661.596214285714</v>
      </c>
      <c r="CD291">
        <v>18.6855571428571</v>
      </c>
      <c r="CE291">
        <v>1.62401285714286</v>
      </c>
      <c r="CF291">
        <v>1.3798025</v>
      </c>
      <c r="CG291">
        <v>14.1885571428571</v>
      </c>
      <c r="CH291">
        <v>11.6974714285714</v>
      </c>
      <c r="CI291">
        <v>2000.0325</v>
      </c>
      <c r="CJ291">
        <v>0.980003071428571</v>
      </c>
      <c r="CK291">
        <v>0.0199969571428571</v>
      </c>
      <c r="CL291">
        <v>0</v>
      </c>
      <c r="CM291">
        <v>2.31487142857143</v>
      </c>
      <c r="CN291">
        <v>0</v>
      </c>
      <c r="CO291">
        <v>11024.2071428571</v>
      </c>
      <c r="CP291">
        <v>17300.4464285714</v>
      </c>
      <c r="CQ291">
        <v>40.7676071428571</v>
      </c>
      <c r="CR291">
        <v>39.8546785714286</v>
      </c>
      <c r="CS291">
        <v>40.3434642857143</v>
      </c>
      <c r="CT291">
        <v>38.8836428571428</v>
      </c>
      <c r="CU291">
        <v>39.8145</v>
      </c>
      <c r="CV291">
        <v>1960.04</v>
      </c>
      <c r="CW291">
        <v>39.9925</v>
      </c>
      <c r="CX291">
        <v>0</v>
      </c>
      <c r="CY291">
        <v>1657295140.5</v>
      </c>
      <c r="CZ291">
        <v>0</v>
      </c>
      <c r="DA291">
        <v>1657291692.5</v>
      </c>
      <c r="DB291" t="s">
        <v>356</v>
      </c>
      <c r="DC291">
        <v>1657291684</v>
      </c>
      <c r="DD291">
        <v>1657291692.5</v>
      </c>
      <c r="DE291">
        <v>1</v>
      </c>
      <c r="DF291">
        <v>0.051</v>
      </c>
      <c r="DG291">
        <v>-0.009</v>
      </c>
      <c r="DH291">
        <v>7.953</v>
      </c>
      <c r="DI291">
        <v>0.086</v>
      </c>
      <c r="DJ291">
        <v>418</v>
      </c>
      <c r="DK291">
        <v>18</v>
      </c>
      <c r="DL291">
        <v>0.63</v>
      </c>
      <c r="DM291">
        <v>0.07</v>
      </c>
      <c r="DN291">
        <v>-48.6302926829268</v>
      </c>
      <c r="DO291">
        <v>-7.6489483719729</v>
      </c>
      <c r="DP291">
        <v>0.825822125591941</v>
      </c>
      <c r="DQ291">
        <v>0</v>
      </c>
      <c r="DR291">
        <v>3.29807951219512</v>
      </c>
      <c r="DS291">
        <v>0.169487277599738</v>
      </c>
      <c r="DT291">
        <v>0.0184426642103759</v>
      </c>
      <c r="DU291">
        <v>0</v>
      </c>
      <c r="DV291">
        <v>0</v>
      </c>
      <c r="DW291">
        <v>2</v>
      </c>
      <c r="DX291" t="s">
        <v>357</v>
      </c>
      <c r="DY291">
        <v>2.97485</v>
      </c>
      <c r="DZ291">
        <v>2.69622</v>
      </c>
      <c r="EA291">
        <v>0.101438</v>
      </c>
      <c r="EB291">
        <v>0.108092</v>
      </c>
      <c r="EC291">
        <v>0.0809541</v>
      </c>
      <c r="ED291">
        <v>0.0722833</v>
      </c>
      <c r="EE291">
        <v>35186.9</v>
      </c>
      <c r="EF291">
        <v>38314.1</v>
      </c>
      <c r="EG291">
        <v>35479</v>
      </c>
      <c r="EH291">
        <v>38951.2</v>
      </c>
      <c r="EI291">
        <v>46204.9</v>
      </c>
      <c r="EJ291">
        <v>52127.3</v>
      </c>
      <c r="EK291">
        <v>55408.8</v>
      </c>
      <c r="EL291">
        <v>62396.3</v>
      </c>
      <c r="EM291">
        <v>2.0076</v>
      </c>
      <c r="EN291">
        <v>2.2474</v>
      </c>
      <c r="EO291">
        <v>0.0688434</v>
      </c>
      <c r="EP291">
        <v>0</v>
      </c>
      <c r="EQ291">
        <v>23.8394</v>
      </c>
      <c r="ER291">
        <v>999.9</v>
      </c>
      <c r="ES291">
        <v>67.232</v>
      </c>
      <c r="ET291">
        <v>25.277</v>
      </c>
      <c r="EU291">
        <v>29.4337</v>
      </c>
      <c r="EV291">
        <v>53.8001</v>
      </c>
      <c r="EW291">
        <v>36.0096</v>
      </c>
      <c r="EX291">
        <v>2</v>
      </c>
      <c r="EY291">
        <v>-0.168598</v>
      </c>
      <c r="EZ291">
        <v>0.722375</v>
      </c>
      <c r="FA291">
        <v>20.1455</v>
      </c>
      <c r="FB291">
        <v>5.20052</v>
      </c>
      <c r="FC291">
        <v>12.0064</v>
      </c>
      <c r="FD291">
        <v>4.9756</v>
      </c>
      <c r="FE291">
        <v>3.293</v>
      </c>
      <c r="FF291">
        <v>9999</v>
      </c>
      <c r="FG291">
        <v>564.4</v>
      </c>
      <c r="FH291">
        <v>9999</v>
      </c>
      <c r="FI291">
        <v>9999</v>
      </c>
      <c r="FJ291">
        <v>1.86282</v>
      </c>
      <c r="FK291">
        <v>1.86783</v>
      </c>
      <c r="FL291">
        <v>1.86752</v>
      </c>
      <c r="FM291">
        <v>1.86874</v>
      </c>
      <c r="FN291">
        <v>1.86963</v>
      </c>
      <c r="FO291">
        <v>1.86557</v>
      </c>
      <c r="FP291">
        <v>1.86676</v>
      </c>
      <c r="FQ291">
        <v>1.86813</v>
      </c>
      <c r="FR291">
        <v>5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9.626</v>
      </c>
      <c r="GF291">
        <v>0.1786</v>
      </c>
      <c r="GG291">
        <v>4.5284714050127</v>
      </c>
      <c r="GH291">
        <v>0.00877152046367285</v>
      </c>
      <c r="GI291">
        <v>-1.12287425622125e-06</v>
      </c>
      <c r="GJ291">
        <v>1.49974470624018e-10</v>
      </c>
      <c r="GK291">
        <v>0.178652107835601</v>
      </c>
      <c r="GL291">
        <v>0</v>
      </c>
      <c r="GM291">
        <v>0</v>
      </c>
      <c r="GN291">
        <v>0</v>
      </c>
      <c r="GO291">
        <v>-2</v>
      </c>
      <c r="GP291">
        <v>2006</v>
      </c>
      <c r="GQ291">
        <v>1</v>
      </c>
      <c r="GR291">
        <v>20</v>
      </c>
      <c r="GS291">
        <v>58</v>
      </c>
      <c r="GT291">
        <v>57.8</v>
      </c>
      <c r="GU291">
        <v>1.95679</v>
      </c>
      <c r="GV291">
        <v>2.58423</v>
      </c>
      <c r="GW291">
        <v>2.24854</v>
      </c>
      <c r="GX291">
        <v>2.75635</v>
      </c>
      <c r="GY291">
        <v>1.99585</v>
      </c>
      <c r="GZ291">
        <v>2.32056</v>
      </c>
      <c r="HA291">
        <v>31.5424</v>
      </c>
      <c r="HB291">
        <v>15.4804</v>
      </c>
      <c r="HC291">
        <v>18</v>
      </c>
      <c r="HD291">
        <v>498.07</v>
      </c>
      <c r="HE291">
        <v>667.793</v>
      </c>
      <c r="HF291">
        <v>21.3678</v>
      </c>
      <c r="HG291">
        <v>25.0439</v>
      </c>
      <c r="HH291">
        <v>30.0006</v>
      </c>
      <c r="HI291">
        <v>24.7793</v>
      </c>
      <c r="HJ291">
        <v>24.6756</v>
      </c>
      <c r="HK291">
        <v>39.1799</v>
      </c>
      <c r="HL291">
        <v>37.812</v>
      </c>
      <c r="HM291">
        <v>0</v>
      </c>
      <c r="HN291">
        <v>21.3364</v>
      </c>
      <c r="HO291">
        <v>709.282</v>
      </c>
      <c r="HP291">
        <v>18.5369</v>
      </c>
      <c r="HQ291">
        <v>102.822</v>
      </c>
      <c r="HR291">
        <v>103.911</v>
      </c>
    </row>
    <row r="292" spans="1:226">
      <c r="A292">
        <v>276</v>
      </c>
      <c r="B292">
        <v>1657295168.1</v>
      </c>
      <c r="C292">
        <v>3424.09999990463</v>
      </c>
      <c r="D292" t="s">
        <v>913</v>
      </c>
      <c r="E292" t="s">
        <v>914</v>
      </c>
      <c r="F292">
        <v>5</v>
      </c>
      <c r="G292" t="s">
        <v>832</v>
      </c>
      <c r="H292" t="s">
        <v>354</v>
      </c>
      <c r="I292">
        <v>1657295160.43571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709.938901451773</v>
      </c>
      <c r="AK292">
        <v>668.047121212121</v>
      </c>
      <c r="AL292">
        <v>3.35217571086872</v>
      </c>
      <c r="AM292">
        <v>65.7165733691439</v>
      </c>
      <c r="AN292">
        <f>(AP292 - AO292 + BO292*1E3/(8.314*(BQ292+273.15)) * AR292/BN292 * AQ292) * BN292/(100*BB292) * 1000/(1000 - AP292)</f>
        <v>0</v>
      </c>
      <c r="AO292">
        <v>18.6470618544723</v>
      </c>
      <c r="AP292">
        <v>21.9967981818182</v>
      </c>
      <c r="AQ292">
        <v>-0.00170544237268784</v>
      </c>
      <c r="AR292">
        <v>77.3268198787012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6</v>
      </c>
      <c r="BC292">
        <v>0.5</v>
      </c>
      <c r="BD292" t="s">
        <v>355</v>
      </c>
      <c r="BE292">
        <v>2</v>
      </c>
      <c r="BF292" t="b">
        <v>1</v>
      </c>
      <c r="BG292">
        <v>1657295160.43571</v>
      </c>
      <c r="BH292">
        <v>630.101785714286</v>
      </c>
      <c r="BI292">
        <v>679.962964285714</v>
      </c>
      <c r="BJ292">
        <v>22.0014321428571</v>
      </c>
      <c r="BK292">
        <v>18.6709321428571</v>
      </c>
      <c r="BL292">
        <v>620.527</v>
      </c>
      <c r="BM292">
        <v>21.8227821428571</v>
      </c>
      <c r="BN292">
        <v>499.974</v>
      </c>
      <c r="BO292">
        <v>73.8432964285714</v>
      </c>
      <c r="BP292">
        <v>0.0423558964285714</v>
      </c>
      <c r="BQ292">
        <v>25.2922964285714</v>
      </c>
      <c r="BR292">
        <v>24.9721107142857</v>
      </c>
      <c r="BS292">
        <v>999.9</v>
      </c>
      <c r="BT292">
        <v>0</v>
      </c>
      <c r="BU292">
        <v>0</v>
      </c>
      <c r="BV292">
        <v>9979.10714285714</v>
      </c>
      <c r="BW292">
        <v>0</v>
      </c>
      <c r="BX292">
        <v>336.082964285714</v>
      </c>
      <c r="BY292">
        <v>-49.8611607142857</v>
      </c>
      <c r="BZ292">
        <v>644.276857142857</v>
      </c>
      <c r="CA292">
        <v>692.899535714286</v>
      </c>
      <c r="CB292">
        <v>3.33050214285714</v>
      </c>
      <c r="CC292">
        <v>679.962964285714</v>
      </c>
      <c r="CD292">
        <v>18.6709321428571</v>
      </c>
      <c r="CE292">
        <v>1.62465785714286</v>
      </c>
      <c r="CF292">
        <v>1.37872285714286</v>
      </c>
      <c r="CG292">
        <v>14.1946892857143</v>
      </c>
      <c r="CH292">
        <v>11.6856035714286</v>
      </c>
      <c r="CI292">
        <v>2000.01857142857</v>
      </c>
      <c r="CJ292">
        <v>0.980002857142857</v>
      </c>
      <c r="CK292">
        <v>0.0199971857142857</v>
      </c>
      <c r="CL292">
        <v>0</v>
      </c>
      <c r="CM292">
        <v>2.229175</v>
      </c>
      <c r="CN292">
        <v>0</v>
      </c>
      <c r="CO292">
        <v>11054.9357142857</v>
      </c>
      <c r="CP292">
        <v>17300.325</v>
      </c>
      <c r="CQ292">
        <v>40.7073928571428</v>
      </c>
      <c r="CR292">
        <v>39.82775</v>
      </c>
      <c r="CS292">
        <v>40.2966071428571</v>
      </c>
      <c r="CT292">
        <v>38.8123571428571</v>
      </c>
      <c r="CU292">
        <v>39.7541428571428</v>
      </c>
      <c r="CV292">
        <v>1960.02678571429</v>
      </c>
      <c r="CW292">
        <v>39.9917857142857</v>
      </c>
      <c r="CX292">
        <v>0</v>
      </c>
      <c r="CY292">
        <v>1657295145.9</v>
      </c>
      <c r="CZ292">
        <v>0</v>
      </c>
      <c r="DA292">
        <v>1657291692.5</v>
      </c>
      <c r="DB292" t="s">
        <v>356</v>
      </c>
      <c r="DC292">
        <v>1657291684</v>
      </c>
      <c r="DD292">
        <v>1657291692.5</v>
      </c>
      <c r="DE292">
        <v>1</v>
      </c>
      <c r="DF292">
        <v>0.051</v>
      </c>
      <c r="DG292">
        <v>-0.009</v>
      </c>
      <c r="DH292">
        <v>7.953</v>
      </c>
      <c r="DI292">
        <v>0.086</v>
      </c>
      <c r="DJ292">
        <v>418</v>
      </c>
      <c r="DK292">
        <v>18</v>
      </c>
      <c r="DL292">
        <v>0.63</v>
      </c>
      <c r="DM292">
        <v>0.07</v>
      </c>
      <c r="DN292">
        <v>-49.357012195122</v>
      </c>
      <c r="DO292">
        <v>-8.67679359720204</v>
      </c>
      <c r="DP292">
        <v>0.915217824317708</v>
      </c>
      <c r="DQ292">
        <v>0</v>
      </c>
      <c r="DR292">
        <v>3.31728268292683</v>
      </c>
      <c r="DS292">
        <v>0.259070379356676</v>
      </c>
      <c r="DT292">
        <v>0.0265590822299918</v>
      </c>
      <c r="DU292">
        <v>0</v>
      </c>
      <c r="DV292">
        <v>0</v>
      </c>
      <c r="DW292">
        <v>2</v>
      </c>
      <c r="DX292" t="s">
        <v>357</v>
      </c>
      <c r="DY292">
        <v>2.97542</v>
      </c>
      <c r="DZ292">
        <v>2.69621</v>
      </c>
      <c r="EA292">
        <v>0.103461</v>
      </c>
      <c r="EB292">
        <v>0.110105</v>
      </c>
      <c r="EC292">
        <v>0.0808894</v>
      </c>
      <c r="ED292">
        <v>0.0721274</v>
      </c>
      <c r="EE292">
        <v>35107.8</v>
      </c>
      <c r="EF292">
        <v>38227.4</v>
      </c>
      <c r="EG292">
        <v>35479.1</v>
      </c>
      <c r="EH292">
        <v>38951</v>
      </c>
      <c r="EI292">
        <v>46207.4</v>
      </c>
      <c r="EJ292">
        <v>52135.9</v>
      </c>
      <c r="EK292">
        <v>55407.8</v>
      </c>
      <c r="EL292">
        <v>62396.1</v>
      </c>
      <c r="EM292">
        <v>2.0072</v>
      </c>
      <c r="EN292">
        <v>2.2472</v>
      </c>
      <c r="EO292">
        <v>0.0692904</v>
      </c>
      <c r="EP292">
        <v>0</v>
      </c>
      <c r="EQ292">
        <v>23.8334</v>
      </c>
      <c r="ER292">
        <v>999.9</v>
      </c>
      <c r="ES292">
        <v>67.183</v>
      </c>
      <c r="ET292">
        <v>25.307</v>
      </c>
      <c r="EU292">
        <v>29.4642</v>
      </c>
      <c r="EV292">
        <v>53.8301</v>
      </c>
      <c r="EW292">
        <v>35.9535</v>
      </c>
      <c r="EX292">
        <v>2</v>
      </c>
      <c r="EY292">
        <v>-0.16752</v>
      </c>
      <c r="EZ292">
        <v>0.817473</v>
      </c>
      <c r="FA292">
        <v>20.1451</v>
      </c>
      <c r="FB292">
        <v>5.20172</v>
      </c>
      <c r="FC292">
        <v>12.004</v>
      </c>
      <c r="FD292">
        <v>4.9756</v>
      </c>
      <c r="FE292">
        <v>3.293</v>
      </c>
      <c r="FF292">
        <v>9999</v>
      </c>
      <c r="FG292">
        <v>564.4</v>
      </c>
      <c r="FH292">
        <v>9999</v>
      </c>
      <c r="FI292">
        <v>9999</v>
      </c>
      <c r="FJ292">
        <v>1.86289</v>
      </c>
      <c r="FK292">
        <v>1.86783</v>
      </c>
      <c r="FL292">
        <v>1.86752</v>
      </c>
      <c r="FM292">
        <v>1.86874</v>
      </c>
      <c r="FN292">
        <v>1.86963</v>
      </c>
      <c r="FO292">
        <v>1.86563</v>
      </c>
      <c r="FP292">
        <v>1.86673</v>
      </c>
      <c r="FQ292">
        <v>1.86813</v>
      </c>
      <c r="FR292">
        <v>5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9.761</v>
      </c>
      <c r="GF292">
        <v>0.1787</v>
      </c>
      <c r="GG292">
        <v>4.5284714050127</v>
      </c>
      <c r="GH292">
        <v>0.00877152046367285</v>
      </c>
      <c r="GI292">
        <v>-1.12287425622125e-06</v>
      </c>
      <c r="GJ292">
        <v>1.49974470624018e-10</v>
      </c>
      <c r="GK292">
        <v>0.178652107835601</v>
      </c>
      <c r="GL292">
        <v>0</v>
      </c>
      <c r="GM292">
        <v>0</v>
      </c>
      <c r="GN292">
        <v>0</v>
      </c>
      <c r="GO292">
        <v>-2</v>
      </c>
      <c r="GP292">
        <v>2006</v>
      </c>
      <c r="GQ292">
        <v>1</v>
      </c>
      <c r="GR292">
        <v>20</v>
      </c>
      <c r="GS292">
        <v>58.1</v>
      </c>
      <c r="GT292">
        <v>57.9</v>
      </c>
      <c r="GU292">
        <v>1.99951</v>
      </c>
      <c r="GV292">
        <v>2.58667</v>
      </c>
      <c r="GW292">
        <v>2.24854</v>
      </c>
      <c r="GX292">
        <v>2.75635</v>
      </c>
      <c r="GY292">
        <v>1.99585</v>
      </c>
      <c r="GZ292">
        <v>2.31323</v>
      </c>
      <c r="HA292">
        <v>31.5643</v>
      </c>
      <c r="HB292">
        <v>15.4804</v>
      </c>
      <c r="HC292">
        <v>18</v>
      </c>
      <c r="HD292">
        <v>497.883</v>
      </c>
      <c r="HE292">
        <v>667.729</v>
      </c>
      <c r="HF292">
        <v>21.3718</v>
      </c>
      <c r="HG292">
        <v>25.0523</v>
      </c>
      <c r="HH292">
        <v>30.0008</v>
      </c>
      <c r="HI292">
        <v>24.7868</v>
      </c>
      <c r="HJ292">
        <v>24.6838</v>
      </c>
      <c r="HK292">
        <v>40.0295</v>
      </c>
      <c r="HL292">
        <v>38.1056</v>
      </c>
      <c r="HM292">
        <v>0</v>
      </c>
      <c r="HN292">
        <v>21.3536</v>
      </c>
      <c r="HO292">
        <v>722.718</v>
      </c>
      <c r="HP292">
        <v>18.5158</v>
      </c>
      <c r="HQ292">
        <v>102.821</v>
      </c>
      <c r="HR292">
        <v>103.91</v>
      </c>
    </row>
    <row r="293" spans="1:226">
      <c r="A293">
        <v>277</v>
      </c>
      <c r="B293">
        <v>1657295173.1</v>
      </c>
      <c r="C293">
        <v>3429.09999990463</v>
      </c>
      <c r="D293" t="s">
        <v>915</v>
      </c>
      <c r="E293" t="s">
        <v>916</v>
      </c>
      <c r="F293">
        <v>5</v>
      </c>
      <c r="G293" t="s">
        <v>832</v>
      </c>
      <c r="H293" t="s">
        <v>354</v>
      </c>
      <c r="I293">
        <v>1657295165.33214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726.900665210409</v>
      </c>
      <c r="AK293">
        <v>684.721436363636</v>
      </c>
      <c r="AL293">
        <v>3.28385514277129</v>
      </c>
      <c r="AM293">
        <v>65.7165733691439</v>
      </c>
      <c r="AN293">
        <f>(AP293 - AO293 + BO293*1E3/(8.314*(BQ293+273.15)) * AR293/BN293 * AQ293) * BN293/(100*BB293) * 1000/(1000 - AP293)</f>
        <v>0</v>
      </c>
      <c r="AO293">
        <v>18.5843817849923</v>
      </c>
      <c r="AP293">
        <v>21.9604042424242</v>
      </c>
      <c r="AQ293">
        <v>-0.00867170443386019</v>
      </c>
      <c r="AR293">
        <v>77.3268198787012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6</v>
      </c>
      <c r="BC293">
        <v>0.5</v>
      </c>
      <c r="BD293" t="s">
        <v>355</v>
      </c>
      <c r="BE293">
        <v>2</v>
      </c>
      <c r="BF293" t="b">
        <v>1</v>
      </c>
      <c r="BG293">
        <v>1657295165.33214</v>
      </c>
      <c r="BH293">
        <v>646.05</v>
      </c>
      <c r="BI293">
        <v>696.454607142857</v>
      </c>
      <c r="BJ293">
        <v>21.9934071428571</v>
      </c>
      <c r="BK293">
        <v>18.63375</v>
      </c>
      <c r="BL293">
        <v>636.355928571429</v>
      </c>
      <c r="BM293">
        <v>21.8147678571429</v>
      </c>
      <c r="BN293">
        <v>499.972285714286</v>
      </c>
      <c r="BO293">
        <v>73.8428535714286</v>
      </c>
      <c r="BP293">
        <v>0.0422925071428571</v>
      </c>
      <c r="BQ293">
        <v>25.3022642857143</v>
      </c>
      <c r="BR293">
        <v>24.9762214285714</v>
      </c>
      <c r="BS293">
        <v>999.9</v>
      </c>
      <c r="BT293">
        <v>0</v>
      </c>
      <c r="BU293">
        <v>0</v>
      </c>
      <c r="BV293">
        <v>9998.39285714286</v>
      </c>
      <c r="BW293">
        <v>0</v>
      </c>
      <c r="BX293">
        <v>337.927035714286</v>
      </c>
      <c r="BY293">
        <v>-50.4046214285714</v>
      </c>
      <c r="BZ293">
        <v>660.578214285714</v>
      </c>
      <c r="CA293">
        <v>709.677892857143</v>
      </c>
      <c r="CB293">
        <v>3.3596575</v>
      </c>
      <c r="CC293">
        <v>696.454607142857</v>
      </c>
      <c r="CD293">
        <v>18.63375</v>
      </c>
      <c r="CE293">
        <v>1.62405571428571</v>
      </c>
      <c r="CF293">
        <v>1.37596928571429</v>
      </c>
      <c r="CG293">
        <v>14.1889678571429</v>
      </c>
      <c r="CH293">
        <v>11.655325</v>
      </c>
      <c r="CI293">
        <v>2000.02607142857</v>
      </c>
      <c r="CJ293">
        <v>0.980002642857143</v>
      </c>
      <c r="CK293">
        <v>0.0199974142857143</v>
      </c>
      <c r="CL293">
        <v>0</v>
      </c>
      <c r="CM293">
        <v>2.20706785714286</v>
      </c>
      <c r="CN293">
        <v>0</v>
      </c>
      <c r="CO293">
        <v>11086.5535714286</v>
      </c>
      <c r="CP293">
        <v>17300.3964285714</v>
      </c>
      <c r="CQ293">
        <v>40.656</v>
      </c>
      <c r="CR293">
        <v>39.7920714285714</v>
      </c>
      <c r="CS293">
        <v>40.2519285714286</v>
      </c>
      <c r="CT293">
        <v>38.7519285714286</v>
      </c>
      <c r="CU293">
        <v>39.7051071428571</v>
      </c>
      <c r="CV293">
        <v>1960.03321428571</v>
      </c>
      <c r="CW293">
        <v>39.9939285714286</v>
      </c>
      <c r="CX293">
        <v>0</v>
      </c>
      <c r="CY293">
        <v>1657295151.3</v>
      </c>
      <c r="CZ293">
        <v>0</v>
      </c>
      <c r="DA293">
        <v>1657291692.5</v>
      </c>
      <c r="DB293" t="s">
        <v>356</v>
      </c>
      <c r="DC293">
        <v>1657291684</v>
      </c>
      <c r="DD293">
        <v>1657291692.5</v>
      </c>
      <c r="DE293">
        <v>1</v>
      </c>
      <c r="DF293">
        <v>0.051</v>
      </c>
      <c r="DG293">
        <v>-0.009</v>
      </c>
      <c r="DH293">
        <v>7.953</v>
      </c>
      <c r="DI293">
        <v>0.086</v>
      </c>
      <c r="DJ293">
        <v>418</v>
      </c>
      <c r="DK293">
        <v>18</v>
      </c>
      <c r="DL293">
        <v>0.63</v>
      </c>
      <c r="DM293">
        <v>0.07</v>
      </c>
      <c r="DN293">
        <v>-49.9716073170732</v>
      </c>
      <c r="DO293">
        <v>-7.99377366794715</v>
      </c>
      <c r="DP293">
        <v>0.85622321240355</v>
      </c>
      <c r="DQ293">
        <v>0</v>
      </c>
      <c r="DR293">
        <v>3.34186219512195</v>
      </c>
      <c r="DS293">
        <v>0.347579006556808</v>
      </c>
      <c r="DT293">
        <v>0.0357731203431274</v>
      </c>
      <c r="DU293">
        <v>0</v>
      </c>
      <c r="DV293">
        <v>0</v>
      </c>
      <c r="DW293">
        <v>2</v>
      </c>
      <c r="DX293" t="s">
        <v>357</v>
      </c>
      <c r="DY293">
        <v>2.97462</v>
      </c>
      <c r="DZ293">
        <v>2.69634</v>
      </c>
      <c r="EA293">
        <v>0.105262</v>
      </c>
      <c r="EB293">
        <v>0.111898</v>
      </c>
      <c r="EC293">
        <v>0.0807971</v>
      </c>
      <c r="ED293">
        <v>0.0720782</v>
      </c>
      <c r="EE293">
        <v>35036.8</v>
      </c>
      <c r="EF293">
        <v>38149.2</v>
      </c>
      <c r="EG293">
        <v>35478.6</v>
      </c>
      <c r="EH293">
        <v>38949.8</v>
      </c>
      <c r="EI293">
        <v>46212.3</v>
      </c>
      <c r="EJ293">
        <v>52137.7</v>
      </c>
      <c r="EK293">
        <v>55407.9</v>
      </c>
      <c r="EL293">
        <v>62394.9</v>
      </c>
      <c r="EM293">
        <v>2.0072</v>
      </c>
      <c r="EN293">
        <v>2.247</v>
      </c>
      <c r="EO293">
        <v>0.0700355</v>
      </c>
      <c r="EP293">
        <v>0</v>
      </c>
      <c r="EQ293">
        <v>23.8334</v>
      </c>
      <c r="ER293">
        <v>999.9</v>
      </c>
      <c r="ES293">
        <v>67.141</v>
      </c>
      <c r="ET293">
        <v>25.317</v>
      </c>
      <c r="EU293">
        <v>29.4601</v>
      </c>
      <c r="EV293">
        <v>53.8101</v>
      </c>
      <c r="EW293">
        <v>36.0537</v>
      </c>
      <c r="EX293">
        <v>2</v>
      </c>
      <c r="EY293">
        <v>-0.167012</v>
      </c>
      <c r="EZ293">
        <v>0.820523</v>
      </c>
      <c r="FA293">
        <v>20.1444</v>
      </c>
      <c r="FB293">
        <v>5.19692</v>
      </c>
      <c r="FC293">
        <v>12.0052</v>
      </c>
      <c r="FD293">
        <v>4.9752</v>
      </c>
      <c r="FE293">
        <v>3.2928</v>
      </c>
      <c r="FF293">
        <v>9999</v>
      </c>
      <c r="FG293">
        <v>564.4</v>
      </c>
      <c r="FH293">
        <v>9999</v>
      </c>
      <c r="FI293">
        <v>9999</v>
      </c>
      <c r="FJ293">
        <v>1.86285</v>
      </c>
      <c r="FK293">
        <v>1.86783</v>
      </c>
      <c r="FL293">
        <v>1.86755</v>
      </c>
      <c r="FM293">
        <v>1.86871</v>
      </c>
      <c r="FN293">
        <v>1.86966</v>
      </c>
      <c r="FO293">
        <v>1.86563</v>
      </c>
      <c r="FP293">
        <v>1.86676</v>
      </c>
      <c r="FQ293">
        <v>1.86813</v>
      </c>
      <c r="FR293">
        <v>5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9.883</v>
      </c>
      <c r="GF293">
        <v>0.1787</v>
      </c>
      <c r="GG293">
        <v>4.5284714050127</v>
      </c>
      <c r="GH293">
        <v>0.00877152046367285</v>
      </c>
      <c r="GI293">
        <v>-1.12287425622125e-06</v>
      </c>
      <c r="GJ293">
        <v>1.49974470624018e-10</v>
      </c>
      <c r="GK293">
        <v>0.178652107835601</v>
      </c>
      <c r="GL293">
        <v>0</v>
      </c>
      <c r="GM293">
        <v>0</v>
      </c>
      <c r="GN293">
        <v>0</v>
      </c>
      <c r="GO293">
        <v>-2</v>
      </c>
      <c r="GP293">
        <v>2006</v>
      </c>
      <c r="GQ293">
        <v>1</v>
      </c>
      <c r="GR293">
        <v>20</v>
      </c>
      <c r="GS293">
        <v>58.2</v>
      </c>
      <c r="GT293">
        <v>58</v>
      </c>
      <c r="GU293">
        <v>2.03247</v>
      </c>
      <c r="GV293">
        <v>2.58667</v>
      </c>
      <c r="GW293">
        <v>2.24854</v>
      </c>
      <c r="GX293">
        <v>2.75635</v>
      </c>
      <c r="GY293">
        <v>1.99585</v>
      </c>
      <c r="GZ293">
        <v>2.35352</v>
      </c>
      <c r="HA293">
        <v>31.5861</v>
      </c>
      <c r="HB293">
        <v>15.4717</v>
      </c>
      <c r="HC293">
        <v>18</v>
      </c>
      <c r="HD293">
        <v>497.942</v>
      </c>
      <c r="HE293">
        <v>667.648</v>
      </c>
      <c r="HF293">
        <v>21.3736</v>
      </c>
      <c r="HG293">
        <v>25.0586</v>
      </c>
      <c r="HH293">
        <v>30.0004</v>
      </c>
      <c r="HI293">
        <v>24.793</v>
      </c>
      <c r="HJ293">
        <v>24.69</v>
      </c>
      <c r="HK293">
        <v>40.7943</v>
      </c>
      <c r="HL293">
        <v>38.1056</v>
      </c>
      <c r="HM293">
        <v>0</v>
      </c>
      <c r="HN293">
        <v>21.3688</v>
      </c>
      <c r="HO293">
        <v>742.781</v>
      </c>
      <c r="HP293">
        <v>18.5132</v>
      </c>
      <c r="HQ293">
        <v>102.82</v>
      </c>
      <c r="HR293">
        <v>103.908</v>
      </c>
    </row>
    <row r="294" spans="1:226">
      <c r="A294">
        <v>278</v>
      </c>
      <c r="B294">
        <v>1657295178.1</v>
      </c>
      <c r="C294">
        <v>3434.09999990463</v>
      </c>
      <c r="D294" t="s">
        <v>917</v>
      </c>
      <c r="E294" t="s">
        <v>918</v>
      </c>
      <c r="F294">
        <v>5</v>
      </c>
      <c r="G294" t="s">
        <v>832</v>
      </c>
      <c r="H294" t="s">
        <v>354</v>
      </c>
      <c r="I294">
        <v>1657295170.33214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744.381260612706</v>
      </c>
      <c r="AK294">
        <v>701.47206060606</v>
      </c>
      <c r="AL294">
        <v>3.36632940713328</v>
      </c>
      <c r="AM294">
        <v>65.7165733691439</v>
      </c>
      <c r="AN294">
        <f>(AP294 - AO294 + BO294*1E3/(8.314*(BQ294+273.15)) * AR294/BN294 * AQ294) * BN294/(100*BB294) * 1000/(1000 - AP294)</f>
        <v>0</v>
      </c>
      <c r="AO294">
        <v>18.5748730702115</v>
      </c>
      <c r="AP294">
        <v>21.9390345454545</v>
      </c>
      <c r="AQ294">
        <v>-0.00233413837094772</v>
      </c>
      <c r="AR294">
        <v>77.3268198787012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6</v>
      </c>
      <c r="BC294">
        <v>0.5</v>
      </c>
      <c r="BD294" t="s">
        <v>355</v>
      </c>
      <c r="BE294">
        <v>2</v>
      </c>
      <c r="BF294" t="b">
        <v>1</v>
      </c>
      <c r="BG294">
        <v>1657295170.33214</v>
      </c>
      <c r="BH294">
        <v>662.314535714286</v>
      </c>
      <c r="BI294">
        <v>713.429178571429</v>
      </c>
      <c r="BJ294">
        <v>21.9730535714286</v>
      </c>
      <c r="BK294">
        <v>18.5994607142857</v>
      </c>
      <c r="BL294">
        <v>652.499321428571</v>
      </c>
      <c r="BM294">
        <v>21.7944107142857</v>
      </c>
      <c r="BN294">
        <v>500.001678571429</v>
      </c>
      <c r="BO294">
        <v>73.8432571428572</v>
      </c>
      <c r="BP294">
        <v>0.0422785571428572</v>
      </c>
      <c r="BQ294">
        <v>25.3079285714286</v>
      </c>
      <c r="BR294">
        <v>24.98305</v>
      </c>
      <c r="BS294">
        <v>999.9</v>
      </c>
      <c r="BT294">
        <v>0</v>
      </c>
      <c r="BU294">
        <v>0</v>
      </c>
      <c r="BV294">
        <v>10001.4285714286</v>
      </c>
      <c r="BW294">
        <v>0</v>
      </c>
      <c r="BX294">
        <v>338.275857142857</v>
      </c>
      <c r="BY294">
        <v>-51.1145964285714</v>
      </c>
      <c r="BZ294">
        <v>677.194357142857</v>
      </c>
      <c r="CA294">
        <v>726.949607142857</v>
      </c>
      <c r="CB294">
        <v>3.37358357142857</v>
      </c>
      <c r="CC294">
        <v>713.429178571429</v>
      </c>
      <c r="CD294">
        <v>18.5994607142857</v>
      </c>
      <c r="CE294">
        <v>1.62256214285714</v>
      </c>
      <c r="CF294">
        <v>1.373445</v>
      </c>
      <c r="CG294">
        <v>14.1747571428571</v>
      </c>
      <c r="CH294">
        <v>11.6275535714286</v>
      </c>
      <c r="CI294">
        <v>2000.03428571429</v>
      </c>
      <c r="CJ294">
        <v>0.980002428571428</v>
      </c>
      <c r="CK294">
        <v>0.0199976428571429</v>
      </c>
      <c r="CL294">
        <v>0</v>
      </c>
      <c r="CM294">
        <v>2.21331785714286</v>
      </c>
      <c r="CN294">
        <v>0</v>
      </c>
      <c r="CO294">
        <v>11117.4964285714</v>
      </c>
      <c r="CP294">
        <v>17300.4714285714</v>
      </c>
      <c r="CQ294">
        <v>40.5979642857143</v>
      </c>
      <c r="CR294">
        <v>39.7586428571428</v>
      </c>
      <c r="CS294">
        <v>40.1984642857143</v>
      </c>
      <c r="CT294">
        <v>38.6917857142857</v>
      </c>
      <c r="CU294">
        <v>39.6582142857143</v>
      </c>
      <c r="CV294">
        <v>1960.03892857143</v>
      </c>
      <c r="CW294">
        <v>39.9964285714286</v>
      </c>
      <c r="CX294">
        <v>0</v>
      </c>
      <c r="CY294">
        <v>1657295156.1</v>
      </c>
      <c r="CZ294">
        <v>0</v>
      </c>
      <c r="DA294">
        <v>1657291692.5</v>
      </c>
      <c r="DB294" t="s">
        <v>356</v>
      </c>
      <c r="DC294">
        <v>1657291684</v>
      </c>
      <c r="DD294">
        <v>1657291692.5</v>
      </c>
      <c r="DE294">
        <v>1</v>
      </c>
      <c r="DF294">
        <v>0.051</v>
      </c>
      <c r="DG294">
        <v>-0.009</v>
      </c>
      <c r="DH294">
        <v>7.953</v>
      </c>
      <c r="DI294">
        <v>0.086</v>
      </c>
      <c r="DJ294">
        <v>418</v>
      </c>
      <c r="DK294">
        <v>18</v>
      </c>
      <c r="DL294">
        <v>0.63</v>
      </c>
      <c r="DM294">
        <v>0.07</v>
      </c>
      <c r="DN294">
        <v>-50.6013975609756</v>
      </c>
      <c r="DO294">
        <v>-7.39117630662033</v>
      </c>
      <c r="DP294">
        <v>0.8290193479421</v>
      </c>
      <c r="DQ294">
        <v>0</v>
      </c>
      <c r="DR294">
        <v>3.35936390243902</v>
      </c>
      <c r="DS294">
        <v>0.250026480836241</v>
      </c>
      <c r="DT294">
        <v>0.0308550904111974</v>
      </c>
      <c r="DU294">
        <v>0</v>
      </c>
      <c r="DV294">
        <v>0</v>
      </c>
      <c r="DW294">
        <v>2</v>
      </c>
      <c r="DX294" t="s">
        <v>357</v>
      </c>
      <c r="DY294">
        <v>2.97471</v>
      </c>
      <c r="DZ294">
        <v>2.69621</v>
      </c>
      <c r="EA294">
        <v>0.107031</v>
      </c>
      <c r="EB294">
        <v>0.113643</v>
      </c>
      <c r="EC294">
        <v>0.0807498</v>
      </c>
      <c r="ED294">
        <v>0.0720744</v>
      </c>
      <c r="EE294">
        <v>34966.9</v>
      </c>
      <c r="EF294">
        <v>38074.1</v>
      </c>
      <c r="EG294">
        <v>35478</v>
      </c>
      <c r="EH294">
        <v>38949.6</v>
      </c>
      <c r="EI294">
        <v>46213.6</v>
      </c>
      <c r="EJ294">
        <v>52137.7</v>
      </c>
      <c r="EK294">
        <v>55406.6</v>
      </c>
      <c r="EL294">
        <v>62394.4</v>
      </c>
      <c r="EM294">
        <v>2.0074</v>
      </c>
      <c r="EN294">
        <v>2.247</v>
      </c>
      <c r="EO294">
        <v>0.0704825</v>
      </c>
      <c r="EP294">
        <v>0</v>
      </c>
      <c r="EQ294">
        <v>23.8293</v>
      </c>
      <c r="ER294">
        <v>999.9</v>
      </c>
      <c r="ES294">
        <v>67.092</v>
      </c>
      <c r="ET294">
        <v>25.337</v>
      </c>
      <c r="EU294">
        <v>29.4749</v>
      </c>
      <c r="EV294">
        <v>53.9701</v>
      </c>
      <c r="EW294">
        <v>35.9816</v>
      </c>
      <c r="EX294">
        <v>2</v>
      </c>
      <c r="EY294">
        <v>-0.166463</v>
      </c>
      <c r="EZ294">
        <v>0.841024</v>
      </c>
      <c r="FA294">
        <v>20.1449</v>
      </c>
      <c r="FB294">
        <v>5.20172</v>
      </c>
      <c r="FC294">
        <v>12.0052</v>
      </c>
      <c r="FD294">
        <v>4.976</v>
      </c>
      <c r="FE294">
        <v>3.293</v>
      </c>
      <c r="FF294">
        <v>9999</v>
      </c>
      <c r="FG294">
        <v>564.4</v>
      </c>
      <c r="FH294">
        <v>9999</v>
      </c>
      <c r="FI294">
        <v>9999</v>
      </c>
      <c r="FJ294">
        <v>1.86285</v>
      </c>
      <c r="FK294">
        <v>1.86783</v>
      </c>
      <c r="FL294">
        <v>1.86758</v>
      </c>
      <c r="FM294">
        <v>1.86874</v>
      </c>
      <c r="FN294">
        <v>1.86966</v>
      </c>
      <c r="FO294">
        <v>1.86566</v>
      </c>
      <c r="FP294">
        <v>1.86676</v>
      </c>
      <c r="FQ294">
        <v>1.86813</v>
      </c>
      <c r="FR294">
        <v>5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10.003</v>
      </c>
      <c r="GF294">
        <v>0.1787</v>
      </c>
      <c r="GG294">
        <v>4.5284714050127</v>
      </c>
      <c r="GH294">
        <v>0.00877152046367285</v>
      </c>
      <c r="GI294">
        <v>-1.12287425622125e-06</v>
      </c>
      <c r="GJ294">
        <v>1.49974470624018e-10</v>
      </c>
      <c r="GK294">
        <v>0.178652107835601</v>
      </c>
      <c r="GL294">
        <v>0</v>
      </c>
      <c r="GM294">
        <v>0</v>
      </c>
      <c r="GN294">
        <v>0</v>
      </c>
      <c r="GO294">
        <v>-2</v>
      </c>
      <c r="GP294">
        <v>2006</v>
      </c>
      <c r="GQ294">
        <v>1</v>
      </c>
      <c r="GR294">
        <v>20</v>
      </c>
      <c r="GS294">
        <v>58.2</v>
      </c>
      <c r="GT294">
        <v>58.1</v>
      </c>
      <c r="GU294">
        <v>2.07275</v>
      </c>
      <c r="GV294">
        <v>2.57812</v>
      </c>
      <c r="GW294">
        <v>2.24854</v>
      </c>
      <c r="GX294">
        <v>2.75635</v>
      </c>
      <c r="GY294">
        <v>1.99585</v>
      </c>
      <c r="GZ294">
        <v>2.33276</v>
      </c>
      <c r="HA294">
        <v>31.6298</v>
      </c>
      <c r="HB294">
        <v>15.4717</v>
      </c>
      <c r="HC294">
        <v>18</v>
      </c>
      <c r="HD294">
        <v>498.15</v>
      </c>
      <c r="HE294">
        <v>667.748</v>
      </c>
      <c r="HF294">
        <v>21.38</v>
      </c>
      <c r="HG294">
        <v>25.065</v>
      </c>
      <c r="HH294">
        <v>30.0006</v>
      </c>
      <c r="HI294">
        <v>24.8013</v>
      </c>
      <c r="HJ294">
        <v>24.6982</v>
      </c>
      <c r="HK294">
        <v>41.4854</v>
      </c>
      <c r="HL294">
        <v>38.1056</v>
      </c>
      <c r="HM294">
        <v>0</v>
      </c>
      <c r="HN294">
        <v>21.3771</v>
      </c>
      <c r="HO294">
        <v>756.165</v>
      </c>
      <c r="HP294">
        <v>18.5132</v>
      </c>
      <c r="HQ294">
        <v>102.818</v>
      </c>
      <c r="HR294">
        <v>103.907</v>
      </c>
    </row>
    <row r="295" spans="1:226">
      <c r="A295">
        <v>279</v>
      </c>
      <c r="B295">
        <v>1657295183.1</v>
      </c>
      <c r="C295">
        <v>3439.09999990463</v>
      </c>
      <c r="D295" t="s">
        <v>919</v>
      </c>
      <c r="E295" t="s">
        <v>920</v>
      </c>
      <c r="F295">
        <v>5</v>
      </c>
      <c r="G295" t="s">
        <v>832</v>
      </c>
      <c r="H295" t="s">
        <v>354</v>
      </c>
      <c r="I295">
        <v>1657295175.6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760.744109935521</v>
      </c>
      <c r="AK295">
        <v>717.637139393939</v>
      </c>
      <c r="AL295">
        <v>3.19668404141473</v>
      </c>
      <c r="AM295">
        <v>65.7165733691439</v>
      </c>
      <c r="AN295">
        <f>(AP295 - AO295 + BO295*1E3/(8.314*(BQ295+273.15)) * AR295/BN295 * AQ295) * BN295/(100*BB295) * 1000/(1000 - AP295)</f>
        <v>0</v>
      </c>
      <c r="AO295">
        <v>18.5742335325741</v>
      </c>
      <c r="AP295">
        <v>21.9327363636364</v>
      </c>
      <c r="AQ295">
        <v>-0.000603440256186416</v>
      </c>
      <c r="AR295">
        <v>77.3268198787012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6</v>
      </c>
      <c r="BC295">
        <v>0.5</v>
      </c>
      <c r="BD295" t="s">
        <v>355</v>
      </c>
      <c r="BE295">
        <v>2</v>
      </c>
      <c r="BF295" t="b">
        <v>1</v>
      </c>
      <c r="BG295">
        <v>1657295175.6</v>
      </c>
      <c r="BH295">
        <v>679.469814814815</v>
      </c>
      <c r="BI295">
        <v>730.957518518518</v>
      </c>
      <c r="BJ295">
        <v>21.951062962963</v>
      </c>
      <c r="BK295">
        <v>18.5746</v>
      </c>
      <c r="BL295">
        <v>669.527185185185</v>
      </c>
      <c r="BM295">
        <v>21.7724111111111</v>
      </c>
      <c r="BN295">
        <v>500.001888888889</v>
      </c>
      <c r="BO295">
        <v>73.8431037037037</v>
      </c>
      <c r="BP295">
        <v>0.0422894148148148</v>
      </c>
      <c r="BQ295">
        <v>25.3106185185185</v>
      </c>
      <c r="BR295">
        <v>24.9864592592593</v>
      </c>
      <c r="BS295">
        <v>999.9</v>
      </c>
      <c r="BT295">
        <v>0</v>
      </c>
      <c r="BU295">
        <v>0</v>
      </c>
      <c r="BV295">
        <v>10009.2592592593</v>
      </c>
      <c r="BW295">
        <v>0</v>
      </c>
      <c r="BX295">
        <v>337.43237037037</v>
      </c>
      <c r="BY295">
        <v>-51.4876925925926</v>
      </c>
      <c r="BZ295">
        <v>694.719444444445</v>
      </c>
      <c r="CA295">
        <v>744.791851851852</v>
      </c>
      <c r="CB295">
        <v>3.37644962962963</v>
      </c>
      <c r="CC295">
        <v>730.957518518518</v>
      </c>
      <c r="CD295">
        <v>18.5746</v>
      </c>
      <c r="CE295">
        <v>1.62093481481481</v>
      </c>
      <c r="CF295">
        <v>1.37160666666667</v>
      </c>
      <c r="CG295">
        <v>14.1592740740741</v>
      </c>
      <c r="CH295">
        <v>11.6073148148148</v>
      </c>
      <c r="CI295">
        <v>2000.03888888889</v>
      </c>
      <c r="CJ295">
        <v>0.980002222222222</v>
      </c>
      <c r="CK295">
        <v>0.019997862962963</v>
      </c>
      <c r="CL295">
        <v>0</v>
      </c>
      <c r="CM295">
        <v>2.31408518518519</v>
      </c>
      <c r="CN295">
        <v>0</v>
      </c>
      <c r="CO295">
        <v>11144.5</v>
      </c>
      <c r="CP295">
        <v>17300.5074074074</v>
      </c>
      <c r="CQ295">
        <v>40.5391481481481</v>
      </c>
      <c r="CR295">
        <v>39.715</v>
      </c>
      <c r="CS295">
        <v>40.1502222222222</v>
      </c>
      <c r="CT295">
        <v>38.6292962962963</v>
      </c>
      <c r="CU295">
        <v>39.6108148148148</v>
      </c>
      <c r="CV295">
        <v>1960.04074074074</v>
      </c>
      <c r="CW295">
        <v>39.9992592592593</v>
      </c>
      <c r="CX295">
        <v>0</v>
      </c>
      <c r="CY295">
        <v>1657295160.9</v>
      </c>
      <c r="CZ295">
        <v>0</v>
      </c>
      <c r="DA295">
        <v>1657291692.5</v>
      </c>
      <c r="DB295" t="s">
        <v>356</v>
      </c>
      <c r="DC295">
        <v>1657291684</v>
      </c>
      <c r="DD295">
        <v>1657291692.5</v>
      </c>
      <c r="DE295">
        <v>1</v>
      </c>
      <c r="DF295">
        <v>0.051</v>
      </c>
      <c r="DG295">
        <v>-0.009</v>
      </c>
      <c r="DH295">
        <v>7.953</v>
      </c>
      <c r="DI295">
        <v>0.086</v>
      </c>
      <c r="DJ295">
        <v>418</v>
      </c>
      <c r="DK295">
        <v>18</v>
      </c>
      <c r="DL295">
        <v>0.63</v>
      </c>
      <c r="DM295">
        <v>0.07</v>
      </c>
      <c r="DN295">
        <v>-51.1318853658537</v>
      </c>
      <c r="DO295">
        <v>-5.81923693379794</v>
      </c>
      <c r="DP295">
        <v>0.707041541733625</v>
      </c>
      <c r="DQ295">
        <v>0</v>
      </c>
      <c r="DR295">
        <v>3.37090390243902</v>
      </c>
      <c r="DS295">
        <v>0.0199969337979141</v>
      </c>
      <c r="DT295">
        <v>0.0177225599480558</v>
      </c>
      <c r="DU295">
        <v>1</v>
      </c>
      <c r="DV295">
        <v>1</v>
      </c>
      <c r="DW295">
        <v>2</v>
      </c>
      <c r="DX295" t="s">
        <v>373</v>
      </c>
      <c r="DY295">
        <v>2.97463</v>
      </c>
      <c r="DZ295">
        <v>2.69529</v>
      </c>
      <c r="EA295">
        <v>0.108757</v>
      </c>
      <c r="EB295">
        <v>0.115323</v>
      </c>
      <c r="EC295">
        <v>0.0807354</v>
      </c>
      <c r="ED295">
        <v>0.0720814</v>
      </c>
      <c r="EE295">
        <v>34899.3</v>
      </c>
      <c r="EF295">
        <v>38001.9</v>
      </c>
      <c r="EG295">
        <v>35478</v>
      </c>
      <c r="EH295">
        <v>38949.6</v>
      </c>
      <c r="EI295">
        <v>46214.5</v>
      </c>
      <c r="EJ295">
        <v>52136.9</v>
      </c>
      <c r="EK295">
        <v>55406.6</v>
      </c>
      <c r="EL295">
        <v>62393.9</v>
      </c>
      <c r="EM295">
        <v>2.0064</v>
      </c>
      <c r="EN295">
        <v>2.2464</v>
      </c>
      <c r="EO295">
        <v>0.0716746</v>
      </c>
      <c r="EP295">
        <v>0</v>
      </c>
      <c r="EQ295">
        <v>23.8274</v>
      </c>
      <c r="ER295">
        <v>999.9</v>
      </c>
      <c r="ES295">
        <v>67.043</v>
      </c>
      <c r="ET295">
        <v>25.347</v>
      </c>
      <c r="EU295">
        <v>29.4697</v>
      </c>
      <c r="EV295">
        <v>53.8901</v>
      </c>
      <c r="EW295">
        <v>35.9655</v>
      </c>
      <c r="EX295">
        <v>2</v>
      </c>
      <c r="EY295">
        <v>-0.166016</v>
      </c>
      <c r="EZ295">
        <v>0.845316</v>
      </c>
      <c r="FA295">
        <v>20.1442</v>
      </c>
      <c r="FB295">
        <v>5.19573</v>
      </c>
      <c r="FC295">
        <v>12.0052</v>
      </c>
      <c r="FD295">
        <v>4.9756</v>
      </c>
      <c r="FE295">
        <v>3.2928</v>
      </c>
      <c r="FF295">
        <v>9999</v>
      </c>
      <c r="FG295">
        <v>564.4</v>
      </c>
      <c r="FH295">
        <v>9999</v>
      </c>
      <c r="FI295">
        <v>9999</v>
      </c>
      <c r="FJ295">
        <v>1.86292</v>
      </c>
      <c r="FK295">
        <v>1.86783</v>
      </c>
      <c r="FL295">
        <v>1.86755</v>
      </c>
      <c r="FM295">
        <v>1.86871</v>
      </c>
      <c r="FN295">
        <v>1.86966</v>
      </c>
      <c r="FO295">
        <v>1.86566</v>
      </c>
      <c r="FP295">
        <v>1.86676</v>
      </c>
      <c r="FQ295">
        <v>1.86813</v>
      </c>
      <c r="FR295">
        <v>5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10.121</v>
      </c>
      <c r="GF295">
        <v>0.1786</v>
      </c>
      <c r="GG295">
        <v>4.5284714050127</v>
      </c>
      <c r="GH295">
        <v>0.00877152046367285</v>
      </c>
      <c r="GI295">
        <v>-1.12287425622125e-06</v>
      </c>
      <c r="GJ295">
        <v>1.49974470624018e-10</v>
      </c>
      <c r="GK295">
        <v>0.178652107835601</v>
      </c>
      <c r="GL295">
        <v>0</v>
      </c>
      <c r="GM295">
        <v>0</v>
      </c>
      <c r="GN295">
        <v>0</v>
      </c>
      <c r="GO295">
        <v>-2</v>
      </c>
      <c r="GP295">
        <v>2006</v>
      </c>
      <c r="GQ295">
        <v>1</v>
      </c>
      <c r="GR295">
        <v>20</v>
      </c>
      <c r="GS295">
        <v>58.3</v>
      </c>
      <c r="GT295">
        <v>58.2</v>
      </c>
      <c r="GU295">
        <v>2.10693</v>
      </c>
      <c r="GV295">
        <v>2.58057</v>
      </c>
      <c r="GW295">
        <v>2.24854</v>
      </c>
      <c r="GX295">
        <v>2.75635</v>
      </c>
      <c r="GY295">
        <v>1.99585</v>
      </c>
      <c r="GZ295">
        <v>2.33276</v>
      </c>
      <c r="HA295">
        <v>31.6517</v>
      </c>
      <c r="HB295">
        <v>15.4717</v>
      </c>
      <c r="HC295">
        <v>18</v>
      </c>
      <c r="HD295">
        <v>497.558</v>
      </c>
      <c r="HE295">
        <v>667.338</v>
      </c>
      <c r="HF295">
        <v>21.3842</v>
      </c>
      <c r="HG295">
        <v>25.0734</v>
      </c>
      <c r="HH295">
        <v>30.0004</v>
      </c>
      <c r="HI295">
        <v>24.8076</v>
      </c>
      <c r="HJ295">
        <v>24.7044</v>
      </c>
      <c r="HK295">
        <v>42.1595</v>
      </c>
      <c r="HL295">
        <v>38.1056</v>
      </c>
      <c r="HM295">
        <v>0</v>
      </c>
      <c r="HN295">
        <v>21.3835</v>
      </c>
      <c r="HO295">
        <v>776.483</v>
      </c>
      <c r="HP295">
        <v>18.5061</v>
      </c>
      <c r="HQ295">
        <v>102.818</v>
      </c>
      <c r="HR295">
        <v>103.907</v>
      </c>
    </row>
    <row r="296" spans="1:226">
      <c r="A296">
        <v>280</v>
      </c>
      <c r="B296">
        <v>1657295188.1</v>
      </c>
      <c r="C296">
        <v>3444.09999990463</v>
      </c>
      <c r="D296" t="s">
        <v>921</v>
      </c>
      <c r="E296" t="s">
        <v>922</v>
      </c>
      <c r="F296">
        <v>5</v>
      </c>
      <c r="G296" t="s">
        <v>832</v>
      </c>
      <c r="H296" t="s">
        <v>354</v>
      </c>
      <c r="I296">
        <v>1657295180.31429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777.560356353418</v>
      </c>
      <c r="AK296">
        <v>733.955121212121</v>
      </c>
      <c r="AL296">
        <v>3.25430197626041</v>
      </c>
      <c r="AM296">
        <v>65.7165733691439</v>
      </c>
      <c r="AN296">
        <f>(AP296 - AO296 + BO296*1E3/(8.314*(BQ296+273.15)) * AR296/BN296 * AQ296) * BN296/(100*BB296) * 1000/(1000 - AP296)</f>
        <v>0</v>
      </c>
      <c r="AO296">
        <v>18.577667461874</v>
      </c>
      <c r="AP296">
        <v>21.9298581818182</v>
      </c>
      <c r="AQ296">
        <v>-0.00021060949474192</v>
      </c>
      <c r="AR296">
        <v>77.3268198787012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6</v>
      </c>
      <c r="BC296">
        <v>0.5</v>
      </c>
      <c r="BD296" t="s">
        <v>355</v>
      </c>
      <c r="BE296">
        <v>2</v>
      </c>
      <c r="BF296" t="b">
        <v>1</v>
      </c>
      <c r="BG296">
        <v>1657295180.31429</v>
      </c>
      <c r="BH296">
        <v>694.618428571429</v>
      </c>
      <c r="BI296">
        <v>746.595928571429</v>
      </c>
      <c r="BJ296">
        <v>21.9372964285714</v>
      </c>
      <c r="BK296">
        <v>18.5745821428571</v>
      </c>
      <c r="BL296">
        <v>684.56375</v>
      </c>
      <c r="BM296">
        <v>21.7586357142857</v>
      </c>
      <c r="BN296">
        <v>500.003321428571</v>
      </c>
      <c r="BO296">
        <v>73.8426892857143</v>
      </c>
      <c r="BP296">
        <v>0.0421994642857143</v>
      </c>
      <c r="BQ296">
        <v>25.3096714285714</v>
      </c>
      <c r="BR296">
        <v>24.9910428571429</v>
      </c>
      <c r="BS296">
        <v>999.9</v>
      </c>
      <c r="BT296">
        <v>0</v>
      </c>
      <c r="BU296">
        <v>0</v>
      </c>
      <c r="BV296">
        <v>10012.3214285714</v>
      </c>
      <c r="BW296">
        <v>0</v>
      </c>
      <c r="BX296">
        <v>336.114571428571</v>
      </c>
      <c r="BY296">
        <v>-51.9774785714286</v>
      </c>
      <c r="BZ296">
        <v>710.198214285714</v>
      </c>
      <c r="CA296">
        <v>760.726214285714</v>
      </c>
      <c r="CB296">
        <v>3.36270178571429</v>
      </c>
      <c r="CC296">
        <v>746.595928571429</v>
      </c>
      <c r="CD296">
        <v>18.5745821428571</v>
      </c>
      <c r="CE296">
        <v>1.61990928571429</v>
      </c>
      <c r="CF296">
        <v>1.37159785714286</v>
      </c>
      <c r="CG296">
        <v>14.1495035714286</v>
      </c>
      <c r="CH296">
        <v>11.6072178571429</v>
      </c>
      <c r="CI296">
        <v>2000.03821428571</v>
      </c>
      <c r="CJ296">
        <v>0.980001678571428</v>
      </c>
      <c r="CK296">
        <v>0.0199984428571429</v>
      </c>
      <c r="CL296">
        <v>0</v>
      </c>
      <c r="CM296">
        <v>2.32135357142857</v>
      </c>
      <c r="CN296">
        <v>0</v>
      </c>
      <c r="CO296">
        <v>11165.5</v>
      </c>
      <c r="CP296">
        <v>17300.4964285714</v>
      </c>
      <c r="CQ296">
        <v>40.4885357142857</v>
      </c>
      <c r="CR296">
        <v>39.6827142857143</v>
      </c>
      <c r="CS296">
        <v>40.1113571428571</v>
      </c>
      <c r="CT296">
        <v>38.5734642857143</v>
      </c>
      <c r="CU296">
        <v>39.5600714285714</v>
      </c>
      <c r="CV296">
        <v>1960.03821428571</v>
      </c>
      <c r="CW296">
        <v>40</v>
      </c>
      <c r="CX296">
        <v>0</v>
      </c>
      <c r="CY296">
        <v>1657295166.3</v>
      </c>
      <c r="CZ296">
        <v>0</v>
      </c>
      <c r="DA296">
        <v>1657291692.5</v>
      </c>
      <c r="DB296" t="s">
        <v>356</v>
      </c>
      <c r="DC296">
        <v>1657291684</v>
      </c>
      <c r="DD296">
        <v>1657291692.5</v>
      </c>
      <c r="DE296">
        <v>1</v>
      </c>
      <c r="DF296">
        <v>0.051</v>
      </c>
      <c r="DG296">
        <v>-0.009</v>
      </c>
      <c r="DH296">
        <v>7.953</v>
      </c>
      <c r="DI296">
        <v>0.086</v>
      </c>
      <c r="DJ296">
        <v>418</v>
      </c>
      <c r="DK296">
        <v>18</v>
      </c>
      <c r="DL296">
        <v>0.63</v>
      </c>
      <c r="DM296">
        <v>0.07</v>
      </c>
      <c r="DN296">
        <v>-51.6097756097561</v>
      </c>
      <c r="DO296">
        <v>-4.63291777003483</v>
      </c>
      <c r="DP296">
        <v>0.577062460068016</v>
      </c>
      <c r="DQ296">
        <v>0</v>
      </c>
      <c r="DR296">
        <v>3.37151024390244</v>
      </c>
      <c r="DS296">
        <v>-0.138384668989547</v>
      </c>
      <c r="DT296">
        <v>0.0167781711390062</v>
      </c>
      <c r="DU296">
        <v>0</v>
      </c>
      <c r="DV296">
        <v>0</v>
      </c>
      <c r="DW296">
        <v>2</v>
      </c>
      <c r="DX296" t="s">
        <v>357</v>
      </c>
      <c r="DY296">
        <v>2.97509</v>
      </c>
      <c r="DZ296">
        <v>2.69644</v>
      </c>
      <c r="EA296">
        <v>0.110454</v>
      </c>
      <c r="EB296">
        <v>0.117008</v>
      </c>
      <c r="EC296">
        <v>0.0807128</v>
      </c>
      <c r="ED296">
        <v>0.0720834</v>
      </c>
      <c r="EE296">
        <v>34832.8</v>
      </c>
      <c r="EF296">
        <v>37929.6</v>
      </c>
      <c r="EG296">
        <v>35477.9</v>
      </c>
      <c r="EH296">
        <v>38949.7</v>
      </c>
      <c r="EI296">
        <v>46215.4</v>
      </c>
      <c r="EJ296">
        <v>52137.4</v>
      </c>
      <c r="EK296">
        <v>55406.3</v>
      </c>
      <c r="EL296">
        <v>62394.6</v>
      </c>
      <c r="EM296">
        <v>2.0064</v>
      </c>
      <c r="EN296">
        <v>2.247</v>
      </c>
      <c r="EO296">
        <v>0.0710785</v>
      </c>
      <c r="EP296">
        <v>0</v>
      </c>
      <c r="EQ296">
        <v>23.8234</v>
      </c>
      <c r="ER296">
        <v>999.9</v>
      </c>
      <c r="ES296">
        <v>66.994</v>
      </c>
      <c r="ET296">
        <v>25.378</v>
      </c>
      <c r="EU296">
        <v>29.502</v>
      </c>
      <c r="EV296">
        <v>53.8701</v>
      </c>
      <c r="EW296">
        <v>35.9776</v>
      </c>
      <c r="EX296">
        <v>2</v>
      </c>
      <c r="EY296">
        <v>-0.165528</v>
      </c>
      <c r="EZ296">
        <v>0.85098</v>
      </c>
      <c r="FA296">
        <v>20.145</v>
      </c>
      <c r="FB296">
        <v>5.20291</v>
      </c>
      <c r="FC296">
        <v>12.0052</v>
      </c>
      <c r="FD296">
        <v>4.976</v>
      </c>
      <c r="FE296">
        <v>3.293</v>
      </c>
      <c r="FF296">
        <v>9999</v>
      </c>
      <c r="FG296">
        <v>564.4</v>
      </c>
      <c r="FH296">
        <v>9999</v>
      </c>
      <c r="FI296">
        <v>9999</v>
      </c>
      <c r="FJ296">
        <v>1.86292</v>
      </c>
      <c r="FK296">
        <v>1.86783</v>
      </c>
      <c r="FL296">
        <v>1.86755</v>
      </c>
      <c r="FM296">
        <v>1.86874</v>
      </c>
      <c r="FN296">
        <v>1.86966</v>
      </c>
      <c r="FO296">
        <v>1.86569</v>
      </c>
      <c r="FP296">
        <v>1.86676</v>
      </c>
      <c r="FQ296">
        <v>1.86813</v>
      </c>
      <c r="FR296">
        <v>5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10.238</v>
      </c>
      <c r="GF296">
        <v>0.1787</v>
      </c>
      <c r="GG296">
        <v>4.5284714050127</v>
      </c>
      <c r="GH296">
        <v>0.00877152046367285</v>
      </c>
      <c r="GI296">
        <v>-1.12287425622125e-06</v>
      </c>
      <c r="GJ296">
        <v>1.49974470624018e-10</v>
      </c>
      <c r="GK296">
        <v>0.178652107835601</v>
      </c>
      <c r="GL296">
        <v>0</v>
      </c>
      <c r="GM296">
        <v>0</v>
      </c>
      <c r="GN296">
        <v>0</v>
      </c>
      <c r="GO296">
        <v>-2</v>
      </c>
      <c r="GP296">
        <v>2006</v>
      </c>
      <c r="GQ296">
        <v>1</v>
      </c>
      <c r="GR296">
        <v>20</v>
      </c>
      <c r="GS296">
        <v>58.4</v>
      </c>
      <c r="GT296">
        <v>58.3</v>
      </c>
      <c r="GU296">
        <v>2.14478</v>
      </c>
      <c r="GV296">
        <v>2.58423</v>
      </c>
      <c r="GW296">
        <v>2.24854</v>
      </c>
      <c r="GX296">
        <v>2.75635</v>
      </c>
      <c r="GY296">
        <v>1.99585</v>
      </c>
      <c r="GZ296">
        <v>2.33887</v>
      </c>
      <c r="HA296">
        <v>31.6736</v>
      </c>
      <c r="HB296">
        <v>15.4717</v>
      </c>
      <c r="HC296">
        <v>18</v>
      </c>
      <c r="HD296">
        <v>497.636</v>
      </c>
      <c r="HE296">
        <v>667.932</v>
      </c>
      <c r="HF296">
        <v>21.3881</v>
      </c>
      <c r="HG296">
        <v>25.0797</v>
      </c>
      <c r="HH296">
        <v>30.0003</v>
      </c>
      <c r="HI296">
        <v>24.8159</v>
      </c>
      <c r="HJ296">
        <v>24.7126</v>
      </c>
      <c r="HK296">
        <v>42.9277</v>
      </c>
      <c r="HL296">
        <v>38.1056</v>
      </c>
      <c r="HM296">
        <v>0</v>
      </c>
      <c r="HN296">
        <v>21.3879</v>
      </c>
      <c r="HO296">
        <v>790.078</v>
      </c>
      <c r="HP296">
        <v>18.4974</v>
      </c>
      <c r="HQ296">
        <v>102.818</v>
      </c>
      <c r="HR296">
        <v>103.907</v>
      </c>
    </row>
    <row r="297" spans="1:226">
      <c r="A297">
        <v>281</v>
      </c>
      <c r="B297">
        <v>1657295193.1</v>
      </c>
      <c r="C297">
        <v>3449.09999990463</v>
      </c>
      <c r="D297" t="s">
        <v>923</v>
      </c>
      <c r="E297" t="s">
        <v>924</v>
      </c>
      <c r="F297">
        <v>5</v>
      </c>
      <c r="G297" t="s">
        <v>832</v>
      </c>
      <c r="H297" t="s">
        <v>354</v>
      </c>
      <c r="I297">
        <v>1657295185.6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794.736476086738</v>
      </c>
      <c r="AK297">
        <v>750.342975757576</v>
      </c>
      <c r="AL297">
        <v>3.28499198990369</v>
      </c>
      <c r="AM297">
        <v>65.7165733691439</v>
      </c>
      <c r="AN297">
        <f>(AP297 - AO297 + BO297*1E3/(8.314*(BQ297+273.15)) * AR297/BN297 * AQ297) * BN297/(100*BB297) * 1000/(1000 - AP297)</f>
        <v>0</v>
      </c>
      <c r="AO297">
        <v>18.5791097206056</v>
      </c>
      <c r="AP297">
        <v>21.926076969697</v>
      </c>
      <c r="AQ297">
        <v>-0.000123155663588974</v>
      </c>
      <c r="AR297">
        <v>77.3268198787012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6</v>
      </c>
      <c r="BC297">
        <v>0.5</v>
      </c>
      <c r="BD297" t="s">
        <v>355</v>
      </c>
      <c r="BE297">
        <v>2</v>
      </c>
      <c r="BF297" t="b">
        <v>1</v>
      </c>
      <c r="BG297">
        <v>1657295185.6</v>
      </c>
      <c r="BH297">
        <v>711.534777777778</v>
      </c>
      <c r="BI297">
        <v>764.021592592593</v>
      </c>
      <c r="BJ297">
        <v>21.9296666666667</v>
      </c>
      <c r="BK297">
        <v>18.5771888888889</v>
      </c>
      <c r="BL297">
        <v>701.355148148148</v>
      </c>
      <c r="BM297">
        <v>21.7510037037037</v>
      </c>
      <c r="BN297">
        <v>499.988074074074</v>
      </c>
      <c r="BO297">
        <v>73.8422222222222</v>
      </c>
      <c r="BP297">
        <v>0.0422379814814815</v>
      </c>
      <c r="BQ297">
        <v>25.3056888888889</v>
      </c>
      <c r="BR297">
        <v>24.9912740740741</v>
      </c>
      <c r="BS297">
        <v>999.9</v>
      </c>
      <c r="BT297">
        <v>0</v>
      </c>
      <c r="BU297">
        <v>0</v>
      </c>
      <c r="BV297">
        <v>10012.5925925926</v>
      </c>
      <c r="BW297">
        <v>0</v>
      </c>
      <c r="BX297">
        <v>334.612777777778</v>
      </c>
      <c r="BY297">
        <v>-52.4869111111111</v>
      </c>
      <c r="BZ297">
        <v>727.488222222222</v>
      </c>
      <c r="CA297">
        <v>778.483740740741</v>
      </c>
      <c r="CB297">
        <v>3.35246962962963</v>
      </c>
      <c r="CC297">
        <v>764.021592592593</v>
      </c>
      <c r="CD297">
        <v>18.5771888888889</v>
      </c>
      <c r="CE297">
        <v>1.61933592592593</v>
      </c>
      <c r="CF297">
        <v>1.37178148148148</v>
      </c>
      <c r="CG297">
        <v>14.1440407407407</v>
      </c>
      <c r="CH297">
        <v>11.6092444444444</v>
      </c>
      <c r="CI297">
        <v>2000.01444444444</v>
      </c>
      <c r="CJ297">
        <v>0.980001</v>
      </c>
      <c r="CK297">
        <v>0.0199991666666667</v>
      </c>
      <c r="CL297">
        <v>0</v>
      </c>
      <c r="CM297">
        <v>2.35935185185185</v>
      </c>
      <c r="CN297">
        <v>0</v>
      </c>
      <c r="CO297">
        <v>11188.6740740741</v>
      </c>
      <c r="CP297">
        <v>17300.2814814815</v>
      </c>
      <c r="CQ297">
        <v>40.4326666666667</v>
      </c>
      <c r="CR297">
        <v>39.6478888888889</v>
      </c>
      <c r="CS297">
        <v>40.0714814814815</v>
      </c>
      <c r="CT297">
        <v>38.5066296296296</v>
      </c>
      <c r="CU297">
        <v>39.5066666666667</v>
      </c>
      <c r="CV297">
        <v>1960.01407407407</v>
      </c>
      <c r="CW297">
        <v>40.0003703703704</v>
      </c>
      <c r="CX297">
        <v>0</v>
      </c>
      <c r="CY297">
        <v>1657295171.1</v>
      </c>
      <c r="CZ297">
        <v>0</v>
      </c>
      <c r="DA297">
        <v>1657291692.5</v>
      </c>
      <c r="DB297" t="s">
        <v>356</v>
      </c>
      <c r="DC297">
        <v>1657291684</v>
      </c>
      <c r="DD297">
        <v>1657291692.5</v>
      </c>
      <c r="DE297">
        <v>1</v>
      </c>
      <c r="DF297">
        <v>0.051</v>
      </c>
      <c r="DG297">
        <v>-0.009</v>
      </c>
      <c r="DH297">
        <v>7.953</v>
      </c>
      <c r="DI297">
        <v>0.086</v>
      </c>
      <c r="DJ297">
        <v>418</v>
      </c>
      <c r="DK297">
        <v>18</v>
      </c>
      <c r="DL297">
        <v>0.63</v>
      </c>
      <c r="DM297">
        <v>0.07</v>
      </c>
      <c r="DN297">
        <v>-52.1234658536585</v>
      </c>
      <c r="DO297">
        <v>-6.31305365853666</v>
      </c>
      <c r="DP297">
        <v>0.718875848574214</v>
      </c>
      <c r="DQ297">
        <v>0</v>
      </c>
      <c r="DR297">
        <v>3.36063756097561</v>
      </c>
      <c r="DS297">
        <v>-0.129685505226482</v>
      </c>
      <c r="DT297">
        <v>0.0135715830772202</v>
      </c>
      <c r="DU297">
        <v>0</v>
      </c>
      <c r="DV297">
        <v>0</v>
      </c>
      <c r="DW297">
        <v>2</v>
      </c>
      <c r="DX297" t="s">
        <v>357</v>
      </c>
      <c r="DY297">
        <v>2.97468</v>
      </c>
      <c r="DZ297">
        <v>2.69632</v>
      </c>
      <c r="EA297">
        <v>0.112139</v>
      </c>
      <c r="EB297">
        <v>0.118758</v>
      </c>
      <c r="EC297">
        <v>0.0807197</v>
      </c>
      <c r="ED297">
        <v>0.0721016</v>
      </c>
      <c r="EE297">
        <v>34766.7</v>
      </c>
      <c r="EF297">
        <v>37853</v>
      </c>
      <c r="EG297">
        <v>35477.8</v>
      </c>
      <c r="EH297">
        <v>38948.2</v>
      </c>
      <c r="EI297">
        <v>46215.1</v>
      </c>
      <c r="EJ297">
        <v>52134.9</v>
      </c>
      <c r="EK297">
        <v>55406.3</v>
      </c>
      <c r="EL297">
        <v>62392.8</v>
      </c>
      <c r="EM297">
        <v>2.0072</v>
      </c>
      <c r="EN297">
        <v>2.2464</v>
      </c>
      <c r="EO297">
        <v>0.0712276</v>
      </c>
      <c r="EP297">
        <v>0</v>
      </c>
      <c r="EQ297">
        <v>23.8113</v>
      </c>
      <c r="ER297">
        <v>999.9</v>
      </c>
      <c r="ES297">
        <v>66.97</v>
      </c>
      <c r="ET297">
        <v>25.398</v>
      </c>
      <c r="EU297">
        <v>29.5297</v>
      </c>
      <c r="EV297">
        <v>53.7901</v>
      </c>
      <c r="EW297">
        <v>36.0136</v>
      </c>
      <c r="EX297">
        <v>2</v>
      </c>
      <c r="EY297">
        <v>-0.164878</v>
      </c>
      <c r="EZ297">
        <v>0.840784</v>
      </c>
      <c r="FA297">
        <v>20.1437</v>
      </c>
      <c r="FB297">
        <v>5.19812</v>
      </c>
      <c r="FC297">
        <v>12.0064</v>
      </c>
      <c r="FD297">
        <v>4.9752</v>
      </c>
      <c r="FE297">
        <v>3.2926</v>
      </c>
      <c r="FF297">
        <v>9999</v>
      </c>
      <c r="FG297">
        <v>564.4</v>
      </c>
      <c r="FH297">
        <v>9999</v>
      </c>
      <c r="FI297">
        <v>9999</v>
      </c>
      <c r="FJ297">
        <v>1.86285</v>
      </c>
      <c r="FK297">
        <v>1.86783</v>
      </c>
      <c r="FL297">
        <v>1.86755</v>
      </c>
      <c r="FM297">
        <v>1.86874</v>
      </c>
      <c r="FN297">
        <v>1.86966</v>
      </c>
      <c r="FO297">
        <v>1.86566</v>
      </c>
      <c r="FP297">
        <v>1.86676</v>
      </c>
      <c r="FQ297">
        <v>1.86813</v>
      </c>
      <c r="FR297">
        <v>5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10.356</v>
      </c>
      <c r="GF297">
        <v>0.1786</v>
      </c>
      <c r="GG297">
        <v>4.5284714050127</v>
      </c>
      <c r="GH297">
        <v>0.00877152046367285</v>
      </c>
      <c r="GI297">
        <v>-1.12287425622125e-06</v>
      </c>
      <c r="GJ297">
        <v>1.49974470624018e-10</v>
      </c>
      <c r="GK297">
        <v>0.178652107835601</v>
      </c>
      <c r="GL297">
        <v>0</v>
      </c>
      <c r="GM297">
        <v>0</v>
      </c>
      <c r="GN297">
        <v>0</v>
      </c>
      <c r="GO297">
        <v>-2</v>
      </c>
      <c r="GP297">
        <v>2006</v>
      </c>
      <c r="GQ297">
        <v>1</v>
      </c>
      <c r="GR297">
        <v>20</v>
      </c>
      <c r="GS297">
        <v>58.5</v>
      </c>
      <c r="GT297">
        <v>58.3</v>
      </c>
      <c r="GU297">
        <v>2.17896</v>
      </c>
      <c r="GV297">
        <v>2.58545</v>
      </c>
      <c r="GW297">
        <v>2.24854</v>
      </c>
      <c r="GX297">
        <v>2.75635</v>
      </c>
      <c r="GY297">
        <v>1.99585</v>
      </c>
      <c r="GZ297">
        <v>2.323</v>
      </c>
      <c r="HA297">
        <v>31.6955</v>
      </c>
      <c r="HB297">
        <v>15.4717</v>
      </c>
      <c r="HC297">
        <v>18</v>
      </c>
      <c r="HD297">
        <v>498.215</v>
      </c>
      <c r="HE297">
        <v>667.517</v>
      </c>
      <c r="HF297">
        <v>21.3922</v>
      </c>
      <c r="HG297">
        <v>25.0861</v>
      </c>
      <c r="HH297">
        <v>30.0007</v>
      </c>
      <c r="HI297">
        <v>24.8221</v>
      </c>
      <c r="HJ297">
        <v>24.7189</v>
      </c>
      <c r="HK297">
        <v>43.6172</v>
      </c>
      <c r="HL297">
        <v>38.3908</v>
      </c>
      <c r="HM297">
        <v>0</v>
      </c>
      <c r="HN297">
        <v>21.3941</v>
      </c>
      <c r="HO297">
        <v>810.139</v>
      </c>
      <c r="HP297">
        <v>18.4913</v>
      </c>
      <c r="HQ297">
        <v>102.818</v>
      </c>
      <c r="HR297">
        <v>103.904</v>
      </c>
    </row>
    <row r="298" spans="1:226">
      <c r="A298">
        <v>282</v>
      </c>
      <c r="B298">
        <v>1657295198.1</v>
      </c>
      <c r="C298">
        <v>3454.09999990463</v>
      </c>
      <c r="D298" t="s">
        <v>925</v>
      </c>
      <c r="E298" t="s">
        <v>926</v>
      </c>
      <c r="F298">
        <v>5</v>
      </c>
      <c r="G298" t="s">
        <v>832</v>
      </c>
      <c r="H298" t="s">
        <v>354</v>
      </c>
      <c r="I298">
        <v>1657295190.31429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812.062502639269</v>
      </c>
      <c r="AK298">
        <v>766.799696969697</v>
      </c>
      <c r="AL298">
        <v>3.2737569835188</v>
      </c>
      <c r="AM298">
        <v>65.7165733691439</v>
      </c>
      <c r="AN298">
        <f>(AP298 - AO298 + BO298*1E3/(8.314*(BQ298+273.15)) * AR298/BN298 * AQ298) * BN298/(100*BB298) * 1000/(1000 - AP298)</f>
        <v>0</v>
      </c>
      <c r="AO298">
        <v>18.5835143422877</v>
      </c>
      <c r="AP298">
        <v>21.9245345454545</v>
      </c>
      <c r="AQ298">
        <v>0.000302696022407653</v>
      </c>
      <c r="AR298">
        <v>77.3268198787012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6</v>
      </c>
      <c r="BC298">
        <v>0.5</v>
      </c>
      <c r="BD298" t="s">
        <v>355</v>
      </c>
      <c r="BE298">
        <v>2</v>
      </c>
      <c r="BF298" t="b">
        <v>1</v>
      </c>
      <c r="BG298">
        <v>1657295190.31429</v>
      </c>
      <c r="BH298">
        <v>726.6055</v>
      </c>
      <c r="BI298">
        <v>779.827214285714</v>
      </c>
      <c r="BJ298">
        <v>21.9268928571429</v>
      </c>
      <c r="BK298">
        <v>18.5808392857143</v>
      </c>
      <c r="BL298">
        <v>716.315178571429</v>
      </c>
      <c r="BM298">
        <v>21.7482321428571</v>
      </c>
      <c r="BN298">
        <v>499.9825</v>
      </c>
      <c r="BO298">
        <v>73.8424</v>
      </c>
      <c r="BP298">
        <v>0.0420458357142857</v>
      </c>
      <c r="BQ298">
        <v>25.2994678571429</v>
      </c>
      <c r="BR298">
        <v>24.9885642857143</v>
      </c>
      <c r="BS298">
        <v>999.9</v>
      </c>
      <c r="BT298">
        <v>0</v>
      </c>
      <c r="BU298">
        <v>0</v>
      </c>
      <c r="BV298">
        <v>10021.6071428571</v>
      </c>
      <c r="BW298">
        <v>0</v>
      </c>
      <c r="BX298">
        <v>334.471821428571</v>
      </c>
      <c r="BY298">
        <v>-53.221725</v>
      </c>
      <c r="BZ298">
        <v>742.894857142857</v>
      </c>
      <c r="CA298">
        <v>794.591535714286</v>
      </c>
      <c r="CB298">
        <v>3.34604678571429</v>
      </c>
      <c r="CC298">
        <v>779.827214285714</v>
      </c>
      <c r="CD298">
        <v>18.5808392857143</v>
      </c>
      <c r="CE298">
        <v>1.61913464285714</v>
      </c>
      <c r="CF298">
        <v>1.37205357142857</v>
      </c>
      <c r="CG298">
        <v>14.142125</v>
      </c>
      <c r="CH298">
        <v>11.6122535714286</v>
      </c>
      <c r="CI298">
        <v>2000.01678571429</v>
      </c>
      <c r="CJ298">
        <v>0.9800005</v>
      </c>
      <c r="CK298">
        <v>0.0199997</v>
      </c>
      <c r="CL298">
        <v>0</v>
      </c>
      <c r="CM298">
        <v>2.31691428571429</v>
      </c>
      <c r="CN298">
        <v>0</v>
      </c>
      <c r="CO298">
        <v>11209.7928571429</v>
      </c>
      <c r="CP298">
        <v>17300.2964285714</v>
      </c>
      <c r="CQ298">
        <v>40.3791428571428</v>
      </c>
      <c r="CR298">
        <v>39.6113571428571</v>
      </c>
      <c r="CS298">
        <v>40.0309642857143</v>
      </c>
      <c r="CT298">
        <v>38.4528928571429</v>
      </c>
      <c r="CU298">
        <v>39.4596071428571</v>
      </c>
      <c r="CV298">
        <v>1960.01607142857</v>
      </c>
      <c r="CW298">
        <v>40.0007142857143</v>
      </c>
      <c r="CX298">
        <v>0</v>
      </c>
      <c r="CY298">
        <v>1657295175.9</v>
      </c>
      <c r="CZ298">
        <v>0</v>
      </c>
      <c r="DA298">
        <v>1657291692.5</v>
      </c>
      <c r="DB298" t="s">
        <v>356</v>
      </c>
      <c r="DC298">
        <v>1657291684</v>
      </c>
      <c r="DD298">
        <v>1657291692.5</v>
      </c>
      <c r="DE298">
        <v>1</v>
      </c>
      <c r="DF298">
        <v>0.051</v>
      </c>
      <c r="DG298">
        <v>-0.009</v>
      </c>
      <c r="DH298">
        <v>7.953</v>
      </c>
      <c r="DI298">
        <v>0.086</v>
      </c>
      <c r="DJ298">
        <v>418</v>
      </c>
      <c r="DK298">
        <v>18</v>
      </c>
      <c r="DL298">
        <v>0.63</v>
      </c>
      <c r="DM298">
        <v>0.07</v>
      </c>
      <c r="DN298">
        <v>-52.8021</v>
      </c>
      <c r="DO298">
        <v>-8.46531782363978</v>
      </c>
      <c r="DP298">
        <v>0.868299867557286</v>
      </c>
      <c r="DQ298">
        <v>0</v>
      </c>
      <c r="DR298">
        <v>3.35009275</v>
      </c>
      <c r="DS298">
        <v>-0.0850040150093917</v>
      </c>
      <c r="DT298">
        <v>0.00863743509020471</v>
      </c>
      <c r="DU298">
        <v>1</v>
      </c>
      <c r="DV298">
        <v>1</v>
      </c>
      <c r="DW298">
        <v>2</v>
      </c>
      <c r="DX298" t="s">
        <v>373</v>
      </c>
      <c r="DY298">
        <v>2.97389</v>
      </c>
      <c r="DZ298">
        <v>2.69668</v>
      </c>
      <c r="EA298">
        <v>0.113837</v>
      </c>
      <c r="EB298">
        <v>0.120404</v>
      </c>
      <c r="EC298">
        <v>0.0807195</v>
      </c>
      <c r="ED298">
        <v>0.0721132</v>
      </c>
      <c r="EE298">
        <v>34699.5</v>
      </c>
      <c r="EF298">
        <v>37781.6</v>
      </c>
      <c r="EG298">
        <v>35477</v>
      </c>
      <c r="EH298">
        <v>38947.4</v>
      </c>
      <c r="EI298">
        <v>46214.2</v>
      </c>
      <c r="EJ298">
        <v>52133.4</v>
      </c>
      <c r="EK298">
        <v>55405.2</v>
      </c>
      <c r="EL298">
        <v>62391.8</v>
      </c>
      <c r="EM298">
        <v>2.0056</v>
      </c>
      <c r="EN298">
        <v>2.2462</v>
      </c>
      <c r="EO298">
        <v>0.0707507</v>
      </c>
      <c r="EP298">
        <v>0</v>
      </c>
      <c r="EQ298">
        <v>23.8021</v>
      </c>
      <c r="ER298">
        <v>999.9</v>
      </c>
      <c r="ES298">
        <v>66.921</v>
      </c>
      <c r="ET298">
        <v>25.418</v>
      </c>
      <c r="EU298">
        <v>29.5446</v>
      </c>
      <c r="EV298">
        <v>53.6801</v>
      </c>
      <c r="EW298">
        <v>36.0978</v>
      </c>
      <c r="EX298">
        <v>2</v>
      </c>
      <c r="EY298">
        <v>-0.164756</v>
      </c>
      <c r="EZ298">
        <v>0.810763</v>
      </c>
      <c r="FA298">
        <v>20.1448</v>
      </c>
      <c r="FB298">
        <v>5.19573</v>
      </c>
      <c r="FC298">
        <v>12.0052</v>
      </c>
      <c r="FD298">
        <v>4.974</v>
      </c>
      <c r="FE298">
        <v>3.2922</v>
      </c>
      <c r="FF298">
        <v>9999</v>
      </c>
      <c r="FG298">
        <v>564.4</v>
      </c>
      <c r="FH298">
        <v>9999</v>
      </c>
      <c r="FI298">
        <v>9999</v>
      </c>
      <c r="FJ298">
        <v>1.86282</v>
      </c>
      <c r="FK298">
        <v>1.86783</v>
      </c>
      <c r="FL298">
        <v>1.86762</v>
      </c>
      <c r="FM298">
        <v>1.86871</v>
      </c>
      <c r="FN298">
        <v>1.86963</v>
      </c>
      <c r="FO298">
        <v>1.86563</v>
      </c>
      <c r="FP298">
        <v>1.86673</v>
      </c>
      <c r="FQ298">
        <v>1.86816</v>
      </c>
      <c r="FR298">
        <v>5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10.475</v>
      </c>
      <c r="GF298">
        <v>0.1787</v>
      </c>
      <c r="GG298">
        <v>4.5284714050127</v>
      </c>
      <c r="GH298">
        <v>0.00877152046367285</v>
      </c>
      <c r="GI298">
        <v>-1.12287425622125e-06</v>
      </c>
      <c r="GJ298">
        <v>1.49974470624018e-10</v>
      </c>
      <c r="GK298">
        <v>0.178652107835601</v>
      </c>
      <c r="GL298">
        <v>0</v>
      </c>
      <c r="GM298">
        <v>0</v>
      </c>
      <c r="GN298">
        <v>0</v>
      </c>
      <c r="GO298">
        <v>-2</v>
      </c>
      <c r="GP298">
        <v>2006</v>
      </c>
      <c r="GQ298">
        <v>1</v>
      </c>
      <c r="GR298">
        <v>20</v>
      </c>
      <c r="GS298">
        <v>58.6</v>
      </c>
      <c r="GT298">
        <v>58.4</v>
      </c>
      <c r="GU298">
        <v>2.21313</v>
      </c>
      <c r="GV298">
        <v>2.56226</v>
      </c>
      <c r="GW298">
        <v>2.24854</v>
      </c>
      <c r="GX298">
        <v>2.75635</v>
      </c>
      <c r="GY298">
        <v>1.99585</v>
      </c>
      <c r="GZ298">
        <v>2.34131</v>
      </c>
      <c r="HA298">
        <v>31.7173</v>
      </c>
      <c r="HB298">
        <v>15.4717</v>
      </c>
      <c r="HC298">
        <v>18</v>
      </c>
      <c r="HD298">
        <v>497.233</v>
      </c>
      <c r="HE298">
        <v>667.436</v>
      </c>
      <c r="HF298">
        <v>21.399</v>
      </c>
      <c r="HG298">
        <v>25.092</v>
      </c>
      <c r="HH298">
        <v>30.0003</v>
      </c>
      <c r="HI298">
        <v>24.8284</v>
      </c>
      <c r="HJ298">
        <v>24.725</v>
      </c>
      <c r="HK298">
        <v>44.3762</v>
      </c>
      <c r="HL298">
        <v>38.6763</v>
      </c>
      <c r="HM298">
        <v>0</v>
      </c>
      <c r="HN298">
        <v>21.4047</v>
      </c>
      <c r="HO298">
        <v>823.622</v>
      </c>
      <c r="HP298">
        <v>18.4821</v>
      </c>
      <c r="HQ298">
        <v>102.815</v>
      </c>
      <c r="HR298">
        <v>103.902</v>
      </c>
    </row>
    <row r="299" spans="1:226">
      <c r="A299">
        <v>283</v>
      </c>
      <c r="B299">
        <v>1657295203.1</v>
      </c>
      <c r="C299">
        <v>3459.09999990463</v>
      </c>
      <c r="D299" t="s">
        <v>927</v>
      </c>
      <c r="E299" t="s">
        <v>928</v>
      </c>
      <c r="F299">
        <v>5</v>
      </c>
      <c r="G299" t="s">
        <v>832</v>
      </c>
      <c r="H299" t="s">
        <v>354</v>
      </c>
      <c r="I299">
        <v>1657295195.6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828.56514460637</v>
      </c>
      <c r="AK299">
        <v>783.18376969697</v>
      </c>
      <c r="AL299">
        <v>3.22104266465288</v>
      </c>
      <c r="AM299">
        <v>65.7165733691439</v>
      </c>
      <c r="AN299">
        <f>(AP299 - AO299 + BO299*1E3/(8.314*(BQ299+273.15)) * AR299/BN299 * AQ299) * BN299/(100*BB299) * 1000/(1000 - AP299)</f>
        <v>0</v>
      </c>
      <c r="AO299">
        <v>18.5836218931806</v>
      </c>
      <c r="AP299">
        <v>21.9165454545455</v>
      </c>
      <c r="AQ299">
        <v>0.0028320504247682</v>
      </c>
      <c r="AR299">
        <v>77.3268198787012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6</v>
      </c>
      <c r="BC299">
        <v>0.5</v>
      </c>
      <c r="BD299" t="s">
        <v>355</v>
      </c>
      <c r="BE299">
        <v>2</v>
      </c>
      <c r="BF299" t="b">
        <v>1</v>
      </c>
      <c r="BG299">
        <v>1657295195.6</v>
      </c>
      <c r="BH299">
        <v>743.592666666667</v>
      </c>
      <c r="BI299">
        <v>797.382888888889</v>
      </c>
      <c r="BJ299">
        <v>21.9258555555556</v>
      </c>
      <c r="BK299">
        <v>18.5650259259259</v>
      </c>
      <c r="BL299">
        <v>733.177814814815</v>
      </c>
      <c r="BM299">
        <v>21.7472</v>
      </c>
      <c r="BN299">
        <v>500.01237037037</v>
      </c>
      <c r="BO299">
        <v>73.8423333333333</v>
      </c>
      <c r="BP299">
        <v>0.0421278222222222</v>
      </c>
      <c r="BQ299">
        <v>25.2924037037037</v>
      </c>
      <c r="BR299">
        <v>24.9807666666667</v>
      </c>
      <c r="BS299">
        <v>999.9</v>
      </c>
      <c r="BT299">
        <v>0</v>
      </c>
      <c r="BU299">
        <v>0</v>
      </c>
      <c r="BV299">
        <v>10012.4074074074</v>
      </c>
      <c r="BW299">
        <v>0</v>
      </c>
      <c r="BX299">
        <v>333.435962962963</v>
      </c>
      <c r="BY299">
        <v>-53.7902777777778</v>
      </c>
      <c r="BZ299">
        <v>760.262111111111</v>
      </c>
      <c r="CA299">
        <v>812.466074074074</v>
      </c>
      <c r="CB299">
        <v>3.36083518518518</v>
      </c>
      <c r="CC299">
        <v>797.382888888889</v>
      </c>
      <c r="CD299">
        <v>18.5650259259259</v>
      </c>
      <c r="CE299">
        <v>1.6190562962963</v>
      </c>
      <c r="CF299">
        <v>1.3708837037037</v>
      </c>
      <c r="CG299">
        <v>14.1413888888889</v>
      </c>
      <c r="CH299">
        <v>11.5993259259259</v>
      </c>
      <c r="CI299">
        <v>2000.01222222222</v>
      </c>
      <c r="CJ299">
        <v>0.980000111111111</v>
      </c>
      <c r="CK299">
        <v>0.0200001148148148</v>
      </c>
      <c r="CL299">
        <v>0</v>
      </c>
      <c r="CM299">
        <v>2.30537037037037</v>
      </c>
      <c r="CN299">
        <v>0</v>
      </c>
      <c r="CO299">
        <v>11230.9037037037</v>
      </c>
      <c r="CP299">
        <v>17300.2555555556</v>
      </c>
      <c r="CQ299">
        <v>40.3215555555555</v>
      </c>
      <c r="CR299">
        <v>39.5806666666667</v>
      </c>
      <c r="CS299">
        <v>39.9858148148148</v>
      </c>
      <c r="CT299">
        <v>38.3955555555555</v>
      </c>
      <c r="CU299">
        <v>39.4094814814815</v>
      </c>
      <c r="CV299">
        <v>1960.01111111111</v>
      </c>
      <c r="CW299">
        <v>40.0011111111111</v>
      </c>
      <c r="CX299">
        <v>0</v>
      </c>
      <c r="CY299">
        <v>1657295181.3</v>
      </c>
      <c r="CZ299">
        <v>0</v>
      </c>
      <c r="DA299">
        <v>1657291692.5</v>
      </c>
      <c r="DB299" t="s">
        <v>356</v>
      </c>
      <c r="DC299">
        <v>1657291684</v>
      </c>
      <c r="DD299">
        <v>1657291692.5</v>
      </c>
      <c r="DE299">
        <v>1</v>
      </c>
      <c r="DF299">
        <v>0.051</v>
      </c>
      <c r="DG299">
        <v>-0.009</v>
      </c>
      <c r="DH299">
        <v>7.953</v>
      </c>
      <c r="DI299">
        <v>0.086</v>
      </c>
      <c r="DJ299">
        <v>418</v>
      </c>
      <c r="DK299">
        <v>18</v>
      </c>
      <c r="DL299">
        <v>0.63</v>
      </c>
      <c r="DM299">
        <v>0.07</v>
      </c>
      <c r="DN299">
        <v>-53.3704975</v>
      </c>
      <c r="DO299">
        <v>-6.97887692307686</v>
      </c>
      <c r="DP299">
        <v>0.776226898363971</v>
      </c>
      <c r="DQ299">
        <v>0</v>
      </c>
      <c r="DR299">
        <v>3.3555565</v>
      </c>
      <c r="DS299">
        <v>0.119377711069419</v>
      </c>
      <c r="DT299">
        <v>0.0255703123318821</v>
      </c>
      <c r="DU299">
        <v>0</v>
      </c>
      <c r="DV299">
        <v>0</v>
      </c>
      <c r="DW299">
        <v>2</v>
      </c>
      <c r="DX299" t="s">
        <v>357</v>
      </c>
      <c r="DY299">
        <v>2.97492</v>
      </c>
      <c r="DZ299">
        <v>2.69633</v>
      </c>
      <c r="EA299">
        <v>0.115468</v>
      </c>
      <c r="EB299">
        <v>0.122105</v>
      </c>
      <c r="EC299">
        <v>0.0806792</v>
      </c>
      <c r="ED299">
        <v>0.0718419</v>
      </c>
      <c r="EE299">
        <v>34635</v>
      </c>
      <c r="EF299">
        <v>37708.6</v>
      </c>
      <c r="EG299">
        <v>35476.4</v>
      </c>
      <c r="EH299">
        <v>38947.5</v>
      </c>
      <c r="EI299">
        <v>46216.8</v>
      </c>
      <c r="EJ299">
        <v>52148.3</v>
      </c>
      <c r="EK299">
        <v>55405.8</v>
      </c>
      <c r="EL299">
        <v>62391.2</v>
      </c>
      <c r="EM299">
        <v>2.0062</v>
      </c>
      <c r="EN299">
        <v>2.2464</v>
      </c>
      <c r="EO299">
        <v>0.0715256</v>
      </c>
      <c r="EP299">
        <v>0</v>
      </c>
      <c r="EQ299">
        <v>23.7905</v>
      </c>
      <c r="ER299">
        <v>999.9</v>
      </c>
      <c r="ES299">
        <v>66.897</v>
      </c>
      <c r="ET299">
        <v>25.438</v>
      </c>
      <c r="EU299">
        <v>29.5661</v>
      </c>
      <c r="EV299">
        <v>53.7501</v>
      </c>
      <c r="EW299">
        <v>35.9215</v>
      </c>
      <c r="EX299">
        <v>2</v>
      </c>
      <c r="EY299">
        <v>-0.164228</v>
      </c>
      <c r="EZ299">
        <v>0.750654</v>
      </c>
      <c r="FA299">
        <v>20.1454</v>
      </c>
      <c r="FB299">
        <v>5.19932</v>
      </c>
      <c r="FC299">
        <v>12.0052</v>
      </c>
      <c r="FD299">
        <v>4.976</v>
      </c>
      <c r="FE299">
        <v>3.293</v>
      </c>
      <c r="FF299">
        <v>9999</v>
      </c>
      <c r="FG299">
        <v>564.4</v>
      </c>
      <c r="FH299">
        <v>9999</v>
      </c>
      <c r="FI299">
        <v>9999</v>
      </c>
      <c r="FJ299">
        <v>1.86285</v>
      </c>
      <c r="FK299">
        <v>1.86783</v>
      </c>
      <c r="FL299">
        <v>1.86762</v>
      </c>
      <c r="FM299">
        <v>1.86874</v>
      </c>
      <c r="FN299">
        <v>1.86966</v>
      </c>
      <c r="FO299">
        <v>1.86566</v>
      </c>
      <c r="FP299">
        <v>1.86676</v>
      </c>
      <c r="FQ299">
        <v>1.86813</v>
      </c>
      <c r="FR299">
        <v>5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10.591</v>
      </c>
      <c r="GF299">
        <v>0.1787</v>
      </c>
      <c r="GG299">
        <v>4.5284714050127</v>
      </c>
      <c r="GH299">
        <v>0.00877152046367285</v>
      </c>
      <c r="GI299">
        <v>-1.12287425622125e-06</v>
      </c>
      <c r="GJ299">
        <v>1.49974470624018e-10</v>
      </c>
      <c r="GK299">
        <v>0.178652107835601</v>
      </c>
      <c r="GL299">
        <v>0</v>
      </c>
      <c r="GM299">
        <v>0</v>
      </c>
      <c r="GN299">
        <v>0</v>
      </c>
      <c r="GO299">
        <v>-2</v>
      </c>
      <c r="GP299">
        <v>2006</v>
      </c>
      <c r="GQ299">
        <v>1</v>
      </c>
      <c r="GR299">
        <v>20</v>
      </c>
      <c r="GS299">
        <v>58.7</v>
      </c>
      <c r="GT299">
        <v>58.5</v>
      </c>
      <c r="GU299">
        <v>2.25098</v>
      </c>
      <c r="GV299">
        <v>2.58545</v>
      </c>
      <c r="GW299">
        <v>2.24854</v>
      </c>
      <c r="GX299">
        <v>2.75635</v>
      </c>
      <c r="GY299">
        <v>1.99585</v>
      </c>
      <c r="GZ299">
        <v>2.32544</v>
      </c>
      <c r="HA299">
        <v>31.7392</v>
      </c>
      <c r="HB299">
        <v>15.4717</v>
      </c>
      <c r="HC299">
        <v>18</v>
      </c>
      <c r="HD299">
        <v>497.693</v>
      </c>
      <c r="HE299">
        <v>667.685</v>
      </c>
      <c r="HF299">
        <v>21.4111</v>
      </c>
      <c r="HG299">
        <v>25.0983</v>
      </c>
      <c r="HH299">
        <v>30.0004</v>
      </c>
      <c r="HI299">
        <v>24.8363</v>
      </c>
      <c r="HJ299">
        <v>24.732</v>
      </c>
      <c r="HK299">
        <v>45.0643</v>
      </c>
      <c r="HL299">
        <v>38.6763</v>
      </c>
      <c r="HM299">
        <v>0</v>
      </c>
      <c r="HN299">
        <v>21.4239</v>
      </c>
      <c r="HO299">
        <v>843.87</v>
      </c>
      <c r="HP299">
        <v>18.4804</v>
      </c>
      <c r="HQ299">
        <v>102.815</v>
      </c>
      <c r="HR299">
        <v>103.902</v>
      </c>
    </row>
    <row r="300" spans="1:226">
      <c r="A300">
        <v>284</v>
      </c>
      <c r="B300">
        <v>1657295208.1</v>
      </c>
      <c r="C300">
        <v>3464.09999990463</v>
      </c>
      <c r="D300" t="s">
        <v>929</v>
      </c>
      <c r="E300" t="s">
        <v>930</v>
      </c>
      <c r="F300">
        <v>5</v>
      </c>
      <c r="G300" t="s">
        <v>832</v>
      </c>
      <c r="H300" t="s">
        <v>354</v>
      </c>
      <c r="I300">
        <v>1657295200.31429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846.287720708753</v>
      </c>
      <c r="AK300">
        <v>800.344787878788</v>
      </c>
      <c r="AL300">
        <v>3.45620338035477</v>
      </c>
      <c r="AM300">
        <v>65.7165733691439</v>
      </c>
      <c r="AN300">
        <f>(AP300 - AO300 + BO300*1E3/(8.314*(BQ300+273.15)) * AR300/BN300 * AQ300) * BN300/(100*BB300) * 1000/(1000 - AP300)</f>
        <v>0</v>
      </c>
      <c r="AO300">
        <v>18.490211448243</v>
      </c>
      <c r="AP300">
        <v>21.8793242424242</v>
      </c>
      <c r="AQ300">
        <v>-0.0098472705111628</v>
      </c>
      <c r="AR300">
        <v>77.3268198787012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6</v>
      </c>
      <c r="BC300">
        <v>0.5</v>
      </c>
      <c r="BD300" t="s">
        <v>355</v>
      </c>
      <c r="BE300">
        <v>2</v>
      </c>
      <c r="BF300" t="b">
        <v>1</v>
      </c>
      <c r="BG300">
        <v>1657295200.31429</v>
      </c>
      <c r="BH300">
        <v>758.864285714286</v>
      </c>
      <c r="BI300">
        <v>813.337857142857</v>
      </c>
      <c r="BJ300">
        <v>21.9146392857143</v>
      </c>
      <c r="BK300">
        <v>18.5366214285714</v>
      </c>
      <c r="BL300">
        <v>748.338071428571</v>
      </c>
      <c r="BM300">
        <v>21.7359892857143</v>
      </c>
      <c r="BN300">
        <v>500.023607142857</v>
      </c>
      <c r="BO300">
        <v>73.8420928571428</v>
      </c>
      <c r="BP300">
        <v>0.0420830071428571</v>
      </c>
      <c r="BQ300">
        <v>25.2867285714286</v>
      </c>
      <c r="BR300">
        <v>24.9765642857143</v>
      </c>
      <c r="BS300">
        <v>999.9</v>
      </c>
      <c r="BT300">
        <v>0</v>
      </c>
      <c r="BU300">
        <v>0</v>
      </c>
      <c r="BV300">
        <v>10005.3571428571</v>
      </c>
      <c r="BW300">
        <v>0</v>
      </c>
      <c r="BX300">
        <v>331.789321428571</v>
      </c>
      <c r="BY300">
        <v>-54.4735464285714</v>
      </c>
      <c r="BZ300">
        <v>775.867107142857</v>
      </c>
      <c r="CA300">
        <v>828.698678571429</v>
      </c>
      <c r="CB300">
        <v>3.37802035714286</v>
      </c>
      <c r="CC300">
        <v>813.337857142857</v>
      </c>
      <c r="CD300">
        <v>18.5366214285714</v>
      </c>
      <c r="CE300">
        <v>1.61822285714286</v>
      </c>
      <c r="CF300">
        <v>1.36878285714286</v>
      </c>
      <c r="CG300">
        <v>14.1334392857143</v>
      </c>
      <c r="CH300">
        <v>11.5761142857143</v>
      </c>
      <c r="CI300">
        <v>2000.01142857143</v>
      </c>
      <c r="CJ300">
        <v>0.97999975</v>
      </c>
      <c r="CK300">
        <v>0.0200005</v>
      </c>
      <c r="CL300">
        <v>0</v>
      </c>
      <c r="CM300">
        <v>2.26053214285714</v>
      </c>
      <c r="CN300">
        <v>0</v>
      </c>
      <c r="CO300">
        <v>11245.2642857143</v>
      </c>
      <c r="CP300">
        <v>17300.2464285714</v>
      </c>
      <c r="CQ300">
        <v>40.2697857142857</v>
      </c>
      <c r="CR300">
        <v>39.5509642857143</v>
      </c>
      <c r="CS300">
        <v>39.9417142857143</v>
      </c>
      <c r="CT300">
        <v>38.3501785714286</v>
      </c>
      <c r="CU300">
        <v>39.3635357142857</v>
      </c>
      <c r="CV300">
        <v>1960.01035714286</v>
      </c>
      <c r="CW300">
        <v>40.0010714285714</v>
      </c>
      <c r="CX300">
        <v>0</v>
      </c>
      <c r="CY300">
        <v>1657295186.1</v>
      </c>
      <c r="CZ300">
        <v>0</v>
      </c>
      <c r="DA300">
        <v>1657291692.5</v>
      </c>
      <c r="DB300" t="s">
        <v>356</v>
      </c>
      <c r="DC300">
        <v>1657291684</v>
      </c>
      <c r="DD300">
        <v>1657291692.5</v>
      </c>
      <c r="DE300">
        <v>1</v>
      </c>
      <c r="DF300">
        <v>0.051</v>
      </c>
      <c r="DG300">
        <v>-0.009</v>
      </c>
      <c r="DH300">
        <v>7.953</v>
      </c>
      <c r="DI300">
        <v>0.086</v>
      </c>
      <c r="DJ300">
        <v>418</v>
      </c>
      <c r="DK300">
        <v>18</v>
      </c>
      <c r="DL300">
        <v>0.63</v>
      </c>
      <c r="DM300">
        <v>0.07</v>
      </c>
      <c r="DN300">
        <v>-54.0119048780488</v>
      </c>
      <c r="DO300">
        <v>-7.8641163763066</v>
      </c>
      <c r="DP300">
        <v>0.89362818097342</v>
      </c>
      <c r="DQ300">
        <v>0</v>
      </c>
      <c r="DR300">
        <v>3.36727536585366</v>
      </c>
      <c r="DS300">
        <v>0.250385017421606</v>
      </c>
      <c r="DT300">
        <v>0.0332145693933867</v>
      </c>
      <c r="DU300">
        <v>0</v>
      </c>
      <c r="DV300">
        <v>0</v>
      </c>
      <c r="DW300">
        <v>2</v>
      </c>
      <c r="DX300" t="s">
        <v>357</v>
      </c>
      <c r="DY300">
        <v>2.97424</v>
      </c>
      <c r="DZ300">
        <v>2.69619</v>
      </c>
      <c r="EA300">
        <v>0.11715</v>
      </c>
      <c r="EB300">
        <v>0.123748</v>
      </c>
      <c r="EC300">
        <v>0.080587</v>
      </c>
      <c r="ED300">
        <v>0.071835</v>
      </c>
      <c r="EE300">
        <v>34568.8</v>
      </c>
      <c r="EF300">
        <v>37637.9</v>
      </c>
      <c r="EG300">
        <v>35476</v>
      </c>
      <c r="EH300">
        <v>38947.4</v>
      </c>
      <c r="EI300">
        <v>46221</v>
      </c>
      <c r="EJ300">
        <v>52148.1</v>
      </c>
      <c r="EK300">
        <v>55405.1</v>
      </c>
      <c r="EL300">
        <v>62390.5</v>
      </c>
      <c r="EM300">
        <v>2.006</v>
      </c>
      <c r="EN300">
        <v>2.2464</v>
      </c>
      <c r="EO300">
        <v>0.0728667</v>
      </c>
      <c r="EP300">
        <v>0</v>
      </c>
      <c r="EQ300">
        <v>23.7801</v>
      </c>
      <c r="ER300">
        <v>999.9</v>
      </c>
      <c r="ES300">
        <v>66.854</v>
      </c>
      <c r="ET300">
        <v>25.438</v>
      </c>
      <c r="EU300">
        <v>29.548</v>
      </c>
      <c r="EV300">
        <v>53.8501</v>
      </c>
      <c r="EW300">
        <v>36.0016</v>
      </c>
      <c r="EX300">
        <v>2</v>
      </c>
      <c r="EY300">
        <v>-0.164024</v>
      </c>
      <c r="EZ300">
        <v>0.719586</v>
      </c>
      <c r="FA300">
        <v>20.1455</v>
      </c>
      <c r="FB300">
        <v>5.20172</v>
      </c>
      <c r="FC300">
        <v>12.0052</v>
      </c>
      <c r="FD300">
        <v>4.9756</v>
      </c>
      <c r="FE300">
        <v>3.293</v>
      </c>
      <c r="FF300">
        <v>9999</v>
      </c>
      <c r="FG300">
        <v>564.4</v>
      </c>
      <c r="FH300">
        <v>9999</v>
      </c>
      <c r="FI300">
        <v>9999</v>
      </c>
      <c r="FJ300">
        <v>1.86285</v>
      </c>
      <c r="FK300">
        <v>1.86783</v>
      </c>
      <c r="FL300">
        <v>1.86758</v>
      </c>
      <c r="FM300">
        <v>1.86874</v>
      </c>
      <c r="FN300">
        <v>1.86966</v>
      </c>
      <c r="FO300">
        <v>1.86563</v>
      </c>
      <c r="FP300">
        <v>1.86676</v>
      </c>
      <c r="FQ300">
        <v>1.86813</v>
      </c>
      <c r="FR300">
        <v>5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10.711</v>
      </c>
      <c r="GF300">
        <v>0.1786</v>
      </c>
      <c r="GG300">
        <v>4.5284714050127</v>
      </c>
      <c r="GH300">
        <v>0.00877152046367285</v>
      </c>
      <c r="GI300">
        <v>-1.12287425622125e-06</v>
      </c>
      <c r="GJ300">
        <v>1.49974470624018e-10</v>
      </c>
      <c r="GK300">
        <v>0.178652107835601</v>
      </c>
      <c r="GL300">
        <v>0</v>
      </c>
      <c r="GM300">
        <v>0</v>
      </c>
      <c r="GN300">
        <v>0</v>
      </c>
      <c r="GO300">
        <v>-2</v>
      </c>
      <c r="GP300">
        <v>2006</v>
      </c>
      <c r="GQ300">
        <v>1</v>
      </c>
      <c r="GR300">
        <v>20</v>
      </c>
      <c r="GS300">
        <v>58.7</v>
      </c>
      <c r="GT300">
        <v>58.6</v>
      </c>
      <c r="GU300">
        <v>2.28882</v>
      </c>
      <c r="GV300">
        <v>2.57812</v>
      </c>
      <c r="GW300">
        <v>2.24854</v>
      </c>
      <c r="GX300">
        <v>2.75513</v>
      </c>
      <c r="GY300">
        <v>1.99585</v>
      </c>
      <c r="GZ300">
        <v>2.33276</v>
      </c>
      <c r="HA300">
        <v>31.7611</v>
      </c>
      <c r="HB300">
        <v>15.4717</v>
      </c>
      <c r="HC300">
        <v>18</v>
      </c>
      <c r="HD300">
        <v>497.625</v>
      </c>
      <c r="HE300">
        <v>667.785</v>
      </c>
      <c r="HF300">
        <v>21.4331</v>
      </c>
      <c r="HG300">
        <v>25.1051</v>
      </c>
      <c r="HH300">
        <v>30.0004</v>
      </c>
      <c r="HI300">
        <v>24.8429</v>
      </c>
      <c r="HJ300">
        <v>24.7395</v>
      </c>
      <c r="HK300">
        <v>45.817</v>
      </c>
      <c r="HL300">
        <v>38.6763</v>
      </c>
      <c r="HM300">
        <v>0</v>
      </c>
      <c r="HN300">
        <v>21.4438</v>
      </c>
      <c r="HO300">
        <v>857.301</v>
      </c>
      <c r="HP300">
        <v>18.4918</v>
      </c>
      <c r="HQ300">
        <v>102.814</v>
      </c>
      <c r="HR300">
        <v>103.901</v>
      </c>
    </row>
    <row r="301" spans="1:226">
      <c r="A301">
        <v>285</v>
      </c>
      <c r="B301">
        <v>1657295213.1</v>
      </c>
      <c r="C301">
        <v>3469.09999990463</v>
      </c>
      <c r="D301" t="s">
        <v>931</v>
      </c>
      <c r="E301" t="s">
        <v>932</v>
      </c>
      <c r="F301">
        <v>5</v>
      </c>
      <c r="G301" t="s">
        <v>832</v>
      </c>
      <c r="H301" t="s">
        <v>354</v>
      </c>
      <c r="I301">
        <v>1657295205.6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863.517359196172</v>
      </c>
      <c r="AK301">
        <v>817.034721212121</v>
      </c>
      <c r="AL301">
        <v>3.36831857666471</v>
      </c>
      <c r="AM301">
        <v>65.7165733691439</v>
      </c>
      <c r="AN301">
        <f>(AP301 - AO301 + BO301*1E3/(8.314*(BQ301+273.15)) * AR301/BN301 * AQ301) * BN301/(100*BB301) * 1000/(1000 - AP301)</f>
        <v>0</v>
      </c>
      <c r="AO301">
        <v>18.48953591604</v>
      </c>
      <c r="AP301">
        <v>21.8635848484848</v>
      </c>
      <c r="AQ301">
        <v>-0.000432990266231614</v>
      </c>
      <c r="AR301">
        <v>77.3268198787012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6</v>
      </c>
      <c r="BC301">
        <v>0.5</v>
      </c>
      <c r="BD301" t="s">
        <v>355</v>
      </c>
      <c r="BE301">
        <v>2</v>
      </c>
      <c r="BF301" t="b">
        <v>1</v>
      </c>
      <c r="BG301">
        <v>1657295205.6</v>
      </c>
      <c r="BH301">
        <v>776.118592592593</v>
      </c>
      <c r="BI301">
        <v>831.202296296296</v>
      </c>
      <c r="BJ301">
        <v>21.895962962963</v>
      </c>
      <c r="BK301">
        <v>18.5041333333333</v>
      </c>
      <c r="BL301">
        <v>765.466814814815</v>
      </c>
      <c r="BM301">
        <v>21.7173259259259</v>
      </c>
      <c r="BN301">
        <v>500.014962962963</v>
      </c>
      <c r="BO301">
        <v>73.8419296296296</v>
      </c>
      <c r="BP301">
        <v>0.0422686777777778</v>
      </c>
      <c r="BQ301">
        <v>25.2824555555556</v>
      </c>
      <c r="BR301">
        <v>24.973837037037</v>
      </c>
      <c r="BS301">
        <v>999.9</v>
      </c>
      <c r="BT301">
        <v>0</v>
      </c>
      <c r="BU301">
        <v>0</v>
      </c>
      <c r="BV301">
        <v>9988.51851851852</v>
      </c>
      <c r="BW301">
        <v>0</v>
      </c>
      <c r="BX301">
        <v>328.741333333333</v>
      </c>
      <c r="BY301">
        <v>-55.0836481481481</v>
      </c>
      <c r="BZ301">
        <v>793.492703703704</v>
      </c>
      <c r="CA301">
        <v>846.872740740741</v>
      </c>
      <c r="CB301">
        <v>3.39184074074074</v>
      </c>
      <c r="CC301">
        <v>831.202296296296</v>
      </c>
      <c r="CD301">
        <v>18.5041333333333</v>
      </c>
      <c r="CE301">
        <v>1.61684037037037</v>
      </c>
      <c r="CF301">
        <v>1.36638037037037</v>
      </c>
      <c r="CG301">
        <v>14.1202481481481</v>
      </c>
      <c r="CH301">
        <v>11.5495740740741</v>
      </c>
      <c r="CI301">
        <v>1999.9962962963</v>
      </c>
      <c r="CJ301">
        <v>0.979999444444444</v>
      </c>
      <c r="CK301">
        <v>0.0200008259259259</v>
      </c>
      <c r="CL301">
        <v>0</v>
      </c>
      <c r="CM301">
        <v>2.22573703703704</v>
      </c>
      <c r="CN301">
        <v>0</v>
      </c>
      <c r="CO301">
        <v>11256.1740740741</v>
      </c>
      <c r="CP301">
        <v>17300.1259259259</v>
      </c>
      <c r="CQ301">
        <v>40.2172962962963</v>
      </c>
      <c r="CR301">
        <v>39.5275555555556</v>
      </c>
      <c r="CS301">
        <v>39.9025555555556</v>
      </c>
      <c r="CT301">
        <v>38.2984074074074</v>
      </c>
      <c r="CU301">
        <v>39.309962962963</v>
      </c>
      <c r="CV301">
        <v>1959.99592592593</v>
      </c>
      <c r="CW301">
        <v>40.0003703703704</v>
      </c>
      <c r="CX301">
        <v>0</v>
      </c>
      <c r="CY301">
        <v>1657295190.9</v>
      </c>
      <c r="CZ301">
        <v>0</v>
      </c>
      <c r="DA301">
        <v>1657291692.5</v>
      </c>
      <c r="DB301" t="s">
        <v>356</v>
      </c>
      <c r="DC301">
        <v>1657291684</v>
      </c>
      <c r="DD301">
        <v>1657291692.5</v>
      </c>
      <c r="DE301">
        <v>1</v>
      </c>
      <c r="DF301">
        <v>0.051</v>
      </c>
      <c r="DG301">
        <v>-0.009</v>
      </c>
      <c r="DH301">
        <v>7.953</v>
      </c>
      <c r="DI301">
        <v>0.086</v>
      </c>
      <c r="DJ301">
        <v>418</v>
      </c>
      <c r="DK301">
        <v>18</v>
      </c>
      <c r="DL301">
        <v>0.63</v>
      </c>
      <c r="DM301">
        <v>0.07</v>
      </c>
      <c r="DN301">
        <v>-54.7944048780488</v>
      </c>
      <c r="DO301">
        <v>-7.54021881533097</v>
      </c>
      <c r="DP301">
        <v>0.869759209725907</v>
      </c>
      <c r="DQ301">
        <v>0</v>
      </c>
      <c r="DR301">
        <v>3.37742024390244</v>
      </c>
      <c r="DS301">
        <v>0.155778397212551</v>
      </c>
      <c r="DT301">
        <v>0.0304695487721682</v>
      </c>
      <c r="DU301">
        <v>0</v>
      </c>
      <c r="DV301">
        <v>0</v>
      </c>
      <c r="DW301">
        <v>2</v>
      </c>
      <c r="DX301" t="s">
        <v>357</v>
      </c>
      <c r="DY301">
        <v>2.97506</v>
      </c>
      <c r="DZ301">
        <v>2.69639</v>
      </c>
      <c r="EA301">
        <v>0.118831</v>
      </c>
      <c r="EB301">
        <v>0.125444</v>
      </c>
      <c r="EC301">
        <v>0.080556</v>
      </c>
      <c r="ED301">
        <v>0.0718424</v>
      </c>
      <c r="EE301">
        <v>34503.1</v>
      </c>
      <c r="EF301">
        <v>37564.9</v>
      </c>
      <c r="EG301">
        <v>35476.2</v>
      </c>
      <c r="EH301">
        <v>38947.2</v>
      </c>
      <c r="EI301">
        <v>46222.3</v>
      </c>
      <c r="EJ301">
        <v>52147.9</v>
      </c>
      <c r="EK301">
        <v>55404.7</v>
      </c>
      <c r="EL301">
        <v>62390.6</v>
      </c>
      <c r="EM301">
        <v>2.0068</v>
      </c>
      <c r="EN301">
        <v>2.2456</v>
      </c>
      <c r="EO301">
        <v>0.0727177</v>
      </c>
      <c r="EP301">
        <v>0</v>
      </c>
      <c r="EQ301">
        <v>23.7733</v>
      </c>
      <c r="ER301">
        <v>999.9</v>
      </c>
      <c r="ES301">
        <v>66.756</v>
      </c>
      <c r="ET301">
        <v>25.478</v>
      </c>
      <c r="EU301">
        <v>29.5749</v>
      </c>
      <c r="EV301">
        <v>53.8301</v>
      </c>
      <c r="EW301">
        <v>35.9575</v>
      </c>
      <c r="EX301">
        <v>2</v>
      </c>
      <c r="EY301">
        <v>-0.163537</v>
      </c>
      <c r="EZ301">
        <v>0.726819</v>
      </c>
      <c r="FA301">
        <v>20.1456</v>
      </c>
      <c r="FB301">
        <v>5.20052</v>
      </c>
      <c r="FC301">
        <v>12.004</v>
      </c>
      <c r="FD301">
        <v>4.976</v>
      </c>
      <c r="FE301">
        <v>3.293</v>
      </c>
      <c r="FF301">
        <v>9999</v>
      </c>
      <c r="FG301">
        <v>564.4</v>
      </c>
      <c r="FH301">
        <v>9999</v>
      </c>
      <c r="FI301">
        <v>9999</v>
      </c>
      <c r="FJ301">
        <v>1.86285</v>
      </c>
      <c r="FK301">
        <v>1.86783</v>
      </c>
      <c r="FL301">
        <v>1.86755</v>
      </c>
      <c r="FM301">
        <v>1.86871</v>
      </c>
      <c r="FN301">
        <v>1.86966</v>
      </c>
      <c r="FO301">
        <v>1.86566</v>
      </c>
      <c r="FP301">
        <v>1.86676</v>
      </c>
      <c r="FQ301">
        <v>1.86813</v>
      </c>
      <c r="FR301">
        <v>5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10.832</v>
      </c>
      <c r="GF301">
        <v>0.1786</v>
      </c>
      <c r="GG301">
        <v>4.5284714050127</v>
      </c>
      <c r="GH301">
        <v>0.00877152046367285</v>
      </c>
      <c r="GI301">
        <v>-1.12287425622125e-06</v>
      </c>
      <c r="GJ301">
        <v>1.49974470624018e-10</v>
      </c>
      <c r="GK301">
        <v>0.178652107835601</v>
      </c>
      <c r="GL301">
        <v>0</v>
      </c>
      <c r="GM301">
        <v>0</v>
      </c>
      <c r="GN301">
        <v>0</v>
      </c>
      <c r="GO301">
        <v>-2</v>
      </c>
      <c r="GP301">
        <v>2006</v>
      </c>
      <c r="GQ301">
        <v>1</v>
      </c>
      <c r="GR301">
        <v>20</v>
      </c>
      <c r="GS301">
        <v>58.8</v>
      </c>
      <c r="GT301">
        <v>58.7</v>
      </c>
      <c r="GU301">
        <v>2.323</v>
      </c>
      <c r="GV301">
        <v>2.58057</v>
      </c>
      <c r="GW301">
        <v>2.24854</v>
      </c>
      <c r="GX301">
        <v>2.75635</v>
      </c>
      <c r="GY301">
        <v>1.99585</v>
      </c>
      <c r="GZ301">
        <v>2.34497</v>
      </c>
      <c r="HA301">
        <v>31.783</v>
      </c>
      <c r="HB301">
        <v>15.4717</v>
      </c>
      <c r="HC301">
        <v>18</v>
      </c>
      <c r="HD301">
        <v>498.208</v>
      </c>
      <c r="HE301">
        <v>667.215</v>
      </c>
      <c r="HF301">
        <v>21.4529</v>
      </c>
      <c r="HG301">
        <v>25.1114</v>
      </c>
      <c r="HH301">
        <v>30.0006</v>
      </c>
      <c r="HI301">
        <v>24.8492</v>
      </c>
      <c r="HJ301">
        <v>24.7469</v>
      </c>
      <c r="HK301">
        <v>46.4897</v>
      </c>
      <c r="HL301">
        <v>38.6763</v>
      </c>
      <c r="HM301">
        <v>0</v>
      </c>
      <c r="HN301">
        <v>21.4585</v>
      </c>
      <c r="HO301">
        <v>877.521</v>
      </c>
      <c r="HP301">
        <v>18.4918</v>
      </c>
      <c r="HQ301">
        <v>102.814</v>
      </c>
      <c r="HR301">
        <v>103.901</v>
      </c>
    </row>
    <row r="302" spans="1:226">
      <c r="A302">
        <v>286</v>
      </c>
      <c r="B302">
        <v>1657295218.1</v>
      </c>
      <c r="C302">
        <v>3474.09999990463</v>
      </c>
      <c r="D302" t="s">
        <v>933</v>
      </c>
      <c r="E302" t="s">
        <v>934</v>
      </c>
      <c r="F302">
        <v>5</v>
      </c>
      <c r="G302" t="s">
        <v>832</v>
      </c>
      <c r="H302" t="s">
        <v>354</v>
      </c>
      <c r="I302">
        <v>1657295210.31429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880.628052857878</v>
      </c>
      <c r="AK302">
        <v>833.880254545454</v>
      </c>
      <c r="AL302">
        <v>3.36499783271072</v>
      </c>
      <c r="AM302">
        <v>65.7165733691439</v>
      </c>
      <c r="AN302">
        <f>(AP302 - AO302 + BO302*1E3/(8.314*(BQ302+273.15)) * AR302/BN302 * AQ302) * BN302/(100*BB302) * 1000/(1000 - AP302)</f>
        <v>0</v>
      </c>
      <c r="AO302">
        <v>18.4968506694835</v>
      </c>
      <c r="AP302">
        <v>21.8678321212121</v>
      </c>
      <c r="AQ302">
        <v>-0.000755454940841911</v>
      </c>
      <c r="AR302">
        <v>77.3268198787012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6</v>
      </c>
      <c r="BC302">
        <v>0.5</v>
      </c>
      <c r="BD302" t="s">
        <v>355</v>
      </c>
      <c r="BE302">
        <v>2</v>
      </c>
      <c r="BF302" t="b">
        <v>1</v>
      </c>
      <c r="BG302">
        <v>1657295210.31429</v>
      </c>
      <c r="BH302">
        <v>791.619107142857</v>
      </c>
      <c r="BI302">
        <v>847.377785714286</v>
      </c>
      <c r="BJ302">
        <v>21.877225</v>
      </c>
      <c r="BK302">
        <v>18.4932178571429</v>
      </c>
      <c r="BL302">
        <v>780.854964285714</v>
      </c>
      <c r="BM302">
        <v>21.6985892857143</v>
      </c>
      <c r="BN302">
        <v>499.985428571429</v>
      </c>
      <c r="BO302">
        <v>73.8423857142857</v>
      </c>
      <c r="BP302">
        <v>0.0423356214285714</v>
      </c>
      <c r="BQ302">
        <v>25.2805535714286</v>
      </c>
      <c r="BR302">
        <v>24.9714571428571</v>
      </c>
      <c r="BS302">
        <v>999.9</v>
      </c>
      <c r="BT302">
        <v>0</v>
      </c>
      <c r="BU302">
        <v>0</v>
      </c>
      <c r="BV302">
        <v>9993.03571428571</v>
      </c>
      <c r="BW302">
        <v>0</v>
      </c>
      <c r="BX302">
        <v>326.750821428571</v>
      </c>
      <c r="BY302">
        <v>-55.7585535714286</v>
      </c>
      <c r="BZ302">
        <v>809.324857142857</v>
      </c>
      <c r="CA302">
        <v>863.343821428571</v>
      </c>
      <c r="CB302">
        <v>3.38401142857143</v>
      </c>
      <c r="CC302">
        <v>847.377785714286</v>
      </c>
      <c r="CD302">
        <v>18.4932178571429</v>
      </c>
      <c r="CE302">
        <v>1.61546642857143</v>
      </c>
      <c r="CF302">
        <v>1.36558321428571</v>
      </c>
      <c r="CG302">
        <v>14.1071357142857</v>
      </c>
      <c r="CH302">
        <v>11.5407678571429</v>
      </c>
      <c r="CI302">
        <v>2000</v>
      </c>
      <c r="CJ302">
        <v>0.979999321428571</v>
      </c>
      <c r="CK302">
        <v>0.0200009571428571</v>
      </c>
      <c r="CL302">
        <v>0</v>
      </c>
      <c r="CM302">
        <v>2.20069642857143</v>
      </c>
      <c r="CN302">
        <v>0</v>
      </c>
      <c r="CO302">
        <v>11264.125</v>
      </c>
      <c r="CP302">
        <v>17300.1571428571</v>
      </c>
      <c r="CQ302">
        <v>40.1716428571429</v>
      </c>
      <c r="CR302">
        <v>39.4998571428571</v>
      </c>
      <c r="CS302">
        <v>39.8636071428571</v>
      </c>
      <c r="CT302">
        <v>38.2542142857143</v>
      </c>
      <c r="CU302">
        <v>39.2698571428571</v>
      </c>
      <c r="CV302">
        <v>1960</v>
      </c>
      <c r="CW302">
        <v>40</v>
      </c>
      <c r="CX302">
        <v>0</v>
      </c>
      <c r="CY302">
        <v>1657295196.3</v>
      </c>
      <c r="CZ302">
        <v>0</v>
      </c>
      <c r="DA302">
        <v>1657291692.5</v>
      </c>
      <c r="DB302" t="s">
        <v>356</v>
      </c>
      <c r="DC302">
        <v>1657291684</v>
      </c>
      <c r="DD302">
        <v>1657291692.5</v>
      </c>
      <c r="DE302">
        <v>1</v>
      </c>
      <c r="DF302">
        <v>0.051</v>
      </c>
      <c r="DG302">
        <v>-0.009</v>
      </c>
      <c r="DH302">
        <v>7.953</v>
      </c>
      <c r="DI302">
        <v>0.086</v>
      </c>
      <c r="DJ302">
        <v>418</v>
      </c>
      <c r="DK302">
        <v>18</v>
      </c>
      <c r="DL302">
        <v>0.63</v>
      </c>
      <c r="DM302">
        <v>0.07</v>
      </c>
      <c r="DN302">
        <v>-55.222012195122</v>
      </c>
      <c r="DO302">
        <v>-7.81388571428565</v>
      </c>
      <c r="DP302">
        <v>0.894242754239483</v>
      </c>
      <c r="DQ302">
        <v>0</v>
      </c>
      <c r="DR302">
        <v>3.38316585365854</v>
      </c>
      <c r="DS302">
        <v>-0.0114160975609771</v>
      </c>
      <c r="DT302">
        <v>0.0254755953974904</v>
      </c>
      <c r="DU302">
        <v>1</v>
      </c>
      <c r="DV302">
        <v>1</v>
      </c>
      <c r="DW302">
        <v>2</v>
      </c>
      <c r="DX302" t="s">
        <v>373</v>
      </c>
      <c r="DY302">
        <v>2.97446</v>
      </c>
      <c r="DZ302">
        <v>2.69667</v>
      </c>
      <c r="EA302">
        <v>0.120469</v>
      </c>
      <c r="EB302">
        <v>0.127033</v>
      </c>
      <c r="EC302">
        <v>0.0805335</v>
      </c>
      <c r="ED302">
        <v>0.071854</v>
      </c>
      <c r="EE302">
        <v>34438.6</v>
      </c>
      <c r="EF302">
        <v>37495.8</v>
      </c>
      <c r="EG302">
        <v>35475.8</v>
      </c>
      <c r="EH302">
        <v>38946.3</v>
      </c>
      <c r="EI302">
        <v>46222.6</v>
      </c>
      <c r="EJ302">
        <v>52145.6</v>
      </c>
      <c r="EK302">
        <v>55403.6</v>
      </c>
      <c r="EL302">
        <v>62388.7</v>
      </c>
      <c r="EM302">
        <v>2.0066</v>
      </c>
      <c r="EN302">
        <v>2.2456</v>
      </c>
      <c r="EO302">
        <v>0.0731647</v>
      </c>
      <c r="EP302">
        <v>0</v>
      </c>
      <c r="EQ302">
        <v>23.7733</v>
      </c>
      <c r="ER302">
        <v>999.9</v>
      </c>
      <c r="ES302">
        <v>66.732</v>
      </c>
      <c r="ET302">
        <v>25.488</v>
      </c>
      <c r="EU302">
        <v>29.5803</v>
      </c>
      <c r="EV302">
        <v>54.0201</v>
      </c>
      <c r="EW302">
        <v>36.0577</v>
      </c>
      <c r="EX302">
        <v>2</v>
      </c>
      <c r="EY302">
        <v>-0.163232</v>
      </c>
      <c r="EZ302">
        <v>0.686275</v>
      </c>
      <c r="FA302">
        <v>20.1458</v>
      </c>
      <c r="FB302">
        <v>5.20291</v>
      </c>
      <c r="FC302">
        <v>12.004</v>
      </c>
      <c r="FD302">
        <v>4.9756</v>
      </c>
      <c r="FE302">
        <v>3.293</v>
      </c>
      <c r="FF302">
        <v>9999</v>
      </c>
      <c r="FG302">
        <v>564.4</v>
      </c>
      <c r="FH302">
        <v>9999</v>
      </c>
      <c r="FI302">
        <v>9999</v>
      </c>
      <c r="FJ302">
        <v>1.86289</v>
      </c>
      <c r="FK302">
        <v>1.86783</v>
      </c>
      <c r="FL302">
        <v>1.86758</v>
      </c>
      <c r="FM302">
        <v>1.86874</v>
      </c>
      <c r="FN302">
        <v>1.86966</v>
      </c>
      <c r="FO302">
        <v>1.8656</v>
      </c>
      <c r="FP302">
        <v>1.86676</v>
      </c>
      <c r="FQ302">
        <v>1.86813</v>
      </c>
      <c r="FR302">
        <v>5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10.95</v>
      </c>
      <c r="GF302">
        <v>0.1787</v>
      </c>
      <c r="GG302">
        <v>4.5284714050127</v>
      </c>
      <c r="GH302">
        <v>0.00877152046367285</v>
      </c>
      <c r="GI302">
        <v>-1.12287425622125e-06</v>
      </c>
      <c r="GJ302">
        <v>1.49974470624018e-10</v>
      </c>
      <c r="GK302">
        <v>0.178652107835601</v>
      </c>
      <c r="GL302">
        <v>0</v>
      </c>
      <c r="GM302">
        <v>0</v>
      </c>
      <c r="GN302">
        <v>0</v>
      </c>
      <c r="GO302">
        <v>-2</v>
      </c>
      <c r="GP302">
        <v>2006</v>
      </c>
      <c r="GQ302">
        <v>1</v>
      </c>
      <c r="GR302">
        <v>20</v>
      </c>
      <c r="GS302">
        <v>58.9</v>
      </c>
      <c r="GT302">
        <v>58.8</v>
      </c>
      <c r="GU302">
        <v>2.36084</v>
      </c>
      <c r="GV302">
        <v>2.57812</v>
      </c>
      <c r="GW302">
        <v>2.24854</v>
      </c>
      <c r="GX302">
        <v>2.75513</v>
      </c>
      <c r="GY302">
        <v>1.99585</v>
      </c>
      <c r="GZ302">
        <v>2.37183</v>
      </c>
      <c r="HA302">
        <v>31.8049</v>
      </c>
      <c r="HB302">
        <v>15.4717</v>
      </c>
      <c r="HC302">
        <v>18</v>
      </c>
      <c r="HD302">
        <v>498.152</v>
      </c>
      <c r="HE302">
        <v>667.31</v>
      </c>
      <c r="HF302">
        <v>21.4723</v>
      </c>
      <c r="HG302">
        <v>25.1156</v>
      </c>
      <c r="HH302">
        <v>30.0005</v>
      </c>
      <c r="HI302">
        <v>24.8575</v>
      </c>
      <c r="HJ302">
        <v>24.754</v>
      </c>
      <c r="HK302">
        <v>47.2406</v>
      </c>
      <c r="HL302">
        <v>38.6763</v>
      </c>
      <c r="HM302">
        <v>0</v>
      </c>
      <c r="HN302">
        <v>21.4822</v>
      </c>
      <c r="HO302">
        <v>890.972</v>
      </c>
      <c r="HP302">
        <v>18.4918</v>
      </c>
      <c r="HQ302">
        <v>102.812</v>
      </c>
      <c r="HR302">
        <v>103.898</v>
      </c>
    </row>
    <row r="303" spans="1:226">
      <c r="A303">
        <v>287</v>
      </c>
      <c r="B303">
        <v>1657295223.1</v>
      </c>
      <c r="C303">
        <v>3479.09999990463</v>
      </c>
      <c r="D303" t="s">
        <v>935</v>
      </c>
      <c r="E303" t="s">
        <v>936</v>
      </c>
      <c r="F303">
        <v>5</v>
      </c>
      <c r="G303" t="s">
        <v>832</v>
      </c>
      <c r="H303" t="s">
        <v>354</v>
      </c>
      <c r="I303">
        <v>1657295215.6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897.923661369233</v>
      </c>
      <c r="AK303">
        <v>850.912866666667</v>
      </c>
      <c r="AL303">
        <v>3.40062787568661</v>
      </c>
      <c r="AM303">
        <v>65.7165733691439</v>
      </c>
      <c r="AN303">
        <f>(AP303 - AO303 + BO303*1E3/(8.314*(BQ303+273.15)) * AR303/BN303 * AQ303) * BN303/(100*BB303) * 1000/(1000 - AP303)</f>
        <v>0</v>
      </c>
      <c r="AO303">
        <v>18.4985220245739</v>
      </c>
      <c r="AP303">
        <v>21.8630860606061</v>
      </c>
      <c r="AQ303">
        <v>-0.00015810752859294</v>
      </c>
      <c r="AR303">
        <v>77.3268198787012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6</v>
      </c>
      <c r="BC303">
        <v>0.5</v>
      </c>
      <c r="BD303" t="s">
        <v>355</v>
      </c>
      <c r="BE303">
        <v>2</v>
      </c>
      <c r="BF303" t="b">
        <v>1</v>
      </c>
      <c r="BG303">
        <v>1657295215.6</v>
      </c>
      <c r="BH303">
        <v>809.098962962963</v>
      </c>
      <c r="BI303">
        <v>865.277407407408</v>
      </c>
      <c r="BJ303">
        <v>21.8669777777778</v>
      </c>
      <c r="BK303">
        <v>18.4963074074074</v>
      </c>
      <c r="BL303">
        <v>798.20837037037</v>
      </c>
      <c r="BM303">
        <v>21.6883481481481</v>
      </c>
      <c r="BN303">
        <v>499.981333333333</v>
      </c>
      <c r="BO303">
        <v>73.8423407407407</v>
      </c>
      <c r="BP303">
        <v>0.0423438777777778</v>
      </c>
      <c r="BQ303">
        <v>25.2819518518519</v>
      </c>
      <c r="BR303">
        <v>24.9683</v>
      </c>
      <c r="BS303">
        <v>999.9</v>
      </c>
      <c r="BT303">
        <v>0</v>
      </c>
      <c r="BU303">
        <v>0</v>
      </c>
      <c r="BV303">
        <v>10004.8148148148</v>
      </c>
      <c r="BW303">
        <v>0</v>
      </c>
      <c r="BX303">
        <v>324.924333333333</v>
      </c>
      <c r="BY303">
        <v>-56.1783962962963</v>
      </c>
      <c r="BZ303">
        <v>827.187037037037</v>
      </c>
      <c r="CA303">
        <v>881.583407407407</v>
      </c>
      <c r="CB303">
        <v>3.37069</v>
      </c>
      <c r="CC303">
        <v>865.277407407408</v>
      </c>
      <c r="CD303">
        <v>18.4963074074074</v>
      </c>
      <c r="CE303">
        <v>1.61470888888889</v>
      </c>
      <c r="CF303">
        <v>1.36580888888889</v>
      </c>
      <c r="CG303">
        <v>14.0999074074074</v>
      </c>
      <c r="CH303">
        <v>11.5432666666667</v>
      </c>
      <c r="CI303">
        <v>2000.00703703704</v>
      </c>
      <c r="CJ303">
        <v>0.979999111111111</v>
      </c>
      <c r="CK303">
        <v>0.0200011814814815</v>
      </c>
      <c r="CL303">
        <v>0</v>
      </c>
      <c r="CM303">
        <v>2.17022592592593</v>
      </c>
      <c r="CN303">
        <v>0</v>
      </c>
      <c r="CO303">
        <v>11275.2777777778</v>
      </c>
      <c r="CP303">
        <v>17300.2074074074</v>
      </c>
      <c r="CQ303">
        <v>40.1247407407407</v>
      </c>
      <c r="CR303">
        <v>39.472</v>
      </c>
      <c r="CS303">
        <v>39.8192222222222</v>
      </c>
      <c r="CT303">
        <v>38.2104074074074</v>
      </c>
      <c r="CU303">
        <v>39.2266296296296</v>
      </c>
      <c r="CV303">
        <v>1960.00703703704</v>
      </c>
      <c r="CW303">
        <v>40</v>
      </c>
      <c r="CX303">
        <v>0</v>
      </c>
      <c r="CY303">
        <v>1657295201.1</v>
      </c>
      <c r="CZ303">
        <v>0</v>
      </c>
      <c r="DA303">
        <v>1657291692.5</v>
      </c>
      <c r="DB303" t="s">
        <v>356</v>
      </c>
      <c r="DC303">
        <v>1657291684</v>
      </c>
      <c r="DD303">
        <v>1657291692.5</v>
      </c>
      <c r="DE303">
        <v>1</v>
      </c>
      <c r="DF303">
        <v>0.051</v>
      </c>
      <c r="DG303">
        <v>-0.009</v>
      </c>
      <c r="DH303">
        <v>7.953</v>
      </c>
      <c r="DI303">
        <v>0.086</v>
      </c>
      <c r="DJ303">
        <v>418</v>
      </c>
      <c r="DK303">
        <v>18</v>
      </c>
      <c r="DL303">
        <v>0.63</v>
      </c>
      <c r="DM303">
        <v>0.07</v>
      </c>
      <c r="DN303">
        <v>-55.9561463414634</v>
      </c>
      <c r="DO303">
        <v>-4.62880348432054</v>
      </c>
      <c r="DP303">
        <v>0.537616256331578</v>
      </c>
      <c r="DQ303">
        <v>0</v>
      </c>
      <c r="DR303">
        <v>3.37969268292683</v>
      </c>
      <c r="DS303">
        <v>-0.158745993031362</v>
      </c>
      <c r="DT303">
        <v>0.0171086764501254</v>
      </c>
      <c r="DU303">
        <v>0</v>
      </c>
      <c r="DV303">
        <v>0</v>
      </c>
      <c r="DW303">
        <v>2</v>
      </c>
      <c r="DX303" t="s">
        <v>357</v>
      </c>
      <c r="DY303">
        <v>2.9744</v>
      </c>
      <c r="DZ303">
        <v>2.69682</v>
      </c>
      <c r="EA303">
        <v>0.122088</v>
      </c>
      <c r="EB303">
        <v>0.128651</v>
      </c>
      <c r="EC303">
        <v>0.0805519</v>
      </c>
      <c r="ED303">
        <v>0.0718522</v>
      </c>
      <c r="EE303">
        <v>34374.7</v>
      </c>
      <c r="EF303">
        <v>37426.1</v>
      </c>
      <c r="EG303">
        <v>35475.3</v>
      </c>
      <c r="EH303">
        <v>38946</v>
      </c>
      <c r="EI303">
        <v>46221.6</v>
      </c>
      <c r="EJ303">
        <v>52145.5</v>
      </c>
      <c r="EK303">
        <v>55403.5</v>
      </c>
      <c r="EL303">
        <v>62388.4</v>
      </c>
      <c r="EM303">
        <v>2.0062</v>
      </c>
      <c r="EN303">
        <v>2.2456</v>
      </c>
      <c r="EO303">
        <v>0.0721216</v>
      </c>
      <c r="EP303">
        <v>0</v>
      </c>
      <c r="EQ303">
        <v>23.7765</v>
      </c>
      <c r="ER303">
        <v>999.9</v>
      </c>
      <c r="ES303">
        <v>66.683</v>
      </c>
      <c r="ET303">
        <v>25.508</v>
      </c>
      <c r="EU303">
        <v>29.598</v>
      </c>
      <c r="EV303">
        <v>54.0001</v>
      </c>
      <c r="EW303">
        <v>36.0377</v>
      </c>
      <c r="EX303">
        <v>2</v>
      </c>
      <c r="EY303">
        <v>-0.162846</v>
      </c>
      <c r="EZ303">
        <v>0.656078</v>
      </c>
      <c r="FA303">
        <v>20.1458</v>
      </c>
      <c r="FB303">
        <v>5.20052</v>
      </c>
      <c r="FC303">
        <v>12.004</v>
      </c>
      <c r="FD303">
        <v>4.976</v>
      </c>
      <c r="FE303">
        <v>3.293</v>
      </c>
      <c r="FF303">
        <v>9999</v>
      </c>
      <c r="FG303">
        <v>564.4</v>
      </c>
      <c r="FH303">
        <v>9999</v>
      </c>
      <c r="FI303">
        <v>9999</v>
      </c>
      <c r="FJ303">
        <v>1.86289</v>
      </c>
      <c r="FK303">
        <v>1.86783</v>
      </c>
      <c r="FL303">
        <v>1.86752</v>
      </c>
      <c r="FM303">
        <v>1.86874</v>
      </c>
      <c r="FN303">
        <v>1.86963</v>
      </c>
      <c r="FO303">
        <v>1.86563</v>
      </c>
      <c r="FP303">
        <v>1.86676</v>
      </c>
      <c r="FQ303">
        <v>1.86819</v>
      </c>
      <c r="FR303">
        <v>5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11.068</v>
      </c>
      <c r="GF303">
        <v>0.1787</v>
      </c>
      <c r="GG303">
        <v>4.5284714050127</v>
      </c>
      <c r="GH303">
        <v>0.00877152046367285</v>
      </c>
      <c r="GI303">
        <v>-1.12287425622125e-06</v>
      </c>
      <c r="GJ303">
        <v>1.49974470624018e-10</v>
      </c>
      <c r="GK303">
        <v>0.178652107835601</v>
      </c>
      <c r="GL303">
        <v>0</v>
      </c>
      <c r="GM303">
        <v>0</v>
      </c>
      <c r="GN303">
        <v>0</v>
      </c>
      <c r="GO303">
        <v>-2</v>
      </c>
      <c r="GP303">
        <v>2006</v>
      </c>
      <c r="GQ303">
        <v>1</v>
      </c>
      <c r="GR303">
        <v>20</v>
      </c>
      <c r="GS303">
        <v>59</v>
      </c>
      <c r="GT303">
        <v>58.8</v>
      </c>
      <c r="GU303">
        <v>2.3938</v>
      </c>
      <c r="GV303">
        <v>2.57568</v>
      </c>
      <c r="GW303">
        <v>2.24854</v>
      </c>
      <c r="GX303">
        <v>2.75635</v>
      </c>
      <c r="GY303">
        <v>1.99585</v>
      </c>
      <c r="GZ303">
        <v>2.35352</v>
      </c>
      <c r="HA303">
        <v>31.8488</v>
      </c>
      <c r="HB303">
        <v>15.4717</v>
      </c>
      <c r="HC303">
        <v>18</v>
      </c>
      <c r="HD303">
        <v>497.951</v>
      </c>
      <c r="HE303">
        <v>667.399</v>
      </c>
      <c r="HF303">
        <v>21.4945</v>
      </c>
      <c r="HG303">
        <v>25.1219</v>
      </c>
      <c r="HH303">
        <v>30.0006</v>
      </c>
      <c r="HI303">
        <v>24.8638</v>
      </c>
      <c r="HJ303">
        <v>24.7614</v>
      </c>
      <c r="HK303">
        <v>47.9106</v>
      </c>
      <c r="HL303">
        <v>38.6763</v>
      </c>
      <c r="HM303">
        <v>0</v>
      </c>
      <c r="HN303">
        <v>21.5064</v>
      </c>
      <c r="HO303">
        <v>904.436</v>
      </c>
      <c r="HP303">
        <v>18.4918</v>
      </c>
      <c r="HQ303">
        <v>102.811</v>
      </c>
      <c r="HR303">
        <v>103.897</v>
      </c>
    </row>
    <row r="304" spans="1:226">
      <c r="A304">
        <v>288</v>
      </c>
      <c r="B304">
        <v>1657295228.1</v>
      </c>
      <c r="C304">
        <v>3484.09999990463</v>
      </c>
      <c r="D304" t="s">
        <v>937</v>
      </c>
      <c r="E304" t="s">
        <v>938</v>
      </c>
      <c r="F304">
        <v>5</v>
      </c>
      <c r="G304" t="s">
        <v>832</v>
      </c>
      <c r="H304" t="s">
        <v>354</v>
      </c>
      <c r="I304">
        <v>1657295220.31429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915.089508858024</v>
      </c>
      <c r="AK304">
        <v>867.838254545454</v>
      </c>
      <c r="AL304">
        <v>3.42955626790883</v>
      </c>
      <c r="AM304">
        <v>65.7165733691439</v>
      </c>
      <c r="AN304">
        <f>(AP304 - AO304 + BO304*1E3/(8.314*(BQ304+273.15)) * AR304/BN304 * AQ304) * BN304/(100*BB304) * 1000/(1000 - AP304)</f>
        <v>0</v>
      </c>
      <c r="AO304">
        <v>18.5072431959934</v>
      </c>
      <c r="AP304">
        <v>21.8650721212121</v>
      </c>
      <c r="AQ304">
        <v>2.54400983060376e-05</v>
      </c>
      <c r="AR304">
        <v>77.3268198787012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6</v>
      </c>
      <c r="BC304">
        <v>0.5</v>
      </c>
      <c r="BD304" t="s">
        <v>355</v>
      </c>
      <c r="BE304">
        <v>2</v>
      </c>
      <c r="BF304" t="b">
        <v>1</v>
      </c>
      <c r="BG304">
        <v>1657295220.31429</v>
      </c>
      <c r="BH304">
        <v>824.665285714286</v>
      </c>
      <c r="BI304">
        <v>881.21425</v>
      </c>
      <c r="BJ304">
        <v>21.8647785714286</v>
      </c>
      <c r="BK304">
        <v>18.5004678571429</v>
      </c>
      <c r="BL304">
        <v>813.662607142857</v>
      </c>
      <c r="BM304">
        <v>21.6861321428571</v>
      </c>
      <c r="BN304">
        <v>500.013678571429</v>
      </c>
      <c r="BO304">
        <v>73.842175</v>
      </c>
      <c r="BP304">
        <v>0.0423960321428571</v>
      </c>
      <c r="BQ304">
        <v>25.2826821428571</v>
      </c>
      <c r="BR304">
        <v>24.9644928571429</v>
      </c>
      <c r="BS304">
        <v>999.9</v>
      </c>
      <c r="BT304">
        <v>0</v>
      </c>
      <c r="BU304">
        <v>0</v>
      </c>
      <c r="BV304">
        <v>10009.6428571429</v>
      </c>
      <c r="BW304">
        <v>0</v>
      </c>
      <c r="BX304">
        <v>323.358178571429</v>
      </c>
      <c r="BY304">
        <v>-56.5489607142857</v>
      </c>
      <c r="BZ304">
        <v>843.099535714286</v>
      </c>
      <c r="CA304">
        <v>897.824464285714</v>
      </c>
      <c r="CB304">
        <v>3.36431857142857</v>
      </c>
      <c r="CC304">
        <v>881.21425</v>
      </c>
      <c r="CD304">
        <v>18.5004678571429</v>
      </c>
      <c r="CE304">
        <v>1.61454214285714</v>
      </c>
      <c r="CF304">
        <v>1.36611428571429</v>
      </c>
      <c r="CG304">
        <v>14.0983142857143</v>
      </c>
      <c r="CH304">
        <v>11.5466392857143</v>
      </c>
      <c r="CI304">
        <v>2000.02642857143</v>
      </c>
      <c r="CJ304">
        <v>0.979999</v>
      </c>
      <c r="CK304">
        <v>0.0200013</v>
      </c>
      <c r="CL304">
        <v>0</v>
      </c>
      <c r="CM304">
        <v>2.23034285714286</v>
      </c>
      <c r="CN304">
        <v>0</v>
      </c>
      <c r="CO304">
        <v>11288.2571428571</v>
      </c>
      <c r="CP304">
        <v>17300.3678571429</v>
      </c>
      <c r="CQ304">
        <v>40.0712857142857</v>
      </c>
      <c r="CR304">
        <v>39.45275</v>
      </c>
      <c r="CS304">
        <v>39.7810357142857</v>
      </c>
      <c r="CT304">
        <v>38.1671428571428</v>
      </c>
      <c r="CU304">
        <v>39.1872857142857</v>
      </c>
      <c r="CV304">
        <v>1960.02642857143</v>
      </c>
      <c r="CW304">
        <v>40</v>
      </c>
      <c r="CX304">
        <v>0</v>
      </c>
      <c r="CY304">
        <v>1657295205.9</v>
      </c>
      <c r="CZ304">
        <v>0</v>
      </c>
      <c r="DA304">
        <v>1657291692.5</v>
      </c>
      <c r="DB304" t="s">
        <v>356</v>
      </c>
      <c r="DC304">
        <v>1657291684</v>
      </c>
      <c r="DD304">
        <v>1657291692.5</v>
      </c>
      <c r="DE304">
        <v>1</v>
      </c>
      <c r="DF304">
        <v>0.051</v>
      </c>
      <c r="DG304">
        <v>-0.009</v>
      </c>
      <c r="DH304">
        <v>7.953</v>
      </c>
      <c r="DI304">
        <v>0.086</v>
      </c>
      <c r="DJ304">
        <v>418</v>
      </c>
      <c r="DK304">
        <v>18</v>
      </c>
      <c r="DL304">
        <v>0.63</v>
      </c>
      <c r="DM304">
        <v>0.07</v>
      </c>
      <c r="DN304">
        <v>-56.2614024390244</v>
      </c>
      <c r="DO304">
        <v>-4.76704808362382</v>
      </c>
      <c r="DP304">
        <v>0.5419234787526</v>
      </c>
      <c r="DQ304">
        <v>0</v>
      </c>
      <c r="DR304">
        <v>3.37012</v>
      </c>
      <c r="DS304">
        <v>-0.08917463414634</v>
      </c>
      <c r="DT304">
        <v>0.00952753647169677</v>
      </c>
      <c r="DU304">
        <v>1</v>
      </c>
      <c r="DV304">
        <v>1</v>
      </c>
      <c r="DW304">
        <v>2</v>
      </c>
      <c r="DX304" t="s">
        <v>373</v>
      </c>
      <c r="DY304">
        <v>2.97458</v>
      </c>
      <c r="DZ304">
        <v>2.69591</v>
      </c>
      <c r="EA304">
        <v>0.123717</v>
      </c>
      <c r="EB304">
        <v>0.130194</v>
      </c>
      <c r="EC304">
        <v>0.0805506</v>
      </c>
      <c r="ED304">
        <v>0.0718682</v>
      </c>
      <c r="EE304">
        <v>34311.1</v>
      </c>
      <c r="EF304">
        <v>37358.5</v>
      </c>
      <c r="EG304">
        <v>35475.4</v>
      </c>
      <c r="EH304">
        <v>38944.7</v>
      </c>
      <c r="EI304">
        <v>46222</v>
      </c>
      <c r="EJ304">
        <v>52143.6</v>
      </c>
      <c r="EK304">
        <v>55403.8</v>
      </c>
      <c r="EL304">
        <v>62387.1</v>
      </c>
      <c r="EM304">
        <v>2.0058</v>
      </c>
      <c r="EN304">
        <v>2.245</v>
      </c>
      <c r="EO304">
        <v>0.0718236</v>
      </c>
      <c r="EP304">
        <v>0</v>
      </c>
      <c r="EQ304">
        <v>23.7793</v>
      </c>
      <c r="ER304">
        <v>999.9</v>
      </c>
      <c r="ES304">
        <v>66.634</v>
      </c>
      <c r="ET304">
        <v>25.519</v>
      </c>
      <c r="EU304">
        <v>29.591</v>
      </c>
      <c r="EV304">
        <v>53.6501</v>
      </c>
      <c r="EW304">
        <v>36.0417</v>
      </c>
      <c r="EX304">
        <v>2</v>
      </c>
      <c r="EY304">
        <v>-0.162744</v>
      </c>
      <c r="EZ304">
        <v>0.630501</v>
      </c>
      <c r="FA304">
        <v>20.146</v>
      </c>
      <c r="FB304">
        <v>5.19932</v>
      </c>
      <c r="FC304">
        <v>12.004</v>
      </c>
      <c r="FD304">
        <v>4.9756</v>
      </c>
      <c r="FE304">
        <v>3.293</v>
      </c>
      <c r="FF304">
        <v>9999</v>
      </c>
      <c r="FG304">
        <v>564.4</v>
      </c>
      <c r="FH304">
        <v>9999</v>
      </c>
      <c r="FI304">
        <v>9999</v>
      </c>
      <c r="FJ304">
        <v>1.86285</v>
      </c>
      <c r="FK304">
        <v>1.86783</v>
      </c>
      <c r="FL304">
        <v>1.86755</v>
      </c>
      <c r="FM304">
        <v>1.86874</v>
      </c>
      <c r="FN304">
        <v>1.86966</v>
      </c>
      <c r="FO304">
        <v>1.86566</v>
      </c>
      <c r="FP304">
        <v>1.86676</v>
      </c>
      <c r="FQ304">
        <v>1.86813</v>
      </c>
      <c r="FR304">
        <v>5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11.187</v>
      </c>
      <c r="GF304">
        <v>0.1786</v>
      </c>
      <c r="GG304">
        <v>4.5284714050127</v>
      </c>
      <c r="GH304">
        <v>0.00877152046367285</v>
      </c>
      <c r="GI304">
        <v>-1.12287425622125e-06</v>
      </c>
      <c r="GJ304">
        <v>1.49974470624018e-10</v>
      </c>
      <c r="GK304">
        <v>0.178652107835601</v>
      </c>
      <c r="GL304">
        <v>0</v>
      </c>
      <c r="GM304">
        <v>0</v>
      </c>
      <c r="GN304">
        <v>0</v>
      </c>
      <c r="GO304">
        <v>-2</v>
      </c>
      <c r="GP304">
        <v>2006</v>
      </c>
      <c r="GQ304">
        <v>1</v>
      </c>
      <c r="GR304">
        <v>20</v>
      </c>
      <c r="GS304">
        <v>59.1</v>
      </c>
      <c r="GT304">
        <v>58.9</v>
      </c>
      <c r="GU304">
        <v>2.4292</v>
      </c>
      <c r="GV304">
        <v>2.57446</v>
      </c>
      <c r="GW304">
        <v>2.24854</v>
      </c>
      <c r="GX304">
        <v>2.75513</v>
      </c>
      <c r="GY304">
        <v>1.99585</v>
      </c>
      <c r="GZ304">
        <v>2.36694</v>
      </c>
      <c r="HA304">
        <v>31.8707</v>
      </c>
      <c r="HB304">
        <v>15.4804</v>
      </c>
      <c r="HC304">
        <v>18</v>
      </c>
      <c r="HD304">
        <v>497.753</v>
      </c>
      <c r="HE304">
        <v>666.984</v>
      </c>
      <c r="HF304">
        <v>21.5217</v>
      </c>
      <c r="HG304">
        <v>25.1283</v>
      </c>
      <c r="HH304">
        <v>30.0004</v>
      </c>
      <c r="HI304">
        <v>24.87</v>
      </c>
      <c r="HJ304">
        <v>24.7676</v>
      </c>
      <c r="HK304">
        <v>48.6205</v>
      </c>
      <c r="HL304">
        <v>38.6763</v>
      </c>
      <c r="HM304">
        <v>0</v>
      </c>
      <c r="HN304">
        <v>21.5321</v>
      </c>
      <c r="HO304">
        <v>924.512</v>
      </c>
      <c r="HP304">
        <v>18.4918</v>
      </c>
      <c r="HQ304">
        <v>102.812</v>
      </c>
      <c r="HR304">
        <v>103.895</v>
      </c>
    </row>
    <row r="305" spans="1:226">
      <c r="A305">
        <v>289</v>
      </c>
      <c r="B305">
        <v>1657295233.1</v>
      </c>
      <c r="C305">
        <v>3489.09999990463</v>
      </c>
      <c r="D305" t="s">
        <v>939</v>
      </c>
      <c r="E305" t="s">
        <v>940</v>
      </c>
      <c r="F305">
        <v>5</v>
      </c>
      <c r="G305" t="s">
        <v>832</v>
      </c>
      <c r="H305" t="s">
        <v>354</v>
      </c>
      <c r="I305">
        <v>1657295225.6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931.921006981256</v>
      </c>
      <c r="AK305">
        <v>884.248309090909</v>
      </c>
      <c r="AL305">
        <v>3.27534930904435</v>
      </c>
      <c r="AM305">
        <v>65.7165733691439</v>
      </c>
      <c r="AN305">
        <f>(AP305 - AO305 + BO305*1E3/(8.314*(BQ305+273.15)) * AR305/BN305 * AQ305) * BN305/(100*BB305) * 1000/(1000 - AP305)</f>
        <v>0</v>
      </c>
      <c r="AO305">
        <v>18.5042209153029</v>
      </c>
      <c r="AP305">
        <v>21.8596509090909</v>
      </c>
      <c r="AQ305">
        <v>4.31352844789372e-05</v>
      </c>
      <c r="AR305">
        <v>77.3268198787012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6</v>
      </c>
      <c r="BC305">
        <v>0.5</v>
      </c>
      <c r="BD305" t="s">
        <v>355</v>
      </c>
      <c r="BE305">
        <v>2</v>
      </c>
      <c r="BF305" t="b">
        <v>1</v>
      </c>
      <c r="BG305">
        <v>1657295225.6</v>
      </c>
      <c r="BH305">
        <v>842.101555555555</v>
      </c>
      <c r="BI305">
        <v>898.899962962963</v>
      </c>
      <c r="BJ305">
        <v>21.8638333333333</v>
      </c>
      <c r="BK305">
        <v>18.5043185185185</v>
      </c>
      <c r="BL305">
        <v>830.973814814815</v>
      </c>
      <c r="BM305">
        <v>21.6851925925926</v>
      </c>
      <c r="BN305">
        <v>500.032888888889</v>
      </c>
      <c r="BO305">
        <v>73.8420296296296</v>
      </c>
      <c r="BP305">
        <v>0.0422538888888889</v>
      </c>
      <c r="BQ305">
        <v>25.2818851851852</v>
      </c>
      <c r="BR305">
        <v>24.9628777777778</v>
      </c>
      <c r="BS305">
        <v>999.9</v>
      </c>
      <c r="BT305">
        <v>0</v>
      </c>
      <c r="BU305">
        <v>0</v>
      </c>
      <c r="BV305">
        <v>10009.4444444444</v>
      </c>
      <c r="BW305">
        <v>0</v>
      </c>
      <c r="BX305">
        <v>322.287962962963</v>
      </c>
      <c r="BY305">
        <v>-56.7983259259259</v>
      </c>
      <c r="BZ305">
        <v>860.924814814815</v>
      </c>
      <c r="CA305">
        <v>915.847148148148</v>
      </c>
      <c r="CB305">
        <v>3.35952518518519</v>
      </c>
      <c r="CC305">
        <v>898.899962962963</v>
      </c>
      <c r="CD305">
        <v>18.5043185185185</v>
      </c>
      <c r="CE305">
        <v>1.61446962962963</v>
      </c>
      <c r="CF305">
        <v>1.36639592592593</v>
      </c>
      <c r="CG305">
        <v>14.0976148148148</v>
      </c>
      <c r="CH305">
        <v>11.5497592592593</v>
      </c>
      <c r="CI305">
        <v>2000.03148148148</v>
      </c>
      <c r="CJ305">
        <v>0.979998259259259</v>
      </c>
      <c r="CK305">
        <v>0.0200019111111111</v>
      </c>
      <c r="CL305">
        <v>0</v>
      </c>
      <c r="CM305">
        <v>2.27384814814815</v>
      </c>
      <c r="CN305">
        <v>0</v>
      </c>
      <c r="CO305">
        <v>11306.962962963</v>
      </c>
      <c r="CP305">
        <v>17300.4111111111</v>
      </c>
      <c r="CQ305">
        <v>40.022962962963</v>
      </c>
      <c r="CR305">
        <v>39.420962962963</v>
      </c>
      <c r="CS305">
        <v>39.7358888888889</v>
      </c>
      <c r="CT305">
        <v>38.1200740740741</v>
      </c>
      <c r="CU305">
        <v>39.1432962962963</v>
      </c>
      <c r="CV305">
        <v>1960.02962962963</v>
      </c>
      <c r="CW305">
        <v>40.0014814814815</v>
      </c>
      <c r="CX305">
        <v>0</v>
      </c>
      <c r="CY305">
        <v>1657295211.3</v>
      </c>
      <c r="CZ305">
        <v>0</v>
      </c>
      <c r="DA305">
        <v>1657291692.5</v>
      </c>
      <c r="DB305" t="s">
        <v>356</v>
      </c>
      <c r="DC305">
        <v>1657291684</v>
      </c>
      <c r="DD305">
        <v>1657291692.5</v>
      </c>
      <c r="DE305">
        <v>1</v>
      </c>
      <c r="DF305">
        <v>0.051</v>
      </c>
      <c r="DG305">
        <v>-0.009</v>
      </c>
      <c r="DH305">
        <v>7.953</v>
      </c>
      <c r="DI305">
        <v>0.086</v>
      </c>
      <c r="DJ305">
        <v>418</v>
      </c>
      <c r="DK305">
        <v>18</v>
      </c>
      <c r="DL305">
        <v>0.63</v>
      </c>
      <c r="DM305">
        <v>0.07</v>
      </c>
      <c r="DN305">
        <v>-56.5879536585366</v>
      </c>
      <c r="DO305">
        <v>-3.41144529616731</v>
      </c>
      <c r="DP305">
        <v>0.432148260521758</v>
      </c>
      <c r="DQ305">
        <v>0</v>
      </c>
      <c r="DR305">
        <v>3.36373121951219</v>
      </c>
      <c r="DS305">
        <v>-0.0521094773519135</v>
      </c>
      <c r="DT305">
        <v>0.00587699574617806</v>
      </c>
      <c r="DU305">
        <v>1</v>
      </c>
      <c r="DV305">
        <v>1</v>
      </c>
      <c r="DW305">
        <v>2</v>
      </c>
      <c r="DX305" t="s">
        <v>373</v>
      </c>
      <c r="DY305">
        <v>2.97431</v>
      </c>
      <c r="DZ305">
        <v>2.69554</v>
      </c>
      <c r="EA305">
        <v>0.125281</v>
      </c>
      <c r="EB305">
        <v>0.131667</v>
      </c>
      <c r="EC305">
        <v>0.080537</v>
      </c>
      <c r="ED305">
        <v>0.0718784</v>
      </c>
      <c r="EE305">
        <v>34249.1</v>
      </c>
      <c r="EF305">
        <v>37295.2</v>
      </c>
      <c r="EG305">
        <v>35474.7</v>
      </c>
      <c r="EH305">
        <v>38944.6</v>
      </c>
      <c r="EI305">
        <v>46222</v>
      </c>
      <c r="EJ305">
        <v>52142.2</v>
      </c>
      <c r="EK305">
        <v>55403</v>
      </c>
      <c r="EL305">
        <v>62386.1</v>
      </c>
      <c r="EM305">
        <v>2.0052</v>
      </c>
      <c r="EN305">
        <v>2.2458</v>
      </c>
      <c r="EO305">
        <v>0.0712276</v>
      </c>
      <c r="EP305">
        <v>0</v>
      </c>
      <c r="EQ305">
        <v>23.7781</v>
      </c>
      <c r="ER305">
        <v>999.9</v>
      </c>
      <c r="ES305">
        <v>66.61</v>
      </c>
      <c r="ET305">
        <v>25.539</v>
      </c>
      <c r="EU305">
        <v>29.6188</v>
      </c>
      <c r="EV305">
        <v>53.7801</v>
      </c>
      <c r="EW305">
        <v>36.0377</v>
      </c>
      <c r="EX305">
        <v>2</v>
      </c>
      <c r="EY305">
        <v>-0.162154</v>
      </c>
      <c r="EZ305">
        <v>0.616166</v>
      </c>
      <c r="FA305">
        <v>20.1461</v>
      </c>
      <c r="FB305">
        <v>5.20172</v>
      </c>
      <c r="FC305">
        <v>12.0052</v>
      </c>
      <c r="FD305">
        <v>4.9756</v>
      </c>
      <c r="FE305">
        <v>3.293</v>
      </c>
      <c r="FF305">
        <v>9999</v>
      </c>
      <c r="FG305">
        <v>564.4</v>
      </c>
      <c r="FH305">
        <v>9999</v>
      </c>
      <c r="FI305">
        <v>9999</v>
      </c>
      <c r="FJ305">
        <v>1.86282</v>
      </c>
      <c r="FK305">
        <v>1.86783</v>
      </c>
      <c r="FL305">
        <v>1.86755</v>
      </c>
      <c r="FM305">
        <v>1.86874</v>
      </c>
      <c r="FN305">
        <v>1.86966</v>
      </c>
      <c r="FO305">
        <v>1.86563</v>
      </c>
      <c r="FP305">
        <v>1.86676</v>
      </c>
      <c r="FQ305">
        <v>1.86813</v>
      </c>
      <c r="FR305">
        <v>5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11.302</v>
      </c>
      <c r="GF305">
        <v>0.1786</v>
      </c>
      <c r="GG305">
        <v>4.5284714050127</v>
      </c>
      <c r="GH305">
        <v>0.00877152046367285</v>
      </c>
      <c r="GI305">
        <v>-1.12287425622125e-06</v>
      </c>
      <c r="GJ305">
        <v>1.49974470624018e-10</v>
      </c>
      <c r="GK305">
        <v>0.178652107835601</v>
      </c>
      <c r="GL305">
        <v>0</v>
      </c>
      <c r="GM305">
        <v>0</v>
      </c>
      <c r="GN305">
        <v>0</v>
      </c>
      <c r="GO305">
        <v>-2</v>
      </c>
      <c r="GP305">
        <v>2006</v>
      </c>
      <c r="GQ305">
        <v>1</v>
      </c>
      <c r="GR305">
        <v>20</v>
      </c>
      <c r="GS305">
        <v>59.2</v>
      </c>
      <c r="GT305">
        <v>59</v>
      </c>
      <c r="GU305">
        <v>2.46094</v>
      </c>
      <c r="GV305">
        <v>2.58057</v>
      </c>
      <c r="GW305">
        <v>2.24854</v>
      </c>
      <c r="GX305">
        <v>2.75513</v>
      </c>
      <c r="GY305">
        <v>1.99585</v>
      </c>
      <c r="GZ305">
        <v>2.35962</v>
      </c>
      <c r="HA305">
        <v>31.8927</v>
      </c>
      <c r="HB305">
        <v>15.4804</v>
      </c>
      <c r="HC305">
        <v>18</v>
      </c>
      <c r="HD305">
        <v>497.437</v>
      </c>
      <c r="HE305">
        <v>667.737</v>
      </c>
      <c r="HF305">
        <v>21.5481</v>
      </c>
      <c r="HG305">
        <v>25.1346</v>
      </c>
      <c r="HH305">
        <v>30.0007</v>
      </c>
      <c r="HI305">
        <v>24.8783</v>
      </c>
      <c r="HJ305">
        <v>24.7746</v>
      </c>
      <c r="HK305">
        <v>49.2648</v>
      </c>
      <c r="HL305">
        <v>38.6763</v>
      </c>
      <c r="HM305">
        <v>0</v>
      </c>
      <c r="HN305">
        <v>21.5574</v>
      </c>
      <c r="HO305">
        <v>938.216</v>
      </c>
      <c r="HP305">
        <v>18.4918</v>
      </c>
      <c r="HQ305">
        <v>102.81</v>
      </c>
      <c r="HR305">
        <v>103.894</v>
      </c>
    </row>
    <row r="306" spans="1:226">
      <c r="A306">
        <v>290</v>
      </c>
      <c r="B306">
        <v>1657295238.1</v>
      </c>
      <c r="C306">
        <v>3494.09999990463</v>
      </c>
      <c r="D306" t="s">
        <v>941</v>
      </c>
      <c r="E306" t="s">
        <v>942</v>
      </c>
      <c r="F306">
        <v>5</v>
      </c>
      <c r="G306" t="s">
        <v>832</v>
      </c>
      <c r="H306" t="s">
        <v>354</v>
      </c>
      <c r="I306">
        <v>1657295230.31429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947.742785634214</v>
      </c>
      <c r="AK306">
        <v>900.264890909091</v>
      </c>
      <c r="AL306">
        <v>3.15498350062697</v>
      </c>
      <c r="AM306">
        <v>65.7165733691439</v>
      </c>
      <c r="AN306">
        <f>(AP306 - AO306 + BO306*1E3/(8.314*(BQ306+273.15)) * AR306/BN306 * AQ306) * BN306/(100*BB306) * 1000/(1000 - AP306)</f>
        <v>0</v>
      </c>
      <c r="AO306">
        <v>18.5074151700779</v>
      </c>
      <c r="AP306">
        <v>21.8649018181818</v>
      </c>
      <c r="AQ306">
        <v>-0.000141791941515054</v>
      </c>
      <c r="AR306">
        <v>77.3268198787012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6</v>
      </c>
      <c r="BC306">
        <v>0.5</v>
      </c>
      <c r="BD306" t="s">
        <v>355</v>
      </c>
      <c r="BE306">
        <v>2</v>
      </c>
      <c r="BF306" t="b">
        <v>1</v>
      </c>
      <c r="BG306">
        <v>1657295230.31429</v>
      </c>
      <c r="BH306">
        <v>857.424535714286</v>
      </c>
      <c r="BI306">
        <v>914.316</v>
      </c>
      <c r="BJ306">
        <v>21.8628714285714</v>
      </c>
      <c r="BK306">
        <v>18.5073392857143</v>
      </c>
      <c r="BL306">
        <v>846.187214285714</v>
      </c>
      <c r="BM306">
        <v>21.6842357142857</v>
      </c>
      <c r="BN306">
        <v>500.023321428571</v>
      </c>
      <c r="BO306">
        <v>73.8422928571429</v>
      </c>
      <c r="BP306">
        <v>0.0421973035714286</v>
      </c>
      <c r="BQ306">
        <v>25.27705</v>
      </c>
      <c r="BR306">
        <v>24.9588607142857</v>
      </c>
      <c r="BS306">
        <v>999.9</v>
      </c>
      <c r="BT306">
        <v>0</v>
      </c>
      <c r="BU306">
        <v>0</v>
      </c>
      <c r="BV306">
        <v>9989.64285714286</v>
      </c>
      <c r="BW306">
        <v>0</v>
      </c>
      <c r="BX306">
        <v>322.849107142857</v>
      </c>
      <c r="BY306">
        <v>-56.8913821428571</v>
      </c>
      <c r="BZ306">
        <v>876.589428571429</v>
      </c>
      <c r="CA306">
        <v>931.556678571429</v>
      </c>
      <c r="CB306">
        <v>3.35552892857143</v>
      </c>
      <c r="CC306">
        <v>914.316</v>
      </c>
      <c r="CD306">
        <v>18.5073392857143</v>
      </c>
      <c r="CE306">
        <v>1.61440428571429</v>
      </c>
      <c r="CF306">
        <v>1.366625</v>
      </c>
      <c r="CG306">
        <v>14.0969857142857</v>
      </c>
      <c r="CH306">
        <v>11.5522892857143</v>
      </c>
      <c r="CI306">
        <v>2000.03821428571</v>
      </c>
      <c r="CJ306">
        <v>0.979997714285714</v>
      </c>
      <c r="CK306">
        <v>0.0200023607142857</v>
      </c>
      <c r="CL306">
        <v>0</v>
      </c>
      <c r="CM306">
        <v>2.27967142857143</v>
      </c>
      <c r="CN306">
        <v>0</v>
      </c>
      <c r="CO306">
        <v>11324.5142857143</v>
      </c>
      <c r="CP306">
        <v>17300.4678571429</v>
      </c>
      <c r="CQ306">
        <v>39.9796785714286</v>
      </c>
      <c r="CR306">
        <v>39.3993571428571</v>
      </c>
      <c r="CS306">
        <v>39.7006428571429</v>
      </c>
      <c r="CT306">
        <v>38.0756428571429</v>
      </c>
      <c r="CU306">
        <v>39.1046785714286</v>
      </c>
      <c r="CV306">
        <v>1960.03357142857</v>
      </c>
      <c r="CW306">
        <v>40.0046428571429</v>
      </c>
      <c r="CX306">
        <v>0</v>
      </c>
      <c r="CY306">
        <v>1657295216.1</v>
      </c>
      <c r="CZ306">
        <v>0</v>
      </c>
      <c r="DA306">
        <v>1657291692.5</v>
      </c>
      <c r="DB306" t="s">
        <v>356</v>
      </c>
      <c r="DC306">
        <v>1657291684</v>
      </c>
      <c r="DD306">
        <v>1657291692.5</v>
      </c>
      <c r="DE306">
        <v>1</v>
      </c>
      <c r="DF306">
        <v>0.051</v>
      </c>
      <c r="DG306">
        <v>-0.009</v>
      </c>
      <c r="DH306">
        <v>7.953</v>
      </c>
      <c r="DI306">
        <v>0.086</v>
      </c>
      <c r="DJ306">
        <v>418</v>
      </c>
      <c r="DK306">
        <v>18</v>
      </c>
      <c r="DL306">
        <v>0.63</v>
      </c>
      <c r="DM306">
        <v>0.07</v>
      </c>
      <c r="DN306">
        <v>-56.8018634146341</v>
      </c>
      <c r="DO306">
        <v>-1.01704599303134</v>
      </c>
      <c r="DP306">
        <v>0.32159655816331</v>
      </c>
      <c r="DQ306">
        <v>0</v>
      </c>
      <c r="DR306">
        <v>3.35808780487805</v>
      </c>
      <c r="DS306">
        <v>-0.0508912891985956</v>
      </c>
      <c r="DT306">
        <v>0.00584525177833866</v>
      </c>
      <c r="DU306">
        <v>1</v>
      </c>
      <c r="DV306">
        <v>1</v>
      </c>
      <c r="DW306">
        <v>2</v>
      </c>
      <c r="DX306" t="s">
        <v>373</v>
      </c>
      <c r="DY306">
        <v>2.97426</v>
      </c>
      <c r="DZ306">
        <v>2.69666</v>
      </c>
      <c r="EA306">
        <v>0.126778</v>
      </c>
      <c r="EB306">
        <v>0.133245</v>
      </c>
      <c r="EC306">
        <v>0.0805283</v>
      </c>
      <c r="ED306">
        <v>0.0718941</v>
      </c>
      <c r="EE306">
        <v>34189.9</v>
      </c>
      <c r="EF306">
        <v>37227.4</v>
      </c>
      <c r="EG306">
        <v>35474.1</v>
      </c>
      <c r="EH306">
        <v>38944.6</v>
      </c>
      <c r="EI306">
        <v>46221.2</v>
      </c>
      <c r="EJ306">
        <v>52141.7</v>
      </c>
      <c r="EK306">
        <v>55401.5</v>
      </c>
      <c r="EL306">
        <v>62386.5</v>
      </c>
      <c r="EM306">
        <v>2.0056</v>
      </c>
      <c r="EN306">
        <v>2.2452</v>
      </c>
      <c r="EO306">
        <v>0.0715256</v>
      </c>
      <c r="EP306">
        <v>0</v>
      </c>
      <c r="EQ306">
        <v>23.7721</v>
      </c>
      <c r="ER306">
        <v>999.9</v>
      </c>
      <c r="ES306">
        <v>66.543</v>
      </c>
      <c r="ET306">
        <v>25.559</v>
      </c>
      <c r="EU306">
        <v>29.6244</v>
      </c>
      <c r="EV306">
        <v>53.8801</v>
      </c>
      <c r="EW306">
        <v>36.0537</v>
      </c>
      <c r="EX306">
        <v>2</v>
      </c>
      <c r="EY306">
        <v>-0.161382</v>
      </c>
      <c r="EZ306">
        <v>0.550654</v>
      </c>
      <c r="FA306">
        <v>20.1463</v>
      </c>
      <c r="FB306">
        <v>5.20052</v>
      </c>
      <c r="FC306">
        <v>12.004</v>
      </c>
      <c r="FD306">
        <v>4.976</v>
      </c>
      <c r="FE306">
        <v>3.2932</v>
      </c>
      <c r="FF306">
        <v>9999</v>
      </c>
      <c r="FG306">
        <v>564.4</v>
      </c>
      <c r="FH306">
        <v>9999</v>
      </c>
      <c r="FI306">
        <v>9999</v>
      </c>
      <c r="FJ306">
        <v>1.86295</v>
      </c>
      <c r="FK306">
        <v>1.86783</v>
      </c>
      <c r="FL306">
        <v>1.86758</v>
      </c>
      <c r="FM306">
        <v>1.86874</v>
      </c>
      <c r="FN306">
        <v>1.86966</v>
      </c>
      <c r="FO306">
        <v>1.86566</v>
      </c>
      <c r="FP306">
        <v>1.86676</v>
      </c>
      <c r="FQ306">
        <v>1.86813</v>
      </c>
      <c r="FR306">
        <v>5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11.415</v>
      </c>
      <c r="GF306">
        <v>0.1786</v>
      </c>
      <c r="GG306">
        <v>4.5284714050127</v>
      </c>
      <c r="GH306">
        <v>0.00877152046367285</v>
      </c>
      <c r="GI306">
        <v>-1.12287425622125e-06</v>
      </c>
      <c r="GJ306">
        <v>1.49974470624018e-10</v>
      </c>
      <c r="GK306">
        <v>0.178652107835601</v>
      </c>
      <c r="GL306">
        <v>0</v>
      </c>
      <c r="GM306">
        <v>0</v>
      </c>
      <c r="GN306">
        <v>0</v>
      </c>
      <c r="GO306">
        <v>-2</v>
      </c>
      <c r="GP306">
        <v>2006</v>
      </c>
      <c r="GQ306">
        <v>1</v>
      </c>
      <c r="GR306">
        <v>20</v>
      </c>
      <c r="GS306">
        <v>59.2</v>
      </c>
      <c r="GT306">
        <v>59.1</v>
      </c>
      <c r="GU306">
        <v>2.49634</v>
      </c>
      <c r="GV306">
        <v>2.57812</v>
      </c>
      <c r="GW306">
        <v>2.24854</v>
      </c>
      <c r="GX306">
        <v>2.75513</v>
      </c>
      <c r="GY306">
        <v>1.99585</v>
      </c>
      <c r="GZ306">
        <v>2.36206</v>
      </c>
      <c r="HA306">
        <v>31.9146</v>
      </c>
      <c r="HB306">
        <v>15.4804</v>
      </c>
      <c r="HC306">
        <v>18</v>
      </c>
      <c r="HD306">
        <v>497.756</v>
      </c>
      <c r="HE306">
        <v>667.332</v>
      </c>
      <c r="HF306">
        <v>21.5773</v>
      </c>
      <c r="HG306">
        <v>25.1409</v>
      </c>
      <c r="HH306">
        <v>30.0009</v>
      </c>
      <c r="HI306">
        <v>24.8846</v>
      </c>
      <c r="HJ306">
        <v>24.782</v>
      </c>
      <c r="HK306">
        <v>49.9679</v>
      </c>
      <c r="HL306">
        <v>38.6763</v>
      </c>
      <c r="HM306">
        <v>0</v>
      </c>
      <c r="HN306">
        <v>21.5929</v>
      </c>
      <c r="HO306">
        <v>958.366</v>
      </c>
      <c r="HP306">
        <v>18.4918</v>
      </c>
      <c r="HQ306">
        <v>102.808</v>
      </c>
      <c r="HR306">
        <v>103.894</v>
      </c>
    </row>
    <row r="307" spans="1:226">
      <c r="A307">
        <v>291</v>
      </c>
      <c r="B307">
        <v>1657295243.1</v>
      </c>
      <c r="C307">
        <v>3499.09999990463</v>
      </c>
      <c r="D307" t="s">
        <v>943</v>
      </c>
      <c r="E307" t="s">
        <v>944</v>
      </c>
      <c r="F307">
        <v>5</v>
      </c>
      <c r="G307" t="s">
        <v>832</v>
      </c>
      <c r="H307" t="s">
        <v>354</v>
      </c>
      <c r="I307">
        <v>1657295235.6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965.656998194903</v>
      </c>
      <c r="AK307">
        <v>917.032466666667</v>
      </c>
      <c r="AL307">
        <v>3.37213280967135</v>
      </c>
      <c r="AM307">
        <v>65.7165733691439</v>
      </c>
      <c r="AN307">
        <f>(AP307 - AO307 + BO307*1E3/(8.314*(BQ307+273.15)) * AR307/BN307 * AQ307) * BN307/(100*BB307) * 1000/(1000 - AP307)</f>
        <v>0</v>
      </c>
      <c r="AO307">
        <v>18.5132603523429</v>
      </c>
      <c r="AP307">
        <v>21.8609387878788</v>
      </c>
      <c r="AQ307">
        <v>0.000123416780104672</v>
      </c>
      <c r="AR307">
        <v>77.3268198787012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6</v>
      </c>
      <c r="BC307">
        <v>0.5</v>
      </c>
      <c r="BD307" t="s">
        <v>355</v>
      </c>
      <c r="BE307">
        <v>2</v>
      </c>
      <c r="BF307" t="b">
        <v>1</v>
      </c>
      <c r="BG307">
        <v>1657295235.6</v>
      </c>
      <c r="BH307">
        <v>874.448</v>
      </c>
      <c r="BI307">
        <v>931.680518518519</v>
      </c>
      <c r="BJ307">
        <v>21.8622259259259</v>
      </c>
      <c r="BK307">
        <v>18.5113962962963</v>
      </c>
      <c r="BL307">
        <v>863.089259259259</v>
      </c>
      <c r="BM307">
        <v>21.6835962962963</v>
      </c>
      <c r="BN307">
        <v>500.029592592593</v>
      </c>
      <c r="BO307">
        <v>73.8420740740741</v>
      </c>
      <c r="BP307">
        <v>0.0423374259259259</v>
      </c>
      <c r="BQ307">
        <v>25.2722592592593</v>
      </c>
      <c r="BR307">
        <v>24.9548407407407</v>
      </c>
      <c r="BS307">
        <v>999.9</v>
      </c>
      <c r="BT307">
        <v>0</v>
      </c>
      <c r="BU307">
        <v>0</v>
      </c>
      <c r="BV307">
        <v>9977.96296296296</v>
      </c>
      <c r="BW307">
        <v>0</v>
      </c>
      <c r="BX307">
        <v>325.481333333333</v>
      </c>
      <c r="BY307">
        <v>-57.2324259259259</v>
      </c>
      <c r="BZ307">
        <v>893.992777777778</v>
      </c>
      <c r="CA307">
        <v>949.252518518519</v>
      </c>
      <c r="CB307">
        <v>3.3508362962963</v>
      </c>
      <c r="CC307">
        <v>931.680518518519</v>
      </c>
      <c r="CD307">
        <v>18.5113962962963</v>
      </c>
      <c r="CE307">
        <v>1.61435222222222</v>
      </c>
      <c r="CF307">
        <v>1.36692</v>
      </c>
      <c r="CG307">
        <v>14.0964925925926</v>
      </c>
      <c r="CH307">
        <v>11.5555555555556</v>
      </c>
      <c r="CI307">
        <v>2000.01518518519</v>
      </c>
      <c r="CJ307">
        <v>0.979996777777778</v>
      </c>
      <c r="CK307">
        <v>0.0200031333333333</v>
      </c>
      <c r="CL307">
        <v>0</v>
      </c>
      <c r="CM307">
        <v>2.27042592592593</v>
      </c>
      <c r="CN307">
        <v>0</v>
      </c>
      <c r="CO307">
        <v>11341.4</v>
      </c>
      <c r="CP307">
        <v>17300.2555555556</v>
      </c>
      <c r="CQ307">
        <v>39.934962962963</v>
      </c>
      <c r="CR307">
        <v>39.367962962963</v>
      </c>
      <c r="CS307">
        <v>39.6571481481481</v>
      </c>
      <c r="CT307">
        <v>38.0368148148148</v>
      </c>
      <c r="CU307">
        <v>39.059962962963</v>
      </c>
      <c r="CV307">
        <v>1960.00703703704</v>
      </c>
      <c r="CW307">
        <v>40.0081481481481</v>
      </c>
      <c r="CX307">
        <v>0</v>
      </c>
      <c r="CY307">
        <v>1657295220.9</v>
      </c>
      <c r="CZ307">
        <v>0</v>
      </c>
      <c r="DA307">
        <v>1657291692.5</v>
      </c>
      <c r="DB307" t="s">
        <v>356</v>
      </c>
      <c r="DC307">
        <v>1657291684</v>
      </c>
      <c r="DD307">
        <v>1657291692.5</v>
      </c>
      <c r="DE307">
        <v>1</v>
      </c>
      <c r="DF307">
        <v>0.051</v>
      </c>
      <c r="DG307">
        <v>-0.009</v>
      </c>
      <c r="DH307">
        <v>7.953</v>
      </c>
      <c r="DI307">
        <v>0.086</v>
      </c>
      <c r="DJ307">
        <v>418</v>
      </c>
      <c r="DK307">
        <v>18</v>
      </c>
      <c r="DL307">
        <v>0.63</v>
      </c>
      <c r="DM307">
        <v>0.07</v>
      </c>
      <c r="DN307">
        <v>-57.085512195122</v>
      </c>
      <c r="DO307">
        <v>-2.91473310104529</v>
      </c>
      <c r="DP307">
        <v>0.505005822808798</v>
      </c>
      <c r="DQ307">
        <v>0</v>
      </c>
      <c r="DR307">
        <v>3.35433219512195</v>
      </c>
      <c r="DS307">
        <v>-0.05516738675958</v>
      </c>
      <c r="DT307">
        <v>0.00614553596154233</v>
      </c>
      <c r="DU307">
        <v>1</v>
      </c>
      <c r="DV307">
        <v>1</v>
      </c>
      <c r="DW307">
        <v>2</v>
      </c>
      <c r="DX307" t="s">
        <v>373</v>
      </c>
      <c r="DY307">
        <v>2.97433</v>
      </c>
      <c r="DZ307">
        <v>2.69672</v>
      </c>
      <c r="EA307">
        <v>0.12834</v>
      </c>
      <c r="EB307">
        <v>0.134746</v>
      </c>
      <c r="EC307">
        <v>0.0805367</v>
      </c>
      <c r="ED307">
        <v>0.0719179</v>
      </c>
      <c r="EE307">
        <v>34128.6</v>
      </c>
      <c r="EF307">
        <v>37162.9</v>
      </c>
      <c r="EG307">
        <v>35473.9</v>
      </c>
      <c r="EH307">
        <v>38944.6</v>
      </c>
      <c r="EI307">
        <v>46220.9</v>
      </c>
      <c r="EJ307">
        <v>52140.2</v>
      </c>
      <c r="EK307">
        <v>55401.6</v>
      </c>
      <c r="EL307">
        <v>62386.3</v>
      </c>
      <c r="EM307">
        <v>2.006</v>
      </c>
      <c r="EN307">
        <v>2.2448</v>
      </c>
      <c r="EO307">
        <v>0.0734627</v>
      </c>
      <c r="EP307">
        <v>0</v>
      </c>
      <c r="EQ307">
        <v>23.7633</v>
      </c>
      <c r="ER307">
        <v>999.9</v>
      </c>
      <c r="ES307">
        <v>66.494</v>
      </c>
      <c r="ET307">
        <v>25.559</v>
      </c>
      <c r="EU307">
        <v>29.602</v>
      </c>
      <c r="EV307">
        <v>53.6801</v>
      </c>
      <c r="EW307">
        <v>36.0136</v>
      </c>
      <c r="EX307">
        <v>2</v>
      </c>
      <c r="EY307">
        <v>-0.161159</v>
      </c>
      <c r="EZ307">
        <v>0.52549</v>
      </c>
      <c r="FA307">
        <v>20.1465</v>
      </c>
      <c r="FB307">
        <v>5.19932</v>
      </c>
      <c r="FC307">
        <v>12.004</v>
      </c>
      <c r="FD307">
        <v>4.9756</v>
      </c>
      <c r="FE307">
        <v>3.293</v>
      </c>
      <c r="FF307">
        <v>9999</v>
      </c>
      <c r="FG307">
        <v>564.4</v>
      </c>
      <c r="FH307">
        <v>9999</v>
      </c>
      <c r="FI307">
        <v>9999</v>
      </c>
      <c r="FJ307">
        <v>1.86292</v>
      </c>
      <c r="FK307">
        <v>1.86783</v>
      </c>
      <c r="FL307">
        <v>1.86758</v>
      </c>
      <c r="FM307">
        <v>1.86874</v>
      </c>
      <c r="FN307">
        <v>1.86966</v>
      </c>
      <c r="FO307">
        <v>1.86569</v>
      </c>
      <c r="FP307">
        <v>1.86676</v>
      </c>
      <c r="FQ307">
        <v>1.86813</v>
      </c>
      <c r="FR307">
        <v>5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11.531</v>
      </c>
      <c r="GF307">
        <v>0.1786</v>
      </c>
      <c r="GG307">
        <v>4.5284714050127</v>
      </c>
      <c r="GH307">
        <v>0.00877152046367285</v>
      </c>
      <c r="GI307">
        <v>-1.12287425622125e-06</v>
      </c>
      <c r="GJ307">
        <v>1.49974470624018e-10</v>
      </c>
      <c r="GK307">
        <v>0.178652107835601</v>
      </c>
      <c r="GL307">
        <v>0</v>
      </c>
      <c r="GM307">
        <v>0</v>
      </c>
      <c r="GN307">
        <v>0</v>
      </c>
      <c r="GO307">
        <v>-2</v>
      </c>
      <c r="GP307">
        <v>2006</v>
      </c>
      <c r="GQ307">
        <v>1</v>
      </c>
      <c r="GR307">
        <v>20</v>
      </c>
      <c r="GS307">
        <v>59.3</v>
      </c>
      <c r="GT307">
        <v>59.2</v>
      </c>
      <c r="GU307">
        <v>2.5293</v>
      </c>
      <c r="GV307">
        <v>2.56958</v>
      </c>
      <c r="GW307">
        <v>2.24854</v>
      </c>
      <c r="GX307">
        <v>2.75635</v>
      </c>
      <c r="GY307">
        <v>1.99585</v>
      </c>
      <c r="GZ307">
        <v>2.37305</v>
      </c>
      <c r="HA307">
        <v>31.9365</v>
      </c>
      <c r="HB307">
        <v>15.4804</v>
      </c>
      <c r="HC307">
        <v>18</v>
      </c>
      <c r="HD307">
        <v>498.074</v>
      </c>
      <c r="HE307">
        <v>667.083</v>
      </c>
      <c r="HF307">
        <v>21.6134</v>
      </c>
      <c r="HG307">
        <v>25.1452</v>
      </c>
      <c r="HH307">
        <v>30.0005</v>
      </c>
      <c r="HI307">
        <v>24.8908</v>
      </c>
      <c r="HJ307">
        <v>24.7882</v>
      </c>
      <c r="HK307">
        <v>50.6324</v>
      </c>
      <c r="HL307">
        <v>38.6763</v>
      </c>
      <c r="HM307">
        <v>0</v>
      </c>
      <c r="HN307">
        <v>21.6264</v>
      </c>
      <c r="HO307">
        <v>971.821</v>
      </c>
      <c r="HP307">
        <v>18.4918</v>
      </c>
      <c r="HQ307">
        <v>102.808</v>
      </c>
      <c r="HR307">
        <v>103.894</v>
      </c>
    </row>
    <row r="308" spans="1:226">
      <c r="A308">
        <v>292</v>
      </c>
      <c r="B308">
        <v>1657295248.1</v>
      </c>
      <c r="C308">
        <v>3504.09999990463</v>
      </c>
      <c r="D308" t="s">
        <v>945</v>
      </c>
      <c r="E308" t="s">
        <v>946</v>
      </c>
      <c r="F308">
        <v>5</v>
      </c>
      <c r="G308" t="s">
        <v>832</v>
      </c>
      <c r="H308" t="s">
        <v>354</v>
      </c>
      <c r="I308">
        <v>1657295240.31429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981.646596095351</v>
      </c>
      <c r="AK308">
        <v>933.5856</v>
      </c>
      <c r="AL308">
        <v>3.29388944147716</v>
      </c>
      <c r="AM308">
        <v>65.7165733691439</v>
      </c>
      <c r="AN308">
        <f>(AP308 - AO308 + BO308*1E3/(8.314*(BQ308+273.15)) * AR308/BN308 * AQ308) * BN308/(100*BB308) * 1000/(1000 - AP308)</f>
        <v>0</v>
      </c>
      <c r="AO308">
        <v>18.5237620779787</v>
      </c>
      <c r="AP308">
        <v>21.8678193939394</v>
      </c>
      <c r="AQ308">
        <v>-0.000147222303290713</v>
      </c>
      <c r="AR308">
        <v>77.3268198787012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6</v>
      </c>
      <c r="BC308">
        <v>0.5</v>
      </c>
      <c r="BD308" t="s">
        <v>355</v>
      </c>
      <c r="BE308">
        <v>2</v>
      </c>
      <c r="BF308" t="b">
        <v>1</v>
      </c>
      <c r="BG308">
        <v>1657295240.31429</v>
      </c>
      <c r="BH308">
        <v>889.607571428571</v>
      </c>
      <c r="BI308">
        <v>947.162</v>
      </c>
      <c r="BJ308">
        <v>21.8628142857143</v>
      </c>
      <c r="BK308">
        <v>18.5169964285714</v>
      </c>
      <c r="BL308">
        <v>878.140928571429</v>
      </c>
      <c r="BM308">
        <v>21.684175</v>
      </c>
      <c r="BN308">
        <v>500.006464285714</v>
      </c>
      <c r="BO308">
        <v>73.841925</v>
      </c>
      <c r="BP308">
        <v>0.0425756642857143</v>
      </c>
      <c r="BQ308">
        <v>25.2717285714286</v>
      </c>
      <c r="BR308">
        <v>24.9546857142857</v>
      </c>
      <c r="BS308">
        <v>999.9</v>
      </c>
      <c r="BT308">
        <v>0</v>
      </c>
      <c r="BU308">
        <v>0</v>
      </c>
      <c r="BV308">
        <v>9984.82142857143</v>
      </c>
      <c r="BW308">
        <v>0</v>
      </c>
      <c r="BX308">
        <v>327.327607142857</v>
      </c>
      <c r="BY308">
        <v>-57.5544714285714</v>
      </c>
      <c r="BZ308">
        <v>909.491607142857</v>
      </c>
      <c r="CA308">
        <v>965.031571428572</v>
      </c>
      <c r="CB308">
        <v>3.34581571428571</v>
      </c>
      <c r="CC308">
        <v>947.162</v>
      </c>
      <c r="CD308">
        <v>18.5169964285714</v>
      </c>
      <c r="CE308">
        <v>1.61439142857143</v>
      </c>
      <c r="CF308">
        <v>1.36733107142857</v>
      </c>
      <c r="CG308">
        <v>14.0968714285714</v>
      </c>
      <c r="CH308">
        <v>11.5601</v>
      </c>
      <c r="CI308">
        <v>2000.00214285714</v>
      </c>
      <c r="CJ308">
        <v>0.979996571428571</v>
      </c>
      <c r="CK308">
        <v>0.0200033035714286</v>
      </c>
      <c r="CL308">
        <v>0</v>
      </c>
      <c r="CM308">
        <v>2.24826428571429</v>
      </c>
      <c r="CN308">
        <v>0</v>
      </c>
      <c r="CO308">
        <v>11353.4214285714</v>
      </c>
      <c r="CP308">
        <v>17300.1392857143</v>
      </c>
      <c r="CQ308">
        <v>39.8903571428571</v>
      </c>
      <c r="CR308">
        <v>39.348</v>
      </c>
      <c r="CS308">
        <v>39.6180357142857</v>
      </c>
      <c r="CT308">
        <v>37.9997857142857</v>
      </c>
      <c r="CU308">
        <v>39.0153571428571</v>
      </c>
      <c r="CV308">
        <v>1959.9925</v>
      </c>
      <c r="CW308">
        <v>40.01</v>
      </c>
      <c r="CX308">
        <v>0</v>
      </c>
      <c r="CY308">
        <v>1657295226.3</v>
      </c>
      <c r="CZ308">
        <v>0</v>
      </c>
      <c r="DA308">
        <v>1657291692.5</v>
      </c>
      <c r="DB308" t="s">
        <v>356</v>
      </c>
      <c r="DC308">
        <v>1657291684</v>
      </c>
      <c r="DD308">
        <v>1657291692.5</v>
      </c>
      <c r="DE308">
        <v>1</v>
      </c>
      <c r="DF308">
        <v>0.051</v>
      </c>
      <c r="DG308">
        <v>-0.009</v>
      </c>
      <c r="DH308">
        <v>7.953</v>
      </c>
      <c r="DI308">
        <v>0.086</v>
      </c>
      <c r="DJ308">
        <v>418</v>
      </c>
      <c r="DK308">
        <v>18</v>
      </c>
      <c r="DL308">
        <v>0.63</v>
      </c>
      <c r="DM308">
        <v>0.07</v>
      </c>
      <c r="DN308">
        <v>-57.3314756097561</v>
      </c>
      <c r="DO308">
        <v>-4.0671282229966</v>
      </c>
      <c r="DP308">
        <v>0.61320059137184</v>
      </c>
      <c r="DQ308">
        <v>0</v>
      </c>
      <c r="DR308">
        <v>3.34956609756098</v>
      </c>
      <c r="DS308">
        <v>-0.064890522648078</v>
      </c>
      <c r="DT308">
        <v>0.00686418626376441</v>
      </c>
      <c r="DU308">
        <v>1</v>
      </c>
      <c r="DV308">
        <v>1</v>
      </c>
      <c r="DW308">
        <v>2</v>
      </c>
      <c r="DX308" t="s">
        <v>373</v>
      </c>
      <c r="DY308">
        <v>2.97444</v>
      </c>
      <c r="DZ308">
        <v>2.69685</v>
      </c>
      <c r="EA308">
        <v>0.12986</v>
      </c>
      <c r="EB308">
        <v>0.136304</v>
      </c>
      <c r="EC308">
        <v>0.0805507</v>
      </c>
      <c r="ED308">
        <v>0.0719317</v>
      </c>
      <c r="EE308">
        <v>34068.4</v>
      </c>
      <c r="EF308">
        <v>37095.1</v>
      </c>
      <c r="EG308">
        <v>35473.2</v>
      </c>
      <c r="EH308">
        <v>38943.6</v>
      </c>
      <c r="EI308">
        <v>46219.9</v>
      </c>
      <c r="EJ308">
        <v>52138.7</v>
      </c>
      <c r="EK308">
        <v>55401.2</v>
      </c>
      <c r="EL308">
        <v>62385.4</v>
      </c>
      <c r="EM308">
        <v>2.005</v>
      </c>
      <c r="EN308">
        <v>2.2454</v>
      </c>
      <c r="EO308">
        <v>0.0718236</v>
      </c>
      <c r="EP308">
        <v>0</v>
      </c>
      <c r="EQ308">
        <v>23.7653</v>
      </c>
      <c r="ER308">
        <v>999.9</v>
      </c>
      <c r="ES308">
        <v>66.445</v>
      </c>
      <c r="ET308">
        <v>25.589</v>
      </c>
      <c r="EU308">
        <v>29.6305</v>
      </c>
      <c r="EV308">
        <v>53.7801</v>
      </c>
      <c r="EW308">
        <v>36.0657</v>
      </c>
      <c r="EX308">
        <v>2</v>
      </c>
      <c r="EY308">
        <v>-0.160793</v>
      </c>
      <c r="EZ308">
        <v>0.546928</v>
      </c>
      <c r="FA308">
        <v>20.1463</v>
      </c>
      <c r="FB308">
        <v>5.20052</v>
      </c>
      <c r="FC308">
        <v>12.0064</v>
      </c>
      <c r="FD308">
        <v>4.976</v>
      </c>
      <c r="FE308">
        <v>3.2932</v>
      </c>
      <c r="FF308">
        <v>9999</v>
      </c>
      <c r="FG308">
        <v>564.4</v>
      </c>
      <c r="FH308">
        <v>9999</v>
      </c>
      <c r="FI308">
        <v>9999</v>
      </c>
      <c r="FJ308">
        <v>1.86295</v>
      </c>
      <c r="FK308">
        <v>1.86783</v>
      </c>
      <c r="FL308">
        <v>1.86762</v>
      </c>
      <c r="FM308">
        <v>1.86874</v>
      </c>
      <c r="FN308">
        <v>1.86966</v>
      </c>
      <c r="FO308">
        <v>1.86563</v>
      </c>
      <c r="FP308">
        <v>1.86676</v>
      </c>
      <c r="FQ308">
        <v>1.86813</v>
      </c>
      <c r="FR308">
        <v>5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11.645</v>
      </c>
      <c r="GF308">
        <v>0.1787</v>
      </c>
      <c r="GG308">
        <v>4.5284714050127</v>
      </c>
      <c r="GH308">
        <v>0.00877152046367285</v>
      </c>
      <c r="GI308">
        <v>-1.12287425622125e-06</v>
      </c>
      <c r="GJ308">
        <v>1.49974470624018e-10</v>
      </c>
      <c r="GK308">
        <v>0.178652107835601</v>
      </c>
      <c r="GL308">
        <v>0</v>
      </c>
      <c r="GM308">
        <v>0</v>
      </c>
      <c r="GN308">
        <v>0</v>
      </c>
      <c r="GO308">
        <v>-2</v>
      </c>
      <c r="GP308">
        <v>2006</v>
      </c>
      <c r="GQ308">
        <v>1</v>
      </c>
      <c r="GR308">
        <v>20</v>
      </c>
      <c r="GS308">
        <v>59.4</v>
      </c>
      <c r="GT308">
        <v>59.3</v>
      </c>
      <c r="GU308">
        <v>2.5647</v>
      </c>
      <c r="GV308">
        <v>2.57202</v>
      </c>
      <c r="GW308">
        <v>2.24854</v>
      </c>
      <c r="GX308">
        <v>2.75513</v>
      </c>
      <c r="GY308">
        <v>1.99585</v>
      </c>
      <c r="GZ308">
        <v>2.35718</v>
      </c>
      <c r="HA308">
        <v>31.9585</v>
      </c>
      <c r="HB308">
        <v>15.4804</v>
      </c>
      <c r="HC308">
        <v>18</v>
      </c>
      <c r="HD308">
        <v>497.486</v>
      </c>
      <c r="HE308">
        <v>667.671</v>
      </c>
      <c r="HF308">
        <v>21.6457</v>
      </c>
      <c r="HG308">
        <v>25.1516</v>
      </c>
      <c r="HH308">
        <v>30.0005</v>
      </c>
      <c r="HI308">
        <v>24.8971</v>
      </c>
      <c r="HJ308">
        <v>24.7953</v>
      </c>
      <c r="HK308">
        <v>51.3356</v>
      </c>
      <c r="HL308">
        <v>38.6763</v>
      </c>
      <c r="HM308">
        <v>0</v>
      </c>
      <c r="HN308">
        <v>21.6512</v>
      </c>
      <c r="HO308">
        <v>991.946</v>
      </c>
      <c r="HP308">
        <v>18.4918</v>
      </c>
      <c r="HQ308">
        <v>102.807</v>
      </c>
      <c r="HR308">
        <v>103.892</v>
      </c>
    </row>
    <row r="309" spans="1:226">
      <c r="A309">
        <v>293</v>
      </c>
      <c r="B309">
        <v>1657295253.1</v>
      </c>
      <c r="C309">
        <v>3509.09999990463</v>
      </c>
      <c r="D309" t="s">
        <v>947</v>
      </c>
      <c r="E309" t="s">
        <v>948</v>
      </c>
      <c r="F309">
        <v>5</v>
      </c>
      <c r="G309" t="s">
        <v>832</v>
      </c>
      <c r="H309" t="s">
        <v>354</v>
      </c>
      <c r="I309">
        <v>1657295245.6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999.745487150761</v>
      </c>
      <c r="AK309">
        <v>950.608981818182</v>
      </c>
      <c r="AL309">
        <v>3.42074072275903</v>
      </c>
      <c r="AM309">
        <v>65.7165733691439</v>
      </c>
      <c r="AN309">
        <f>(AP309 - AO309 + BO309*1E3/(8.314*(BQ309+273.15)) * AR309/BN309 * AQ309) * BN309/(100*BB309) * 1000/(1000 - AP309)</f>
        <v>0</v>
      </c>
      <c r="AO309">
        <v>18.5285435930653</v>
      </c>
      <c r="AP309">
        <v>21.8692763636364</v>
      </c>
      <c r="AQ309">
        <v>-0.000117209760733563</v>
      </c>
      <c r="AR309">
        <v>77.3268198787012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6</v>
      </c>
      <c r="BC309">
        <v>0.5</v>
      </c>
      <c r="BD309" t="s">
        <v>355</v>
      </c>
      <c r="BE309">
        <v>2</v>
      </c>
      <c r="BF309" t="b">
        <v>1</v>
      </c>
      <c r="BG309">
        <v>1657295245.6</v>
      </c>
      <c r="BH309">
        <v>906.759777777778</v>
      </c>
      <c r="BI309">
        <v>965.002333333333</v>
      </c>
      <c r="BJ309">
        <v>21.865537037037</v>
      </c>
      <c r="BK309">
        <v>18.524062962963</v>
      </c>
      <c r="BL309">
        <v>895.171592592593</v>
      </c>
      <c r="BM309">
        <v>21.6868888888889</v>
      </c>
      <c r="BN309">
        <v>500.032444444444</v>
      </c>
      <c r="BO309">
        <v>73.841662962963</v>
      </c>
      <c r="BP309">
        <v>0.0428722888888889</v>
      </c>
      <c r="BQ309">
        <v>25.2717148148148</v>
      </c>
      <c r="BR309">
        <v>24.9562185185185</v>
      </c>
      <c r="BS309">
        <v>999.9</v>
      </c>
      <c r="BT309">
        <v>0</v>
      </c>
      <c r="BU309">
        <v>0</v>
      </c>
      <c r="BV309">
        <v>9993.7037037037</v>
      </c>
      <c r="BW309">
        <v>0</v>
      </c>
      <c r="BX309">
        <v>330.842851851852</v>
      </c>
      <c r="BY309">
        <v>-58.242662962963</v>
      </c>
      <c r="BZ309">
        <v>927.029740740741</v>
      </c>
      <c r="CA309">
        <v>983.215444444444</v>
      </c>
      <c r="CB309">
        <v>3.34148148148148</v>
      </c>
      <c r="CC309">
        <v>965.002333333333</v>
      </c>
      <c r="CD309">
        <v>18.524062962963</v>
      </c>
      <c r="CE309">
        <v>1.61458666666667</v>
      </c>
      <c r="CF309">
        <v>1.36784777777778</v>
      </c>
      <c r="CG309">
        <v>14.0987407407407</v>
      </c>
      <c r="CH309">
        <v>11.5658185185185</v>
      </c>
      <c r="CI309">
        <v>1999.99037037037</v>
      </c>
      <c r="CJ309">
        <v>0.979996185185185</v>
      </c>
      <c r="CK309">
        <v>0.0200036222222222</v>
      </c>
      <c r="CL309">
        <v>0</v>
      </c>
      <c r="CM309">
        <v>2.28965925925926</v>
      </c>
      <c r="CN309">
        <v>0</v>
      </c>
      <c r="CO309">
        <v>11366.0814814815</v>
      </c>
      <c r="CP309">
        <v>17300.0407407407</v>
      </c>
      <c r="CQ309">
        <v>39.8423703703704</v>
      </c>
      <c r="CR309">
        <v>39.326</v>
      </c>
      <c r="CS309">
        <v>39.5784074074074</v>
      </c>
      <c r="CT309">
        <v>37.965</v>
      </c>
      <c r="CU309">
        <v>38.971962962963</v>
      </c>
      <c r="CV309">
        <v>1959.98037037037</v>
      </c>
      <c r="CW309">
        <v>40.01</v>
      </c>
      <c r="CX309">
        <v>0</v>
      </c>
      <c r="CY309">
        <v>1657295231.1</v>
      </c>
      <c r="CZ309">
        <v>0</v>
      </c>
      <c r="DA309">
        <v>1657291692.5</v>
      </c>
      <c r="DB309" t="s">
        <v>356</v>
      </c>
      <c r="DC309">
        <v>1657291684</v>
      </c>
      <c r="DD309">
        <v>1657291692.5</v>
      </c>
      <c r="DE309">
        <v>1</v>
      </c>
      <c r="DF309">
        <v>0.051</v>
      </c>
      <c r="DG309">
        <v>-0.009</v>
      </c>
      <c r="DH309">
        <v>7.953</v>
      </c>
      <c r="DI309">
        <v>0.086</v>
      </c>
      <c r="DJ309">
        <v>418</v>
      </c>
      <c r="DK309">
        <v>18</v>
      </c>
      <c r="DL309">
        <v>0.63</v>
      </c>
      <c r="DM309">
        <v>0.07</v>
      </c>
      <c r="DN309">
        <v>-57.7688731707317</v>
      </c>
      <c r="DO309">
        <v>-6.5982898954705</v>
      </c>
      <c r="DP309">
        <v>0.800180823778979</v>
      </c>
      <c r="DQ309">
        <v>0</v>
      </c>
      <c r="DR309">
        <v>3.34489853658537</v>
      </c>
      <c r="DS309">
        <v>-0.0499900348432044</v>
      </c>
      <c r="DT309">
        <v>0.00558431888152999</v>
      </c>
      <c r="DU309">
        <v>1</v>
      </c>
      <c r="DV309">
        <v>1</v>
      </c>
      <c r="DW309">
        <v>2</v>
      </c>
      <c r="DX309" t="s">
        <v>373</v>
      </c>
      <c r="DY309">
        <v>2.97535</v>
      </c>
      <c r="DZ309">
        <v>2.69536</v>
      </c>
      <c r="EA309">
        <v>0.131433</v>
      </c>
      <c r="EB309">
        <v>0.137786</v>
      </c>
      <c r="EC309">
        <v>0.0805528</v>
      </c>
      <c r="ED309">
        <v>0.0719474</v>
      </c>
      <c r="EE309">
        <v>34007.6</v>
      </c>
      <c r="EF309">
        <v>37031.4</v>
      </c>
      <c r="EG309">
        <v>35474</v>
      </c>
      <c r="EH309">
        <v>38943.6</v>
      </c>
      <c r="EI309">
        <v>46219.7</v>
      </c>
      <c r="EJ309">
        <v>52137.3</v>
      </c>
      <c r="EK309">
        <v>55401</v>
      </c>
      <c r="EL309">
        <v>62384.7</v>
      </c>
      <c r="EM309">
        <v>2.006</v>
      </c>
      <c r="EN309">
        <v>2.2444</v>
      </c>
      <c r="EO309">
        <v>0.0727177</v>
      </c>
      <c r="EP309">
        <v>0</v>
      </c>
      <c r="EQ309">
        <v>23.7693</v>
      </c>
      <c r="ER309">
        <v>999.9</v>
      </c>
      <c r="ES309">
        <v>66.396</v>
      </c>
      <c r="ET309">
        <v>25.609</v>
      </c>
      <c r="EU309">
        <v>29.6449</v>
      </c>
      <c r="EV309">
        <v>53.9101</v>
      </c>
      <c r="EW309">
        <v>36.0096</v>
      </c>
      <c r="EX309">
        <v>2</v>
      </c>
      <c r="EY309">
        <v>-0.160061</v>
      </c>
      <c r="EZ309">
        <v>0.512723</v>
      </c>
      <c r="FA309">
        <v>20.1466</v>
      </c>
      <c r="FB309">
        <v>5.19812</v>
      </c>
      <c r="FC309">
        <v>12.0076</v>
      </c>
      <c r="FD309">
        <v>4.9752</v>
      </c>
      <c r="FE309">
        <v>3.293</v>
      </c>
      <c r="FF309">
        <v>9999</v>
      </c>
      <c r="FG309">
        <v>564.4</v>
      </c>
      <c r="FH309">
        <v>9999</v>
      </c>
      <c r="FI309">
        <v>9999</v>
      </c>
      <c r="FJ309">
        <v>1.86292</v>
      </c>
      <c r="FK309">
        <v>1.86783</v>
      </c>
      <c r="FL309">
        <v>1.86762</v>
      </c>
      <c r="FM309">
        <v>1.86874</v>
      </c>
      <c r="FN309">
        <v>1.86966</v>
      </c>
      <c r="FO309">
        <v>1.86563</v>
      </c>
      <c r="FP309">
        <v>1.86676</v>
      </c>
      <c r="FQ309">
        <v>1.86813</v>
      </c>
      <c r="FR309">
        <v>5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11.764</v>
      </c>
      <c r="GF309">
        <v>0.1786</v>
      </c>
      <c r="GG309">
        <v>4.5284714050127</v>
      </c>
      <c r="GH309">
        <v>0.00877152046367285</v>
      </c>
      <c r="GI309">
        <v>-1.12287425622125e-06</v>
      </c>
      <c r="GJ309">
        <v>1.49974470624018e-10</v>
      </c>
      <c r="GK309">
        <v>0.178652107835601</v>
      </c>
      <c r="GL309">
        <v>0</v>
      </c>
      <c r="GM309">
        <v>0</v>
      </c>
      <c r="GN309">
        <v>0</v>
      </c>
      <c r="GO309">
        <v>-2</v>
      </c>
      <c r="GP309">
        <v>2006</v>
      </c>
      <c r="GQ309">
        <v>1</v>
      </c>
      <c r="GR309">
        <v>20</v>
      </c>
      <c r="GS309">
        <v>59.5</v>
      </c>
      <c r="GT309">
        <v>59.3</v>
      </c>
      <c r="GU309">
        <v>2.59766</v>
      </c>
      <c r="GV309">
        <v>2.57324</v>
      </c>
      <c r="GW309">
        <v>2.24854</v>
      </c>
      <c r="GX309">
        <v>2.75635</v>
      </c>
      <c r="GY309">
        <v>1.99585</v>
      </c>
      <c r="GZ309">
        <v>2.36572</v>
      </c>
      <c r="HA309">
        <v>31.9805</v>
      </c>
      <c r="HB309">
        <v>15.4717</v>
      </c>
      <c r="HC309">
        <v>18</v>
      </c>
      <c r="HD309">
        <v>498.196</v>
      </c>
      <c r="HE309">
        <v>666.927</v>
      </c>
      <c r="HF309">
        <v>21.6732</v>
      </c>
      <c r="HG309">
        <v>25.1579</v>
      </c>
      <c r="HH309">
        <v>30.0006</v>
      </c>
      <c r="HI309">
        <v>24.9034</v>
      </c>
      <c r="HJ309">
        <v>24.8015</v>
      </c>
      <c r="HK309">
        <v>51.9993</v>
      </c>
      <c r="HL309">
        <v>38.6763</v>
      </c>
      <c r="HM309">
        <v>0</v>
      </c>
      <c r="HN309">
        <v>21.6836</v>
      </c>
      <c r="HO309">
        <v>1005.32</v>
      </c>
      <c r="HP309">
        <v>18.4918</v>
      </c>
      <c r="HQ309">
        <v>102.807</v>
      </c>
      <c r="HR309">
        <v>103.891</v>
      </c>
    </row>
    <row r="310" spans="1:226">
      <c r="A310">
        <v>294</v>
      </c>
      <c r="B310">
        <v>1657295258.1</v>
      </c>
      <c r="C310">
        <v>3514.09999990463</v>
      </c>
      <c r="D310" t="s">
        <v>949</v>
      </c>
      <c r="E310" t="s">
        <v>950</v>
      </c>
      <c r="F310">
        <v>5</v>
      </c>
      <c r="G310" t="s">
        <v>832</v>
      </c>
      <c r="H310" t="s">
        <v>354</v>
      </c>
      <c r="I310">
        <v>1657295250.31429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1015.9189455856</v>
      </c>
      <c r="AK310">
        <v>967.416915151515</v>
      </c>
      <c r="AL310">
        <v>3.29843789330675</v>
      </c>
      <c r="AM310">
        <v>65.7165733691439</v>
      </c>
      <c r="AN310">
        <f>(AP310 - AO310 + BO310*1E3/(8.314*(BQ310+273.15)) * AR310/BN310 * AQ310) * BN310/(100*BB310) * 1000/(1000 - AP310)</f>
        <v>0</v>
      </c>
      <c r="AO310">
        <v>18.5358893106922</v>
      </c>
      <c r="AP310">
        <v>21.8733012121212</v>
      </c>
      <c r="AQ310">
        <v>7.67796261143565e-05</v>
      </c>
      <c r="AR310">
        <v>77.3268198787012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6</v>
      </c>
      <c r="BC310">
        <v>0.5</v>
      </c>
      <c r="BD310" t="s">
        <v>355</v>
      </c>
      <c r="BE310">
        <v>2</v>
      </c>
      <c r="BF310" t="b">
        <v>1</v>
      </c>
      <c r="BG310">
        <v>1657295250.31429</v>
      </c>
      <c r="BH310">
        <v>922.294535714286</v>
      </c>
      <c r="BI310">
        <v>980.683642857143</v>
      </c>
      <c r="BJ310">
        <v>21.86855</v>
      </c>
      <c r="BK310">
        <v>18.5299821428571</v>
      </c>
      <c r="BL310">
        <v>910.596678571429</v>
      </c>
      <c r="BM310">
        <v>21.6899</v>
      </c>
      <c r="BN310">
        <v>500.008142857143</v>
      </c>
      <c r="BO310">
        <v>73.84195</v>
      </c>
      <c r="BP310">
        <v>0.042764725</v>
      </c>
      <c r="BQ310">
        <v>25.2732214285714</v>
      </c>
      <c r="BR310">
        <v>24.9614678571429</v>
      </c>
      <c r="BS310">
        <v>999.9</v>
      </c>
      <c r="BT310">
        <v>0</v>
      </c>
      <c r="BU310">
        <v>0</v>
      </c>
      <c r="BV310">
        <v>9997.14285714286</v>
      </c>
      <c r="BW310">
        <v>0</v>
      </c>
      <c r="BX310">
        <v>333.899285714286</v>
      </c>
      <c r="BY310">
        <v>-58.3891607142857</v>
      </c>
      <c r="BZ310">
        <v>942.914678571428</v>
      </c>
      <c r="CA310">
        <v>999.198392857143</v>
      </c>
      <c r="CB310">
        <v>3.33857785714286</v>
      </c>
      <c r="CC310">
        <v>980.683642857143</v>
      </c>
      <c r="CD310">
        <v>18.5299821428571</v>
      </c>
      <c r="CE310">
        <v>1.61481571428571</v>
      </c>
      <c r="CF310">
        <v>1.36829</v>
      </c>
      <c r="CG310">
        <v>14.100925</v>
      </c>
      <c r="CH310">
        <v>11.5707</v>
      </c>
      <c r="CI310">
        <v>1999.98357142857</v>
      </c>
      <c r="CJ310">
        <v>0.979995857142857</v>
      </c>
      <c r="CK310">
        <v>0.0200038928571429</v>
      </c>
      <c r="CL310">
        <v>0</v>
      </c>
      <c r="CM310">
        <v>2.29299285714286</v>
      </c>
      <c r="CN310">
        <v>0</v>
      </c>
      <c r="CO310">
        <v>11377.5142857143</v>
      </c>
      <c r="CP310">
        <v>17299.9964285714</v>
      </c>
      <c r="CQ310">
        <v>39.8033571428571</v>
      </c>
      <c r="CR310">
        <v>39.31425</v>
      </c>
      <c r="CS310">
        <v>39.5421071428571</v>
      </c>
      <c r="CT310">
        <v>37.9305</v>
      </c>
      <c r="CU310">
        <v>38.9416428571429</v>
      </c>
      <c r="CV310">
        <v>1959.97357142857</v>
      </c>
      <c r="CW310">
        <v>40.01</v>
      </c>
      <c r="CX310">
        <v>0</v>
      </c>
      <c r="CY310">
        <v>1657295235.9</v>
      </c>
      <c r="CZ310">
        <v>0</v>
      </c>
      <c r="DA310">
        <v>1657291692.5</v>
      </c>
      <c r="DB310" t="s">
        <v>356</v>
      </c>
      <c r="DC310">
        <v>1657291684</v>
      </c>
      <c r="DD310">
        <v>1657291692.5</v>
      </c>
      <c r="DE310">
        <v>1</v>
      </c>
      <c r="DF310">
        <v>0.051</v>
      </c>
      <c r="DG310">
        <v>-0.009</v>
      </c>
      <c r="DH310">
        <v>7.953</v>
      </c>
      <c r="DI310">
        <v>0.086</v>
      </c>
      <c r="DJ310">
        <v>418</v>
      </c>
      <c r="DK310">
        <v>18</v>
      </c>
      <c r="DL310">
        <v>0.63</v>
      </c>
      <c r="DM310">
        <v>0.07</v>
      </c>
      <c r="DN310">
        <v>-58.2818463414634</v>
      </c>
      <c r="DO310">
        <v>-2.81440348432055</v>
      </c>
      <c r="DP310">
        <v>0.602193906902922</v>
      </c>
      <c r="DQ310">
        <v>0</v>
      </c>
      <c r="DR310">
        <v>3.34035170731707</v>
      </c>
      <c r="DS310">
        <v>-0.0394921254355359</v>
      </c>
      <c r="DT310">
        <v>0.00467470875703687</v>
      </c>
      <c r="DU310">
        <v>1</v>
      </c>
      <c r="DV310">
        <v>1</v>
      </c>
      <c r="DW310">
        <v>2</v>
      </c>
      <c r="DX310" t="s">
        <v>373</v>
      </c>
      <c r="DY310">
        <v>2.97438</v>
      </c>
      <c r="DZ310">
        <v>2.69718</v>
      </c>
      <c r="EA310">
        <v>0.132925</v>
      </c>
      <c r="EB310">
        <v>0.139254</v>
      </c>
      <c r="EC310">
        <v>0.0805772</v>
      </c>
      <c r="ED310">
        <v>0.071953</v>
      </c>
      <c r="EE310">
        <v>33948</v>
      </c>
      <c r="EF310">
        <v>36967.2</v>
      </c>
      <c r="EG310">
        <v>35472.8</v>
      </c>
      <c r="EH310">
        <v>38942.3</v>
      </c>
      <c r="EI310">
        <v>46218</v>
      </c>
      <c r="EJ310">
        <v>52136.2</v>
      </c>
      <c r="EK310">
        <v>55400.4</v>
      </c>
      <c r="EL310">
        <v>62383.7</v>
      </c>
      <c r="EM310">
        <v>2.0058</v>
      </c>
      <c r="EN310">
        <v>2.2446</v>
      </c>
      <c r="EO310">
        <v>0.0722706</v>
      </c>
      <c r="EP310">
        <v>0</v>
      </c>
      <c r="EQ310">
        <v>23.7725</v>
      </c>
      <c r="ER310">
        <v>999.9</v>
      </c>
      <c r="ES310">
        <v>66.347</v>
      </c>
      <c r="ET310">
        <v>25.629</v>
      </c>
      <c r="EU310">
        <v>29.6588</v>
      </c>
      <c r="EV310">
        <v>54.1901</v>
      </c>
      <c r="EW310">
        <v>36.0136</v>
      </c>
      <c r="EX310">
        <v>2</v>
      </c>
      <c r="EY310">
        <v>-0.159797</v>
      </c>
      <c r="EZ310">
        <v>0.525076</v>
      </c>
      <c r="FA310">
        <v>20.1461</v>
      </c>
      <c r="FB310">
        <v>5.19812</v>
      </c>
      <c r="FC310">
        <v>12.0052</v>
      </c>
      <c r="FD310">
        <v>4.976</v>
      </c>
      <c r="FE310">
        <v>3.293</v>
      </c>
      <c r="FF310">
        <v>9999</v>
      </c>
      <c r="FG310">
        <v>564.4</v>
      </c>
      <c r="FH310">
        <v>9999</v>
      </c>
      <c r="FI310">
        <v>9999</v>
      </c>
      <c r="FJ310">
        <v>1.86292</v>
      </c>
      <c r="FK310">
        <v>1.86783</v>
      </c>
      <c r="FL310">
        <v>1.86758</v>
      </c>
      <c r="FM310">
        <v>1.86874</v>
      </c>
      <c r="FN310">
        <v>1.86963</v>
      </c>
      <c r="FO310">
        <v>1.8656</v>
      </c>
      <c r="FP310">
        <v>1.86676</v>
      </c>
      <c r="FQ310">
        <v>1.86813</v>
      </c>
      <c r="FR310">
        <v>5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11.878</v>
      </c>
      <c r="GF310">
        <v>0.1787</v>
      </c>
      <c r="GG310">
        <v>4.5284714050127</v>
      </c>
      <c r="GH310">
        <v>0.00877152046367285</v>
      </c>
      <c r="GI310">
        <v>-1.12287425622125e-06</v>
      </c>
      <c r="GJ310">
        <v>1.49974470624018e-10</v>
      </c>
      <c r="GK310">
        <v>0.178652107835601</v>
      </c>
      <c r="GL310">
        <v>0</v>
      </c>
      <c r="GM310">
        <v>0</v>
      </c>
      <c r="GN310">
        <v>0</v>
      </c>
      <c r="GO310">
        <v>-2</v>
      </c>
      <c r="GP310">
        <v>2006</v>
      </c>
      <c r="GQ310">
        <v>1</v>
      </c>
      <c r="GR310">
        <v>20</v>
      </c>
      <c r="GS310">
        <v>59.6</v>
      </c>
      <c r="GT310">
        <v>59.4</v>
      </c>
      <c r="GU310">
        <v>2.63306</v>
      </c>
      <c r="GV310">
        <v>2.57324</v>
      </c>
      <c r="GW310">
        <v>2.24854</v>
      </c>
      <c r="GX310">
        <v>2.75513</v>
      </c>
      <c r="GY310">
        <v>1.99585</v>
      </c>
      <c r="GZ310">
        <v>2.36206</v>
      </c>
      <c r="HA310">
        <v>32.0024</v>
      </c>
      <c r="HB310">
        <v>15.4717</v>
      </c>
      <c r="HC310">
        <v>18</v>
      </c>
      <c r="HD310">
        <v>498.124</v>
      </c>
      <c r="HE310">
        <v>667.181</v>
      </c>
      <c r="HF310">
        <v>21.7037</v>
      </c>
      <c r="HG310">
        <v>25.1621</v>
      </c>
      <c r="HH310">
        <v>30.0006</v>
      </c>
      <c r="HI310">
        <v>24.9097</v>
      </c>
      <c r="HJ310">
        <v>24.8089</v>
      </c>
      <c r="HK310">
        <v>52.7004</v>
      </c>
      <c r="HL310">
        <v>38.6763</v>
      </c>
      <c r="HM310">
        <v>0</v>
      </c>
      <c r="HN310">
        <v>21.709</v>
      </c>
      <c r="HO310">
        <v>1025.45</v>
      </c>
      <c r="HP310">
        <v>18.4918</v>
      </c>
      <c r="HQ310">
        <v>102.805</v>
      </c>
      <c r="HR310">
        <v>103.889</v>
      </c>
    </row>
    <row r="311" spans="1:226">
      <c r="A311">
        <v>295</v>
      </c>
      <c r="B311">
        <v>1657295263.1</v>
      </c>
      <c r="C311">
        <v>3519.09999990463</v>
      </c>
      <c r="D311" t="s">
        <v>951</v>
      </c>
      <c r="E311" t="s">
        <v>952</v>
      </c>
      <c r="F311">
        <v>5</v>
      </c>
      <c r="G311" t="s">
        <v>832</v>
      </c>
      <c r="H311" t="s">
        <v>354</v>
      </c>
      <c r="I311">
        <v>1657295255.6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1034.03169699932</v>
      </c>
      <c r="AK311">
        <v>984.721690909091</v>
      </c>
      <c r="AL311">
        <v>3.5108058286696</v>
      </c>
      <c r="AM311">
        <v>65.7165733691439</v>
      </c>
      <c r="AN311">
        <f>(AP311 - AO311 + BO311*1E3/(8.314*(BQ311+273.15)) * AR311/BN311 * AQ311) * BN311/(100*BB311) * 1000/(1000 - AP311)</f>
        <v>0</v>
      </c>
      <c r="AO311">
        <v>18.5398820721886</v>
      </c>
      <c r="AP311">
        <v>21.8811284848485</v>
      </c>
      <c r="AQ311">
        <v>6.0153663005506e-05</v>
      </c>
      <c r="AR311">
        <v>77.3268198787012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6</v>
      </c>
      <c r="BC311">
        <v>0.5</v>
      </c>
      <c r="BD311" t="s">
        <v>355</v>
      </c>
      <c r="BE311">
        <v>2</v>
      </c>
      <c r="BF311" t="b">
        <v>1</v>
      </c>
      <c r="BG311">
        <v>1657295255.6</v>
      </c>
      <c r="BH311">
        <v>939.756296296296</v>
      </c>
      <c r="BI311">
        <v>998.643259259259</v>
      </c>
      <c r="BJ311">
        <v>21.8730111111111</v>
      </c>
      <c r="BK311">
        <v>18.5364111111111</v>
      </c>
      <c r="BL311">
        <v>927.93562962963</v>
      </c>
      <c r="BM311">
        <v>21.6943518518518</v>
      </c>
      <c r="BN311">
        <v>500.033518518518</v>
      </c>
      <c r="BO311">
        <v>73.8419037037037</v>
      </c>
      <c r="BP311">
        <v>0.042640237037037</v>
      </c>
      <c r="BQ311">
        <v>25.2775888888889</v>
      </c>
      <c r="BR311">
        <v>24.9594444444444</v>
      </c>
      <c r="BS311">
        <v>999.9</v>
      </c>
      <c r="BT311">
        <v>0</v>
      </c>
      <c r="BU311">
        <v>0</v>
      </c>
      <c r="BV311">
        <v>10002.4074074074</v>
      </c>
      <c r="BW311">
        <v>0</v>
      </c>
      <c r="BX311">
        <v>337.458555555556</v>
      </c>
      <c r="BY311">
        <v>-58.8867074074074</v>
      </c>
      <c r="BZ311">
        <v>960.771259259259</v>
      </c>
      <c r="CA311">
        <v>1017.50288888889</v>
      </c>
      <c r="CB311">
        <v>3.33660444444444</v>
      </c>
      <c r="CC311">
        <v>998.643259259259</v>
      </c>
      <c r="CD311">
        <v>18.5364111111111</v>
      </c>
      <c r="CE311">
        <v>1.61514518518519</v>
      </c>
      <c r="CF311">
        <v>1.36876333333333</v>
      </c>
      <c r="CG311">
        <v>14.1040592592593</v>
      </c>
      <c r="CH311">
        <v>11.5759333333333</v>
      </c>
      <c r="CI311">
        <v>2000.00518518519</v>
      </c>
      <c r="CJ311">
        <v>0.979995740740741</v>
      </c>
      <c r="CK311">
        <v>0.0200039888888889</v>
      </c>
      <c r="CL311">
        <v>0</v>
      </c>
      <c r="CM311">
        <v>2.33397407407407</v>
      </c>
      <c r="CN311">
        <v>0</v>
      </c>
      <c r="CO311">
        <v>11383.8777777778</v>
      </c>
      <c r="CP311">
        <v>17300.1777777778</v>
      </c>
      <c r="CQ311">
        <v>39.759037037037</v>
      </c>
      <c r="CR311">
        <v>39.2959259259259</v>
      </c>
      <c r="CS311">
        <v>39.5043703703704</v>
      </c>
      <c r="CT311">
        <v>37.9002592592593</v>
      </c>
      <c r="CU311">
        <v>38.9024814814815</v>
      </c>
      <c r="CV311">
        <v>1959.99481481481</v>
      </c>
      <c r="CW311">
        <v>40.01</v>
      </c>
      <c r="CX311">
        <v>0</v>
      </c>
      <c r="CY311">
        <v>1657295241.3</v>
      </c>
      <c r="CZ311">
        <v>0</v>
      </c>
      <c r="DA311">
        <v>1657291692.5</v>
      </c>
      <c r="DB311" t="s">
        <v>356</v>
      </c>
      <c r="DC311">
        <v>1657291684</v>
      </c>
      <c r="DD311">
        <v>1657291692.5</v>
      </c>
      <c r="DE311">
        <v>1</v>
      </c>
      <c r="DF311">
        <v>0.051</v>
      </c>
      <c r="DG311">
        <v>-0.009</v>
      </c>
      <c r="DH311">
        <v>7.953</v>
      </c>
      <c r="DI311">
        <v>0.086</v>
      </c>
      <c r="DJ311">
        <v>418</v>
      </c>
      <c r="DK311">
        <v>18</v>
      </c>
      <c r="DL311">
        <v>0.63</v>
      </c>
      <c r="DM311">
        <v>0.07</v>
      </c>
      <c r="DN311">
        <v>-58.5534585365854</v>
      </c>
      <c r="DO311">
        <v>-3.76716794425097</v>
      </c>
      <c r="DP311">
        <v>0.65930429259334</v>
      </c>
      <c r="DQ311">
        <v>0</v>
      </c>
      <c r="DR311">
        <v>3.33810585365854</v>
      </c>
      <c r="DS311">
        <v>-0.0253222996515628</v>
      </c>
      <c r="DT311">
        <v>0.00347920510658775</v>
      </c>
      <c r="DU311">
        <v>1</v>
      </c>
      <c r="DV311">
        <v>1</v>
      </c>
      <c r="DW311">
        <v>2</v>
      </c>
      <c r="DX311" t="s">
        <v>373</v>
      </c>
      <c r="DY311">
        <v>2.97522</v>
      </c>
      <c r="DZ311">
        <v>2.69637</v>
      </c>
      <c r="EA311">
        <v>0.134471</v>
      </c>
      <c r="EB311">
        <v>0.140772</v>
      </c>
      <c r="EC311">
        <v>0.080569</v>
      </c>
      <c r="ED311">
        <v>0.0719671</v>
      </c>
      <c r="EE311">
        <v>33886.8</v>
      </c>
      <c r="EF311">
        <v>36901.6</v>
      </c>
      <c r="EG311">
        <v>35472.1</v>
      </c>
      <c r="EH311">
        <v>38941.8</v>
      </c>
      <c r="EI311">
        <v>46217.6</v>
      </c>
      <c r="EJ311">
        <v>52134.2</v>
      </c>
      <c r="EK311">
        <v>55399.4</v>
      </c>
      <c r="EL311">
        <v>62382.2</v>
      </c>
      <c r="EM311">
        <v>2.0056</v>
      </c>
      <c r="EN311">
        <v>2.2438</v>
      </c>
      <c r="EO311">
        <v>0.0734627</v>
      </c>
      <c r="EP311">
        <v>0</v>
      </c>
      <c r="EQ311">
        <v>23.7805</v>
      </c>
      <c r="ER311">
        <v>999.9</v>
      </c>
      <c r="ES311">
        <v>66.298</v>
      </c>
      <c r="ET311">
        <v>25.649</v>
      </c>
      <c r="EU311">
        <v>29.6709</v>
      </c>
      <c r="EV311">
        <v>54.1101</v>
      </c>
      <c r="EW311">
        <v>35.9375</v>
      </c>
      <c r="EX311">
        <v>2</v>
      </c>
      <c r="EY311">
        <v>-0.15939</v>
      </c>
      <c r="EZ311">
        <v>0.496405</v>
      </c>
      <c r="FA311">
        <v>20.1467</v>
      </c>
      <c r="FB311">
        <v>5.20291</v>
      </c>
      <c r="FC311">
        <v>12.0052</v>
      </c>
      <c r="FD311">
        <v>4.976</v>
      </c>
      <c r="FE311">
        <v>3.293</v>
      </c>
      <c r="FF311">
        <v>9999</v>
      </c>
      <c r="FG311">
        <v>564.4</v>
      </c>
      <c r="FH311">
        <v>9999</v>
      </c>
      <c r="FI311">
        <v>9999</v>
      </c>
      <c r="FJ311">
        <v>1.86292</v>
      </c>
      <c r="FK311">
        <v>1.86783</v>
      </c>
      <c r="FL311">
        <v>1.86758</v>
      </c>
      <c r="FM311">
        <v>1.86874</v>
      </c>
      <c r="FN311">
        <v>1.86963</v>
      </c>
      <c r="FO311">
        <v>1.86566</v>
      </c>
      <c r="FP311">
        <v>1.86676</v>
      </c>
      <c r="FQ311">
        <v>1.86813</v>
      </c>
      <c r="FR311">
        <v>5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11.996</v>
      </c>
      <c r="GF311">
        <v>0.1786</v>
      </c>
      <c r="GG311">
        <v>4.5284714050127</v>
      </c>
      <c r="GH311">
        <v>0.00877152046367285</v>
      </c>
      <c r="GI311">
        <v>-1.12287425622125e-06</v>
      </c>
      <c r="GJ311">
        <v>1.49974470624018e-10</v>
      </c>
      <c r="GK311">
        <v>0.178652107835601</v>
      </c>
      <c r="GL311">
        <v>0</v>
      </c>
      <c r="GM311">
        <v>0</v>
      </c>
      <c r="GN311">
        <v>0</v>
      </c>
      <c r="GO311">
        <v>-2</v>
      </c>
      <c r="GP311">
        <v>2006</v>
      </c>
      <c r="GQ311">
        <v>1</v>
      </c>
      <c r="GR311">
        <v>20</v>
      </c>
      <c r="GS311">
        <v>59.7</v>
      </c>
      <c r="GT311">
        <v>59.5</v>
      </c>
      <c r="GU311">
        <v>2.66602</v>
      </c>
      <c r="GV311">
        <v>2.57568</v>
      </c>
      <c r="GW311">
        <v>2.24854</v>
      </c>
      <c r="GX311">
        <v>2.75635</v>
      </c>
      <c r="GY311">
        <v>1.99585</v>
      </c>
      <c r="GZ311">
        <v>2.37183</v>
      </c>
      <c r="HA311">
        <v>32.0244</v>
      </c>
      <c r="HB311">
        <v>15.4717</v>
      </c>
      <c r="HC311">
        <v>18</v>
      </c>
      <c r="HD311">
        <v>498.068</v>
      </c>
      <c r="HE311">
        <v>666.601</v>
      </c>
      <c r="HF311">
        <v>21.7292</v>
      </c>
      <c r="HG311">
        <v>25.1685</v>
      </c>
      <c r="HH311">
        <v>30.0003</v>
      </c>
      <c r="HI311">
        <v>24.918</v>
      </c>
      <c r="HJ311">
        <v>24.8151</v>
      </c>
      <c r="HK311">
        <v>53.3536</v>
      </c>
      <c r="HL311">
        <v>38.6763</v>
      </c>
      <c r="HM311">
        <v>0</v>
      </c>
      <c r="HN311">
        <v>21.739</v>
      </c>
      <c r="HO311">
        <v>1038.88</v>
      </c>
      <c r="HP311">
        <v>18.4918</v>
      </c>
      <c r="HQ311">
        <v>102.803</v>
      </c>
      <c r="HR311">
        <v>103.887</v>
      </c>
    </row>
    <row r="312" spans="1:226">
      <c r="A312">
        <v>296</v>
      </c>
      <c r="B312">
        <v>1657295267.6</v>
      </c>
      <c r="C312">
        <v>3523.59999990463</v>
      </c>
      <c r="D312" t="s">
        <v>953</v>
      </c>
      <c r="E312" t="s">
        <v>954</v>
      </c>
      <c r="F312">
        <v>5</v>
      </c>
      <c r="G312" t="s">
        <v>832</v>
      </c>
      <c r="H312" t="s">
        <v>354</v>
      </c>
      <c r="I312">
        <v>1657295260.04444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1049.01762683847</v>
      </c>
      <c r="AK312">
        <v>999.857490909092</v>
      </c>
      <c r="AL312">
        <v>3.30237104871455</v>
      </c>
      <c r="AM312">
        <v>65.7165733691439</v>
      </c>
      <c r="AN312">
        <f>(AP312 - AO312 + BO312*1E3/(8.314*(BQ312+273.15)) * AR312/BN312 * AQ312) * BN312/(100*BB312) * 1000/(1000 - AP312)</f>
        <v>0</v>
      </c>
      <c r="AO312">
        <v>18.5443200592424</v>
      </c>
      <c r="AP312">
        <v>21.882443030303</v>
      </c>
      <c r="AQ312">
        <v>0.000154789729799046</v>
      </c>
      <c r="AR312">
        <v>77.3268198787012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6</v>
      </c>
      <c r="BC312">
        <v>0.5</v>
      </c>
      <c r="BD312" t="s">
        <v>355</v>
      </c>
      <c r="BE312">
        <v>2</v>
      </c>
      <c r="BF312" t="b">
        <v>1</v>
      </c>
      <c r="BG312">
        <v>1657295260.04444</v>
      </c>
      <c r="BH312">
        <v>954.599185185185</v>
      </c>
      <c r="BI312">
        <v>1013.49085185185</v>
      </c>
      <c r="BJ312">
        <v>21.8771074074074</v>
      </c>
      <c r="BK312">
        <v>18.5420185185185</v>
      </c>
      <c r="BL312">
        <v>942.674407407407</v>
      </c>
      <c r="BM312">
        <v>21.6984518518519</v>
      </c>
      <c r="BN312">
        <v>500.002111111111</v>
      </c>
      <c r="BO312">
        <v>73.8417185185185</v>
      </c>
      <c r="BP312">
        <v>0.0425136296296296</v>
      </c>
      <c r="BQ312">
        <v>25.2875074074074</v>
      </c>
      <c r="BR312">
        <v>24.9651259259259</v>
      </c>
      <c r="BS312">
        <v>999.9</v>
      </c>
      <c r="BT312">
        <v>0</v>
      </c>
      <c r="BU312">
        <v>0</v>
      </c>
      <c r="BV312">
        <v>10012.5925925926</v>
      </c>
      <c r="BW312">
        <v>0</v>
      </c>
      <c r="BX312">
        <v>338.394703703704</v>
      </c>
      <c r="BY312">
        <v>-58.8917814814815</v>
      </c>
      <c r="BZ312">
        <v>975.950222222222</v>
      </c>
      <c r="CA312">
        <v>1032.63703703704</v>
      </c>
      <c r="CB312">
        <v>3.33509555555556</v>
      </c>
      <c r="CC312">
        <v>1013.49085185185</v>
      </c>
      <c r="CD312">
        <v>18.5420185185185</v>
      </c>
      <c r="CE312">
        <v>1.61544333333333</v>
      </c>
      <c r="CF312">
        <v>1.3691737037037</v>
      </c>
      <c r="CG312">
        <v>14.1069037037037</v>
      </c>
      <c r="CH312">
        <v>11.580462962963</v>
      </c>
      <c r="CI312">
        <v>2000.01444444444</v>
      </c>
      <c r="CJ312">
        <v>0.979995740740741</v>
      </c>
      <c r="CK312">
        <v>0.0200039888888889</v>
      </c>
      <c r="CL312">
        <v>0</v>
      </c>
      <c r="CM312">
        <v>2.32426666666667</v>
      </c>
      <c r="CN312">
        <v>0</v>
      </c>
      <c r="CO312">
        <v>11380.0222222222</v>
      </c>
      <c r="CP312">
        <v>17300.2555555556</v>
      </c>
      <c r="CQ312">
        <v>39.7242962962963</v>
      </c>
      <c r="CR312">
        <v>39.2775555555556</v>
      </c>
      <c r="CS312">
        <v>39.4719259259259</v>
      </c>
      <c r="CT312">
        <v>37.8795555555556</v>
      </c>
      <c r="CU312">
        <v>38.8654444444444</v>
      </c>
      <c r="CV312">
        <v>1960.00407407407</v>
      </c>
      <c r="CW312">
        <v>40.01</v>
      </c>
      <c r="CX312">
        <v>0</v>
      </c>
      <c r="CY312">
        <v>1657295245.5</v>
      </c>
      <c r="CZ312">
        <v>0</v>
      </c>
      <c r="DA312">
        <v>1657291692.5</v>
      </c>
      <c r="DB312" t="s">
        <v>356</v>
      </c>
      <c r="DC312">
        <v>1657291684</v>
      </c>
      <c r="DD312">
        <v>1657291692.5</v>
      </c>
      <c r="DE312">
        <v>1</v>
      </c>
      <c r="DF312">
        <v>0.051</v>
      </c>
      <c r="DG312">
        <v>-0.009</v>
      </c>
      <c r="DH312">
        <v>7.953</v>
      </c>
      <c r="DI312">
        <v>0.086</v>
      </c>
      <c r="DJ312">
        <v>418</v>
      </c>
      <c r="DK312">
        <v>18</v>
      </c>
      <c r="DL312">
        <v>0.63</v>
      </c>
      <c r="DM312">
        <v>0.07</v>
      </c>
      <c r="DN312">
        <v>-58.8268658536585</v>
      </c>
      <c r="DO312">
        <v>-1.6518459930314</v>
      </c>
      <c r="DP312">
        <v>0.569639241253174</v>
      </c>
      <c r="DQ312">
        <v>0</v>
      </c>
      <c r="DR312">
        <v>3.33641463414634</v>
      </c>
      <c r="DS312">
        <v>-0.0197912195121894</v>
      </c>
      <c r="DT312">
        <v>0.00329969776706232</v>
      </c>
      <c r="DU312">
        <v>1</v>
      </c>
      <c r="DV312">
        <v>1</v>
      </c>
      <c r="DW312">
        <v>2</v>
      </c>
      <c r="DX312" t="s">
        <v>373</v>
      </c>
      <c r="DY312">
        <v>2.9749</v>
      </c>
      <c r="DZ312">
        <v>2.69658</v>
      </c>
      <c r="EA312">
        <v>0.135837</v>
      </c>
      <c r="EB312">
        <v>0.142101</v>
      </c>
      <c r="EC312">
        <v>0.0805976</v>
      </c>
      <c r="ED312">
        <v>0.0720031</v>
      </c>
      <c r="EE312">
        <v>33833.4</v>
      </c>
      <c r="EF312">
        <v>36843.6</v>
      </c>
      <c r="EG312">
        <v>35472.1</v>
      </c>
      <c r="EH312">
        <v>38940.8</v>
      </c>
      <c r="EI312">
        <v>46215.9</v>
      </c>
      <c r="EJ312">
        <v>52132.2</v>
      </c>
      <c r="EK312">
        <v>55399</v>
      </c>
      <c r="EL312">
        <v>62382.2</v>
      </c>
      <c r="EM312">
        <v>2.006</v>
      </c>
      <c r="EN312">
        <v>2.244</v>
      </c>
      <c r="EO312">
        <v>0.0734627</v>
      </c>
      <c r="EP312">
        <v>0</v>
      </c>
      <c r="EQ312">
        <v>23.7893</v>
      </c>
      <c r="ER312">
        <v>999.9</v>
      </c>
      <c r="ES312">
        <v>66.256</v>
      </c>
      <c r="ET312">
        <v>25.66</v>
      </c>
      <c r="EU312">
        <v>29.6748</v>
      </c>
      <c r="EV312">
        <v>53.98</v>
      </c>
      <c r="EW312">
        <v>36.0216</v>
      </c>
      <c r="EX312">
        <v>2</v>
      </c>
      <c r="EY312">
        <v>-0.159024</v>
      </c>
      <c r="EZ312">
        <v>0.517887</v>
      </c>
      <c r="FA312">
        <v>20.1465</v>
      </c>
      <c r="FB312">
        <v>5.20052</v>
      </c>
      <c r="FC312">
        <v>12.004</v>
      </c>
      <c r="FD312">
        <v>4.976</v>
      </c>
      <c r="FE312">
        <v>3.293</v>
      </c>
      <c r="FF312">
        <v>9999</v>
      </c>
      <c r="FG312">
        <v>564.4</v>
      </c>
      <c r="FH312">
        <v>9999</v>
      </c>
      <c r="FI312">
        <v>9999</v>
      </c>
      <c r="FJ312">
        <v>1.86289</v>
      </c>
      <c r="FK312">
        <v>1.86783</v>
      </c>
      <c r="FL312">
        <v>1.86758</v>
      </c>
      <c r="FM312">
        <v>1.86874</v>
      </c>
      <c r="FN312">
        <v>1.86966</v>
      </c>
      <c r="FO312">
        <v>1.86566</v>
      </c>
      <c r="FP312">
        <v>1.86676</v>
      </c>
      <c r="FQ312">
        <v>1.86813</v>
      </c>
      <c r="FR312">
        <v>5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12.102</v>
      </c>
      <c r="GF312">
        <v>0.1786</v>
      </c>
      <c r="GG312">
        <v>4.5284714050127</v>
      </c>
      <c r="GH312">
        <v>0.00877152046367285</v>
      </c>
      <c r="GI312">
        <v>-1.12287425622125e-06</v>
      </c>
      <c r="GJ312">
        <v>1.49974470624018e-10</v>
      </c>
      <c r="GK312">
        <v>0.178652107835601</v>
      </c>
      <c r="GL312">
        <v>0</v>
      </c>
      <c r="GM312">
        <v>0</v>
      </c>
      <c r="GN312">
        <v>0</v>
      </c>
      <c r="GO312">
        <v>-2</v>
      </c>
      <c r="GP312">
        <v>2006</v>
      </c>
      <c r="GQ312">
        <v>1</v>
      </c>
      <c r="GR312">
        <v>20</v>
      </c>
      <c r="GS312">
        <v>59.7</v>
      </c>
      <c r="GT312">
        <v>59.6</v>
      </c>
      <c r="GU312">
        <v>2.69531</v>
      </c>
      <c r="GV312">
        <v>2.57202</v>
      </c>
      <c r="GW312">
        <v>2.24854</v>
      </c>
      <c r="GX312">
        <v>2.75513</v>
      </c>
      <c r="GY312">
        <v>1.99585</v>
      </c>
      <c r="GZ312">
        <v>2.3584</v>
      </c>
      <c r="HA312">
        <v>32.0464</v>
      </c>
      <c r="HB312">
        <v>15.4717</v>
      </c>
      <c r="HC312">
        <v>18</v>
      </c>
      <c r="HD312">
        <v>498.372</v>
      </c>
      <c r="HE312">
        <v>666.861</v>
      </c>
      <c r="HF312">
        <v>21.7541</v>
      </c>
      <c r="HG312">
        <v>25.1727</v>
      </c>
      <c r="HH312">
        <v>30.0005</v>
      </c>
      <c r="HI312">
        <v>24.9222</v>
      </c>
      <c r="HJ312">
        <v>24.8222</v>
      </c>
      <c r="HK312">
        <v>53.9323</v>
      </c>
      <c r="HL312">
        <v>38.6763</v>
      </c>
      <c r="HM312">
        <v>0</v>
      </c>
      <c r="HN312">
        <v>21.7599</v>
      </c>
      <c r="HO312">
        <v>1059.04</v>
      </c>
      <c r="HP312">
        <v>18.4918</v>
      </c>
      <c r="HQ312">
        <v>102.803</v>
      </c>
      <c r="HR312">
        <v>103.886</v>
      </c>
    </row>
    <row r="313" spans="1:226">
      <c r="A313">
        <v>297</v>
      </c>
      <c r="B313">
        <v>1657295273.1</v>
      </c>
      <c r="C313">
        <v>3529.09999990463</v>
      </c>
      <c r="D313" t="s">
        <v>955</v>
      </c>
      <c r="E313" t="s">
        <v>956</v>
      </c>
      <c r="F313">
        <v>5</v>
      </c>
      <c r="G313" t="s">
        <v>832</v>
      </c>
      <c r="H313" t="s">
        <v>354</v>
      </c>
      <c r="I313">
        <v>1657295265.33214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1068.34801612871</v>
      </c>
      <c r="AK313">
        <v>1018.89915151515</v>
      </c>
      <c r="AL313">
        <v>3.44981909526933</v>
      </c>
      <c r="AM313">
        <v>65.7165733691439</v>
      </c>
      <c r="AN313">
        <f>(AP313 - AO313 + BO313*1E3/(8.314*(BQ313+273.15)) * AR313/BN313 * AQ313) * BN313/(100*BB313) * 1000/(1000 - AP313)</f>
        <v>0</v>
      </c>
      <c r="AO313">
        <v>18.5554664752757</v>
      </c>
      <c r="AP313">
        <v>21.8948424242424</v>
      </c>
      <c r="AQ313">
        <v>-2.7540641554106e-05</v>
      </c>
      <c r="AR313">
        <v>77.3268198787012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6</v>
      </c>
      <c r="BC313">
        <v>0.5</v>
      </c>
      <c r="BD313" t="s">
        <v>355</v>
      </c>
      <c r="BE313">
        <v>2</v>
      </c>
      <c r="BF313" t="b">
        <v>1</v>
      </c>
      <c r="BG313">
        <v>1657295265.33214</v>
      </c>
      <c r="BH313">
        <v>972.216892857143</v>
      </c>
      <c r="BI313">
        <v>1031.49214285714</v>
      </c>
      <c r="BJ313">
        <v>21.8836142857143</v>
      </c>
      <c r="BK313">
        <v>18.5489964285714</v>
      </c>
      <c r="BL313">
        <v>960.168892857143</v>
      </c>
      <c r="BM313">
        <v>21.7049607142857</v>
      </c>
      <c r="BN313">
        <v>500.01</v>
      </c>
      <c r="BO313">
        <v>73.8410107142857</v>
      </c>
      <c r="BP313">
        <v>0.0424117785714286</v>
      </c>
      <c r="BQ313">
        <v>25.3018678571429</v>
      </c>
      <c r="BR313">
        <v>24.9719892857143</v>
      </c>
      <c r="BS313">
        <v>999.9</v>
      </c>
      <c r="BT313">
        <v>0</v>
      </c>
      <c r="BU313">
        <v>0</v>
      </c>
      <c r="BV313">
        <v>10028.9285714286</v>
      </c>
      <c r="BW313">
        <v>0</v>
      </c>
      <c r="BX313">
        <v>337.795892857143</v>
      </c>
      <c r="BY313">
        <v>-59.274925</v>
      </c>
      <c r="BZ313">
        <v>993.968464285714</v>
      </c>
      <c r="CA313">
        <v>1050.98607142857</v>
      </c>
      <c r="CB313">
        <v>3.33461642857143</v>
      </c>
      <c r="CC313">
        <v>1031.49214285714</v>
      </c>
      <c r="CD313">
        <v>18.5489964285714</v>
      </c>
      <c r="CE313">
        <v>1.61590821428571</v>
      </c>
      <c r="CF313">
        <v>1.36967607142857</v>
      </c>
      <c r="CG313">
        <v>14.1113392857143</v>
      </c>
      <c r="CH313">
        <v>11.5860178571429</v>
      </c>
      <c r="CI313">
        <v>2000.00892857143</v>
      </c>
      <c r="CJ313">
        <v>0.979995714285714</v>
      </c>
      <c r="CK313">
        <v>0.0200040107142857</v>
      </c>
      <c r="CL313">
        <v>0</v>
      </c>
      <c r="CM313">
        <v>2.33222142857143</v>
      </c>
      <c r="CN313">
        <v>0</v>
      </c>
      <c r="CO313">
        <v>11371.1392857143</v>
      </c>
      <c r="CP313">
        <v>17300.1928571429</v>
      </c>
      <c r="CQ313">
        <v>39.6916428571429</v>
      </c>
      <c r="CR313">
        <v>39.2566428571429</v>
      </c>
      <c r="CS313">
        <v>39.4305</v>
      </c>
      <c r="CT313">
        <v>37.85475</v>
      </c>
      <c r="CU313">
        <v>38.8277857142857</v>
      </c>
      <c r="CV313">
        <v>1959.99857142857</v>
      </c>
      <c r="CW313">
        <v>40.01</v>
      </c>
      <c r="CX313">
        <v>0</v>
      </c>
      <c r="CY313">
        <v>1657295250.9</v>
      </c>
      <c r="CZ313">
        <v>0</v>
      </c>
      <c r="DA313">
        <v>1657291692.5</v>
      </c>
      <c r="DB313" t="s">
        <v>356</v>
      </c>
      <c r="DC313">
        <v>1657291684</v>
      </c>
      <c r="DD313">
        <v>1657291692.5</v>
      </c>
      <c r="DE313">
        <v>1</v>
      </c>
      <c r="DF313">
        <v>0.051</v>
      </c>
      <c r="DG313">
        <v>-0.009</v>
      </c>
      <c r="DH313">
        <v>7.953</v>
      </c>
      <c r="DI313">
        <v>0.086</v>
      </c>
      <c r="DJ313">
        <v>418</v>
      </c>
      <c r="DK313">
        <v>18</v>
      </c>
      <c r="DL313">
        <v>0.63</v>
      </c>
      <c r="DM313">
        <v>0.07</v>
      </c>
      <c r="DN313">
        <v>-59.049856097561</v>
      </c>
      <c r="DO313">
        <v>-2.93834634146346</v>
      </c>
      <c r="DP313">
        <v>0.598797223321837</v>
      </c>
      <c r="DQ313">
        <v>0</v>
      </c>
      <c r="DR313">
        <v>3.33501073170732</v>
      </c>
      <c r="DS313">
        <v>-0.00575728222996071</v>
      </c>
      <c r="DT313">
        <v>0.00273088245385984</v>
      </c>
      <c r="DU313">
        <v>1</v>
      </c>
      <c r="DV313">
        <v>1</v>
      </c>
      <c r="DW313">
        <v>2</v>
      </c>
      <c r="DX313" t="s">
        <v>373</v>
      </c>
      <c r="DY313">
        <v>2.97519</v>
      </c>
      <c r="DZ313">
        <v>2.69601</v>
      </c>
      <c r="EA313">
        <v>0.137502</v>
      </c>
      <c r="EB313">
        <v>0.143684</v>
      </c>
      <c r="EC313">
        <v>0.0806067</v>
      </c>
      <c r="ED313">
        <v>0.0720105</v>
      </c>
      <c r="EE313">
        <v>33768.3</v>
      </c>
      <c r="EF313">
        <v>36775</v>
      </c>
      <c r="EG313">
        <v>35472.1</v>
      </c>
      <c r="EH313">
        <v>38940.2</v>
      </c>
      <c r="EI313">
        <v>46215.5</v>
      </c>
      <c r="EJ313">
        <v>52130.5</v>
      </c>
      <c r="EK313">
        <v>55399.1</v>
      </c>
      <c r="EL313">
        <v>62380.7</v>
      </c>
      <c r="EM313">
        <v>2.006</v>
      </c>
      <c r="EN313">
        <v>2.2436</v>
      </c>
      <c r="EO313">
        <v>0.0725687</v>
      </c>
      <c r="EP313">
        <v>0</v>
      </c>
      <c r="EQ313">
        <v>23.8078</v>
      </c>
      <c r="ER313">
        <v>999.9</v>
      </c>
      <c r="ES313">
        <v>66.231</v>
      </c>
      <c r="ET313">
        <v>25.69</v>
      </c>
      <c r="EU313">
        <v>29.7109</v>
      </c>
      <c r="EV313">
        <v>53.77</v>
      </c>
      <c r="EW313">
        <v>35.9495</v>
      </c>
      <c r="EX313">
        <v>2</v>
      </c>
      <c r="EY313">
        <v>-0.158171</v>
      </c>
      <c r="EZ313">
        <v>0.579129</v>
      </c>
      <c r="FA313">
        <v>20.1464</v>
      </c>
      <c r="FB313">
        <v>5.19812</v>
      </c>
      <c r="FC313">
        <v>12.0052</v>
      </c>
      <c r="FD313">
        <v>4.9756</v>
      </c>
      <c r="FE313">
        <v>3.293</v>
      </c>
      <c r="FF313">
        <v>9999</v>
      </c>
      <c r="FG313">
        <v>564.4</v>
      </c>
      <c r="FH313">
        <v>9999</v>
      </c>
      <c r="FI313">
        <v>9999</v>
      </c>
      <c r="FJ313">
        <v>1.86292</v>
      </c>
      <c r="FK313">
        <v>1.86783</v>
      </c>
      <c r="FL313">
        <v>1.86758</v>
      </c>
      <c r="FM313">
        <v>1.86874</v>
      </c>
      <c r="FN313">
        <v>1.86966</v>
      </c>
      <c r="FO313">
        <v>1.86569</v>
      </c>
      <c r="FP313">
        <v>1.86676</v>
      </c>
      <c r="FQ313">
        <v>1.86816</v>
      </c>
      <c r="FR313">
        <v>5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12.23</v>
      </c>
      <c r="GF313">
        <v>0.1787</v>
      </c>
      <c r="GG313">
        <v>4.5284714050127</v>
      </c>
      <c r="GH313">
        <v>0.00877152046367285</v>
      </c>
      <c r="GI313">
        <v>-1.12287425622125e-06</v>
      </c>
      <c r="GJ313">
        <v>1.49974470624018e-10</v>
      </c>
      <c r="GK313">
        <v>0.178652107835601</v>
      </c>
      <c r="GL313">
        <v>0</v>
      </c>
      <c r="GM313">
        <v>0</v>
      </c>
      <c r="GN313">
        <v>0</v>
      </c>
      <c r="GO313">
        <v>-2</v>
      </c>
      <c r="GP313">
        <v>2006</v>
      </c>
      <c r="GQ313">
        <v>1</v>
      </c>
      <c r="GR313">
        <v>20</v>
      </c>
      <c r="GS313">
        <v>59.8</v>
      </c>
      <c r="GT313">
        <v>59.7</v>
      </c>
      <c r="GU313">
        <v>2.73315</v>
      </c>
      <c r="GV313">
        <v>2.57812</v>
      </c>
      <c r="GW313">
        <v>2.24854</v>
      </c>
      <c r="GX313">
        <v>2.75513</v>
      </c>
      <c r="GY313">
        <v>1.99585</v>
      </c>
      <c r="GZ313">
        <v>2.32422</v>
      </c>
      <c r="HA313">
        <v>32.0684</v>
      </c>
      <c r="HB313">
        <v>15.4629</v>
      </c>
      <c r="HC313">
        <v>18</v>
      </c>
      <c r="HD313">
        <v>498.445</v>
      </c>
      <c r="HE313">
        <v>666.621</v>
      </c>
      <c r="HF313">
        <v>21.7754</v>
      </c>
      <c r="HG313">
        <v>25.179</v>
      </c>
      <c r="HH313">
        <v>30.0007</v>
      </c>
      <c r="HI313">
        <v>24.9305</v>
      </c>
      <c r="HJ313">
        <v>24.8296</v>
      </c>
      <c r="HK313">
        <v>54.6997</v>
      </c>
      <c r="HL313">
        <v>38.6763</v>
      </c>
      <c r="HM313">
        <v>0</v>
      </c>
      <c r="HN313">
        <v>21.7721</v>
      </c>
      <c r="HO313">
        <v>1072.53</v>
      </c>
      <c r="HP313">
        <v>18.4918</v>
      </c>
      <c r="HQ313">
        <v>102.803</v>
      </c>
      <c r="HR313">
        <v>103.883</v>
      </c>
    </row>
    <row r="314" spans="1:226">
      <c r="A314">
        <v>298</v>
      </c>
      <c r="B314">
        <v>1657295278.1</v>
      </c>
      <c r="C314">
        <v>3534.09999990463</v>
      </c>
      <c r="D314" t="s">
        <v>957</v>
      </c>
      <c r="E314" t="s">
        <v>958</v>
      </c>
      <c r="F314">
        <v>5</v>
      </c>
      <c r="G314" t="s">
        <v>832</v>
      </c>
      <c r="H314" t="s">
        <v>354</v>
      </c>
      <c r="I314">
        <v>1657295270.61852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1084.93236438754</v>
      </c>
      <c r="AK314">
        <v>1035.81248484848</v>
      </c>
      <c r="AL314">
        <v>3.35338747533101</v>
      </c>
      <c r="AM314">
        <v>65.7165733691439</v>
      </c>
      <c r="AN314">
        <f>(AP314 - AO314 + BO314*1E3/(8.314*(BQ314+273.15)) * AR314/BN314 * AQ314) * BN314/(100*BB314) * 1000/(1000 - AP314)</f>
        <v>0</v>
      </c>
      <c r="AO314">
        <v>18.5584493498366</v>
      </c>
      <c r="AP314">
        <v>21.8960351515151</v>
      </c>
      <c r="AQ314">
        <v>0.000546928726750764</v>
      </c>
      <c r="AR314">
        <v>77.3268198787012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6</v>
      </c>
      <c r="BC314">
        <v>0.5</v>
      </c>
      <c r="BD314" t="s">
        <v>355</v>
      </c>
      <c r="BE314">
        <v>2</v>
      </c>
      <c r="BF314" t="b">
        <v>1</v>
      </c>
      <c r="BG314">
        <v>1657295270.61852</v>
      </c>
      <c r="BH314">
        <v>989.941148148148</v>
      </c>
      <c r="BI314">
        <v>1049.15222222222</v>
      </c>
      <c r="BJ314">
        <v>21.8898888888889</v>
      </c>
      <c r="BK314">
        <v>18.5551148148148</v>
      </c>
      <c r="BL314">
        <v>977.76937037037</v>
      </c>
      <c r="BM314">
        <v>21.7112444444444</v>
      </c>
      <c r="BN314">
        <v>499.982481481481</v>
      </c>
      <c r="BO314">
        <v>73.8399148148148</v>
      </c>
      <c r="BP314">
        <v>0.0424155037037037</v>
      </c>
      <c r="BQ314">
        <v>25.3148925925926</v>
      </c>
      <c r="BR314">
        <v>24.9892518518519</v>
      </c>
      <c r="BS314">
        <v>999.9</v>
      </c>
      <c r="BT314">
        <v>0</v>
      </c>
      <c r="BU314">
        <v>0</v>
      </c>
      <c r="BV314">
        <v>10015.9259259259</v>
      </c>
      <c r="BW314">
        <v>0</v>
      </c>
      <c r="BX314">
        <v>338.357074074074</v>
      </c>
      <c r="BY314">
        <v>-59.2114444444444</v>
      </c>
      <c r="BZ314">
        <v>1012.09548148148</v>
      </c>
      <c r="CA314">
        <v>1068.98740740741</v>
      </c>
      <c r="CB314">
        <v>3.3347837037037</v>
      </c>
      <c r="CC314">
        <v>1049.15222222222</v>
      </c>
      <c r="CD314">
        <v>18.5551148148148</v>
      </c>
      <c r="CE314">
        <v>1.61634814814815</v>
      </c>
      <c r="CF314">
        <v>1.37010777777778</v>
      </c>
      <c r="CG314">
        <v>14.1155444444444</v>
      </c>
      <c r="CH314">
        <v>11.5907814814815</v>
      </c>
      <c r="CI314">
        <v>2000.00296296296</v>
      </c>
      <c r="CJ314">
        <v>0.979995592592592</v>
      </c>
      <c r="CK314">
        <v>0.0200041111111111</v>
      </c>
      <c r="CL314">
        <v>0</v>
      </c>
      <c r="CM314">
        <v>2.31785555555556</v>
      </c>
      <c r="CN314">
        <v>0</v>
      </c>
      <c r="CO314">
        <v>11362.0407407407</v>
      </c>
      <c r="CP314">
        <v>17300.1444444444</v>
      </c>
      <c r="CQ314">
        <v>39.6571481481481</v>
      </c>
      <c r="CR314">
        <v>39.2313333333333</v>
      </c>
      <c r="CS314">
        <v>39.3955925925926</v>
      </c>
      <c r="CT314">
        <v>37.8284074074074</v>
      </c>
      <c r="CU314">
        <v>38.7936296296296</v>
      </c>
      <c r="CV314">
        <v>1959.99296296296</v>
      </c>
      <c r="CW314">
        <v>40.01</v>
      </c>
      <c r="CX314">
        <v>0</v>
      </c>
      <c r="CY314">
        <v>1657295256.3</v>
      </c>
      <c r="CZ314">
        <v>0</v>
      </c>
      <c r="DA314">
        <v>1657291692.5</v>
      </c>
      <c r="DB314" t="s">
        <v>356</v>
      </c>
      <c r="DC314">
        <v>1657291684</v>
      </c>
      <c r="DD314">
        <v>1657291692.5</v>
      </c>
      <c r="DE314">
        <v>1</v>
      </c>
      <c r="DF314">
        <v>0.051</v>
      </c>
      <c r="DG314">
        <v>-0.009</v>
      </c>
      <c r="DH314">
        <v>7.953</v>
      </c>
      <c r="DI314">
        <v>0.086</v>
      </c>
      <c r="DJ314">
        <v>418</v>
      </c>
      <c r="DK314">
        <v>18</v>
      </c>
      <c r="DL314">
        <v>0.63</v>
      </c>
      <c r="DM314">
        <v>0.07</v>
      </c>
      <c r="DN314">
        <v>-59.1827902439024</v>
      </c>
      <c r="DO314">
        <v>-0.682902439024593</v>
      </c>
      <c r="DP314">
        <v>0.462301896824205</v>
      </c>
      <c r="DQ314">
        <v>0</v>
      </c>
      <c r="DR314">
        <v>3.33486243902439</v>
      </c>
      <c r="DS314">
        <v>0.000405574912899699</v>
      </c>
      <c r="DT314">
        <v>0.00268200032782941</v>
      </c>
      <c r="DU314">
        <v>1</v>
      </c>
      <c r="DV314">
        <v>1</v>
      </c>
      <c r="DW314">
        <v>2</v>
      </c>
      <c r="DX314" t="s">
        <v>373</v>
      </c>
      <c r="DY314">
        <v>2.97533</v>
      </c>
      <c r="DZ314">
        <v>2.69617</v>
      </c>
      <c r="EA314">
        <v>0.138959</v>
      </c>
      <c r="EB314">
        <v>0.145228</v>
      </c>
      <c r="EC314">
        <v>0.0806215</v>
      </c>
      <c r="ED314">
        <v>0.0720099</v>
      </c>
      <c r="EE314">
        <v>33710.8</v>
      </c>
      <c r="EF314">
        <v>36708.4</v>
      </c>
      <c r="EG314">
        <v>35471.7</v>
      </c>
      <c r="EH314">
        <v>38939.8</v>
      </c>
      <c r="EI314">
        <v>46214.5</v>
      </c>
      <c r="EJ314">
        <v>52129.9</v>
      </c>
      <c r="EK314">
        <v>55398.8</v>
      </c>
      <c r="EL314">
        <v>62379.8</v>
      </c>
      <c r="EM314">
        <v>2.0056</v>
      </c>
      <c r="EN314">
        <v>2.2436</v>
      </c>
      <c r="EO314">
        <v>0.0724196</v>
      </c>
      <c r="EP314">
        <v>0</v>
      </c>
      <c r="EQ314">
        <v>23.8258</v>
      </c>
      <c r="ER314">
        <v>999.9</v>
      </c>
      <c r="ES314">
        <v>66.182</v>
      </c>
      <c r="ET314">
        <v>25.72</v>
      </c>
      <c r="EU314">
        <v>29.7488</v>
      </c>
      <c r="EV314">
        <v>53.7801</v>
      </c>
      <c r="EW314">
        <v>35.9135</v>
      </c>
      <c r="EX314">
        <v>2</v>
      </c>
      <c r="EY314">
        <v>-0.156809</v>
      </c>
      <c r="EZ314">
        <v>1.87187</v>
      </c>
      <c r="FA314">
        <v>20.135</v>
      </c>
      <c r="FB314">
        <v>5.19812</v>
      </c>
      <c r="FC314">
        <v>12.0052</v>
      </c>
      <c r="FD314">
        <v>4.9752</v>
      </c>
      <c r="FE314">
        <v>3.2928</v>
      </c>
      <c r="FF314">
        <v>9999</v>
      </c>
      <c r="FG314">
        <v>564.4</v>
      </c>
      <c r="FH314">
        <v>9999</v>
      </c>
      <c r="FI314">
        <v>9999</v>
      </c>
      <c r="FJ314">
        <v>1.86295</v>
      </c>
      <c r="FK314">
        <v>1.86783</v>
      </c>
      <c r="FL314">
        <v>1.86765</v>
      </c>
      <c r="FM314">
        <v>1.86874</v>
      </c>
      <c r="FN314">
        <v>1.86966</v>
      </c>
      <c r="FO314">
        <v>1.86566</v>
      </c>
      <c r="FP314">
        <v>1.86676</v>
      </c>
      <c r="FQ314">
        <v>1.86813</v>
      </c>
      <c r="FR314">
        <v>5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12.34</v>
      </c>
      <c r="GF314">
        <v>0.1786</v>
      </c>
      <c r="GG314">
        <v>4.5284714050127</v>
      </c>
      <c r="GH314">
        <v>0.00877152046367285</v>
      </c>
      <c r="GI314">
        <v>-1.12287425622125e-06</v>
      </c>
      <c r="GJ314">
        <v>1.49974470624018e-10</v>
      </c>
      <c r="GK314">
        <v>0.178652107835601</v>
      </c>
      <c r="GL314">
        <v>0</v>
      </c>
      <c r="GM314">
        <v>0</v>
      </c>
      <c r="GN314">
        <v>0</v>
      </c>
      <c r="GO314">
        <v>-2</v>
      </c>
      <c r="GP314">
        <v>2006</v>
      </c>
      <c r="GQ314">
        <v>1</v>
      </c>
      <c r="GR314">
        <v>20</v>
      </c>
      <c r="GS314">
        <v>59.9</v>
      </c>
      <c r="GT314">
        <v>59.8</v>
      </c>
      <c r="GU314">
        <v>2.76245</v>
      </c>
      <c r="GV314">
        <v>2.57568</v>
      </c>
      <c r="GW314">
        <v>2.24854</v>
      </c>
      <c r="GX314">
        <v>2.75513</v>
      </c>
      <c r="GY314">
        <v>1.99585</v>
      </c>
      <c r="GZ314">
        <v>2.35474</v>
      </c>
      <c r="HA314">
        <v>32.0904</v>
      </c>
      <c r="HB314">
        <v>15.4542</v>
      </c>
      <c r="HC314">
        <v>18</v>
      </c>
      <c r="HD314">
        <v>498.248</v>
      </c>
      <c r="HE314">
        <v>666.7</v>
      </c>
      <c r="HF314">
        <v>21.7188</v>
      </c>
      <c r="HG314">
        <v>25.1854</v>
      </c>
      <c r="HH314">
        <v>30.0013</v>
      </c>
      <c r="HI314">
        <v>24.9368</v>
      </c>
      <c r="HJ314">
        <v>24.8359</v>
      </c>
      <c r="HK314">
        <v>55.3936</v>
      </c>
      <c r="HL314">
        <v>38.6763</v>
      </c>
      <c r="HM314">
        <v>0</v>
      </c>
      <c r="HN314">
        <v>21.5314</v>
      </c>
      <c r="HO314">
        <v>1092.82</v>
      </c>
      <c r="HP314">
        <v>18.4918</v>
      </c>
      <c r="HQ314">
        <v>102.802</v>
      </c>
      <c r="HR314">
        <v>103.882</v>
      </c>
    </row>
    <row r="315" spans="1:226">
      <c r="A315">
        <v>299</v>
      </c>
      <c r="B315">
        <v>1657295283.1</v>
      </c>
      <c r="C315">
        <v>3539.09999990463</v>
      </c>
      <c r="D315" t="s">
        <v>959</v>
      </c>
      <c r="E315" t="s">
        <v>960</v>
      </c>
      <c r="F315">
        <v>5</v>
      </c>
      <c r="G315" t="s">
        <v>832</v>
      </c>
      <c r="H315" t="s">
        <v>354</v>
      </c>
      <c r="I315">
        <v>1657295275.33214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1102.76357260367</v>
      </c>
      <c r="AK315">
        <v>1053.02454545455</v>
      </c>
      <c r="AL315">
        <v>3.46602650492451</v>
      </c>
      <c r="AM315">
        <v>65.7165733691439</v>
      </c>
      <c r="AN315">
        <f>(AP315 - AO315 + BO315*1E3/(8.314*(BQ315+273.15)) * AR315/BN315 * AQ315) * BN315/(100*BB315) * 1000/(1000 - AP315)</f>
        <v>0</v>
      </c>
      <c r="AO315">
        <v>18.563609952422</v>
      </c>
      <c r="AP315">
        <v>21.8856733333333</v>
      </c>
      <c r="AQ315">
        <v>-0.00137888803985386</v>
      </c>
      <c r="AR315">
        <v>77.3268198787012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6</v>
      </c>
      <c r="BC315">
        <v>0.5</v>
      </c>
      <c r="BD315" t="s">
        <v>355</v>
      </c>
      <c r="BE315">
        <v>2</v>
      </c>
      <c r="BF315" t="b">
        <v>1</v>
      </c>
      <c r="BG315">
        <v>1657295275.33214</v>
      </c>
      <c r="BH315">
        <v>1005.64085714286</v>
      </c>
      <c r="BI315">
        <v>1065.22392857143</v>
      </c>
      <c r="BJ315">
        <v>21.8921821428571</v>
      </c>
      <c r="BK315">
        <v>18.559875</v>
      </c>
      <c r="BL315">
        <v>993.36075</v>
      </c>
      <c r="BM315">
        <v>21.7135428571429</v>
      </c>
      <c r="BN315">
        <v>499.981964285714</v>
      </c>
      <c r="BO315">
        <v>73.8395071428572</v>
      </c>
      <c r="BP315">
        <v>0.0424905464285714</v>
      </c>
      <c r="BQ315">
        <v>25.3243464285714</v>
      </c>
      <c r="BR315">
        <v>25.003225</v>
      </c>
      <c r="BS315">
        <v>999.9</v>
      </c>
      <c r="BT315">
        <v>0</v>
      </c>
      <c r="BU315">
        <v>0</v>
      </c>
      <c r="BV315">
        <v>10000.7142857143</v>
      </c>
      <c r="BW315">
        <v>0</v>
      </c>
      <c r="BX315">
        <v>339.781785714286</v>
      </c>
      <c r="BY315">
        <v>-59.5827464285714</v>
      </c>
      <c r="BZ315">
        <v>1028.14892857143</v>
      </c>
      <c r="CA315">
        <v>1085.36821428571</v>
      </c>
      <c r="CB315">
        <v>3.33231357142857</v>
      </c>
      <c r="CC315">
        <v>1065.22392857143</v>
      </c>
      <c r="CD315">
        <v>18.559875</v>
      </c>
      <c r="CE315">
        <v>1.61650892857143</v>
      </c>
      <c r="CF315">
        <v>1.37045214285714</v>
      </c>
      <c r="CG315">
        <v>14.1170785714286</v>
      </c>
      <c r="CH315">
        <v>11.5945857142857</v>
      </c>
      <c r="CI315">
        <v>1999.99428571429</v>
      </c>
      <c r="CJ315">
        <v>0.979995285714286</v>
      </c>
      <c r="CK315">
        <v>0.0200043642857143</v>
      </c>
      <c r="CL315">
        <v>0</v>
      </c>
      <c r="CM315">
        <v>2.283325</v>
      </c>
      <c r="CN315">
        <v>0</v>
      </c>
      <c r="CO315">
        <v>11356.475</v>
      </c>
      <c r="CP315">
        <v>17300.0785714286</v>
      </c>
      <c r="CQ315">
        <v>39.6247857142857</v>
      </c>
      <c r="CR315">
        <v>39.21175</v>
      </c>
      <c r="CS315">
        <v>39.3568928571428</v>
      </c>
      <c r="CT315">
        <v>37.7965714285714</v>
      </c>
      <c r="CU315">
        <v>38.7698571428571</v>
      </c>
      <c r="CV315">
        <v>1959.98428571429</v>
      </c>
      <c r="CW315">
        <v>40.01</v>
      </c>
      <c r="CX315">
        <v>0</v>
      </c>
      <c r="CY315">
        <v>1657295261.1</v>
      </c>
      <c r="CZ315">
        <v>0</v>
      </c>
      <c r="DA315">
        <v>1657291692.5</v>
      </c>
      <c r="DB315" t="s">
        <v>356</v>
      </c>
      <c r="DC315">
        <v>1657291684</v>
      </c>
      <c r="DD315">
        <v>1657291692.5</v>
      </c>
      <c r="DE315">
        <v>1</v>
      </c>
      <c r="DF315">
        <v>0.051</v>
      </c>
      <c r="DG315">
        <v>-0.009</v>
      </c>
      <c r="DH315">
        <v>7.953</v>
      </c>
      <c r="DI315">
        <v>0.086</v>
      </c>
      <c r="DJ315">
        <v>418</v>
      </c>
      <c r="DK315">
        <v>18</v>
      </c>
      <c r="DL315">
        <v>0.63</v>
      </c>
      <c r="DM315">
        <v>0.07</v>
      </c>
      <c r="DN315">
        <v>-59.3896951219512</v>
      </c>
      <c r="DO315">
        <v>-1.97402508710801</v>
      </c>
      <c r="DP315">
        <v>0.535146021992366</v>
      </c>
      <c r="DQ315">
        <v>0</v>
      </c>
      <c r="DR315">
        <v>3.33380463414634</v>
      </c>
      <c r="DS315">
        <v>-0.0142557491289137</v>
      </c>
      <c r="DT315">
        <v>0.00370600178850402</v>
      </c>
      <c r="DU315">
        <v>1</v>
      </c>
      <c r="DV315">
        <v>1</v>
      </c>
      <c r="DW315">
        <v>2</v>
      </c>
      <c r="DX315" t="s">
        <v>373</v>
      </c>
      <c r="DY315">
        <v>2.97443</v>
      </c>
      <c r="DZ315">
        <v>2.69672</v>
      </c>
      <c r="EA315">
        <v>0.140453</v>
      </c>
      <c r="EB315">
        <v>0.146628</v>
      </c>
      <c r="EC315">
        <v>0.0805779</v>
      </c>
      <c r="ED315">
        <v>0.0720232</v>
      </c>
      <c r="EE315">
        <v>33651.3</v>
      </c>
      <c r="EF315">
        <v>36648.1</v>
      </c>
      <c r="EG315">
        <v>35470.6</v>
      </c>
      <c r="EH315">
        <v>38939.6</v>
      </c>
      <c r="EI315">
        <v>46215.4</v>
      </c>
      <c r="EJ315">
        <v>52128.7</v>
      </c>
      <c r="EK315">
        <v>55397.1</v>
      </c>
      <c r="EL315">
        <v>62379.2</v>
      </c>
      <c r="EM315">
        <v>2.0044</v>
      </c>
      <c r="EN315">
        <v>2.2442</v>
      </c>
      <c r="EO315">
        <v>0.0715256</v>
      </c>
      <c r="EP315">
        <v>0</v>
      </c>
      <c r="EQ315">
        <v>23.847</v>
      </c>
      <c r="ER315">
        <v>999.9</v>
      </c>
      <c r="ES315">
        <v>66.134</v>
      </c>
      <c r="ET315">
        <v>25.72</v>
      </c>
      <c r="EU315">
        <v>29.7209</v>
      </c>
      <c r="EV315">
        <v>53.9401</v>
      </c>
      <c r="EW315">
        <v>36.0176</v>
      </c>
      <c r="EX315">
        <v>2</v>
      </c>
      <c r="EY315">
        <v>-0.155691</v>
      </c>
      <c r="EZ315">
        <v>1.2693</v>
      </c>
      <c r="FA315">
        <v>20.1419</v>
      </c>
      <c r="FB315">
        <v>5.19932</v>
      </c>
      <c r="FC315">
        <v>12.0052</v>
      </c>
      <c r="FD315">
        <v>4.9756</v>
      </c>
      <c r="FE315">
        <v>3.293</v>
      </c>
      <c r="FF315">
        <v>9999</v>
      </c>
      <c r="FG315">
        <v>564.4</v>
      </c>
      <c r="FH315">
        <v>9999</v>
      </c>
      <c r="FI315">
        <v>9999</v>
      </c>
      <c r="FJ315">
        <v>1.86289</v>
      </c>
      <c r="FK315">
        <v>1.86783</v>
      </c>
      <c r="FL315">
        <v>1.86762</v>
      </c>
      <c r="FM315">
        <v>1.86874</v>
      </c>
      <c r="FN315">
        <v>1.86963</v>
      </c>
      <c r="FO315">
        <v>1.86563</v>
      </c>
      <c r="FP315">
        <v>1.86676</v>
      </c>
      <c r="FQ315">
        <v>1.86813</v>
      </c>
      <c r="FR315">
        <v>5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12.46</v>
      </c>
      <c r="GF315">
        <v>0.1787</v>
      </c>
      <c r="GG315">
        <v>4.5284714050127</v>
      </c>
      <c r="GH315">
        <v>0.00877152046367285</v>
      </c>
      <c r="GI315">
        <v>-1.12287425622125e-06</v>
      </c>
      <c r="GJ315">
        <v>1.49974470624018e-10</v>
      </c>
      <c r="GK315">
        <v>0.178652107835601</v>
      </c>
      <c r="GL315">
        <v>0</v>
      </c>
      <c r="GM315">
        <v>0</v>
      </c>
      <c r="GN315">
        <v>0</v>
      </c>
      <c r="GO315">
        <v>-2</v>
      </c>
      <c r="GP315">
        <v>2006</v>
      </c>
      <c r="GQ315">
        <v>1</v>
      </c>
      <c r="GR315">
        <v>20</v>
      </c>
      <c r="GS315">
        <v>60</v>
      </c>
      <c r="GT315">
        <v>59.8</v>
      </c>
      <c r="GU315">
        <v>2.80029</v>
      </c>
      <c r="GV315">
        <v>2.57202</v>
      </c>
      <c r="GW315">
        <v>2.24854</v>
      </c>
      <c r="GX315">
        <v>2.75391</v>
      </c>
      <c r="GY315">
        <v>1.99585</v>
      </c>
      <c r="GZ315">
        <v>2.32666</v>
      </c>
      <c r="HA315">
        <v>32.1124</v>
      </c>
      <c r="HB315">
        <v>15.4542</v>
      </c>
      <c r="HC315">
        <v>18</v>
      </c>
      <c r="HD315">
        <v>497.526</v>
      </c>
      <c r="HE315">
        <v>667.273</v>
      </c>
      <c r="HF315">
        <v>21.516</v>
      </c>
      <c r="HG315">
        <v>25.1918</v>
      </c>
      <c r="HH315">
        <v>30.0011</v>
      </c>
      <c r="HI315">
        <v>24.9431</v>
      </c>
      <c r="HJ315">
        <v>24.8421</v>
      </c>
      <c r="HK315">
        <v>56.0334</v>
      </c>
      <c r="HL315">
        <v>38.6763</v>
      </c>
      <c r="HM315">
        <v>0</v>
      </c>
      <c r="HN315">
        <v>21.5157</v>
      </c>
      <c r="HO315">
        <v>1106.21</v>
      </c>
      <c r="HP315">
        <v>18.4918</v>
      </c>
      <c r="HQ315">
        <v>102.799</v>
      </c>
      <c r="HR315">
        <v>103.881</v>
      </c>
    </row>
    <row r="316" spans="1:226">
      <c r="A316">
        <v>300</v>
      </c>
      <c r="B316">
        <v>1657295288.1</v>
      </c>
      <c r="C316">
        <v>3544.09999990463</v>
      </c>
      <c r="D316" t="s">
        <v>961</v>
      </c>
      <c r="E316" t="s">
        <v>962</v>
      </c>
      <c r="F316">
        <v>5</v>
      </c>
      <c r="G316" t="s">
        <v>832</v>
      </c>
      <c r="H316" t="s">
        <v>354</v>
      </c>
      <c r="I316">
        <v>1657295280.6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1119.78288626381</v>
      </c>
      <c r="AK316">
        <v>1069.92539393939</v>
      </c>
      <c r="AL316">
        <v>3.30771060898093</v>
      </c>
      <c r="AM316">
        <v>65.7165733691439</v>
      </c>
      <c r="AN316">
        <f>(AP316 - AO316 + BO316*1E3/(8.314*(BQ316+273.15)) * AR316/BN316 * AQ316) * BN316/(100*BB316) * 1000/(1000 - AP316)</f>
        <v>0</v>
      </c>
      <c r="AO316">
        <v>18.565184513315</v>
      </c>
      <c r="AP316">
        <v>21.8802460606061</v>
      </c>
      <c r="AQ316">
        <v>4.83616442436301e-05</v>
      </c>
      <c r="AR316">
        <v>77.3268198787012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6</v>
      </c>
      <c r="BC316">
        <v>0.5</v>
      </c>
      <c r="BD316" t="s">
        <v>355</v>
      </c>
      <c r="BE316">
        <v>2</v>
      </c>
      <c r="BF316" t="b">
        <v>1</v>
      </c>
      <c r="BG316">
        <v>1657295280.6</v>
      </c>
      <c r="BH316">
        <v>1023.28792592593</v>
      </c>
      <c r="BI316">
        <v>1082.95</v>
      </c>
      <c r="BJ316">
        <v>21.8893444444444</v>
      </c>
      <c r="BK316">
        <v>18.5597777777778</v>
      </c>
      <c r="BL316">
        <v>1010.88559259259</v>
      </c>
      <c r="BM316">
        <v>21.7107074074074</v>
      </c>
      <c r="BN316">
        <v>499.975333333333</v>
      </c>
      <c r="BO316">
        <v>73.8394814814815</v>
      </c>
      <c r="BP316">
        <v>0.0426589814814815</v>
      </c>
      <c r="BQ316">
        <v>25.3317222222222</v>
      </c>
      <c r="BR316">
        <v>25.0212</v>
      </c>
      <c r="BS316">
        <v>999.9</v>
      </c>
      <c r="BT316">
        <v>0</v>
      </c>
      <c r="BU316">
        <v>0</v>
      </c>
      <c r="BV316">
        <v>9987.59259259259</v>
      </c>
      <c r="BW316">
        <v>0</v>
      </c>
      <c r="BX316">
        <v>341.570925925926</v>
      </c>
      <c r="BY316">
        <v>-59.6618888888889</v>
      </c>
      <c r="BZ316">
        <v>1046.18814814815</v>
      </c>
      <c r="CA316">
        <v>1103.43</v>
      </c>
      <c r="CB316">
        <v>3.32957666666667</v>
      </c>
      <c r="CC316">
        <v>1082.95</v>
      </c>
      <c r="CD316">
        <v>18.5597777777778</v>
      </c>
      <c r="CE316">
        <v>1.61629888888889</v>
      </c>
      <c r="CF316">
        <v>1.37044481481481</v>
      </c>
      <c r="CG316">
        <v>14.1150740740741</v>
      </c>
      <c r="CH316">
        <v>11.5944925925926</v>
      </c>
      <c r="CI316">
        <v>2000.00777777778</v>
      </c>
      <c r="CJ316">
        <v>0.979995148148148</v>
      </c>
      <c r="CK316">
        <v>0.0200044777777778</v>
      </c>
      <c r="CL316">
        <v>0</v>
      </c>
      <c r="CM316">
        <v>2.25998518518518</v>
      </c>
      <c r="CN316">
        <v>0</v>
      </c>
      <c r="CO316">
        <v>11348.9407407407</v>
      </c>
      <c r="CP316">
        <v>17300.2</v>
      </c>
      <c r="CQ316">
        <v>39.5854074074074</v>
      </c>
      <c r="CR316">
        <v>39.1801481481481</v>
      </c>
      <c r="CS316">
        <v>39.3237407407407</v>
      </c>
      <c r="CT316">
        <v>37.7706666666667</v>
      </c>
      <c r="CU316">
        <v>38.7312592592593</v>
      </c>
      <c r="CV316">
        <v>1959.99777777778</v>
      </c>
      <c r="CW316">
        <v>40.01</v>
      </c>
      <c r="CX316">
        <v>0</v>
      </c>
      <c r="CY316">
        <v>1657295265.9</v>
      </c>
      <c r="CZ316">
        <v>0</v>
      </c>
      <c r="DA316">
        <v>1657291692.5</v>
      </c>
      <c r="DB316" t="s">
        <v>356</v>
      </c>
      <c r="DC316">
        <v>1657291684</v>
      </c>
      <c r="DD316">
        <v>1657291692.5</v>
      </c>
      <c r="DE316">
        <v>1</v>
      </c>
      <c r="DF316">
        <v>0.051</v>
      </c>
      <c r="DG316">
        <v>-0.009</v>
      </c>
      <c r="DH316">
        <v>7.953</v>
      </c>
      <c r="DI316">
        <v>0.086</v>
      </c>
      <c r="DJ316">
        <v>418</v>
      </c>
      <c r="DK316">
        <v>18</v>
      </c>
      <c r="DL316">
        <v>0.63</v>
      </c>
      <c r="DM316">
        <v>0.07</v>
      </c>
      <c r="DN316">
        <v>-59.5969097560976</v>
      </c>
      <c r="DO316">
        <v>-2.34041811846691</v>
      </c>
      <c r="DP316">
        <v>0.521160099367854</v>
      </c>
      <c r="DQ316">
        <v>0</v>
      </c>
      <c r="DR316">
        <v>3.32972024390244</v>
      </c>
      <c r="DS316">
        <v>-0.0558533101045319</v>
      </c>
      <c r="DT316">
        <v>0.00785365426450424</v>
      </c>
      <c r="DU316">
        <v>1</v>
      </c>
      <c r="DV316">
        <v>1</v>
      </c>
      <c r="DW316">
        <v>2</v>
      </c>
      <c r="DX316" t="s">
        <v>373</v>
      </c>
      <c r="DY316">
        <v>2.9747</v>
      </c>
      <c r="DZ316">
        <v>2.69653</v>
      </c>
      <c r="EA316">
        <v>0.141902</v>
      </c>
      <c r="EB316">
        <v>0.148006</v>
      </c>
      <c r="EC316">
        <v>0.0805756</v>
      </c>
      <c r="ED316">
        <v>0.0718831</v>
      </c>
      <c r="EE316">
        <v>33594.5</v>
      </c>
      <c r="EF316">
        <v>36588.5</v>
      </c>
      <c r="EG316">
        <v>35470.5</v>
      </c>
      <c r="EH316">
        <v>38939.1</v>
      </c>
      <c r="EI316">
        <v>46215.9</v>
      </c>
      <c r="EJ316">
        <v>52136</v>
      </c>
      <c r="EK316">
        <v>55397.5</v>
      </c>
      <c r="EL316">
        <v>62378.5</v>
      </c>
      <c r="EM316">
        <v>2.0046</v>
      </c>
      <c r="EN316">
        <v>2.2436</v>
      </c>
      <c r="EO316">
        <v>0.0721812</v>
      </c>
      <c r="EP316">
        <v>0</v>
      </c>
      <c r="EQ316">
        <v>23.8659</v>
      </c>
      <c r="ER316">
        <v>999.9</v>
      </c>
      <c r="ES316">
        <v>66.085</v>
      </c>
      <c r="ET316">
        <v>25.73</v>
      </c>
      <c r="EU316">
        <v>29.7211</v>
      </c>
      <c r="EV316">
        <v>53.9201</v>
      </c>
      <c r="EW316">
        <v>35.9655</v>
      </c>
      <c r="EX316">
        <v>2</v>
      </c>
      <c r="EY316">
        <v>-0.156159</v>
      </c>
      <c r="EZ316">
        <v>1.17351</v>
      </c>
      <c r="FA316">
        <v>20.1426</v>
      </c>
      <c r="FB316">
        <v>5.20052</v>
      </c>
      <c r="FC316">
        <v>12.0052</v>
      </c>
      <c r="FD316">
        <v>4.9756</v>
      </c>
      <c r="FE316">
        <v>3.293</v>
      </c>
      <c r="FF316">
        <v>9999</v>
      </c>
      <c r="FG316">
        <v>564.4</v>
      </c>
      <c r="FH316">
        <v>9999</v>
      </c>
      <c r="FI316">
        <v>9999</v>
      </c>
      <c r="FJ316">
        <v>1.86295</v>
      </c>
      <c r="FK316">
        <v>1.86783</v>
      </c>
      <c r="FL316">
        <v>1.86758</v>
      </c>
      <c r="FM316">
        <v>1.86874</v>
      </c>
      <c r="FN316">
        <v>1.86963</v>
      </c>
      <c r="FO316">
        <v>1.86566</v>
      </c>
      <c r="FP316">
        <v>1.86673</v>
      </c>
      <c r="FQ316">
        <v>1.86813</v>
      </c>
      <c r="FR316">
        <v>5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12.57</v>
      </c>
      <c r="GF316">
        <v>0.1786</v>
      </c>
      <c r="GG316">
        <v>4.5284714050127</v>
      </c>
      <c r="GH316">
        <v>0.00877152046367285</v>
      </c>
      <c r="GI316">
        <v>-1.12287425622125e-06</v>
      </c>
      <c r="GJ316">
        <v>1.49974470624018e-10</v>
      </c>
      <c r="GK316">
        <v>0.178652107835601</v>
      </c>
      <c r="GL316">
        <v>0</v>
      </c>
      <c r="GM316">
        <v>0</v>
      </c>
      <c r="GN316">
        <v>0</v>
      </c>
      <c r="GO316">
        <v>-2</v>
      </c>
      <c r="GP316">
        <v>2006</v>
      </c>
      <c r="GQ316">
        <v>1</v>
      </c>
      <c r="GR316">
        <v>20</v>
      </c>
      <c r="GS316">
        <v>60.1</v>
      </c>
      <c r="GT316">
        <v>59.9</v>
      </c>
      <c r="GU316">
        <v>2.82837</v>
      </c>
      <c r="GV316">
        <v>2.57202</v>
      </c>
      <c r="GW316">
        <v>2.24854</v>
      </c>
      <c r="GX316">
        <v>2.75513</v>
      </c>
      <c r="GY316">
        <v>1.99585</v>
      </c>
      <c r="GZ316">
        <v>2.35352</v>
      </c>
      <c r="HA316">
        <v>32.1344</v>
      </c>
      <c r="HB316">
        <v>15.4629</v>
      </c>
      <c r="HC316">
        <v>18</v>
      </c>
      <c r="HD316">
        <v>497.714</v>
      </c>
      <c r="HE316">
        <v>666.873</v>
      </c>
      <c r="HF316">
        <v>21.4778</v>
      </c>
      <c r="HG316">
        <v>25.1973</v>
      </c>
      <c r="HH316">
        <v>30.0003</v>
      </c>
      <c r="HI316">
        <v>24.9493</v>
      </c>
      <c r="HJ316">
        <v>24.8491</v>
      </c>
      <c r="HK316">
        <v>56.6087</v>
      </c>
      <c r="HL316">
        <v>38.9601</v>
      </c>
      <c r="HM316">
        <v>0</v>
      </c>
      <c r="HN316">
        <v>21.4862</v>
      </c>
      <c r="HO316">
        <v>1126.5</v>
      </c>
      <c r="HP316">
        <v>18.4918</v>
      </c>
      <c r="HQ316">
        <v>102.799</v>
      </c>
      <c r="HR316">
        <v>103.88</v>
      </c>
    </row>
    <row r="317" spans="1:226">
      <c r="A317">
        <v>301</v>
      </c>
      <c r="B317">
        <v>1657295293.1</v>
      </c>
      <c r="C317">
        <v>3549.09999990463</v>
      </c>
      <c r="D317" t="s">
        <v>963</v>
      </c>
      <c r="E317" t="s">
        <v>964</v>
      </c>
      <c r="F317">
        <v>5</v>
      </c>
      <c r="G317" t="s">
        <v>832</v>
      </c>
      <c r="H317" t="s">
        <v>354</v>
      </c>
      <c r="I317">
        <v>1657295285.31429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1136.350285092</v>
      </c>
      <c r="AK317">
        <v>1086.61466666667</v>
      </c>
      <c r="AL317">
        <v>3.3156436087613</v>
      </c>
      <c r="AM317">
        <v>65.7165733691439</v>
      </c>
      <c r="AN317">
        <f>(AP317 - AO317 + BO317*1E3/(8.314*(BQ317+273.15)) * AR317/BN317 * AQ317) * BN317/(100*BB317) * 1000/(1000 - AP317)</f>
        <v>0</v>
      </c>
      <c r="AO317">
        <v>18.5144324030737</v>
      </c>
      <c r="AP317">
        <v>21.8611387878788</v>
      </c>
      <c r="AQ317">
        <v>-0.00767703781359033</v>
      </c>
      <c r="AR317">
        <v>77.3268198787012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6</v>
      </c>
      <c r="BC317">
        <v>0.5</v>
      </c>
      <c r="BD317" t="s">
        <v>355</v>
      </c>
      <c r="BE317">
        <v>2</v>
      </c>
      <c r="BF317" t="b">
        <v>1</v>
      </c>
      <c r="BG317">
        <v>1657295285.31429</v>
      </c>
      <c r="BH317">
        <v>1038.92571428571</v>
      </c>
      <c r="BI317">
        <v>1098.71392857143</v>
      </c>
      <c r="BJ317">
        <v>21.88045</v>
      </c>
      <c r="BK317">
        <v>18.545025</v>
      </c>
      <c r="BL317">
        <v>1026.41607142857</v>
      </c>
      <c r="BM317">
        <v>21.7018035714286</v>
      </c>
      <c r="BN317">
        <v>499.991785714286</v>
      </c>
      <c r="BO317">
        <v>73.8392142857143</v>
      </c>
      <c r="BP317">
        <v>0.0427145571428571</v>
      </c>
      <c r="BQ317">
        <v>25.3345607142857</v>
      </c>
      <c r="BR317">
        <v>25.0316714285714</v>
      </c>
      <c r="BS317">
        <v>999.9</v>
      </c>
      <c r="BT317">
        <v>0</v>
      </c>
      <c r="BU317">
        <v>0</v>
      </c>
      <c r="BV317">
        <v>9988.92857142857</v>
      </c>
      <c r="BW317">
        <v>0</v>
      </c>
      <c r="BX317">
        <v>342.231857142857</v>
      </c>
      <c r="BY317">
        <v>-59.7866142857143</v>
      </c>
      <c r="BZ317">
        <v>1062.16714285714</v>
      </c>
      <c r="CA317">
        <v>1119.47464285714</v>
      </c>
      <c r="CB317">
        <v>3.33542</v>
      </c>
      <c r="CC317">
        <v>1098.71392857143</v>
      </c>
      <c r="CD317">
        <v>18.545025</v>
      </c>
      <c r="CE317">
        <v>1.615635</v>
      </c>
      <c r="CF317">
        <v>1.36935107142857</v>
      </c>
      <c r="CG317">
        <v>14.1087428571429</v>
      </c>
      <c r="CH317">
        <v>11.5824035714286</v>
      </c>
      <c r="CI317">
        <v>2000.02321428571</v>
      </c>
      <c r="CJ317">
        <v>0.979995035714286</v>
      </c>
      <c r="CK317">
        <v>0.0200045964285714</v>
      </c>
      <c r="CL317">
        <v>0</v>
      </c>
      <c r="CM317">
        <v>2.19774642857143</v>
      </c>
      <c r="CN317">
        <v>0</v>
      </c>
      <c r="CO317">
        <v>11340.6142857143</v>
      </c>
      <c r="CP317">
        <v>17300.3285714286</v>
      </c>
      <c r="CQ317">
        <v>39.5488571428571</v>
      </c>
      <c r="CR317">
        <v>39.1604285714286</v>
      </c>
      <c r="CS317">
        <v>39.2876428571429</v>
      </c>
      <c r="CT317">
        <v>37.7499285714286</v>
      </c>
      <c r="CU317">
        <v>38.70725</v>
      </c>
      <c r="CV317">
        <v>1960.01321428571</v>
      </c>
      <c r="CW317">
        <v>40.01</v>
      </c>
      <c r="CX317">
        <v>0</v>
      </c>
      <c r="CY317">
        <v>1657295271.3</v>
      </c>
      <c r="CZ317">
        <v>0</v>
      </c>
      <c r="DA317">
        <v>1657291692.5</v>
      </c>
      <c r="DB317" t="s">
        <v>356</v>
      </c>
      <c r="DC317">
        <v>1657291684</v>
      </c>
      <c r="DD317">
        <v>1657291692.5</v>
      </c>
      <c r="DE317">
        <v>1</v>
      </c>
      <c r="DF317">
        <v>0.051</v>
      </c>
      <c r="DG317">
        <v>-0.009</v>
      </c>
      <c r="DH317">
        <v>7.953</v>
      </c>
      <c r="DI317">
        <v>0.086</v>
      </c>
      <c r="DJ317">
        <v>418</v>
      </c>
      <c r="DK317">
        <v>18</v>
      </c>
      <c r="DL317">
        <v>0.63</v>
      </c>
      <c r="DM317">
        <v>0.07</v>
      </c>
      <c r="DN317">
        <v>-59.635643902439</v>
      </c>
      <c r="DO317">
        <v>-0.892517770034923</v>
      </c>
      <c r="DP317">
        <v>0.494525125776027</v>
      </c>
      <c r="DQ317">
        <v>0</v>
      </c>
      <c r="DR317">
        <v>3.33514756097561</v>
      </c>
      <c r="DS317">
        <v>0.0510587456445974</v>
      </c>
      <c r="DT317">
        <v>0.0144009851933458</v>
      </c>
      <c r="DU317">
        <v>1</v>
      </c>
      <c r="DV317">
        <v>1</v>
      </c>
      <c r="DW317">
        <v>2</v>
      </c>
      <c r="DX317" t="s">
        <v>373</v>
      </c>
      <c r="DY317">
        <v>2.97444</v>
      </c>
      <c r="DZ317">
        <v>2.69677</v>
      </c>
      <c r="EA317">
        <v>0.143314</v>
      </c>
      <c r="EB317">
        <v>0.149332</v>
      </c>
      <c r="EC317">
        <v>0.0804997</v>
      </c>
      <c r="ED317">
        <v>0.0718859</v>
      </c>
      <c r="EE317">
        <v>33539.3</v>
      </c>
      <c r="EF317">
        <v>36530.5</v>
      </c>
      <c r="EG317">
        <v>35470.6</v>
      </c>
      <c r="EH317">
        <v>38938</v>
      </c>
      <c r="EI317">
        <v>46220</v>
      </c>
      <c r="EJ317">
        <v>52135.2</v>
      </c>
      <c r="EK317">
        <v>55397.8</v>
      </c>
      <c r="EL317">
        <v>62377.7</v>
      </c>
      <c r="EM317">
        <v>2.0046</v>
      </c>
      <c r="EN317">
        <v>2.2436</v>
      </c>
      <c r="EO317">
        <v>0.0710785</v>
      </c>
      <c r="EP317">
        <v>0</v>
      </c>
      <c r="EQ317">
        <v>23.886</v>
      </c>
      <c r="ER317">
        <v>999.9</v>
      </c>
      <c r="ES317">
        <v>66.036</v>
      </c>
      <c r="ET317">
        <v>25.76</v>
      </c>
      <c r="EU317">
        <v>29.75</v>
      </c>
      <c r="EV317">
        <v>53.9901</v>
      </c>
      <c r="EW317">
        <v>36.0417</v>
      </c>
      <c r="EX317">
        <v>2</v>
      </c>
      <c r="EY317">
        <v>-0.156057</v>
      </c>
      <c r="EZ317">
        <v>1.15608</v>
      </c>
      <c r="FA317">
        <v>20.1424</v>
      </c>
      <c r="FB317">
        <v>5.19932</v>
      </c>
      <c r="FC317">
        <v>12.0052</v>
      </c>
      <c r="FD317">
        <v>4.9756</v>
      </c>
      <c r="FE317">
        <v>3.293</v>
      </c>
      <c r="FF317">
        <v>9999</v>
      </c>
      <c r="FG317">
        <v>564.4</v>
      </c>
      <c r="FH317">
        <v>9999</v>
      </c>
      <c r="FI317">
        <v>9999</v>
      </c>
      <c r="FJ317">
        <v>1.86292</v>
      </c>
      <c r="FK317">
        <v>1.86783</v>
      </c>
      <c r="FL317">
        <v>1.86752</v>
      </c>
      <c r="FM317">
        <v>1.86874</v>
      </c>
      <c r="FN317">
        <v>1.86966</v>
      </c>
      <c r="FO317">
        <v>1.86569</v>
      </c>
      <c r="FP317">
        <v>1.86676</v>
      </c>
      <c r="FQ317">
        <v>1.86813</v>
      </c>
      <c r="FR317">
        <v>5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12.69</v>
      </c>
      <c r="GF317">
        <v>0.1787</v>
      </c>
      <c r="GG317">
        <v>4.5284714050127</v>
      </c>
      <c r="GH317">
        <v>0.00877152046367285</v>
      </c>
      <c r="GI317">
        <v>-1.12287425622125e-06</v>
      </c>
      <c r="GJ317">
        <v>1.49974470624018e-10</v>
      </c>
      <c r="GK317">
        <v>0.178652107835601</v>
      </c>
      <c r="GL317">
        <v>0</v>
      </c>
      <c r="GM317">
        <v>0</v>
      </c>
      <c r="GN317">
        <v>0</v>
      </c>
      <c r="GO317">
        <v>-2</v>
      </c>
      <c r="GP317">
        <v>2006</v>
      </c>
      <c r="GQ317">
        <v>1</v>
      </c>
      <c r="GR317">
        <v>20</v>
      </c>
      <c r="GS317">
        <v>60.2</v>
      </c>
      <c r="GT317">
        <v>60</v>
      </c>
      <c r="GU317">
        <v>2.86377</v>
      </c>
      <c r="GV317">
        <v>2.57568</v>
      </c>
      <c r="GW317">
        <v>2.24854</v>
      </c>
      <c r="GX317">
        <v>2.75391</v>
      </c>
      <c r="GY317">
        <v>1.99585</v>
      </c>
      <c r="GZ317">
        <v>2.33643</v>
      </c>
      <c r="HA317">
        <v>32.1784</v>
      </c>
      <c r="HB317">
        <v>15.4542</v>
      </c>
      <c r="HC317">
        <v>18</v>
      </c>
      <c r="HD317">
        <v>497.789</v>
      </c>
      <c r="HE317">
        <v>666.953</v>
      </c>
      <c r="HF317">
        <v>21.4447</v>
      </c>
      <c r="HG317">
        <v>25.2045</v>
      </c>
      <c r="HH317">
        <v>30</v>
      </c>
      <c r="HI317">
        <v>24.9577</v>
      </c>
      <c r="HJ317">
        <v>24.8554</v>
      </c>
      <c r="HK317">
        <v>57.3002</v>
      </c>
      <c r="HL317">
        <v>38.9601</v>
      </c>
      <c r="HM317">
        <v>0</v>
      </c>
      <c r="HN317">
        <v>21.4439</v>
      </c>
      <c r="HO317">
        <v>1140.07</v>
      </c>
      <c r="HP317">
        <v>18.4918</v>
      </c>
      <c r="HQ317">
        <v>102.8</v>
      </c>
      <c r="HR317">
        <v>103.878</v>
      </c>
    </row>
    <row r="318" spans="1:226">
      <c r="A318">
        <v>302</v>
      </c>
      <c r="B318">
        <v>1657295298.1</v>
      </c>
      <c r="C318">
        <v>3554.09999990463</v>
      </c>
      <c r="D318" t="s">
        <v>965</v>
      </c>
      <c r="E318" t="s">
        <v>966</v>
      </c>
      <c r="F318">
        <v>5</v>
      </c>
      <c r="G318" t="s">
        <v>832</v>
      </c>
      <c r="H318" t="s">
        <v>354</v>
      </c>
      <c r="I318">
        <v>1657295290.6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1153.25632610921</v>
      </c>
      <c r="AK318">
        <v>1103.45012121212</v>
      </c>
      <c r="AL318">
        <v>3.35942886025362</v>
      </c>
      <c r="AM318">
        <v>65.7165733691439</v>
      </c>
      <c r="AN318">
        <f>(AP318 - AO318 + BO318*1E3/(8.314*(BQ318+273.15)) * AR318/BN318 * AQ318) * BN318/(100*BB318) * 1000/(1000 - AP318)</f>
        <v>0</v>
      </c>
      <c r="AO318">
        <v>18.5141076299793</v>
      </c>
      <c r="AP318">
        <v>21.8484715151515</v>
      </c>
      <c r="AQ318">
        <v>-0.00600057241186693</v>
      </c>
      <c r="AR318">
        <v>77.3268198787012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6</v>
      </c>
      <c r="BC318">
        <v>0.5</v>
      </c>
      <c r="BD318" t="s">
        <v>355</v>
      </c>
      <c r="BE318">
        <v>2</v>
      </c>
      <c r="BF318" t="b">
        <v>1</v>
      </c>
      <c r="BG318">
        <v>1657295290.6</v>
      </c>
      <c r="BH318">
        <v>1056.40888888889</v>
      </c>
      <c r="BI318">
        <v>1116.16444444444</v>
      </c>
      <c r="BJ318">
        <v>21.8661888888889</v>
      </c>
      <c r="BK318">
        <v>18.5279888888889</v>
      </c>
      <c r="BL318">
        <v>1043.77851851852</v>
      </c>
      <c r="BM318">
        <v>21.6875481481481</v>
      </c>
      <c r="BN318">
        <v>500.002777777778</v>
      </c>
      <c r="BO318">
        <v>73.838637037037</v>
      </c>
      <c r="BP318">
        <v>0.0427036592592593</v>
      </c>
      <c r="BQ318">
        <v>25.3329111111111</v>
      </c>
      <c r="BR318">
        <v>25.0418814814815</v>
      </c>
      <c r="BS318">
        <v>999.9</v>
      </c>
      <c r="BT318">
        <v>0</v>
      </c>
      <c r="BU318">
        <v>0</v>
      </c>
      <c r="BV318">
        <v>9995.92592592593</v>
      </c>
      <c r="BW318">
        <v>0</v>
      </c>
      <c r="BX318">
        <v>342.705185185185</v>
      </c>
      <c r="BY318">
        <v>-59.753562962963</v>
      </c>
      <c r="BZ318">
        <v>1080.02592592593</v>
      </c>
      <c r="CA318">
        <v>1137.23518518519</v>
      </c>
      <c r="CB318">
        <v>3.33819814814815</v>
      </c>
      <c r="CC318">
        <v>1116.16444444444</v>
      </c>
      <c r="CD318">
        <v>18.5279888888889</v>
      </c>
      <c r="CE318">
        <v>1.61456962962963</v>
      </c>
      <c r="CF318">
        <v>1.36808185185185</v>
      </c>
      <c r="CG318">
        <v>14.0985703703704</v>
      </c>
      <c r="CH318">
        <v>11.5683814814815</v>
      </c>
      <c r="CI318">
        <v>2000.00074074074</v>
      </c>
      <c r="CJ318">
        <v>0.979994555555555</v>
      </c>
      <c r="CK318">
        <v>0.0200050740740741</v>
      </c>
      <c r="CL318">
        <v>0</v>
      </c>
      <c r="CM318">
        <v>2.22252962962963</v>
      </c>
      <c r="CN318">
        <v>0</v>
      </c>
      <c r="CO318">
        <v>11327.3592592593</v>
      </c>
      <c r="CP318">
        <v>17300.1296296296</v>
      </c>
      <c r="CQ318">
        <v>39.5183703703704</v>
      </c>
      <c r="CR318">
        <v>39.1387777777778</v>
      </c>
      <c r="CS318">
        <v>39.2567407407407</v>
      </c>
      <c r="CT318">
        <v>37.7243333333333</v>
      </c>
      <c r="CU318">
        <v>38.670962962963</v>
      </c>
      <c r="CV318">
        <v>1959.99074074074</v>
      </c>
      <c r="CW318">
        <v>40.01</v>
      </c>
      <c r="CX318">
        <v>0</v>
      </c>
      <c r="CY318">
        <v>1657295276.1</v>
      </c>
      <c r="CZ318">
        <v>0</v>
      </c>
      <c r="DA318">
        <v>1657291692.5</v>
      </c>
      <c r="DB318" t="s">
        <v>356</v>
      </c>
      <c r="DC318">
        <v>1657291684</v>
      </c>
      <c r="DD318">
        <v>1657291692.5</v>
      </c>
      <c r="DE318">
        <v>1</v>
      </c>
      <c r="DF318">
        <v>0.051</v>
      </c>
      <c r="DG318">
        <v>-0.009</v>
      </c>
      <c r="DH318">
        <v>7.953</v>
      </c>
      <c r="DI318">
        <v>0.086</v>
      </c>
      <c r="DJ318">
        <v>418</v>
      </c>
      <c r="DK318">
        <v>18</v>
      </c>
      <c r="DL318">
        <v>0.63</v>
      </c>
      <c r="DM318">
        <v>0.07</v>
      </c>
      <c r="DN318">
        <v>-59.8226195121951</v>
      </c>
      <c r="DO318">
        <v>0.908270383275132</v>
      </c>
      <c r="DP318">
        <v>0.391475019431363</v>
      </c>
      <c r="DQ318">
        <v>0</v>
      </c>
      <c r="DR318">
        <v>3.33572731707317</v>
      </c>
      <c r="DS318">
        <v>0.0521366550522658</v>
      </c>
      <c r="DT318">
        <v>0.0147831946487022</v>
      </c>
      <c r="DU318">
        <v>1</v>
      </c>
      <c r="DV318">
        <v>1</v>
      </c>
      <c r="DW318">
        <v>2</v>
      </c>
      <c r="DX318" t="s">
        <v>373</v>
      </c>
      <c r="DY318">
        <v>2.97457</v>
      </c>
      <c r="DZ318">
        <v>2.69658</v>
      </c>
      <c r="EA318">
        <v>0.144721</v>
      </c>
      <c r="EB318">
        <v>0.150769</v>
      </c>
      <c r="EC318">
        <v>0.0804724</v>
      </c>
      <c r="ED318">
        <v>0.0718907</v>
      </c>
      <c r="EE318">
        <v>33483.9</v>
      </c>
      <c r="EF318">
        <v>36469.3</v>
      </c>
      <c r="EG318">
        <v>35470.2</v>
      </c>
      <c r="EH318">
        <v>38938.6</v>
      </c>
      <c r="EI318">
        <v>46221.5</v>
      </c>
      <c r="EJ318">
        <v>52134.8</v>
      </c>
      <c r="EK318">
        <v>55397.8</v>
      </c>
      <c r="EL318">
        <v>62377.5</v>
      </c>
      <c r="EM318">
        <v>2.0042</v>
      </c>
      <c r="EN318">
        <v>2.2432</v>
      </c>
      <c r="EO318">
        <v>0.0699759</v>
      </c>
      <c r="EP318">
        <v>0</v>
      </c>
      <c r="EQ318">
        <v>23.9033</v>
      </c>
      <c r="ER318">
        <v>999.9</v>
      </c>
      <c r="ES318">
        <v>65.987</v>
      </c>
      <c r="ET318">
        <v>25.77</v>
      </c>
      <c r="EU318">
        <v>29.7443</v>
      </c>
      <c r="EV318">
        <v>53.9101</v>
      </c>
      <c r="EW318">
        <v>35.9816</v>
      </c>
      <c r="EX318">
        <v>2</v>
      </c>
      <c r="EY318">
        <v>-0.155061</v>
      </c>
      <c r="EZ318">
        <v>1.21468</v>
      </c>
      <c r="FA318">
        <v>20.1422</v>
      </c>
      <c r="FB318">
        <v>5.19812</v>
      </c>
      <c r="FC318">
        <v>12.0052</v>
      </c>
      <c r="FD318">
        <v>4.9756</v>
      </c>
      <c r="FE318">
        <v>3.293</v>
      </c>
      <c r="FF318">
        <v>9999</v>
      </c>
      <c r="FG318">
        <v>564.4</v>
      </c>
      <c r="FH318">
        <v>9999</v>
      </c>
      <c r="FI318">
        <v>9999</v>
      </c>
      <c r="FJ318">
        <v>1.86289</v>
      </c>
      <c r="FK318">
        <v>1.86783</v>
      </c>
      <c r="FL318">
        <v>1.86752</v>
      </c>
      <c r="FM318">
        <v>1.86874</v>
      </c>
      <c r="FN318">
        <v>1.86966</v>
      </c>
      <c r="FO318">
        <v>1.86566</v>
      </c>
      <c r="FP318">
        <v>1.86676</v>
      </c>
      <c r="FQ318">
        <v>1.86813</v>
      </c>
      <c r="FR318">
        <v>5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12.8</v>
      </c>
      <c r="GF318">
        <v>0.1787</v>
      </c>
      <c r="GG318">
        <v>4.5284714050127</v>
      </c>
      <c r="GH318">
        <v>0.00877152046367285</v>
      </c>
      <c r="GI318">
        <v>-1.12287425622125e-06</v>
      </c>
      <c r="GJ318">
        <v>1.49974470624018e-10</v>
      </c>
      <c r="GK318">
        <v>0.178652107835601</v>
      </c>
      <c r="GL318">
        <v>0</v>
      </c>
      <c r="GM318">
        <v>0</v>
      </c>
      <c r="GN318">
        <v>0</v>
      </c>
      <c r="GO318">
        <v>-2</v>
      </c>
      <c r="GP318">
        <v>2006</v>
      </c>
      <c r="GQ318">
        <v>1</v>
      </c>
      <c r="GR318">
        <v>20</v>
      </c>
      <c r="GS318">
        <v>60.2</v>
      </c>
      <c r="GT318">
        <v>60.1</v>
      </c>
      <c r="GU318">
        <v>2.89429</v>
      </c>
      <c r="GV318">
        <v>2.57324</v>
      </c>
      <c r="GW318">
        <v>2.24854</v>
      </c>
      <c r="GX318">
        <v>2.75391</v>
      </c>
      <c r="GY318">
        <v>1.99585</v>
      </c>
      <c r="GZ318">
        <v>2.35229</v>
      </c>
      <c r="HA318">
        <v>32.2005</v>
      </c>
      <c r="HB318">
        <v>15.4542</v>
      </c>
      <c r="HC318">
        <v>18</v>
      </c>
      <c r="HD318">
        <v>497.584</v>
      </c>
      <c r="HE318">
        <v>666.708</v>
      </c>
      <c r="HF318">
        <v>21.4126</v>
      </c>
      <c r="HG318">
        <v>25.2104</v>
      </c>
      <c r="HH318">
        <v>30.0007</v>
      </c>
      <c r="HI318">
        <v>24.9636</v>
      </c>
      <c r="HJ318">
        <v>24.8624</v>
      </c>
      <c r="HK318">
        <v>57.9098</v>
      </c>
      <c r="HL318">
        <v>38.9601</v>
      </c>
      <c r="HM318">
        <v>0</v>
      </c>
      <c r="HN318">
        <v>21.3969</v>
      </c>
      <c r="HO318">
        <v>1160.18</v>
      </c>
      <c r="HP318">
        <v>18.4918</v>
      </c>
      <c r="HQ318">
        <v>102.799</v>
      </c>
      <c r="HR318">
        <v>103.878</v>
      </c>
    </row>
    <row r="319" spans="1:226">
      <c r="A319">
        <v>303</v>
      </c>
      <c r="B319">
        <v>1657295303.1</v>
      </c>
      <c r="C319">
        <v>3559.09999990463</v>
      </c>
      <c r="D319" t="s">
        <v>967</v>
      </c>
      <c r="E319" t="s">
        <v>968</v>
      </c>
      <c r="F319">
        <v>5</v>
      </c>
      <c r="G319" t="s">
        <v>832</v>
      </c>
      <c r="H319" t="s">
        <v>354</v>
      </c>
      <c r="I319">
        <v>1657295295.31429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1170.41550914904</v>
      </c>
      <c r="AK319">
        <v>1120.41460606061</v>
      </c>
      <c r="AL319">
        <v>3.37135126610991</v>
      </c>
      <c r="AM319">
        <v>65.7165733691439</v>
      </c>
      <c r="AN319">
        <f>(AP319 - AO319 + BO319*1E3/(8.314*(BQ319+273.15)) * AR319/BN319 * AQ319) * BN319/(100*BB319) * 1000/(1000 - AP319)</f>
        <v>0</v>
      </c>
      <c r="AO319">
        <v>18.5187712639581</v>
      </c>
      <c r="AP319">
        <v>21.8414684848485</v>
      </c>
      <c r="AQ319">
        <v>-0.000388025159355351</v>
      </c>
      <c r="AR319">
        <v>77.3268198787012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6</v>
      </c>
      <c r="BC319">
        <v>0.5</v>
      </c>
      <c r="BD319" t="s">
        <v>355</v>
      </c>
      <c r="BE319">
        <v>2</v>
      </c>
      <c r="BF319" t="b">
        <v>1</v>
      </c>
      <c r="BG319">
        <v>1657295295.31429</v>
      </c>
      <c r="BH319">
        <v>1071.8925</v>
      </c>
      <c r="BI319">
        <v>1131.77071428571</v>
      </c>
      <c r="BJ319">
        <v>21.8539</v>
      </c>
      <c r="BK319">
        <v>18.5160535714286</v>
      </c>
      <c r="BL319">
        <v>1059.15535714286</v>
      </c>
      <c r="BM319">
        <v>21.6752535714286</v>
      </c>
      <c r="BN319">
        <v>499.98975</v>
      </c>
      <c r="BO319">
        <v>73.8382</v>
      </c>
      <c r="BP319">
        <v>0.0426640857142857</v>
      </c>
      <c r="BQ319">
        <v>25.3309</v>
      </c>
      <c r="BR319">
        <v>25.0445321428571</v>
      </c>
      <c r="BS319">
        <v>999.9</v>
      </c>
      <c r="BT319">
        <v>0</v>
      </c>
      <c r="BU319">
        <v>0</v>
      </c>
      <c r="BV319">
        <v>10000.8928571429</v>
      </c>
      <c r="BW319">
        <v>0</v>
      </c>
      <c r="BX319">
        <v>343.186892857143</v>
      </c>
      <c r="BY319">
        <v>-59.8770214285714</v>
      </c>
      <c r="BZ319">
        <v>1095.84142857143</v>
      </c>
      <c r="CA319">
        <v>1153.1225</v>
      </c>
      <c r="CB319">
        <v>3.33784321428571</v>
      </c>
      <c r="CC319">
        <v>1131.77071428571</v>
      </c>
      <c r="CD319">
        <v>18.5160535714286</v>
      </c>
      <c r="CE319">
        <v>1.61365321428571</v>
      </c>
      <c r="CF319">
        <v>1.36719178571429</v>
      </c>
      <c r="CG319">
        <v>14.0898035714286</v>
      </c>
      <c r="CH319">
        <v>11.5585607142857</v>
      </c>
      <c r="CI319">
        <v>1999.97464285714</v>
      </c>
      <c r="CJ319">
        <v>0.979994142857143</v>
      </c>
      <c r="CK319">
        <v>0.0200055142857143</v>
      </c>
      <c r="CL319">
        <v>0</v>
      </c>
      <c r="CM319">
        <v>2.21232142857143</v>
      </c>
      <c r="CN319">
        <v>0</v>
      </c>
      <c r="CO319">
        <v>11314.6678571429</v>
      </c>
      <c r="CP319">
        <v>17299.9071428571</v>
      </c>
      <c r="CQ319">
        <v>39.4819642857143</v>
      </c>
      <c r="CR319">
        <v>39.1272142857143</v>
      </c>
      <c r="CS319">
        <v>39.22075</v>
      </c>
      <c r="CT319">
        <v>37.705</v>
      </c>
      <c r="CU319">
        <v>38.6493571428571</v>
      </c>
      <c r="CV319">
        <v>1959.96464285714</v>
      </c>
      <c r="CW319">
        <v>40.01</v>
      </c>
      <c r="CX319">
        <v>0</v>
      </c>
      <c r="CY319">
        <v>1657295280.9</v>
      </c>
      <c r="CZ319">
        <v>0</v>
      </c>
      <c r="DA319">
        <v>1657291692.5</v>
      </c>
      <c r="DB319" t="s">
        <v>356</v>
      </c>
      <c r="DC319">
        <v>1657291684</v>
      </c>
      <c r="DD319">
        <v>1657291692.5</v>
      </c>
      <c r="DE319">
        <v>1</v>
      </c>
      <c r="DF319">
        <v>0.051</v>
      </c>
      <c r="DG319">
        <v>-0.009</v>
      </c>
      <c r="DH319">
        <v>7.953</v>
      </c>
      <c r="DI319">
        <v>0.086</v>
      </c>
      <c r="DJ319">
        <v>418</v>
      </c>
      <c r="DK319">
        <v>18</v>
      </c>
      <c r="DL319">
        <v>0.63</v>
      </c>
      <c r="DM319">
        <v>0.07</v>
      </c>
      <c r="DN319">
        <v>-59.8382365853658</v>
      </c>
      <c r="DO319">
        <v>-0.538189547038441</v>
      </c>
      <c r="DP319">
        <v>0.392958259904744</v>
      </c>
      <c r="DQ319">
        <v>0</v>
      </c>
      <c r="DR319">
        <v>3.33434268292683</v>
      </c>
      <c r="DS319">
        <v>6.77351916440052e-05</v>
      </c>
      <c r="DT319">
        <v>0.0153598751939147</v>
      </c>
      <c r="DU319">
        <v>1</v>
      </c>
      <c r="DV319">
        <v>1</v>
      </c>
      <c r="DW319">
        <v>2</v>
      </c>
      <c r="DX319" t="s">
        <v>373</v>
      </c>
      <c r="DY319">
        <v>2.97464</v>
      </c>
      <c r="DZ319">
        <v>2.6969</v>
      </c>
      <c r="EA319">
        <v>0.146141</v>
      </c>
      <c r="EB319">
        <v>0.152168</v>
      </c>
      <c r="EC319">
        <v>0.0804571</v>
      </c>
      <c r="ED319">
        <v>0.0718906</v>
      </c>
      <c r="EE319">
        <v>33428.1</v>
      </c>
      <c r="EF319">
        <v>36408.5</v>
      </c>
      <c r="EG319">
        <v>35470</v>
      </c>
      <c r="EH319">
        <v>38937.8</v>
      </c>
      <c r="EI319">
        <v>46221.6</v>
      </c>
      <c r="EJ319">
        <v>52134.1</v>
      </c>
      <c r="EK319">
        <v>55397</v>
      </c>
      <c r="EL319">
        <v>62376.6</v>
      </c>
      <c r="EM319">
        <v>2.0044</v>
      </c>
      <c r="EN319">
        <v>2.243</v>
      </c>
      <c r="EO319">
        <v>0.0682473</v>
      </c>
      <c r="EP319">
        <v>0</v>
      </c>
      <c r="EQ319">
        <v>23.919</v>
      </c>
      <c r="ER319">
        <v>999.9</v>
      </c>
      <c r="ES319">
        <v>65.969</v>
      </c>
      <c r="ET319">
        <v>25.801</v>
      </c>
      <c r="EU319">
        <v>29.795</v>
      </c>
      <c r="EV319">
        <v>53.6501</v>
      </c>
      <c r="EW319">
        <v>35.9575</v>
      </c>
      <c r="EX319">
        <v>2</v>
      </c>
      <c r="EY319">
        <v>-0.154573</v>
      </c>
      <c r="EZ319">
        <v>1.24447</v>
      </c>
      <c r="FA319">
        <v>20.1421</v>
      </c>
      <c r="FB319">
        <v>5.19932</v>
      </c>
      <c r="FC319">
        <v>12.004</v>
      </c>
      <c r="FD319">
        <v>4.976</v>
      </c>
      <c r="FE319">
        <v>3.293</v>
      </c>
      <c r="FF319">
        <v>9999</v>
      </c>
      <c r="FG319">
        <v>564.4</v>
      </c>
      <c r="FH319">
        <v>9999</v>
      </c>
      <c r="FI319">
        <v>9999</v>
      </c>
      <c r="FJ319">
        <v>1.86292</v>
      </c>
      <c r="FK319">
        <v>1.86783</v>
      </c>
      <c r="FL319">
        <v>1.86762</v>
      </c>
      <c r="FM319">
        <v>1.86874</v>
      </c>
      <c r="FN319">
        <v>1.86966</v>
      </c>
      <c r="FO319">
        <v>1.86569</v>
      </c>
      <c r="FP319">
        <v>1.86676</v>
      </c>
      <c r="FQ319">
        <v>1.86816</v>
      </c>
      <c r="FR319">
        <v>5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12.91</v>
      </c>
      <c r="GF319">
        <v>0.1786</v>
      </c>
      <c r="GG319">
        <v>4.5284714050127</v>
      </c>
      <c r="GH319">
        <v>0.00877152046367285</v>
      </c>
      <c r="GI319">
        <v>-1.12287425622125e-06</v>
      </c>
      <c r="GJ319">
        <v>1.49974470624018e-10</v>
      </c>
      <c r="GK319">
        <v>0.178652107835601</v>
      </c>
      <c r="GL319">
        <v>0</v>
      </c>
      <c r="GM319">
        <v>0</v>
      </c>
      <c r="GN319">
        <v>0</v>
      </c>
      <c r="GO319">
        <v>-2</v>
      </c>
      <c r="GP319">
        <v>2006</v>
      </c>
      <c r="GQ319">
        <v>1</v>
      </c>
      <c r="GR319">
        <v>20</v>
      </c>
      <c r="GS319">
        <v>60.3</v>
      </c>
      <c r="GT319">
        <v>60.2</v>
      </c>
      <c r="GU319">
        <v>2.92847</v>
      </c>
      <c r="GV319">
        <v>2.56836</v>
      </c>
      <c r="GW319">
        <v>2.24854</v>
      </c>
      <c r="GX319">
        <v>2.75513</v>
      </c>
      <c r="GY319">
        <v>1.99585</v>
      </c>
      <c r="GZ319">
        <v>2.35229</v>
      </c>
      <c r="HA319">
        <v>32.2225</v>
      </c>
      <c r="HB319">
        <v>15.4629</v>
      </c>
      <c r="HC319">
        <v>18</v>
      </c>
      <c r="HD319">
        <v>497.777</v>
      </c>
      <c r="HE319">
        <v>666.643</v>
      </c>
      <c r="HF319">
        <v>21.3685</v>
      </c>
      <c r="HG319">
        <v>25.2172</v>
      </c>
      <c r="HH319">
        <v>30.0006</v>
      </c>
      <c r="HI319">
        <v>24.9703</v>
      </c>
      <c r="HJ319">
        <v>24.8699</v>
      </c>
      <c r="HK319">
        <v>58.6043</v>
      </c>
      <c r="HL319">
        <v>38.9601</v>
      </c>
      <c r="HM319">
        <v>0</v>
      </c>
      <c r="HN319">
        <v>21.3524</v>
      </c>
      <c r="HO319">
        <v>1173.62</v>
      </c>
      <c r="HP319">
        <v>18.4918</v>
      </c>
      <c r="HQ319">
        <v>102.798</v>
      </c>
      <c r="HR319">
        <v>103.877</v>
      </c>
    </row>
    <row r="320" spans="1:226">
      <c r="A320">
        <v>304</v>
      </c>
      <c r="B320">
        <v>1657295308.1</v>
      </c>
      <c r="C320">
        <v>3564.09999990463</v>
      </c>
      <c r="D320" t="s">
        <v>969</v>
      </c>
      <c r="E320" t="s">
        <v>970</v>
      </c>
      <c r="F320">
        <v>5</v>
      </c>
      <c r="G320" t="s">
        <v>832</v>
      </c>
      <c r="H320" t="s">
        <v>354</v>
      </c>
      <c r="I320">
        <v>1657295300.6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1187.13509801978</v>
      </c>
      <c r="AK320">
        <v>1137.56448484848</v>
      </c>
      <c r="AL320">
        <v>3.38384717715647</v>
      </c>
      <c r="AM320">
        <v>65.7165733691439</v>
      </c>
      <c r="AN320">
        <f>(AP320 - AO320 + BO320*1E3/(8.314*(BQ320+273.15)) * AR320/BN320 * AQ320) * BN320/(100*BB320) * 1000/(1000 - AP320)</f>
        <v>0</v>
      </c>
      <c r="AO320">
        <v>18.5235185028203</v>
      </c>
      <c r="AP320">
        <v>21.8362751515151</v>
      </c>
      <c r="AQ320">
        <v>-0.000839035653654253</v>
      </c>
      <c r="AR320">
        <v>77.3268198787012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6</v>
      </c>
      <c r="BC320">
        <v>0.5</v>
      </c>
      <c r="BD320" t="s">
        <v>355</v>
      </c>
      <c r="BE320">
        <v>2</v>
      </c>
      <c r="BF320" t="b">
        <v>1</v>
      </c>
      <c r="BG320">
        <v>1657295300.6</v>
      </c>
      <c r="BH320">
        <v>1089.40518518519</v>
      </c>
      <c r="BI320">
        <v>1149.42407407407</v>
      </c>
      <c r="BJ320">
        <v>21.8425888888889</v>
      </c>
      <c r="BK320">
        <v>18.5201037037037</v>
      </c>
      <c r="BL320">
        <v>1076.54814814815</v>
      </c>
      <c r="BM320">
        <v>21.663937037037</v>
      </c>
      <c r="BN320">
        <v>500.001</v>
      </c>
      <c r="BO320">
        <v>73.8380444444444</v>
      </c>
      <c r="BP320">
        <v>0.0427662407407407</v>
      </c>
      <c r="BQ320">
        <v>25.3280814814815</v>
      </c>
      <c r="BR320">
        <v>25.0487</v>
      </c>
      <c r="BS320">
        <v>999.9</v>
      </c>
      <c r="BT320">
        <v>0</v>
      </c>
      <c r="BU320">
        <v>0</v>
      </c>
      <c r="BV320">
        <v>9999.62962962963</v>
      </c>
      <c r="BW320">
        <v>0</v>
      </c>
      <c r="BX320">
        <v>343.933</v>
      </c>
      <c r="BY320">
        <v>-60.0188962962963</v>
      </c>
      <c r="BZ320">
        <v>1113.73185185185</v>
      </c>
      <c r="CA320">
        <v>1171.1137037037</v>
      </c>
      <c r="CB320">
        <v>3.32248888888889</v>
      </c>
      <c r="CC320">
        <v>1149.42407407407</v>
      </c>
      <c r="CD320">
        <v>18.5201037037037</v>
      </c>
      <c r="CE320">
        <v>1.61281444444444</v>
      </c>
      <c r="CF320">
        <v>1.36748740740741</v>
      </c>
      <c r="CG320">
        <v>14.0817851851852</v>
      </c>
      <c r="CH320">
        <v>11.5618333333333</v>
      </c>
      <c r="CI320">
        <v>1999.95444444444</v>
      </c>
      <c r="CJ320">
        <v>0.979993666666667</v>
      </c>
      <c r="CK320">
        <v>0.0200060222222222</v>
      </c>
      <c r="CL320">
        <v>0</v>
      </c>
      <c r="CM320">
        <v>2.24781111111111</v>
      </c>
      <c r="CN320">
        <v>0</v>
      </c>
      <c r="CO320">
        <v>11298.5222222222</v>
      </c>
      <c r="CP320">
        <v>17299.7407407407</v>
      </c>
      <c r="CQ320">
        <v>39.458</v>
      </c>
      <c r="CR320">
        <v>39.104</v>
      </c>
      <c r="CS320">
        <v>39.1848888888889</v>
      </c>
      <c r="CT320">
        <v>37.687</v>
      </c>
      <c r="CU320">
        <v>38.6132962962963</v>
      </c>
      <c r="CV320">
        <v>1959.94407407407</v>
      </c>
      <c r="CW320">
        <v>40.0103703703704</v>
      </c>
      <c r="CX320">
        <v>0</v>
      </c>
      <c r="CY320">
        <v>1657295286.3</v>
      </c>
      <c r="CZ320">
        <v>0</v>
      </c>
      <c r="DA320">
        <v>1657291692.5</v>
      </c>
      <c r="DB320" t="s">
        <v>356</v>
      </c>
      <c r="DC320">
        <v>1657291684</v>
      </c>
      <c r="DD320">
        <v>1657291692.5</v>
      </c>
      <c r="DE320">
        <v>1</v>
      </c>
      <c r="DF320">
        <v>0.051</v>
      </c>
      <c r="DG320">
        <v>-0.009</v>
      </c>
      <c r="DH320">
        <v>7.953</v>
      </c>
      <c r="DI320">
        <v>0.086</v>
      </c>
      <c r="DJ320">
        <v>418</v>
      </c>
      <c r="DK320">
        <v>18</v>
      </c>
      <c r="DL320">
        <v>0.63</v>
      </c>
      <c r="DM320">
        <v>0.07</v>
      </c>
      <c r="DN320">
        <v>-59.8944634146341</v>
      </c>
      <c r="DO320">
        <v>-1.94299860627189</v>
      </c>
      <c r="DP320">
        <v>0.398763249496886</v>
      </c>
      <c r="DQ320">
        <v>0</v>
      </c>
      <c r="DR320">
        <v>3.33163487804878</v>
      </c>
      <c r="DS320">
        <v>-0.171451986062716</v>
      </c>
      <c r="DT320">
        <v>0.0173212104745079</v>
      </c>
      <c r="DU320">
        <v>0</v>
      </c>
      <c r="DV320">
        <v>0</v>
      </c>
      <c r="DW320">
        <v>2</v>
      </c>
      <c r="DX320" t="s">
        <v>357</v>
      </c>
      <c r="DY320">
        <v>2.97438</v>
      </c>
      <c r="DZ320">
        <v>2.69703</v>
      </c>
      <c r="EA320">
        <v>0.14754</v>
      </c>
      <c r="EB320">
        <v>0.153652</v>
      </c>
      <c r="EC320">
        <v>0.080441</v>
      </c>
      <c r="ED320">
        <v>0.0719084</v>
      </c>
      <c r="EE320">
        <v>33372.3</v>
      </c>
      <c r="EF320">
        <v>36344.9</v>
      </c>
      <c r="EG320">
        <v>35468.9</v>
      </c>
      <c r="EH320">
        <v>38938</v>
      </c>
      <c r="EI320">
        <v>46221.7</v>
      </c>
      <c r="EJ320">
        <v>52132.7</v>
      </c>
      <c r="EK320">
        <v>55396.1</v>
      </c>
      <c r="EL320">
        <v>62376.1</v>
      </c>
      <c r="EM320">
        <v>2.0046</v>
      </c>
      <c r="EN320">
        <v>2.243</v>
      </c>
      <c r="EO320">
        <v>0.0678599</v>
      </c>
      <c r="EP320">
        <v>0</v>
      </c>
      <c r="EQ320">
        <v>23.9327</v>
      </c>
      <c r="ER320">
        <v>999.9</v>
      </c>
      <c r="ES320">
        <v>65.92</v>
      </c>
      <c r="ET320">
        <v>25.831</v>
      </c>
      <c r="EU320">
        <v>29.8246</v>
      </c>
      <c r="EV320">
        <v>54.0201</v>
      </c>
      <c r="EW320">
        <v>36.0016</v>
      </c>
      <c r="EX320">
        <v>2</v>
      </c>
      <c r="EY320">
        <v>-0.153902</v>
      </c>
      <c r="EZ320">
        <v>1.31928</v>
      </c>
      <c r="FA320">
        <v>20.1414</v>
      </c>
      <c r="FB320">
        <v>5.20052</v>
      </c>
      <c r="FC320">
        <v>12.0052</v>
      </c>
      <c r="FD320">
        <v>4.976</v>
      </c>
      <c r="FE320">
        <v>3.293</v>
      </c>
      <c r="FF320">
        <v>9999</v>
      </c>
      <c r="FG320">
        <v>564.4</v>
      </c>
      <c r="FH320">
        <v>9999</v>
      </c>
      <c r="FI320">
        <v>9999</v>
      </c>
      <c r="FJ320">
        <v>1.86292</v>
      </c>
      <c r="FK320">
        <v>1.86783</v>
      </c>
      <c r="FL320">
        <v>1.86758</v>
      </c>
      <c r="FM320">
        <v>1.86874</v>
      </c>
      <c r="FN320">
        <v>1.86966</v>
      </c>
      <c r="FO320">
        <v>1.86569</v>
      </c>
      <c r="FP320">
        <v>1.86676</v>
      </c>
      <c r="FQ320">
        <v>1.86813</v>
      </c>
      <c r="FR320">
        <v>5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13.02</v>
      </c>
      <c r="GF320">
        <v>0.1786</v>
      </c>
      <c r="GG320">
        <v>4.5284714050127</v>
      </c>
      <c r="GH320">
        <v>0.00877152046367285</v>
      </c>
      <c r="GI320">
        <v>-1.12287425622125e-06</v>
      </c>
      <c r="GJ320">
        <v>1.49974470624018e-10</v>
      </c>
      <c r="GK320">
        <v>0.178652107835601</v>
      </c>
      <c r="GL320">
        <v>0</v>
      </c>
      <c r="GM320">
        <v>0</v>
      </c>
      <c r="GN320">
        <v>0</v>
      </c>
      <c r="GO320">
        <v>-2</v>
      </c>
      <c r="GP320">
        <v>2006</v>
      </c>
      <c r="GQ320">
        <v>1</v>
      </c>
      <c r="GR320">
        <v>20</v>
      </c>
      <c r="GS320">
        <v>60.4</v>
      </c>
      <c r="GT320">
        <v>60.3</v>
      </c>
      <c r="GU320">
        <v>2.95898</v>
      </c>
      <c r="GV320">
        <v>2.57202</v>
      </c>
      <c r="GW320">
        <v>2.24854</v>
      </c>
      <c r="GX320">
        <v>2.75391</v>
      </c>
      <c r="GY320">
        <v>1.99585</v>
      </c>
      <c r="GZ320">
        <v>2.34619</v>
      </c>
      <c r="HA320">
        <v>32.2446</v>
      </c>
      <c r="HB320">
        <v>15.4629</v>
      </c>
      <c r="HC320">
        <v>18</v>
      </c>
      <c r="HD320">
        <v>497.968</v>
      </c>
      <c r="HE320">
        <v>666.727</v>
      </c>
      <c r="HF320">
        <v>21.3268</v>
      </c>
      <c r="HG320">
        <v>25.2231</v>
      </c>
      <c r="HH320">
        <v>30.0007</v>
      </c>
      <c r="HI320">
        <v>24.9765</v>
      </c>
      <c r="HJ320">
        <v>24.8769</v>
      </c>
      <c r="HK320">
        <v>59.2088</v>
      </c>
      <c r="HL320">
        <v>38.9601</v>
      </c>
      <c r="HM320">
        <v>0</v>
      </c>
      <c r="HN320">
        <v>21.3028</v>
      </c>
      <c r="HO320">
        <v>1193.75</v>
      </c>
      <c r="HP320">
        <v>18.4944</v>
      </c>
      <c r="HQ320">
        <v>102.796</v>
      </c>
      <c r="HR320">
        <v>103.877</v>
      </c>
    </row>
    <row r="321" spans="1:226">
      <c r="A321">
        <v>305</v>
      </c>
      <c r="B321">
        <v>1657295313.1</v>
      </c>
      <c r="C321">
        <v>3569.09999990463</v>
      </c>
      <c r="D321" t="s">
        <v>971</v>
      </c>
      <c r="E321" t="s">
        <v>972</v>
      </c>
      <c r="F321">
        <v>5</v>
      </c>
      <c r="G321" t="s">
        <v>832</v>
      </c>
      <c r="H321" t="s">
        <v>354</v>
      </c>
      <c r="I321">
        <v>1657295305.31429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1204.53276560581</v>
      </c>
      <c r="AK321">
        <v>1154.86781818182</v>
      </c>
      <c r="AL321">
        <v>3.47060779378112</v>
      </c>
      <c r="AM321">
        <v>65.7165733691439</v>
      </c>
      <c r="AN321">
        <f>(AP321 - AO321 + BO321*1E3/(8.314*(BQ321+273.15)) * AR321/BN321 * AQ321) * BN321/(100*BB321) * 1000/(1000 - AP321)</f>
        <v>0</v>
      </c>
      <c r="AO321">
        <v>18.5272050063672</v>
      </c>
      <c r="AP321">
        <v>21.8290642424242</v>
      </c>
      <c r="AQ321">
        <v>-0.000434311771720011</v>
      </c>
      <c r="AR321">
        <v>77.3268198787012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6</v>
      </c>
      <c r="BC321">
        <v>0.5</v>
      </c>
      <c r="BD321" t="s">
        <v>355</v>
      </c>
      <c r="BE321">
        <v>2</v>
      </c>
      <c r="BF321" t="b">
        <v>1</v>
      </c>
      <c r="BG321">
        <v>1657295305.31429</v>
      </c>
      <c r="BH321">
        <v>1105.15285714286</v>
      </c>
      <c r="BI321">
        <v>1165.23785714286</v>
      </c>
      <c r="BJ321">
        <v>21.8375821428571</v>
      </c>
      <c r="BK321">
        <v>18.5241428571429</v>
      </c>
      <c r="BL321">
        <v>1092.18785714286</v>
      </c>
      <c r="BM321">
        <v>21.6589178571429</v>
      </c>
      <c r="BN321">
        <v>499.986928571429</v>
      </c>
      <c r="BO321">
        <v>73.8379285714286</v>
      </c>
      <c r="BP321">
        <v>0.0427965857142857</v>
      </c>
      <c r="BQ321">
        <v>25.3270571428571</v>
      </c>
      <c r="BR321">
        <v>25.0463678571429</v>
      </c>
      <c r="BS321">
        <v>999.9</v>
      </c>
      <c r="BT321">
        <v>0</v>
      </c>
      <c r="BU321">
        <v>0</v>
      </c>
      <c r="BV321">
        <v>10009.6428571429</v>
      </c>
      <c r="BW321">
        <v>0</v>
      </c>
      <c r="BX321">
        <v>344.595535714286</v>
      </c>
      <c r="BY321">
        <v>-60.0862142857143</v>
      </c>
      <c r="BZ321">
        <v>1129.82464285714</v>
      </c>
      <c r="CA321">
        <v>1187.23142857143</v>
      </c>
      <c r="CB321">
        <v>3.31343107142857</v>
      </c>
      <c r="CC321">
        <v>1165.23785714286</v>
      </c>
      <c r="CD321">
        <v>18.5241428571429</v>
      </c>
      <c r="CE321">
        <v>1.61244178571429</v>
      </c>
      <c r="CF321">
        <v>1.36778428571429</v>
      </c>
      <c r="CG321">
        <v>14.0782107142857</v>
      </c>
      <c r="CH321">
        <v>11.5651142857143</v>
      </c>
      <c r="CI321">
        <v>1999.98</v>
      </c>
      <c r="CJ321">
        <v>0.979993607142857</v>
      </c>
      <c r="CK321">
        <v>0.0200060857142857</v>
      </c>
      <c r="CL321">
        <v>0</v>
      </c>
      <c r="CM321">
        <v>2.23453571428571</v>
      </c>
      <c r="CN321">
        <v>0</v>
      </c>
      <c r="CO321">
        <v>11284.1678571429</v>
      </c>
      <c r="CP321">
        <v>17299.95</v>
      </c>
      <c r="CQ321">
        <v>39.4215357142857</v>
      </c>
      <c r="CR321">
        <v>39.0845</v>
      </c>
      <c r="CS321">
        <v>39.1537857142857</v>
      </c>
      <c r="CT321">
        <v>37.6803571428571</v>
      </c>
      <c r="CU321">
        <v>38.59125</v>
      </c>
      <c r="CV321">
        <v>1959.96928571429</v>
      </c>
      <c r="CW321">
        <v>40.0107142857143</v>
      </c>
      <c r="CX321">
        <v>0</v>
      </c>
      <c r="CY321">
        <v>1657295291.1</v>
      </c>
      <c r="CZ321">
        <v>0</v>
      </c>
      <c r="DA321">
        <v>1657291692.5</v>
      </c>
      <c r="DB321" t="s">
        <v>356</v>
      </c>
      <c r="DC321">
        <v>1657291684</v>
      </c>
      <c r="DD321">
        <v>1657291692.5</v>
      </c>
      <c r="DE321">
        <v>1</v>
      </c>
      <c r="DF321">
        <v>0.051</v>
      </c>
      <c r="DG321">
        <v>-0.009</v>
      </c>
      <c r="DH321">
        <v>7.953</v>
      </c>
      <c r="DI321">
        <v>0.086</v>
      </c>
      <c r="DJ321">
        <v>418</v>
      </c>
      <c r="DK321">
        <v>18</v>
      </c>
      <c r="DL321">
        <v>0.63</v>
      </c>
      <c r="DM321">
        <v>0.07</v>
      </c>
      <c r="DN321">
        <v>-60.0501024390244</v>
      </c>
      <c r="DO321">
        <v>-2.0012425087109</v>
      </c>
      <c r="DP321">
        <v>0.495254526081092</v>
      </c>
      <c r="DQ321">
        <v>0</v>
      </c>
      <c r="DR321">
        <v>3.32167463414634</v>
      </c>
      <c r="DS321">
        <v>-0.128803693379791</v>
      </c>
      <c r="DT321">
        <v>0.0132635028477767</v>
      </c>
      <c r="DU321">
        <v>0</v>
      </c>
      <c r="DV321">
        <v>0</v>
      </c>
      <c r="DW321">
        <v>2</v>
      </c>
      <c r="DX321" t="s">
        <v>357</v>
      </c>
      <c r="DY321">
        <v>2.97529</v>
      </c>
      <c r="DZ321">
        <v>2.69675</v>
      </c>
      <c r="EA321">
        <v>0.148968</v>
      </c>
      <c r="EB321">
        <v>0.154897</v>
      </c>
      <c r="EC321">
        <v>0.0804245</v>
      </c>
      <c r="ED321">
        <v>0.0719184</v>
      </c>
      <c r="EE321">
        <v>33316.5</v>
      </c>
      <c r="EF321">
        <v>36290.6</v>
      </c>
      <c r="EG321">
        <v>35469.1</v>
      </c>
      <c r="EH321">
        <v>38937</v>
      </c>
      <c r="EI321">
        <v>46222.2</v>
      </c>
      <c r="EJ321">
        <v>52131.7</v>
      </c>
      <c r="EK321">
        <v>55395.6</v>
      </c>
      <c r="EL321">
        <v>62375.6</v>
      </c>
      <c r="EM321">
        <v>2.005</v>
      </c>
      <c r="EN321">
        <v>2.2424</v>
      </c>
      <c r="EO321">
        <v>0.0678003</v>
      </c>
      <c r="EP321">
        <v>0</v>
      </c>
      <c r="EQ321">
        <v>23.9431</v>
      </c>
      <c r="ER321">
        <v>999.9</v>
      </c>
      <c r="ES321">
        <v>65.871</v>
      </c>
      <c r="ET321">
        <v>25.851</v>
      </c>
      <c r="EU321">
        <v>29.8396</v>
      </c>
      <c r="EV321">
        <v>53.7001</v>
      </c>
      <c r="EW321">
        <v>35.9816</v>
      </c>
      <c r="EX321">
        <v>2</v>
      </c>
      <c r="EY321">
        <v>-0.153476</v>
      </c>
      <c r="EZ321">
        <v>1.34163</v>
      </c>
      <c r="FA321">
        <v>20.1412</v>
      </c>
      <c r="FB321">
        <v>5.19932</v>
      </c>
      <c r="FC321">
        <v>12.0064</v>
      </c>
      <c r="FD321">
        <v>4.9756</v>
      </c>
      <c r="FE321">
        <v>3.2932</v>
      </c>
      <c r="FF321">
        <v>9999</v>
      </c>
      <c r="FG321">
        <v>564.4</v>
      </c>
      <c r="FH321">
        <v>9999</v>
      </c>
      <c r="FI321">
        <v>9999</v>
      </c>
      <c r="FJ321">
        <v>1.86289</v>
      </c>
      <c r="FK321">
        <v>1.86783</v>
      </c>
      <c r="FL321">
        <v>1.86755</v>
      </c>
      <c r="FM321">
        <v>1.86874</v>
      </c>
      <c r="FN321">
        <v>1.86966</v>
      </c>
      <c r="FO321">
        <v>1.86569</v>
      </c>
      <c r="FP321">
        <v>1.86676</v>
      </c>
      <c r="FQ321">
        <v>1.86813</v>
      </c>
      <c r="FR321">
        <v>5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13.14</v>
      </c>
      <c r="GF321">
        <v>0.1786</v>
      </c>
      <c r="GG321">
        <v>4.5284714050127</v>
      </c>
      <c r="GH321">
        <v>0.00877152046367285</v>
      </c>
      <c r="GI321">
        <v>-1.12287425622125e-06</v>
      </c>
      <c r="GJ321">
        <v>1.49974470624018e-10</v>
      </c>
      <c r="GK321">
        <v>0.178652107835601</v>
      </c>
      <c r="GL321">
        <v>0</v>
      </c>
      <c r="GM321">
        <v>0</v>
      </c>
      <c r="GN321">
        <v>0</v>
      </c>
      <c r="GO321">
        <v>-2</v>
      </c>
      <c r="GP321">
        <v>2006</v>
      </c>
      <c r="GQ321">
        <v>1</v>
      </c>
      <c r="GR321">
        <v>20</v>
      </c>
      <c r="GS321">
        <v>60.5</v>
      </c>
      <c r="GT321">
        <v>60.3</v>
      </c>
      <c r="GU321">
        <v>2.99438</v>
      </c>
      <c r="GV321">
        <v>2.5708</v>
      </c>
      <c r="GW321">
        <v>2.24854</v>
      </c>
      <c r="GX321">
        <v>2.75513</v>
      </c>
      <c r="GY321">
        <v>1.99585</v>
      </c>
      <c r="GZ321">
        <v>2.36938</v>
      </c>
      <c r="HA321">
        <v>32.2666</v>
      </c>
      <c r="HB321">
        <v>15.4542</v>
      </c>
      <c r="HC321">
        <v>18</v>
      </c>
      <c r="HD321">
        <v>498.303</v>
      </c>
      <c r="HE321">
        <v>666.318</v>
      </c>
      <c r="HF321">
        <v>21.2734</v>
      </c>
      <c r="HG321">
        <v>25.2299</v>
      </c>
      <c r="HH321">
        <v>30.0005</v>
      </c>
      <c r="HI321">
        <v>24.9849</v>
      </c>
      <c r="HJ321">
        <v>24.8836</v>
      </c>
      <c r="HK321">
        <v>59.9056</v>
      </c>
      <c r="HL321">
        <v>38.9601</v>
      </c>
      <c r="HM321">
        <v>0</v>
      </c>
      <c r="HN321">
        <v>21.2552</v>
      </c>
      <c r="HO321">
        <v>1207.22</v>
      </c>
      <c r="HP321">
        <v>18.5035</v>
      </c>
      <c r="HQ321">
        <v>102.796</v>
      </c>
      <c r="HR321">
        <v>103.875</v>
      </c>
    </row>
    <row r="322" spans="1:226">
      <c r="A322">
        <v>306</v>
      </c>
      <c r="B322">
        <v>1657295318.1</v>
      </c>
      <c r="C322">
        <v>3574.09999990463</v>
      </c>
      <c r="D322" t="s">
        <v>973</v>
      </c>
      <c r="E322" t="s">
        <v>974</v>
      </c>
      <c r="F322">
        <v>5</v>
      </c>
      <c r="G322" t="s">
        <v>832</v>
      </c>
      <c r="H322" t="s">
        <v>354</v>
      </c>
      <c r="I322">
        <v>1657295310.6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1221.97028820962</v>
      </c>
      <c r="AK322">
        <v>1171.89054545454</v>
      </c>
      <c r="AL322">
        <v>3.40900310335187</v>
      </c>
      <c r="AM322">
        <v>65.7165733691439</v>
      </c>
      <c r="AN322">
        <f>(AP322 - AO322 + BO322*1E3/(8.314*(BQ322+273.15)) * AR322/BN322 * AQ322) * BN322/(100*BB322) * 1000/(1000 - AP322)</f>
        <v>0</v>
      </c>
      <c r="AO322">
        <v>18.5311703024209</v>
      </c>
      <c r="AP322">
        <v>21.8272684848485</v>
      </c>
      <c r="AQ322">
        <v>-8.4771268783071e-05</v>
      </c>
      <c r="AR322">
        <v>77.3268198787012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6</v>
      </c>
      <c r="BC322">
        <v>0.5</v>
      </c>
      <c r="BD322" t="s">
        <v>355</v>
      </c>
      <c r="BE322">
        <v>2</v>
      </c>
      <c r="BF322" t="b">
        <v>1</v>
      </c>
      <c r="BG322">
        <v>1657295310.6</v>
      </c>
      <c r="BH322">
        <v>1122.87185185185</v>
      </c>
      <c r="BI322">
        <v>1183.04962962963</v>
      </c>
      <c r="BJ322">
        <v>21.8323074074074</v>
      </c>
      <c r="BK322">
        <v>18.5285888888889</v>
      </c>
      <c r="BL322">
        <v>1109.78666666667</v>
      </c>
      <c r="BM322">
        <v>21.6536407407407</v>
      </c>
      <c r="BN322">
        <v>499.976074074074</v>
      </c>
      <c r="BO322">
        <v>73.8371</v>
      </c>
      <c r="BP322">
        <v>0.0427708333333333</v>
      </c>
      <c r="BQ322">
        <v>25.3268296296296</v>
      </c>
      <c r="BR322">
        <v>25.0490037037037</v>
      </c>
      <c r="BS322">
        <v>999.9</v>
      </c>
      <c r="BT322">
        <v>0</v>
      </c>
      <c r="BU322">
        <v>0</v>
      </c>
      <c r="BV322">
        <v>10005</v>
      </c>
      <c r="BW322">
        <v>0</v>
      </c>
      <c r="BX322">
        <v>344.823851851852</v>
      </c>
      <c r="BY322">
        <v>-60.1788592592592</v>
      </c>
      <c r="BZ322">
        <v>1147.9337037037</v>
      </c>
      <c r="CA322">
        <v>1205.38444444444</v>
      </c>
      <c r="CB322">
        <v>3.30371148148148</v>
      </c>
      <c r="CC322">
        <v>1183.04962962963</v>
      </c>
      <c r="CD322">
        <v>18.5285888888889</v>
      </c>
      <c r="CE322">
        <v>1.6120337037037</v>
      </c>
      <c r="CF322">
        <v>1.36809740740741</v>
      </c>
      <c r="CG322">
        <v>14.0743148148148</v>
      </c>
      <c r="CH322">
        <v>11.5685666666667</v>
      </c>
      <c r="CI322">
        <v>2000.00074074074</v>
      </c>
      <c r="CJ322">
        <v>0.979993333333333</v>
      </c>
      <c r="CK322">
        <v>0.0200063777777778</v>
      </c>
      <c r="CL322">
        <v>0</v>
      </c>
      <c r="CM322">
        <v>2.25674074074074</v>
      </c>
      <c r="CN322">
        <v>0</v>
      </c>
      <c r="CO322">
        <v>11261.1740740741</v>
      </c>
      <c r="CP322">
        <v>17300.1333333333</v>
      </c>
      <c r="CQ322">
        <v>39.3932962962963</v>
      </c>
      <c r="CR322">
        <v>39.0574074074074</v>
      </c>
      <c r="CS322">
        <v>39.1178888888889</v>
      </c>
      <c r="CT322">
        <v>37.6594444444444</v>
      </c>
      <c r="CU322">
        <v>38.5598148148148</v>
      </c>
      <c r="CV322">
        <v>1959.98925925926</v>
      </c>
      <c r="CW322">
        <v>40.0114814814815</v>
      </c>
      <c r="CX322">
        <v>0</v>
      </c>
      <c r="CY322">
        <v>1657295295.9</v>
      </c>
      <c r="CZ322">
        <v>0</v>
      </c>
      <c r="DA322">
        <v>1657291692.5</v>
      </c>
      <c r="DB322" t="s">
        <v>356</v>
      </c>
      <c r="DC322">
        <v>1657291684</v>
      </c>
      <c r="DD322">
        <v>1657291692.5</v>
      </c>
      <c r="DE322">
        <v>1</v>
      </c>
      <c r="DF322">
        <v>0.051</v>
      </c>
      <c r="DG322">
        <v>-0.009</v>
      </c>
      <c r="DH322">
        <v>7.953</v>
      </c>
      <c r="DI322">
        <v>0.086</v>
      </c>
      <c r="DJ322">
        <v>418</v>
      </c>
      <c r="DK322">
        <v>18</v>
      </c>
      <c r="DL322">
        <v>0.63</v>
      </c>
      <c r="DM322">
        <v>0.07</v>
      </c>
      <c r="DN322">
        <v>-60.2158</v>
      </c>
      <c r="DO322">
        <v>-0.879332404181306</v>
      </c>
      <c r="DP322">
        <v>0.504310852163381</v>
      </c>
      <c r="DQ322">
        <v>0</v>
      </c>
      <c r="DR322">
        <v>3.30941048780488</v>
      </c>
      <c r="DS322">
        <v>-0.105649128919863</v>
      </c>
      <c r="DT322">
        <v>0.0108654350032949</v>
      </c>
      <c r="DU322">
        <v>0</v>
      </c>
      <c r="DV322">
        <v>0</v>
      </c>
      <c r="DW322">
        <v>2</v>
      </c>
      <c r="DX322" t="s">
        <v>357</v>
      </c>
      <c r="DY322">
        <v>2.97494</v>
      </c>
      <c r="DZ322">
        <v>2.69701</v>
      </c>
      <c r="EA322">
        <v>0.150365</v>
      </c>
      <c r="EB322">
        <v>0.156272</v>
      </c>
      <c r="EC322">
        <v>0.0804155</v>
      </c>
      <c r="ED322">
        <v>0.0719322</v>
      </c>
      <c r="EE322">
        <v>33261.8</v>
      </c>
      <c r="EF322">
        <v>36230.6</v>
      </c>
      <c r="EG322">
        <v>35469.1</v>
      </c>
      <c r="EH322">
        <v>38936</v>
      </c>
      <c r="EI322">
        <v>46222.8</v>
      </c>
      <c r="EJ322">
        <v>52130.1</v>
      </c>
      <c r="EK322">
        <v>55395.8</v>
      </c>
      <c r="EL322">
        <v>62374.5</v>
      </c>
      <c r="EM322">
        <v>2.0044</v>
      </c>
      <c r="EN322">
        <v>2.2426</v>
      </c>
      <c r="EO322">
        <v>0.0673532</v>
      </c>
      <c r="EP322">
        <v>0</v>
      </c>
      <c r="EQ322">
        <v>23.9548</v>
      </c>
      <c r="ER322">
        <v>999.9</v>
      </c>
      <c r="ES322">
        <v>65.822</v>
      </c>
      <c r="ET322">
        <v>25.861</v>
      </c>
      <c r="EU322">
        <v>29.8345</v>
      </c>
      <c r="EV322">
        <v>54.0701</v>
      </c>
      <c r="EW322">
        <v>35.9856</v>
      </c>
      <c r="EX322">
        <v>2</v>
      </c>
      <c r="EY322">
        <v>-0.152805</v>
      </c>
      <c r="EZ322">
        <v>1.39691</v>
      </c>
      <c r="FA322">
        <v>20.1406</v>
      </c>
      <c r="FB322">
        <v>5.19932</v>
      </c>
      <c r="FC322">
        <v>12.004</v>
      </c>
      <c r="FD322">
        <v>4.9756</v>
      </c>
      <c r="FE322">
        <v>3.293</v>
      </c>
      <c r="FF322">
        <v>9999</v>
      </c>
      <c r="FG322">
        <v>564.4</v>
      </c>
      <c r="FH322">
        <v>9999</v>
      </c>
      <c r="FI322">
        <v>9999</v>
      </c>
      <c r="FJ322">
        <v>1.86292</v>
      </c>
      <c r="FK322">
        <v>1.86783</v>
      </c>
      <c r="FL322">
        <v>1.86758</v>
      </c>
      <c r="FM322">
        <v>1.86874</v>
      </c>
      <c r="FN322">
        <v>1.8696</v>
      </c>
      <c r="FO322">
        <v>1.8656</v>
      </c>
      <c r="FP322">
        <v>1.86676</v>
      </c>
      <c r="FQ322">
        <v>1.86813</v>
      </c>
      <c r="FR322">
        <v>5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13.26</v>
      </c>
      <c r="GF322">
        <v>0.1786</v>
      </c>
      <c r="GG322">
        <v>4.5284714050127</v>
      </c>
      <c r="GH322">
        <v>0.00877152046367285</v>
      </c>
      <c r="GI322">
        <v>-1.12287425622125e-06</v>
      </c>
      <c r="GJ322">
        <v>1.49974470624018e-10</v>
      </c>
      <c r="GK322">
        <v>0.178652107835601</v>
      </c>
      <c r="GL322">
        <v>0</v>
      </c>
      <c r="GM322">
        <v>0</v>
      </c>
      <c r="GN322">
        <v>0</v>
      </c>
      <c r="GO322">
        <v>-2</v>
      </c>
      <c r="GP322">
        <v>2006</v>
      </c>
      <c r="GQ322">
        <v>1</v>
      </c>
      <c r="GR322">
        <v>20</v>
      </c>
      <c r="GS322">
        <v>60.6</v>
      </c>
      <c r="GT322">
        <v>60.4</v>
      </c>
      <c r="GU322">
        <v>3.02368</v>
      </c>
      <c r="GV322">
        <v>2.57202</v>
      </c>
      <c r="GW322">
        <v>2.24854</v>
      </c>
      <c r="GX322">
        <v>2.75513</v>
      </c>
      <c r="GY322">
        <v>1.99585</v>
      </c>
      <c r="GZ322">
        <v>2.323</v>
      </c>
      <c r="HA322">
        <v>32.2887</v>
      </c>
      <c r="HB322">
        <v>15.4542</v>
      </c>
      <c r="HC322">
        <v>18</v>
      </c>
      <c r="HD322">
        <v>497.968</v>
      </c>
      <c r="HE322">
        <v>666.556</v>
      </c>
      <c r="HF322">
        <v>21.2279</v>
      </c>
      <c r="HG322">
        <v>25.238</v>
      </c>
      <c r="HH322">
        <v>30.0006</v>
      </c>
      <c r="HI322">
        <v>24.9908</v>
      </c>
      <c r="HJ322">
        <v>24.8894</v>
      </c>
      <c r="HK322">
        <v>60.5101</v>
      </c>
      <c r="HL322">
        <v>38.9601</v>
      </c>
      <c r="HM322">
        <v>0</v>
      </c>
      <c r="HN322">
        <v>21.2053</v>
      </c>
      <c r="HO322">
        <v>1227.46</v>
      </c>
      <c r="HP322">
        <v>18.5072</v>
      </c>
      <c r="HQ322">
        <v>102.796</v>
      </c>
      <c r="HR322">
        <v>103.873</v>
      </c>
    </row>
    <row r="323" spans="1:226">
      <c r="A323">
        <v>307</v>
      </c>
      <c r="B323">
        <v>1657295323.1</v>
      </c>
      <c r="C323">
        <v>3579.09999990463</v>
      </c>
      <c r="D323" t="s">
        <v>975</v>
      </c>
      <c r="E323" t="s">
        <v>976</v>
      </c>
      <c r="F323">
        <v>5</v>
      </c>
      <c r="G323" t="s">
        <v>832</v>
      </c>
      <c r="H323" t="s">
        <v>354</v>
      </c>
      <c r="I323">
        <v>1657295315.31429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1238.8988577827</v>
      </c>
      <c r="AK323">
        <v>1189.28375757576</v>
      </c>
      <c r="AL323">
        <v>3.54285974228378</v>
      </c>
      <c r="AM323">
        <v>65.7165733691439</v>
      </c>
      <c r="AN323">
        <f>(AP323 - AO323 + BO323*1E3/(8.314*(BQ323+273.15)) * AR323/BN323 * AQ323) * BN323/(100*BB323) * 1000/(1000 - AP323)</f>
        <v>0</v>
      </c>
      <c r="AO323">
        <v>18.5353591084772</v>
      </c>
      <c r="AP323">
        <v>21.8221739393939</v>
      </c>
      <c r="AQ323">
        <v>7.41147826699874e-05</v>
      </c>
      <c r="AR323">
        <v>77.3268198787012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6</v>
      </c>
      <c r="BC323">
        <v>0.5</v>
      </c>
      <c r="BD323" t="s">
        <v>355</v>
      </c>
      <c r="BE323">
        <v>2</v>
      </c>
      <c r="BF323" t="b">
        <v>1</v>
      </c>
      <c r="BG323">
        <v>1657295315.31429</v>
      </c>
      <c r="BH323">
        <v>1138.665</v>
      </c>
      <c r="BI323">
        <v>1199.04357142857</v>
      </c>
      <c r="BJ323">
        <v>21.8289071428571</v>
      </c>
      <c r="BK323">
        <v>18.5319821428571</v>
      </c>
      <c r="BL323">
        <v>1125.4725</v>
      </c>
      <c r="BM323">
        <v>21.6502464285714</v>
      </c>
      <c r="BN323">
        <v>499.983535714286</v>
      </c>
      <c r="BO323">
        <v>73.8369071428571</v>
      </c>
      <c r="BP323">
        <v>0.0426265821428571</v>
      </c>
      <c r="BQ323">
        <v>25.3248071428571</v>
      </c>
      <c r="BR323">
        <v>25.0536142857143</v>
      </c>
      <c r="BS323">
        <v>999.9</v>
      </c>
      <c r="BT323">
        <v>0</v>
      </c>
      <c r="BU323">
        <v>0</v>
      </c>
      <c r="BV323">
        <v>10023.3928571429</v>
      </c>
      <c r="BW323">
        <v>0</v>
      </c>
      <c r="BX323">
        <v>344.915892857143</v>
      </c>
      <c r="BY323">
        <v>-60.3790964285714</v>
      </c>
      <c r="BZ323">
        <v>1164.07535714286</v>
      </c>
      <c r="CA323">
        <v>1221.68428571429</v>
      </c>
      <c r="CB323">
        <v>3.29692214285714</v>
      </c>
      <c r="CC323">
        <v>1199.04357142857</v>
      </c>
      <c r="CD323">
        <v>18.5319821428571</v>
      </c>
      <c r="CE323">
        <v>1.61177892857143</v>
      </c>
      <c r="CF323">
        <v>1.36834357142857</v>
      </c>
      <c r="CG323">
        <v>14.0718714285714</v>
      </c>
      <c r="CH323">
        <v>11.5712928571429</v>
      </c>
      <c r="CI323">
        <v>2000.01607142857</v>
      </c>
      <c r="CJ323">
        <v>0.979993178571428</v>
      </c>
      <c r="CK323">
        <v>0.0200065428571429</v>
      </c>
      <c r="CL323">
        <v>0</v>
      </c>
      <c r="CM323">
        <v>2.25365357142857</v>
      </c>
      <c r="CN323">
        <v>0</v>
      </c>
      <c r="CO323">
        <v>11240.2571428571</v>
      </c>
      <c r="CP323">
        <v>17300.2607142857</v>
      </c>
      <c r="CQ323">
        <v>39.3546785714286</v>
      </c>
      <c r="CR323">
        <v>39.0376428571429</v>
      </c>
      <c r="CS323">
        <v>39.09125</v>
      </c>
      <c r="CT323">
        <v>37.6405</v>
      </c>
      <c r="CU323">
        <v>38.5354285714286</v>
      </c>
      <c r="CV323">
        <v>1960.00428571429</v>
      </c>
      <c r="CW323">
        <v>40.0117857142857</v>
      </c>
      <c r="CX323">
        <v>0</v>
      </c>
      <c r="CY323">
        <v>1657295301.3</v>
      </c>
      <c r="CZ323">
        <v>0</v>
      </c>
      <c r="DA323">
        <v>1657291692.5</v>
      </c>
      <c r="DB323" t="s">
        <v>356</v>
      </c>
      <c r="DC323">
        <v>1657291684</v>
      </c>
      <c r="DD323">
        <v>1657291692.5</v>
      </c>
      <c r="DE323">
        <v>1</v>
      </c>
      <c r="DF323">
        <v>0.051</v>
      </c>
      <c r="DG323">
        <v>-0.009</v>
      </c>
      <c r="DH323">
        <v>7.953</v>
      </c>
      <c r="DI323">
        <v>0.086</v>
      </c>
      <c r="DJ323">
        <v>418</v>
      </c>
      <c r="DK323">
        <v>18</v>
      </c>
      <c r="DL323">
        <v>0.63</v>
      </c>
      <c r="DM323">
        <v>0.07</v>
      </c>
      <c r="DN323">
        <v>-60.3056975609756</v>
      </c>
      <c r="DO323">
        <v>-1.16991219512194</v>
      </c>
      <c r="DP323">
        <v>0.51569374419216</v>
      </c>
      <c r="DQ323">
        <v>0</v>
      </c>
      <c r="DR323">
        <v>3.30254926829268</v>
      </c>
      <c r="DS323">
        <v>-0.0974140766550475</v>
      </c>
      <c r="DT323">
        <v>0.010161713027818</v>
      </c>
      <c r="DU323">
        <v>1</v>
      </c>
      <c r="DV323">
        <v>1</v>
      </c>
      <c r="DW323">
        <v>2</v>
      </c>
      <c r="DX323" t="s">
        <v>373</v>
      </c>
      <c r="DY323">
        <v>2.97506</v>
      </c>
      <c r="DZ323">
        <v>2.69572</v>
      </c>
      <c r="EA323">
        <v>0.151749</v>
      </c>
      <c r="EB323">
        <v>0.157624</v>
      </c>
      <c r="EC323">
        <v>0.0804079</v>
      </c>
      <c r="ED323">
        <v>0.0719226</v>
      </c>
      <c r="EE323">
        <v>33207.4</v>
      </c>
      <c r="EF323">
        <v>36172.5</v>
      </c>
      <c r="EG323">
        <v>35468.8</v>
      </c>
      <c r="EH323">
        <v>38936</v>
      </c>
      <c r="EI323">
        <v>46222.9</v>
      </c>
      <c r="EJ323">
        <v>52130</v>
      </c>
      <c r="EK323">
        <v>55395.3</v>
      </c>
      <c r="EL323">
        <v>62373.7</v>
      </c>
      <c r="EM323">
        <v>2.0048</v>
      </c>
      <c r="EN323">
        <v>2.242</v>
      </c>
      <c r="EO323">
        <v>0.0666082</v>
      </c>
      <c r="EP323">
        <v>0</v>
      </c>
      <c r="EQ323">
        <v>23.9665</v>
      </c>
      <c r="ER323">
        <v>999.9</v>
      </c>
      <c r="ES323">
        <v>65.725</v>
      </c>
      <c r="ET323">
        <v>25.871</v>
      </c>
      <c r="EU323">
        <v>29.8079</v>
      </c>
      <c r="EV323">
        <v>54.0501</v>
      </c>
      <c r="EW323">
        <v>35.9896</v>
      </c>
      <c r="EX323">
        <v>2</v>
      </c>
      <c r="EY323">
        <v>-0.151768</v>
      </c>
      <c r="EZ323">
        <v>1.46885</v>
      </c>
      <c r="FA323">
        <v>20.1401</v>
      </c>
      <c r="FB323">
        <v>5.19812</v>
      </c>
      <c r="FC323">
        <v>12.0064</v>
      </c>
      <c r="FD323">
        <v>4.9732</v>
      </c>
      <c r="FE323">
        <v>3.293</v>
      </c>
      <c r="FF323">
        <v>9999</v>
      </c>
      <c r="FG323">
        <v>564.5</v>
      </c>
      <c r="FH323">
        <v>9999</v>
      </c>
      <c r="FI323">
        <v>9999</v>
      </c>
      <c r="FJ323">
        <v>1.86295</v>
      </c>
      <c r="FK323">
        <v>1.86783</v>
      </c>
      <c r="FL323">
        <v>1.86752</v>
      </c>
      <c r="FM323">
        <v>1.86874</v>
      </c>
      <c r="FN323">
        <v>1.86966</v>
      </c>
      <c r="FO323">
        <v>1.86569</v>
      </c>
      <c r="FP323">
        <v>1.86676</v>
      </c>
      <c r="FQ323">
        <v>1.86813</v>
      </c>
      <c r="FR323">
        <v>5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13.36</v>
      </c>
      <c r="GF323">
        <v>0.1787</v>
      </c>
      <c r="GG323">
        <v>4.5284714050127</v>
      </c>
      <c r="GH323">
        <v>0.00877152046367285</v>
      </c>
      <c r="GI323">
        <v>-1.12287425622125e-06</v>
      </c>
      <c r="GJ323">
        <v>1.49974470624018e-10</v>
      </c>
      <c r="GK323">
        <v>0.178652107835601</v>
      </c>
      <c r="GL323">
        <v>0</v>
      </c>
      <c r="GM323">
        <v>0</v>
      </c>
      <c r="GN323">
        <v>0</v>
      </c>
      <c r="GO323">
        <v>-2</v>
      </c>
      <c r="GP323">
        <v>2006</v>
      </c>
      <c r="GQ323">
        <v>1</v>
      </c>
      <c r="GR323">
        <v>20</v>
      </c>
      <c r="GS323">
        <v>60.7</v>
      </c>
      <c r="GT323">
        <v>60.5</v>
      </c>
      <c r="GU323">
        <v>3.05786</v>
      </c>
      <c r="GV323">
        <v>2.57324</v>
      </c>
      <c r="GW323">
        <v>2.24854</v>
      </c>
      <c r="GX323">
        <v>2.75391</v>
      </c>
      <c r="GY323">
        <v>1.99585</v>
      </c>
      <c r="GZ323">
        <v>2.35718</v>
      </c>
      <c r="HA323">
        <v>32.3107</v>
      </c>
      <c r="HB323">
        <v>15.4542</v>
      </c>
      <c r="HC323">
        <v>18</v>
      </c>
      <c r="HD323">
        <v>498.291</v>
      </c>
      <c r="HE323">
        <v>666.163</v>
      </c>
      <c r="HF323">
        <v>21.1701</v>
      </c>
      <c r="HG323">
        <v>25.2448</v>
      </c>
      <c r="HH323">
        <v>30.0009</v>
      </c>
      <c r="HI323">
        <v>24.9975</v>
      </c>
      <c r="HJ323">
        <v>24.8969</v>
      </c>
      <c r="HK323">
        <v>61.1847</v>
      </c>
      <c r="HL323">
        <v>38.9601</v>
      </c>
      <c r="HM323">
        <v>0</v>
      </c>
      <c r="HN323">
        <v>21.1456</v>
      </c>
      <c r="HO323">
        <v>1240.92</v>
      </c>
      <c r="HP323">
        <v>18.5157</v>
      </c>
      <c r="HQ323">
        <v>102.795</v>
      </c>
      <c r="HR323">
        <v>103.872</v>
      </c>
    </row>
    <row r="324" spans="1:226">
      <c r="A324">
        <v>308</v>
      </c>
      <c r="B324">
        <v>1657295328.1</v>
      </c>
      <c r="C324">
        <v>3584.09999990463</v>
      </c>
      <c r="D324" t="s">
        <v>977</v>
      </c>
      <c r="E324" t="s">
        <v>978</v>
      </c>
      <c r="F324">
        <v>5</v>
      </c>
      <c r="G324" t="s">
        <v>832</v>
      </c>
      <c r="H324" t="s">
        <v>354</v>
      </c>
      <c r="I324">
        <v>1657295320.6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1256.46365749329</v>
      </c>
      <c r="AK324">
        <v>1206.39721212121</v>
      </c>
      <c r="AL324">
        <v>3.4296136062442</v>
      </c>
      <c r="AM324">
        <v>65.7165733691439</v>
      </c>
      <c r="AN324">
        <f>(AP324 - AO324 + BO324*1E3/(8.314*(BQ324+273.15)) * AR324/BN324 * AQ324) * BN324/(100*BB324) * 1000/(1000 - AP324)</f>
        <v>0</v>
      </c>
      <c r="AO324">
        <v>18.5340474728822</v>
      </c>
      <c r="AP324">
        <v>21.8147521212121</v>
      </c>
      <c r="AQ324">
        <v>-0.00295814846208135</v>
      </c>
      <c r="AR324">
        <v>77.3268198787012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6</v>
      </c>
      <c r="BC324">
        <v>0.5</v>
      </c>
      <c r="BD324" t="s">
        <v>355</v>
      </c>
      <c r="BE324">
        <v>2</v>
      </c>
      <c r="BF324" t="b">
        <v>1</v>
      </c>
      <c r="BG324">
        <v>1657295320.6</v>
      </c>
      <c r="BH324">
        <v>1156.46481481481</v>
      </c>
      <c r="BI324">
        <v>1216.95333333333</v>
      </c>
      <c r="BJ324">
        <v>21.8230037037037</v>
      </c>
      <c r="BK324">
        <v>18.5346851851852</v>
      </c>
      <c r="BL324">
        <v>1143.15111111111</v>
      </c>
      <c r="BM324">
        <v>21.6443407407407</v>
      </c>
      <c r="BN324">
        <v>499.963740740741</v>
      </c>
      <c r="BO324">
        <v>73.8364703703704</v>
      </c>
      <c r="BP324">
        <v>0.0425949962962963</v>
      </c>
      <c r="BQ324">
        <v>25.3188037037037</v>
      </c>
      <c r="BR324">
        <v>25.0584777777778</v>
      </c>
      <c r="BS324">
        <v>999.9</v>
      </c>
      <c r="BT324">
        <v>0</v>
      </c>
      <c r="BU324">
        <v>0</v>
      </c>
      <c r="BV324">
        <v>10013.8888888889</v>
      </c>
      <c r="BW324">
        <v>0</v>
      </c>
      <c r="BX324">
        <v>344.301222222222</v>
      </c>
      <c r="BY324">
        <v>-60.4887888888889</v>
      </c>
      <c r="BZ324">
        <v>1182.26518518519</v>
      </c>
      <c r="CA324">
        <v>1239.93518518519</v>
      </c>
      <c r="CB324">
        <v>3.28832074074074</v>
      </c>
      <c r="CC324">
        <v>1216.95333333333</v>
      </c>
      <c r="CD324">
        <v>18.5346851851852</v>
      </c>
      <c r="CE324">
        <v>1.6113337037037</v>
      </c>
      <c r="CF324">
        <v>1.36853444444444</v>
      </c>
      <c r="CG324">
        <v>14.0676148148148</v>
      </c>
      <c r="CH324">
        <v>11.5734111111111</v>
      </c>
      <c r="CI324">
        <v>2000.01740740741</v>
      </c>
      <c r="CJ324">
        <v>0.979992888888889</v>
      </c>
      <c r="CK324">
        <v>0.0200068518518519</v>
      </c>
      <c r="CL324">
        <v>0</v>
      </c>
      <c r="CM324">
        <v>2.24623333333333</v>
      </c>
      <c r="CN324">
        <v>0</v>
      </c>
      <c r="CO324">
        <v>11216.2592592593</v>
      </c>
      <c r="CP324">
        <v>17300.2740740741</v>
      </c>
      <c r="CQ324">
        <v>39.3191481481481</v>
      </c>
      <c r="CR324">
        <v>39.0160740740741</v>
      </c>
      <c r="CS324">
        <v>39.0644074074074</v>
      </c>
      <c r="CT324">
        <v>37.6203333333333</v>
      </c>
      <c r="CU324">
        <v>38.5091111111111</v>
      </c>
      <c r="CV324">
        <v>1960.00555555556</v>
      </c>
      <c r="CW324">
        <v>40.0118518518519</v>
      </c>
      <c r="CX324">
        <v>0</v>
      </c>
      <c r="CY324">
        <v>1657295306.1</v>
      </c>
      <c r="CZ324">
        <v>0</v>
      </c>
      <c r="DA324">
        <v>1657291692.5</v>
      </c>
      <c r="DB324" t="s">
        <v>356</v>
      </c>
      <c r="DC324">
        <v>1657291684</v>
      </c>
      <c r="DD324">
        <v>1657291692.5</v>
      </c>
      <c r="DE324">
        <v>1</v>
      </c>
      <c r="DF324">
        <v>0.051</v>
      </c>
      <c r="DG324">
        <v>-0.009</v>
      </c>
      <c r="DH324">
        <v>7.953</v>
      </c>
      <c r="DI324">
        <v>0.086</v>
      </c>
      <c r="DJ324">
        <v>418</v>
      </c>
      <c r="DK324">
        <v>18</v>
      </c>
      <c r="DL324">
        <v>0.63</v>
      </c>
      <c r="DM324">
        <v>0.07</v>
      </c>
      <c r="DN324">
        <v>-60.4384219512195</v>
      </c>
      <c r="DO324">
        <v>-0.352024390243971</v>
      </c>
      <c r="DP324">
        <v>0.4612892793836</v>
      </c>
      <c r="DQ324">
        <v>0</v>
      </c>
      <c r="DR324">
        <v>3.29337878048781</v>
      </c>
      <c r="DS324">
        <v>-0.0948006271777025</v>
      </c>
      <c r="DT324">
        <v>0.00988628520214522</v>
      </c>
      <c r="DU324">
        <v>1</v>
      </c>
      <c r="DV324">
        <v>1</v>
      </c>
      <c r="DW324">
        <v>2</v>
      </c>
      <c r="DX324" t="s">
        <v>373</v>
      </c>
      <c r="DY324">
        <v>2.97485</v>
      </c>
      <c r="DZ324">
        <v>2.69645</v>
      </c>
      <c r="EA324">
        <v>0.153149</v>
      </c>
      <c r="EB324">
        <v>0.158985</v>
      </c>
      <c r="EC324">
        <v>0.0803778</v>
      </c>
      <c r="ED324">
        <v>0.0719241</v>
      </c>
      <c r="EE324">
        <v>33152.2</v>
      </c>
      <c r="EF324">
        <v>36113.5</v>
      </c>
      <c r="EG324">
        <v>35468.3</v>
      </c>
      <c r="EH324">
        <v>38935.4</v>
      </c>
      <c r="EI324">
        <v>46223.9</v>
      </c>
      <c r="EJ324">
        <v>52129.1</v>
      </c>
      <c r="EK324">
        <v>55394.7</v>
      </c>
      <c r="EL324">
        <v>62372.7</v>
      </c>
      <c r="EM324">
        <v>2.0042</v>
      </c>
      <c r="EN324">
        <v>2.242</v>
      </c>
      <c r="EO324">
        <v>0.0660121</v>
      </c>
      <c r="EP324">
        <v>0</v>
      </c>
      <c r="EQ324">
        <v>23.9774</v>
      </c>
      <c r="ER324">
        <v>999.9</v>
      </c>
      <c r="ES324">
        <v>65.7</v>
      </c>
      <c r="ET324">
        <v>25.901</v>
      </c>
      <c r="EU324">
        <v>29.8481</v>
      </c>
      <c r="EV324">
        <v>53.9401</v>
      </c>
      <c r="EW324">
        <v>36.0777</v>
      </c>
      <c r="EX324">
        <v>2</v>
      </c>
      <c r="EY324">
        <v>-0.151707</v>
      </c>
      <c r="EZ324">
        <v>1.53342</v>
      </c>
      <c r="FA324">
        <v>20.1388</v>
      </c>
      <c r="FB324">
        <v>5.19932</v>
      </c>
      <c r="FC324">
        <v>12.0052</v>
      </c>
      <c r="FD324">
        <v>4.9752</v>
      </c>
      <c r="FE324">
        <v>3.293</v>
      </c>
      <c r="FF324">
        <v>9999</v>
      </c>
      <c r="FG324">
        <v>564.5</v>
      </c>
      <c r="FH324">
        <v>9999</v>
      </c>
      <c r="FI324">
        <v>9999</v>
      </c>
      <c r="FJ324">
        <v>1.86295</v>
      </c>
      <c r="FK324">
        <v>1.86783</v>
      </c>
      <c r="FL324">
        <v>1.86768</v>
      </c>
      <c r="FM324">
        <v>1.86874</v>
      </c>
      <c r="FN324">
        <v>1.86966</v>
      </c>
      <c r="FO324">
        <v>1.86569</v>
      </c>
      <c r="FP324">
        <v>1.86676</v>
      </c>
      <c r="FQ324">
        <v>1.86813</v>
      </c>
      <c r="FR324">
        <v>5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13.48</v>
      </c>
      <c r="GF324">
        <v>0.1786</v>
      </c>
      <c r="GG324">
        <v>4.5284714050127</v>
      </c>
      <c r="GH324">
        <v>0.00877152046367285</v>
      </c>
      <c r="GI324">
        <v>-1.12287425622125e-06</v>
      </c>
      <c r="GJ324">
        <v>1.49974470624018e-10</v>
      </c>
      <c r="GK324">
        <v>0.178652107835601</v>
      </c>
      <c r="GL324">
        <v>0</v>
      </c>
      <c r="GM324">
        <v>0</v>
      </c>
      <c r="GN324">
        <v>0</v>
      </c>
      <c r="GO324">
        <v>-2</v>
      </c>
      <c r="GP324">
        <v>2006</v>
      </c>
      <c r="GQ324">
        <v>1</v>
      </c>
      <c r="GR324">
        <v>20</v>
      </c>
      <c r="GS324">
        <v>60.7</v>
      </c>
      <c r="GT324">
        <v>60.6</v>
      </c>
      <c r="GU324">
        <v>3.08716</v>
      </c>
      <c r="GV324">
        <v>2.5708</v>
      </c>
      <c r="GW324">
        <v>2.24854</v>
      </c>
      <c r="GX324">
        <v>2.75513</v>
      </c>
      <c r="GY324">
        <v>1.99585</v>
      </c>
      <c r="GZ324">
        <v>2.36084</v>
      </c>
      <c r="HA324">
        <v>32.3328</v>
      </c>
      <c r="HB324">
        <v>15.4542</v>
      </c>
      <c r="HC324">
        <v>18</v>
      </c>
      <c r="HD324">
        <v>497.962</v>
      </c>
      <c r="HE324">
        <v>666.252</v>
      </c>
      <c r="HF324">
        <v>21.1064</v>
      </c>
      <c r="HG324">
        <v>25.2512</v>
      </c>
      <c r="HH324">
        <v>30.0005</v>
      </c>
      <c r="HI324">
        <v>25.0038</v>
      </c>
      <c r="HJ324">
        <v>24.9044</v>
      </c>
      <c r="HK324">
        <v>61.7869</v>
      </c>
      <c r="HL324">
        <v>38.9601</v>
      </c>
      <c r="HM324">
        <v>0</v>
      </c>
      <c r="HN324">
        <v>21.0811</v>
      </c>
      <c r="HO324">
        <v>1261.1</v>
      </c>
      <c r="HP324">
        <v>18.5287</v>
      </c>
      <c r="HQ324">
        <v>102.794</v>
      </c>
      <c r="HR324">
        <v>103.87</v>
      </c>
    </row>
    <row r="325" spans="1:226">
      <c r="A325">
        <v>309</v>
      </c>
      <c r="B325">
        <v>1657295333.1</v>
      </c>
      <c r="C325">
        <v>3589.09999990463</v>
      </c>
      <c r="D325" t="s">
        <v>979</v>
      </c>
      <c r="E325" t="s">
        <v>980</v>
      </c>
      <c r="F325">
        <v>5</v>
      </c>
      <c r="G325" t="s">
        <v>832</v>
      </c>
      <c r="H325" t="s">
        <v>354</v>
      </c>
      <c r="I325">
        <v>1657295325.31429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1273.76893003718</v>
      </c>
      <c r="AK325">
        <v>1223.63678787879</v>
      </c>
      <c r="AL325">
        <v>3.45703468283157</v>
      </c>
      <c r="AM325">
        <v>65.7165733691439</v>
      </c>
      <c r="AN325">
        <f>(AP325 - AO325 + BO325*1E3/(8.314*(BQ325+273.15)) * AR325/BN325 * AQ325) * BN325/(100*BB325) * 1000/(1000 - AP325)</f>
        <v>0</v>
      </c>
      <c r="AO325">
        <v>18.5352149417192</v>
      </c>
      <c r="AP325">
        <v>21.799456969697</v>
      </c>
      <c r="AQ325">
        <v>-0.000666723689244332</v>
      </c>
      <c r="AR325">
        <v>77.3268198787012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6</v>
      </c>
      <c r="BC325">
        <v>0.5</v>
      </c>
      <c r="BD325" t="s">
        <v>355</v>
      </c>
      <c r="BE325">
        <v>2</v>
      </c>
      <c r="BF325" t="b">
        <v>1</v>
      </c>
      <c r="BG325">
        <v>1657295325.31429</v>
      </c>
      <c r="BH325">
        <v>1172.35</v>
      </c>
      <c r="BI325">
        <v>1232.90178571429</v>
      </c>
      <c r="BJ325">
        <v>21.8158142857143</v>
      </c>
      <c r="BK325">
        <v>18.5356464285714</v>
      </c>
      <c r="BL325">
        <v>1158.93</v>
      </c>
      <c r="BM325">
        <v>21.6371535714286</v>
      </c>
      <c r="BN325">
        <v>499.992642857143</v>
      </c>
      <c r="BO325">
        <v>73.8369428571429</v>
      </c>
      <c r="BP325">
        <v>0.0426481857142857</v>
      </c>
      <c r="BQ325">
        <v>25.3068464285714</v>
      </c>
      <c r="BR325">
        <v>25.0586</v>
      </c>
      <c r="BS325">
        <v>999.9</v>
      </c>
      <c r="BT325">
        <v>0</v>
      </c>
      <c r="BU325">
        <v>0</v>
      </c>
      <c r="BV325">
        <v>10020</v>
      </c>
      <c r="BW325">
        <v>0</v>
      </c>
      <c r="BX325">
        <v>344.793357142857</v>
      </c>
      <c r="BY325">
        <v>-60.55125</v>
      </c>
      <c r="BZ325">
        <v>1198.49607142857</v>
      </c>
      <c r="CA325">
        <v>1256.18571428571</v>
      </c>
      <c r="CB325">
        <v>3.28016678571429</v>
      </c>
      <c r="CC325">
        <v>1232.90178571429</v>
      </c>
      <c r="CD325">
        <v>18.5356464285714</v>
      </c>
      <c r="CE325">
        <v>1.61081321428571</v>
      </c>
      <c r="CF325">
        <v>1.36861464285714</v>
      </c>
      <c r="CG325">
        <v>14.0626392857143</v>
      </c>
      <c r="CH325">
        <v>11.5742964285714</v>
      </c>
      <c r="CI325">
        <v>2000.01607142857</v>
      </c>
      <c r="CJ325">
        <v>0.979993178571429</v>
      </c>
      <c r="CK325">
        <v>0.0200065714285714</v>
      </c>
      <c r="CL325">
        <v>0</v>
      </c>
      <c r="CM325">
        <v>2.19469285714286</v>
      </c>
      <c r="CN325">
        <v>0</v>
      </c>
      <c r="CO325">
        <v>11200.9892857143</v>
      </c>
      <c r="CP325">
        <v>17300.2642857143</v>
      </c>
      <c r="CQ325">
        <v>39.2832142857143</v>
      </c>
      <c r="CR325">
        <v>38.9977142857143</v>
      </c>
      <c r="CS325">
        <v>39.0376428571429</v>
      </c>
      <c r="CT325">
        <v>37.60025</v>
      </c>
      <c r="CU325">
        <v>38.4774642857143</v>
      </c>
      <c r="CV325">
        <v>1960.00428571429</v>
      </c>
      <c r="CW325">
        <v>40.0103571428571</v>
      </c>
      <c r="CX325">
        <v>0</v>
      </c>
      <c r="CY325">
        <v>1657295310.9</v>
      </c>
      <c r="CZ325">
        <v>0</v>
      </c>
      <c r="DA325">
        <v>1657291692.5</v>
      </c>
      <c r="DB325" t="s">
        <v>356</v>
      </c>
      <c r="DC325">
        <v>1657291684</v>
      </c>
      <c r="DD325">
        <v>1657291692.5</v>
      </c>
      <c r="DE325">
        <v>1</v>
      </c>
      <c r="DF325">
        <v>0.051</v>
      </c>
      <c r="DG325">
        <v>-0.009</v>
      </c>
      <c r="DH325">
        <v>7.953</v>
      </c>
      <c r="DI325">
        <v>0.086</v>
      </c>
      <c r="DJ325">
        <v>418</v>
      </c>
      <c r="DK325">
        <v>18</v>
      </c>
      <c r="DL325">
        <v>0.63</v>
      </c>
      <c r="DM325">
        <v>0.07</v>
      </c>
      <c r="DN325">
        <v>-60.5051725</v>
      </c>
      <c r="DO325">
        <v>-0.765022514071225</v>
      </c>
      <c r="DP325">
        <v>0.389874084152499</v>
      </c>
      <c r="DQ325">
        <v>0</v>
      </c>
      <c r="DR325">
        <v>3.28499625</v>
      </c>
      <c r="DS325">
        <v>-0.09794532833021</v>
      </c>
      <c r="DT325">
        <v>0.00995665372690545</v>
      </c>
      <c r="DU325">
        <v>1</v>
      </c>
      <c r="DV325">
        <v>1</v>
      </c>
      <c r="DW325">
        <v>2</v>
      </c>
      <c r="DX325" t="s">
        <v>373</v>
      </c>
      <c r="DY325">
        <v>2.9738</v>
      </c>
      <c r="DZ325">
        <v>2.69677</v>
      </c>
      <c r="EA325">
        <v>0.154516</v>
      </c>
      <c r="EB325">
        <v>0.160307</v>
      </c>
      <c r="EC325">
        <v>0.0803387</v>
      </c>
      <c r="ED325">
        <v>0.0719279</v>
      </c>
      <c r="EE325">
        <v>33098</v>
      </c>
      <c r="EF325">
        <v>36055.7</v>
      </c>
      <c r="EG325">
        <v>35467.7</v>
      </c>
      <c r="EH325">
        <v>38934.2</v>
      </c>
      <c r="EI325">
        <v>46225.3</v>
      </c>
      <c r="EJ325">
        <v>52127.9</v>
      </c>
      <c r="EK325">
        <v>55393.9</v>
      </c>
      <c r="EL325">
        <v>62371.5</v>
      </c>
      <c r="EM325">
        <v>2.004</v>
      </c>
      <c r="EN325">
        <v>2.2424</v>
      </c>
      <c r="EO325">
        <v>0.0652671</v>
      </c>
      <c r="EP325">
        <v>0</v>
      </c>
      <c r="EQ325">
        <v>23.9802</v>
      </c>
      <c r="ER325">
        <v>999.9</v>
      </c>
      <c r="ES325">
        <v>65.657</v>
      </c>
      <c r="ET325">
        <v>25.921</v>
      </c>
      <c r="EU325">
        <v>29.8629</v>
      </c>
      <c r="EV325">
        <v>54.1601</v>
      </c>
      <c r="EW325">
        <v>36.0537</v>
      </c>
      <c r="EX325">
        <v>2</v>
      </c>
      <c r="EY325">
        <v>-0.150793</v>
      </c>
      <c r="EZ325">
        <v>1.5319</v>
      </c>
      <c r="FA325">
        <v>20.1394</v>
      </c>
      <c r="FB325">
        <v>5.19812</v>
      </c>
      <c r="FC325">
        <v>12.004</v>
      </c>
      <c r="FD325">
        <v>4.9752</v>
      </c>
      <c r="FE325">
        <v>3.293</v>
      </c>
      <c r="FF325">
        <v>9999</v>
      </c>
      <c r="FG325">
        <v>564.5</v>
      </c>
      <c r="FH325">
        <v>9999</v>
      </c>
      <c r="FI325">
        <v>9999</v>
      </c>
      <c r="FJ325">
        <v>1.86295</v>
      </c>
      <c r="FK325">
        <v>1.86783</v>
      </c>
      <c r="FL325">
        <v>1.86755</v>
      </c>
      <c r="FM325">
        <v>1.86874</v>
      </c>
      <c r="FN325">
        <v>1.86963</v>
      </c>
      <c r="FO325">
        <v>1.86569</v>
      </c>
      <c r="FP325">
        <v>1.86676</v>
      </c>
      <c r="FQ325">
        <v>1.86813</v>
      </c>
      <c r="FR325">
        <v>5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13.6</v>
      </c>
      <c r="GF325">
        <v>0.1786</v>
      </c>
      <c r="GG325">
        <v>4.5284714050127</v>
      </c>
      <c r="GH325">
        <v>0.00877152046367285</v>
      </c>
      <c r="GI325">
        <v>-1.12287425622125e-06</v>
      </c>
      <c r="GJ325">
        <v>1.49974470624018e-10</v>
      </c>
      <c r="GK325">
        <v>0.178652107835601</v>
      </c>
      <c r="GL325">
        <v>0</v>
      </c>
      <c r="GM325">
        <v>0</v>
      </c>
      <c r="GN325">
        <v>0</v>
      </c>
      <c r="GO325">
        <v>-2</v>
      </c>
      <c r="GP325">
        <v>2006</v>
      </c>
      <c r="GQ325">
        <v>1</v>
      </c>
      <c r="GR325">
        <v>20</v>
      </c>
      <c r="GS325">
        <v>60.8</v>
      </c>
      <c r="GT325">
        <v>60.7</v>
      </c>
      <c r="GU325">
        <v>3.12134</v>
      </c>
      <c r="GV325">
        <v>2.56836</v>
      </c>
      <c r="GW325">
        <v>2.24854</v>
      </c>
      <c r="GX325">
        <v>2.75391</v>
      </c>
      <c r="GY325">
        <v>1.99585</v>
      </c>
      <c r="GZ325">
        <v>2.33276</v>
      </c>
      <c r="HA325">
        <v>32.3549</v>
      </c>
      <c r="HB325">
        <v>15.4454</v>
      </c>
      <c r="HC325">
        <v>18</v>
      </c>
      <c r="HD325">
        <v>497.891</v>
      </c>
      <c r="HE325">
        <v>666.66</v>
      </c>
      <c r="HF325">
        <v>21.0435</v>
      </c>
      <c r="HG325">
        <v>25.2576</v>
      </c>
      <c r="HH325">
        <v>30.0007</v>
      </c>
      <c r="HI325">
        <v>25.01</v>
      </c>
      <c r="HJ325">
        <v>24.9106</v>
      </c>
      <c r="HK325">
        <v>62.4562</v>
      </c>
      <c r="HL325">
        <v>38.9601</v>
      </c>
      <c r="HM325">
        <v>0</v>
      </c>
      <c r="HN325">
        <v>21.028</v>
      </c>
      <c r="HO325">
        <v>1274.53</v>
      </c>
      <c r="HP325">
        <v>18.55</v>
      </c>
      <c r="HQ325">
        <v>102.792</v>
      </c>
      <c r="HR325">
        <v>103.868</v>
      </c>
    </row>
    <row r="326" spans="1:226">
      <c r="A326">
        <v>310</v>
      </c>
      <c r="B326">
        <v>1657295338.1</v>
      </c>
      <c r="C326">
        <v>3594.09999990463</v>
      </c>
      <c r="D326" t="s">
        <v>981</v>
      </c>
      <c r="E326" t="s">
        <v>982</v>
      </c>
      <c r="F326">
        <v>5</v>
      </c>
      <c r="G326" t="s">
        <v>832</v>
      </c>
      <c r="H326" t="s">
        <v>354</v>
      </c>
      <c r="I326">
        <v>1657295330.6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1290.71595115954</v>
      </c>
      <c r="AK326">
        <v>1240.77563636364</v>
      </c>
      <c r="AL326">
        <v>3.41346901188114</v>
      </c>
      <c r="AM326">
        <v>65.7165733691439</v>
      </c>
      <c r="AN326">
        <f>(AP326 - AO326 + BO326*1E3/(8.314*(BQ326+273.15)) * AR326/BN326 * AQ326) * BN326/(100*BB326) * 1000/(1000 - AP326)</f>
        <v>0</v>
      </c>
      <c r="AO326">
        <v>18.5387517056774</v>
      </c>
      <c r="AP326">
        <v>21.7925806060606</v>
      </c>
      <c r="AQ326">
        <v>-0.00082413333531926</v>
      </c>
      <c r="AR326">
        <v>77.3268198787012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6</v>
      </c>
      <c r="BC326">
        <v>0.5</v>
      </c>
      <c r="BD326" t="s">
        <v>355</v>
      </c>
      <c r="BE326">
        <v>2</v>
      </c>
      <c r="BF326" t="b">
        <v>1</v>
      </c>
      <c r="BG326">
        <v>1657295330.6</v>
      </c>
      <c r="BH326">
        <v>1190.20962962963</v>
      </c>
      <c r="BI326">
        <v>1250.66</v>
      </c>
      <c r="BJ326">
        <v>21.8058037037037</v>
      </c>
      <c r="BK326">
        <v>18.5361666666667</v>
      </c>
      <c r="BL326">
        <v>1176.67</v>
      </c>
      <c r="BM326">
        <v>21.6271444444444</v>
      </c>
      <c r="BN326">
        <v>500.018037037037</v>
      </c>
      <c r="BO326">
        <v>73.8362703703704</v>
      </c>
      <c r="BP326">
        <v>0.0426364074074074</v>
      </c>
      <c r="BQ326">
        <v>25.2901518518518</v>
      </c>
      <c r="BR326">
        <v>25.0526148148148</v>
      </c>
      <c r="BS326">
        <v>999.9</v>
      </c>
      <c r="BT326">
        <v>0</v>
      </c>
      <c r="BU326">
        <v>0</v>
      </c>
      <c r="BV326">
        <v>10017.4074074074</v>
      </c>
      <c r="BW326">
        <v>0</v>
      </c>
      <c r="BX326">
        <v>346.049703703704</v>
      </c>
      <c r="BY326">
        <v>-60.4497666666667</v>
      </c>
      <c r="BZ326">
        <v>1216.74185185185</v>
      </c>
      <c r="CA326">
        <v>1274.28037037037</v>
      </c>
      <c r="CB326">
        <v>3.26963592592593</v>
      </c>
      <c r="CC326">
        <v>1250.66</v>
      </c>
      <c r="CD326">
        <v>18.5361666666667</v>
      </c>
      <c r="CE326">
        <v>1.61005962962963</v>
      </c>
      <c r="CF326">
        <v>1.36864111111111</v>
      </c>
      <c r="CG326">
        <v>14.0554185185185</v>
      </c>
      <c r="CH326">
        <v>11.5745888888889</v>
      </c>
      <c r="CI326">
        <v>2000.00851851852</v>
      </c>
      <c r="CJ326">
        <v>0.979992888888889</v>
      </c>
      <c r="CK326">
        <v>0.0200068814814815</v>
      </c>
      <c r="CL326">
        <v>0</v>
      </c>
      <c r="CM326">
        <v>2.19814074074074</v>
      </c>
      <c r="CN326">
        <v>0</v>
      </c>
      <c r="CO326">
        <v>11184.9666666667</v>
      </c>
      <c r="CP326">
        <v>17300.2074074074</v>
      </c>
      <c r="CQ326">
        <v>39.2474814814815</v>
      </c>
      <c r="CR326">
        <v>38.9813333333333</v>
      </c>
      <c r="CS326">
        <v>39.0114074074074</v>
      </c>
      <c r="CT326">
        <v>37.5783333333333</v>
      </c>
      <c r="CU326">
        <v>38.4533333333333</v>
      </c>
      <c r="CV326">
        <v>1959.99407407407</v>
      </c>
      <c r="CW326">
        <v>40.012962962963</v>
      </c>
      <c r="CX326">
        <v>0</v>
      </c>
      <c r="CY326">
        <v>1657295316.3</v>
      </c>
      <c r="CZ326">
        <v>0</v>
      </c>
      <c r="DA326">
        <v>1657291692.5</v>
      </c>
      <c r="DB326" t="s">
        <v>356</v>
      </c>
      <c r="DC326">
        <v>1657291684</v>
      </c>
      <c r="DD326">
        <v>1657291692.5</v>
      </c>
      <c r="DE326">
        <v>1</v>
      </c>
      <c r="DF326">
        <v>0.051</v>
      </c>
      <c r="DG326">
        <v>-0.009</v>
      </c>
      <c r="DH326">
        <v>7.953</v>
      </c>
      <c r="DI326">
        <v>0.086</v>
      </c>
      <c r="DJ326">
        <v>418</v>
      </c>
      <c r="DK326">
        <v>18</v>
      </c>
      <c r="DL326">
        <v>0.63</v>
      </c>
      <c r="DM326">
        <v>0.07</v>
      </c>
      <c r="DN326">
        <v>-60.518443902439</v>
      </c>
      <c r="DO326">
        <v>-0.0166055749127926</v>
      </c>
      <c r="DP326">
        <v>0.333923551970179</v>
      </c>
      <c r="DQ326">
        <v>1</v>
      </c>
      <c r="DR326">
        <v>3.27716512195122</v>
      </c>
      <c r="DS326">
        <v>-0.117123763066203</v>
      </c>
      <c r="DT326">
        <v>0.011998409065667</v>
      </c>
      <c r="DU326">
        <v>0</v>
      </c>
      <c r="DV326">
        <v>1</v>
      </c>
      <c r="DW326">
        <v>2</v>
      </c>
      <c r="DX326" t="s">
        <v>373</v>
      </c>
      <c r="DY326">
        <v>2.97458</v>
      </c>
      <c r="DZ326">
        <v>2.69697</v>
      </c>
      <c r="EA326">
        <v>0.155864</v>
      </c>
      <c r="EB326">
        <v>0.161528</v>
      </c>
      <c r="EC326">
        <v>0.0803221</v>
      </c>
      <c r="ED326">
        <v>0.0719319</v>
      </c>
      <c r="EE326">
        <v>33045.5</v>
      </c>
      <c r="EF326">
        <v>36003.5</v>
      </c>
      <c r="EG326">
        <v>35467.9</v>
      </c>
      <c r="EH326">
        <v>38934.4</v>
      </c>
      <c r="EI326">
        <v>46226.3</v>
      </c>
      <c r="EJ326">
        <v>52127.9</v>
      </c>
      <c r="EK326">
        <v>55394.1</v>
      </c>
      <c r="EL326">
        <v>62371.7</v>
      </c>
      <c r="EM326">
        <v>2.0036</v>
      </c>
      <c r="EN326">
        <v>2.242</v>
      </c>
      <c r="EO326">
        <v>0.063628</v>
      </c>
      <c r="EP326">
        <v>0</v>
      </c>
      <c r="EQ326">
        <v>23.9802</v>
      </c>
      <c r="ER326">
        <v>999.9</v>
      </c>
      <c r="ES326">
        <v>65.609</v>
      </c>
      <c r="ET326">
        <v>25.942</v>
      </c>
      <c r="EU326">
        <v>29.8816</v>
      </c>
      <c r="EV326">
        <v>53.8701</v>
      </c>
      <c r="EW326">
        <v>35.9375</v>
      </c>
      <c r="EX326">
        <v>2</v>
      </c>
      <c r="EY326">
        <v>-0.150488</v>
      </c>
      <c r="EZ326">
        <v>1.51671</v>
      </c>
      <c r="FA326">
        <v>20.1397</v>
      </c>
      <c r="FB326">
        <v>5.19932</v>
      </c>
      <c r="FC326">
        <v>12.0064</v>
      </c>
      <c r="FD326">
        <v>4.9756</v>
      </c>
      <c r="FE326">
        <v>3.293</v>
      </c>
      <c r="FF326">
        <v>9999</v>
      </c>
      <c r="FG326">
        <v>564.5</v>
      </c>
      <c r="FH326">
        <v>9999</v>
      </c>
      <c r="FI326">
        <v>9999</v>
      </c>
      <c r="FJ326">
        <v>1.86295</v>
      </c>
      <c r="FK326">
        <v>1.86783</v>
      </c>
      <c r="FL326">
        <v>1.86762</v>
      </c>
      <c r="FM326">
        <v>1.86874</v>
      </c>
      <c r="FN326">
        <v>1.86963</v>
      </c>
      <c r="FO326">
        <v>1.86563</v>
      </c>
      <c r="FP326">
        <v>1.86676</v>
      </c>
      <c r="FQ326">
        <v>1.86813</v>
      </c>
      <c r="FR326">
        <v>5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13.71</v>
      </c>
      <c r="GF326">
        <v>0.1787</v>
      </c>
      <c r="GG326">
        <v>4.5284714050127</v>
      </c>
      <c r="GH326">
        <v>0.00877152046367285</v>
      </c>
      <c r="GI326">
        <v>-1.12287425622125e-06</v>
      </c>
      <c r="GJ326">
        <v>1.49974470624018e-10</v>
      </c>
      <c r="GK326">
        <v>0.178652107835601</v>
      </c>
      <c r="GL326">
        <v>0</v>
      </c>
      <c r="GM326">
        <v>0</v>
      </c>
      <c r="GN326">
        <v>0</v>
      </c>
      <c r="GO326">
        <v>-2</v>
      </c>
      <c r="GP326">
        <v>2006</v>
      </c>
      <c r="GQ326">
        <v>1</v>
      </c>
      <c r="GR326">
        <v>20</v>
      </c>
      <c r="GS326">
        <v>60.9</v>
      </c>
      <c r="GT326">
        <v>60.8</v>
      </c>
      <c r="GU326">
        <v>3.14941</v>
      </c>
      <c r="GV326">
        <v>2.56714</v>
      </c>
      <c r="GW326">
        <v>2.24854</v>
      </c>
      <c r="GX326">
        <v>2.75513</v>
      </c>
      <c r="GY326">
        <v>1.99585</v>
      </c>
      <c r="GZ326">
        <v>2.3584</v>
      </c>
      <c r="HA326">
        <v>32.377</v>
      </c>
      <c r="HB326">
        <v>15.4542</v>
      </c>
      <c r="HC326">
        <v>18</v>
      </c>
      <c r="HD326">
        <v>497.69</v>
      </c>
      <c r="HE326">
        <v>666.411</v>
      </c>
      <c r="HF326">
        <v>20.989</v>
      </c>
      <c r="HG326">
        <v>25.2639</v>
      </c>
      <c r="HH326">
        <v>30.0005</v>
      </c>
      <c r="HI326">
        <v>25.0164</v>
      </c>
      <c r="HJ326">
        <v>24.9169</v>
      </c>
      <c r="HK326">
        <v>63.0221</v>
      </c>
      <c r="HL326">
        <v>38.9601</v>
      </c>
      <c r="HM326">
        <v>0</v>
      </c>
      <c r="HN326">
        <v>20.9793</v>
      </c>
      <c r="HO326">
        <v>1287.99</v>
      </c>
      <c r="HP326">
        <v>18.5679</v>
      </c>
      <c r="HQ326">
        <v>102.793</v>
      </c>
      <c r="HR326">
        <v>103.868</v>
      </c>
    </row>
    <row r="327" spans="1:226">
      <c r="A327">
        <v>311</v>
      </c>
      <c r="B327">
        <v>1657295343.1</v>
      </c>
      <c r="C327">
        <v>3599.09999990463</v>
      </c>
      <c r="D327" t="s">
        <v>983</v>
      </c>
      <c r="E327" t="s">
        <v>984</v>
      </c>
      <c r="F327">
        <v>5</v>
      </c>
      <c r="G327" t="s">
        <v>832</v>
      </c>
      <c r="H327" t="s">
        <v>354</v>
      </c>
      <c r="I327">
        <v>1657295335.31429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1305.79934668596</v>
      </c>
      <c r="AK327">
        <v>1256.7996969697</v>
      </c>
      <c r="AL327">
        <v>3.19361124080035</v>
      </c>
      <c r="AM327">
        <v>65.7165733691439</v>
      </c>
      <c r="AN327">
        <f>(AP327 - AO327 + BO327*1E3/(8.314*(BQ327+273.15)) * AR327/BN327 * AQ327) * BN327/(100*BB327) * 1000/(1000 - AP327)</f>
        <v>0</v>
      </c>
      <c r="AO327">
        <v>18.5370429302346</v>
      </c>
      <c r="AP327">
        <v>21.7835254545454</v>
      </c>
      <c r="AQ327">
        <v>-0.00276200002981608</v>
      </c>
      <c r="AR327">
        <v>77.3268198787012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6</v>
      </c>
      <c r="BC327">
        <v>0.5</v>
      </c>
      <c r="BD327" t="s">
        <v>355</v>
      </c>
      <c r="BE327">
        <v>2</v>
      </c>
      <c r="BF327" t="b">
        <v>1</v>
      </c>
      <c r="BG327">
        <v>1657295335.31429</v>
      </c>
      <c r="BH327">
        <v>1205.86178571429</v>
      </c>
      <c r="BI327">
        <v>1266.025</v>
      </c>
      <c r="BJ327">
        <v>21.7962607142857</v>
      </c>
      <c r="BK327">
        <v>18.5372214285714</v>
      </c>
      <c r="BL327">
        <v>1192.21821428571</v>
      </c>
      <c r="BM327">
        <v>21.6176107142857</v>
      </c>
      <c r="BN327">
        <v>500.023214285714</v>
      </c>
      <c r="BO327">
        <v>73.8364</v>
      </c>
      <c r="BP327">
        <v>0.0427164964285714</v>
      </c>
      <c r="BQ327">
        <v>25.2760678571429</v>
      </c>
      <c r="BR327">
        <v>25.0456035714286</v>
      </c>
      <c r="BS327">
        <v>999.9</v>
      </c>
      <c r="BT327">
        <v>0</v>
      </c>
      <c r="BU327">
        <v>0</v>
      </c>
      <c r="BV327">
        <v>10011.6071428571</v>
      </c>
      <c r="BW327">
        <v>0</v>
      </c>
      <c r="BX327">
        <v>348.144142857143</v>
      </c>
      <c r="BY327">
        <v>-60.1626035714286</v>
      </c>
      <c r="BZ327">
        <v>1232.73107142857</v>
      </c>
      <c r="CA327">
        <v>1289.93678571429</v>
      </c>
      <c r="CB327">
        <v>3.25904357142857</v>
      </c>
      <c r="CC327">
        <v>1266.025</v>
      </c>
      <c r="CD327">
        <v>18.5372214285714</v>
      </c>
      <c r="CE327">
        <v>1.60935821428571</v>
      </c>
      <c r="CF327">
        <v>1.36872142857143</v>
      </c>
      <c r="CG327">
        <v>14.0487</v>
      </c>
      <c r="CH327">
        <v>11.5754714285714</v>
      </c>
      <c r="CI327">
        <v>2000.01035714286</v>
      </c>
      <c r="CJ327">
        <v>0.97999275</v>
      </c>
      <c r="CK327">
        <v>0.0200070285714286</v>
      </c>
      <c r="CL327">
        <v>0</v>
      </c>
      <c r="CM327">
        <v>2.27111071428571</v>
      </c>
      <c r="CN327">
        <v>0</v>
      </c>
      <c r="CO327">
        <v>11172.5607142857</v>
      </c>
      <c r="CP327">
        <v>17300.2178571429</v>
      </c>
      <c r="CQ327">
        <v>39.21625</v>
      </c>
      <c r="CR327">
        <v>38.96175</v>
      </c>
      <c r="CS327">
        <v>38.97525</v>
      </c>
      <c r="CT327">
        <v>37.5575714285714</v>
      </c>
      <c r="CU327">
        <v>38.4215</v>
      </c>
      <c r="CV327">
        <v>1959.99357142857</v>
      </c>
      <c r="CW327">
        <v>40.0153571428571</v>
      </c>
      <c r="CX327">
        <v>0</v>
      </c>
      <c r="CY327">
        <v>1657295321.1</v>
      </c>
      <c r="CZ327">
        <v>0</v>
      </c>
      <c r="DA327">
        <v>1657291692.5</v>
      </c>
      <c r="DB327" t="s">
        <v>356</v>
      </c>
      <c r="DC327">
        <v>1657291684</v>
      </c>
      <c r="DD327">
        <v>1657291692.5</v>
      </c>
      <c r="DE327">
        <v>1</v>
      </c>
      <c r="DF327">
        <v>0.051</v>
      </c>
      <c r="DG327">
        <v>-0.009</v>
      </c>
      <c r="DH327">
        <v>7.953</v>
      </c>
      <c r="DI327">
        <v>0.086</v>
      </c>
      <c r="DJ327">
        <v>418</v>
      </c>
      <c r="DK327">
        <v>18</v>
      </c>
      <c r="DL327">
        <v>0.63</v>
      </c>
      <c r="DM327">
        <v>0.07</v>
      </c>
      <c r="DN327">
        <v>-60.2816268292683</v>
      </c>
      <c r="DO327">
        <v>3.86322857142854</v>
      </c>
      <c r="DP327">
        <v>0.586528788316561</v>
      </c>
      <c r="DQ327">
        <v>0</v>
      </c>
      <c r="DR327">
        <v>3.26751731707317</v>
      </c>
      <c r="DS327">
        <v>-0.131401045296169</v>
      </c>
      <c r="DT327">
        <v>0.01327132338952</v>
      </c>
      <c r="DU327">
        <v>0</v>
      </c>
      <c r="DV327">
        <v>0</v>
      </c>
      <c r="DW327">
        <v>2</v>
      </c>
      <c r="DX327" t="s">
        <v>357</v>
      </c>
      <c r="DY327">
        <v>2.97489</v>
      </c>
      <c r="DZ327">
        <v>2.69653</v>
      </c>
      <c r="EA327">
        <v>0.157122</v>
      </c>
      <c r="EB327">
        <v>0.162834</v>
      </c>
      <c r="EC327">
        <v>0.0802895</v>
      </c>
      <c r="ED327">
        <v>0.0719316</v>
      </c>
      <c r="EE327">
        <v>32995.7</v>
      </c>
      <c r="EF327">
        <v>35946.7</v>
      </c>
      <c r="EG327">
        <v>35467.3</v>
      </c>
      <c r="EH327">
        <v>38933.7</v>
      </c>
      <c r="EI327">
        <v>46226.9</v>
      </c>
      <c r="EJ327">
        <v>52126.5</v>
      </c>
      <c r="EK327">
        <v>55392.8</v>
      </c>
      <c r="EL327">
        <v>62370</v>
      </c>
      <c r="EM327">
        <v>2.0036</v>
      </c>
      <c r="EN327">
        <v>2.2414</v>
      </c>
      <c r="EO327">
        <v>0.0633299</v>
      </c>
      <c r="EP327">
        <v>0</v>
      </c>
      <c r="EQ327">
        <v>23.9782</v>
      </c>
      <c r="ER327">
        <v>999.9</v>
      </c>
      <c r="ES327">
        <v>65.56</v>
      </c>
      <c r="ET327">
        <v>25.962</v>
      </c>
      <c r="EU327">
        <v>29.8953</v>
      </c>
      <c r="EV327">
        <v>54.0601</v>
      </c>
      <c r="EW327">
        <v>36.0216</v>
      </c>
      <c r="EX327">
        <v>2</v>
      </c>
      <c r="EY327">
        <v>-0.15</v>
      </c>
      <c r="EZ327">
        <v>1.47946</v>
      </c>
      <c r="FA327">
        <v>20.1399</v>
      </c>
      <c r="FB327">
        <v>5.19932</v>
      </c>
      <c r="FC327">
        <v>12.0052</v>
      </c>
      <c r="FD327">
        <v>4.976</v>
      </c>
      <c r="FE327">
        <v>3.293</v>
      </c>
      <c r="FF327">
        <v>9999</v>
      </c>
      <c r="FG327">
        <v>564.5</v>
      </c>
      <c r="FH327">
        <v>9999</v>
      </c>
      <c r="FI327">
        <v>9999</v>
      </c>
      <c r="FJ327">
        <v>1.86295</v>
      </c>
      <c r="FK327">
        <v>1.86783</v>
      </c>
      <c r="FL327">
        <v>1.86762</v>
      </c>
      <c r="FM327">
        <v>1.86874</v>
      </c>
      <c r="FN327">
        <v>1.86966</v>
      </c>
      <c r="FO327">
        <v>1.86566</v>
      </c>
      <c r="FP327">
        <v>1.86676</v>
      </c>
      <c r="FQ327">
        <v>1.86816</v>
      </c>
      <c r="FR327">
        <v>5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13.81</v>
      </c>
      <c r="GF327">
        <v>0.1787</v>
      </c>
      <c r="GG327">
        <v>4.5284714050127</v>
      </c>
      <c r="GH327">
        <v>0.00877152046367285</v>
      </c>
      <c r="GI327">
        <v>-1.12287425622125e-06</v>
      </c>
      <c r="GJ327">
        <v>1.49974470624018e-10</v>
      </c>
      <c r="GK327">
        <v>0.178652107835601</v>
      </c>
      <c r="GL327">
        <v>0</v>
      </c>
      <c r="GM327">
        <v>0</v>
      </c>
      <c r="GN327">
        <v>0</v>
      </c>
      <c r="GO327">
        <v>-2</v>
      </c>
      <c r="GP327">
        <v>2006</v>
      </c>
      <c r="GQ327">
        <v>1</v>
      </c>
      <c r="GR327">
        <v>20</v>
      </c>
      <c r="GS327">
        <v>61</v>
      </c>
      <c r="GT327">
        <v>60.8</v>
      </c>
      <c r="GU327">
        <v>3.18115</v>
      </c>
      <c r="GV327">
        <v>2.56958</v>
      </c>
      <c r="GW327">
        <v>2.24854</v>
      </c>
      <c r="GX327">
        <v>2.75269</v>
      </c>
      <c r="GY327">
        <v>1.99585</v>
      </c>
      <c r="GZ327">
        <v>2.37793</v>
      </c>
      <c r="HA327">
        <v>32.3991</v>
      </c>
      <c r="HB327">
        <v>15.4542</v>
      </c>
      <c r="HC327">
        <v>18</v>
      </c>
      <c r="HD327">
        <v>497.748</v>
      </c>
      <c r="HE327">
        <v>665.996</v>
      </c>
      <c r="HF327">
        <v>20.9435</v>
      </c>
      <c r="HG327">
        <v>25.2703</v>
      </c>
      <c r="HH327">
        <v>30.0004</v>
      </c>
      <c r="HI327">
        <v>25.0226</v>
      </c>
      <c r="HJ327">
        <v>24.9231</v>
      </c>
      <c r="HK327">
        <v>63.6558</v>
      </c>
      <c r="HL327">
        <v>38.9601</v>
      </c>
      <c r="HM327">
        <v>0</v>
      </c>
      <c r="HN327">
        <v>20.9398</v>
      </c>
      <c r="HO327">
        <v>1308.32</v>
      </c>
      <c r="HP327">
        <v>18.5929</v>
      </c>
      <c r="HQ327">
        <v>102.79</v>
      </c>
      <c r="HR327">
        <v>103.866</v>
      </c>
    </row>
    <row r="328" spans="1:226">
      <c r="A328">
        <v>312</v>
      </c>
      <c r="B328">
        <v>1657295348.1</v>
      </c>
      <c r="C328">
        <v>3604.09999990463</v>
      </c>
      <c r="D328" t="s">
        <v>985</v>
      </c>
      <c r="E328" t="s">
        <v>986</v>
      </c>
      <c r="F328">
        <v>5</v>
      </c>
      <c r="G328" t="s">
        <v>832</v>
      </c>
      <c r="H328" t="s">
        <v>354</v>
      </c>
      <c r="I328">
        <v>1657295340.6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1323.66438312835</v>
      </c>
      <c r="AK328">
        <v>1273.77236363636</v>
      </c>
      <c r="AL328">
        <v>3.38546078340092</v>
      </c>
      <c r="AM328">
        <v>65.7165733691439</v>
      </c>
      <c r="AN328">
        <f>(AP328 - AO328 + BO328*1E3/(8.314*(BQ328+273.15)) * AR328/BN328 * AQ328) * BN328/(100*BB328) * 1000/(1000 - AP328)</f>
        <v>0</v>
      </c>
      <c r="AO328">
        <v>18.5398163177951</v>
      </c>
      <c r="AP328">
        <v>21.7772787878788</v>
      </c>
      <c r="AQ328">
        <v>-0.000592825476003379</v>
      </c>
      <c r="AR328">
        <v>77.3268198787012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6</v>
      </c>
      <c r="BC328">
        <v>0.5</v>
      </c>
      <c r="BD328" t="s">
        <v>355</v>
      </c>
      <c r="BE328">
        <v>2</v>
      </c>
      <c r="BF328" t="b">
        <v>1</v>
      </c>
      <c r="BG328">
        <v>1657295340.6</v>
      </c>
      <c r="BH328">
        <v>1223.22</v>
      </c>
      <c r="BI328">
        <v>1283.32185185185</v>
      </c>
      <c r="BJ328">
        <v>21.7873296296296</v>
      </c>
      <c r="BK328">
        <v>18.538462962963</v>
      </c>
      <c r="BL328">
        <v>1209.46037037037</v>
      </c>
      <c r="BM328">
        <v>21.6086703703704</v>
      </c>
      <c r="BN328">
        <v>500.011444444444</v>
      </c>
      <c r="BO328">
        <v>73.8360962962963</v>
      </c>
      <c r="BP328">
        <v>0.0427405444444445</v>
      </c>
      <c r="BQ328">
        <v>25.2632814814815</v>
      </c>
      <c r="BR328">
        <v>25.038162962963</v>
      </c>
      <c r="BS328">
        <v>999.9</v>
      </c>
      <c r="BT328">
        <v>0</v>
      </c>
      <c r="BU328">
        <v>0</v>
      </c>
      <c r="BV328">
        <v>10000.1851851852</v>
      </c>
      <c r="BW328">
        <v>0</v>
      </c>
      <c r="BX328">
        <v>349.977444444444</v>
      </c>
      <c r="BY328">
        <v>-60.1017481481481</v>
      </c>
      <c r="BZ328">
        <v>1250.46481481481</v>
      </c>
      <c r="CA328">
        <v>1307.56259259259</v>
      </c>
      <c r="CB328">
        <v>3.24886851851852</v>
      </c>
      <c r="CC328">
        <v>1283.32185185185</v>
      </c>
      <c r="CD328">
        <v>18.538462962963</v>
      </c>
      <c r="CE328">
        <v>1.60869222222222</v>
      </c>
      <c r="CF328">
        <v>1.36880740740741</v>
      </c>
      <c r="CG328">
        <v>14.0423074074074</v>
      </c>
      <c r="CH328">
        <v>11.5764185185185</v>
      </c>
      <c r="CI328">
        <v>2000.00777777778</v>
      </c>
      <c r="CJ328">
        <v>0.979995888888889</v>
      </c>
      <c r="CK328">
        <v>0.0200039111111111</v>
      </c>
      <c r="CL328">
        <v>0</v>
      </c>
      <c r="CM328">
        <v>2.24958518518519</v>
      </c>
      <c r="CN328">
        <v>0</v>
      </c>
      <c r="CO328">
        <v>11159.0851851852</v>
      </c>
      <c r="CP328">
        <v>17300.2037037037</v>
      </c>
      <c r="CQ328">
        <v>39.1756296296296</v>
      </c>
      <c r="CR328">
        <v>38.944</v>
      </c>
      <c r="CS328">
        <v>38.9487407407407</v>
      </c>
      <c r="CT328">
        <v>37.539037037037</v>
      </c>
      <c r="CU328">
        <v>38.4002592592593</v>
      </c>
      <c r="CV328">
        <v>1959.99555555556</v>
      </c>
      <c r="CW328">
        <v>40.0122222222222</v>
      </c>
      <c r="CX328">
        <v>0</v>
      </c>
      <c r="CY328">
        <v>1657295325.9</v>
      </c>
      <c r="CZ328">
        <v>0</v>
      </c>
      <c r="DA328">
        <v>1657291692.5</v>
      </c>
      <c r="DB328" t="s">
        <v>356</v>
      </c>
      <c r="DC328">
        <v>1657291684</v>
      </c>
      <c r="DD328">
        <v>1657291692.5</v>
      </c>
      <c r="DE328">
        <v>1</v>
      </c>
      <c r="DF328">
        <v>0.051</v>
      </c>
      <c r="DG328">
        <v>-0.009</v>
      </c>
      <c r="DH328">
        <v>7.953</v>
      </c>
      <c r="DI328">
        <v>0.086</v>
      </c>
      <c r="DJ328">
        <v>418</v>
      </c>
      <c r="DK328">
        <v>18</v>
      </c>
      <c r="DL328">
        <v>0.63</v>
      </c>
      <c r="DM328">
        <v>0.07</v>
      </c>
      <c r="DN328">
        <v>-60.231343902439</v>
      </c>
      <c r="DO328">
        <v>1.74594146341458</v>
      </c>
      <c r="DP328">
        <v>0.619722723225744</v>
      </c>
      <c r="DQ328">
        <v>0</v>
      </c>
      <c r="DR328">
        <v>3.25713292682927</v>
      </c>
      <c r="DS328">
        <v>-0.125001951219509</v>
      </c>
      <c r="DT328">
        <v>0.0126671035909907</v>
      </c>
      <c r="DU328">
        <v>0</v>
      </c>
      <c r="DV328">
        <v>0</v>
      </c>
      <c r="DW328">
        <v>2</v>
      </c>
      <c r="DX328" t="s">
        <v>357</v>
      </c>
      <c r="DY328">
        <v>2.975</v>
      </c>
      <c r="DZ328">
        <v>2.69648</v>
      </c>
      <c r="EA328">
        <v>0.158455</v>
      </c>
      <c r="EB328">
        <v>0.164105</v>
      </c>
      <c r="EC328">
        <v>0.0802655</v>
      </c>
      <c r="ED328">
        <v>0.0719323</v>
      </c>
      <c r="EE328">
        <v>32942.9</v>
      </c>
      <c r="EF328">
        <v>35891.5</v>
      </c>
      <c r="EG328">
        <v>35466.7</v>
      </c>
      <c r="EH328">
        <v>38933</v>
      </c>
      <c r="EI328">
        <v>46227.8</v>
      </c>
      <c r="EJ328">
        <v>52126.3</v>
      </c>
      <c r="EK328">
        <v>55392.3</v>
      </c>
      <c r="EL328">
        <v>62369.7</v>
      </c>
      <c r="EM328">
        <v>2.0034</v>
      </c>
      <c r="EN328">
        <v>2.2418</v>
      </c>
      <c r="EO328">
        <v>0.064224</v>
      </c>
      <c r="EP328">
        <v>0</v>
      </c>
      <c r="EQ328">
        <v>23.9782</v>
      </c>
      <c r="ER328">
        <v>999.9</v>
      </c>
      <c r="ES328">
        <v>65.487</v>
      </c>
      <c r="ET328">
        <v>25.972</v>
      </c>
      <c r="EU328">
        <v>29.8766</v>
      </c>
      <c r="EV328">
        <v>54.1001</v>
      </c>
      <c r="EW328">
        <v>35.9776</v>
      </c>
      <c r="EX328">
        <v>2</v>
      </c>
      <c r="EY328">
        <v>-0.149634</v>
      </c>
      <c r="EZ328">
        <v>1.43943</v>
      </c>
      <c r="FA328">
        <v>20.1403</v>
      </c>
      <c r="FB328">
        <v>5.19932</v>
      </c>
      <c r="FC328">
        <v>12.0076</v>
      </c>
      <c r="FD328">
        <v>4.976</v>
      </c>
      <c r="FE328">
        <v>3.293</v>
      </c>
      <c r="FF328">
        <v>9999</v>
      </c>
      <c r="FG328">
        <v>564.5</v>
      </c>
      <c r="FH328">
        <v>9999</v>
      </c>
      <c r="FI328">
        <v>9999</v>
      </c>
      <c r="FJ328">
        <v>1.86292</v>
      </c>
      <c r="FK328">
        <v>1.86783</v>
      </c>
      <c r="FL328">
        <v>1.86758</v>
      </c>
      <c r="FM328">
        <v>1.86874</v>
      </c>
      <c r="FN328">
        <v>1.8696</v>
      </c>
      <c r="FO328">
        <v>1.86569</v>
      </c>
      <c r="FP328">
        <v>1.86676</v>
      </c>
      <c r="FQ328">
        <v>1.86813</v>
      </c>
      <c r="FR328">
        <v>5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13.92</v>
      </c>
      <c r="GF328">
        <v>0.1787</v>
      </c>
      <c r="GG328">
        <v>4.5284714050127</v>
      </c>
      <c r="GH328">
        <v>0.00877152046367285</v>
      </c>
      <c r="GI328">
        <v>-1.12287425622125e-06</v>
      </c>
      <c r="GJ328">
        <v>1.49974470624018e-10</v>
      </c>
      <c r="GK328">
        <v>0.178652107835601</v>
      </c>
      <c r="GL328">
        <v>0</v>
      </c>
      <c r="GM328">
        <v>0</v>
      </c>
      <c r="GN328">
        <v>0</v>
      </c>
      <c r="GO328">
        <v>-2</v>
      </c>
      <c r="GP328">
        <v>2006</v>
      </c>
      <c r="GQ328">
        <v>1</v>
      </c>
      <c r="GR328">
        <v>20</v>
      </c>
      <c r="GS328">
        <v>61.1</v>
      </c>
      <c r="GT328">
        <v>60.9</v>
      </c>
      <c r="GU328">
        <v>3.21167</v>
      </c>
      <c r="GV328">
        <v>2.57202</v>
      </c>
      <c r="GW328">
        <v>2.24854</v>
      </c>
      <c r="GX328">
        <v>2.75391</v>
      </c>
      <c r="GY328">
        <v>1.99585</v>
      </c>
      <c r="GZ328">
        <v>2.33643</v>
      </c>
      <c r="HA328">
        <v>32.3991</v>
      </c>
      <c r="HB328">
        <v>15.4454</v>
      </c>
      <c r="HC328">
        <v>18</v>
      </c>
      <c r="HD328">
        <v>497.692</v>
      </c>
      <c r="HE328">
        <v>666.404</v>
      </c>
      <c r="HF328">
        <v>20.9096</v>
      </c>
      <c r="HG328">
        <v>25.2767</v>
      </c>
      <c r="HH328">
        <v>30.0003</v>
      </c>
      <c r="HI328">
        <v>25.031</v>
      </c>
      <c r="HJ328">
        <v>24.9293</v>
      </c>
      <c r="HK328">
        <v>64.2553</v>
      </c>
      <c r="HL328">
        <v>38.9601</v>
      </c>
      <c r="HM328">
        <v>0</v>
      </c>
      <c r="HN328">
        <v>20.9095</v>
      </c>
      <c r="HO328">
        <v>1321.78</v>
      </c>
      <c r="HP328">
        <v>18.6138</v>
      </c>
      <c r="HQ328">
        <v>102.789</v>
      </c>
      <c r="HR328">
        <v>103.865</v>
      </c>
    </row>
    <row r="329" spans="1:226">
      <c r="A329">
        <v>313</v>
      </c>
      <c r="B329">
        <v>1657295353.1</v>
      </c>
      <c r="C329">
        <v>3609.09999990463</v>
      </c>
      <c r="D329" t="s">
        <v>987</v>
      </c>
      <c r="E329" t="s">
        <v>988</v>
      </c>
      <c r="F329">
        <v>5</v>
      </c>
      <c r="G329" t="s">
        <v>832</v>
      </c>
      <c r="H329" t="s">
        <v>354</v>
      </c>
      <c r="I329">
        <v>1657295345.31429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1339.770178705</v>
      </c>
      <c r="AK329">
        <v>1290.44963636364</v>
      </c>
      <c r="AL329">
        <v>3.25997689152156</v>
      </c>
      <c r="AM329">
        <v>65.7165733691439</v>
      </c>
      <c r="AN329">
        <f>(AP329 - AO329 + BO329*1E3/(8.314*(BQ329+273.15)) * AR329/BN329 * AQ329) * BN329/(100*BB329) * 1000/(1000 - AP329)</f>
        <v>0</v>
      </c>
      <c r="AO329">
        <v>18.5394525028864</v>
      </c>
      <c r="AP329">
        <v>21.7659133333333</v>
      </c>
      <c r="AQ329">
        <v>0.000278386079250067</v>
      </c>
      <c r="AR329">
        <v>77.3268198787012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6</v>
      </c>
      <c r="BC329">
        <v>0.5</v>
      </c>
      <c r="BD329" t="s">
        <v>355</v>
      </c>
      <c r="BE329">
        <v>2</v>
      </c>
      <c r="BF329" t="b">
        <v>1</v>
      </c>
      <c r="BG329">
        <v>1657295345.31429</v>
      </c>
      <c r="BH329">
        <v>1238.61714285714</v>
      </c>
      <c r="BI329">
        <v>1298.67107142857</v>
      </c>
      <c r="BJ329">
        <v>21.7800142857143</v>
      </c>
      <c r="BK329">
        <v>18.5392607142857</v>
      </c>
      <c r="BL329">
        <v>1224.75535714286</v>
      </c>
      <c r="BM329">
        <v>21.6013464285714</v>
      </c>
      <c r="BN329">
        <v>499.990571428571</v>
      </c>
      <c r="BO329">
        <v>73.8363071428571</v>
      </c>
      <c r="BP329">
        <v>0.0426244285714286</v>
      </c>
      <c r="BQ329">
        <v>25.2567071428571</v>
      </c>
      <c r="BR329">
        <v>25.0290321428571</v>
      </c>
      <c r="BS329">
        <v>999.9</v>
      </c>
      <c r="BT329">
        <v>0</v>
      </c>
      <c r="BU329">
        <v>0</v>
      </c>
      <c r="BV329">
        <v>10008.0357142857</v>
      </c>
      <c r="BW329">
        <v>0</v>
      </c>
      <c r="BX329">
        <v>350.584857142857</v>
      </c>
      <c r="BY329">
        <v>-60.0538892857143</v>
      </c>
      <c r="BZ329">
        <v>1266.19607142857</v>
      </c>
      <c r="CA329">
        <v>1323.20357142857</v>
      </c>
      <c r="CB329">
        <v>3.24074928571429</v>
      </c>
      <c r="CC329">
        <v>1298.67107142857</v>
      </c>
      <c r="CD329">
        <v>18.5392607142857</v>
      </c>
      <c r="CE329">
        <v>1.60815607142857</v>
      </c>
      <c r="CF329">
        <v>1.36887</v>
      </c>
      <c r="CG329">
        <v>14.037175</v>
      </c>
      <c r="CH329">
        <v>11.5771107142857</v>
      </c>
      <c r="CI329">
        <v>2000.01214285714</v>
      </c>
      <c r="CJ329">
        <v>0.980000571428571</v>
      </c>
      <c r="CK329">
        <v>0.0199992285714286</v>
      </c>
      <c r="CL329">
        <v>0</v>
      </c>
      <c r="CM329">
        <v>2.27186428571429</v>
      </c>
      <c r="CN329">
        <v>0</v>
      </c>
      <c r="CO329">
        <v>11145.2178571429</v>
      </c>
      <c r="CP329">
        <v>17300.2571428571</v>
      </c>
      <c r="CQ329">
        <v>39.1493571428571</v>
      </c>
      <c r="CR329">
        <v>38.9215</v>
      </c>
      <c r="CS329">
        <v>38.9126428571429</v>
      </c>
      <c r="CT329">
        <v>37.5199285714286</v>
      </c>
      <c r="CU329">
        <v>38.3703928571429</v>
      </c>
      <c r="CV329">
        <v>1960.00928571429</v>
      </c>
      <c r="CW329">
        <v>40.0028571428571</v>
      </c>
      <c r="CX329">
        <v>0</v>
      </c>
      <c r="CY329">
        <v>1657295331.3</v>
      </c>
      <c r="CZ329">
        <v>0</v>
      </c>
      <c r="DA329">
        <v>1657291692.5</v>
      </c>
      <c r="DB329" t="s">
        <v>356</v>
      </c>
      <c r="DC329">
        <v>1657291684</v>
      </c>
      <c r="DD329">
        <v>1657291692.5</v>
      </c>
      <c r="DE329">
        <v>1</v>
      </c>
      <c r="DF329">
        <v>0.051</v>
      </c>
      <c r="DG329">
        <v>-0.009</v>
      </c>
      <c r="DH329">
        <v>7.953</v>
      </c>
      <c r="DI329">
        <v>0.086</v>
      </c>
      <c r="DJ329">
        <v>418</v>
      </c>
      <c r="DK329">
        <v>18</v>
      </c>
      <c r="DL329">
        <v>0.63</v>
      </c>
      <c r="DM329">
        <v>0.07</v>
      </c>
      <c r="DN329">
        <v>-60.1330609756098</v>
      </c>
      <c r="DO329">
        <v>-0.0486480836237524</v>
      </c>
      <c r="DP329">
        <v>0.643075525237918</v>
      </c>
      <c r="DQ329">
        <v>1</v>
      </c>
      <c r="DR329">
        <v>3.2456143902439</v>
      </c>
      <c r="DS329">
        <v>-0.10324181184668</v>
      </c>
      <c r="DT329">
        <v>0.0106187703226307</v>
      </c>
      <c r="DU329">
        <v>0</v>
      </c>
      <c r="DV329">
        <v>1</v>
      </c>
      <c r="DW329">
        <v>2</v>
      </c>
      <c r="DX329" t="s">
        <v>373</v>
      </c>
      <c r="DY329">
        <v>2.97426</v>
      </c>
      <c r="DZ329">
        <v>2.69691</v>
      </c>
      <c r="EA329">
        <v>0.159752</v>
      </c>
      <c r="EB329">
        <v>0.165443</v>
      </c>
      <c r="EC329">
        <v>0.0802498</v>
      </c>
      <c r="ED329">
        <v>0.0719339</v>
      </c>
      <c r="EE329">
        <v>32892.3</v>
      </c>
      <c r="EF329">
        <v>35833.9</v>
      </c>
      <c r="EG329">
        <v>35466.8</v>
      </c>
      <c r="EH329">
        <v>38932.8</v>
      </c>
      <c r="EI329">
        <v>46228.5</v>
      </c>
      <c r="EJ329">
        <v>52125.9</v>
      </c>
      <c r="EK329">
        <v>55392.1</v>
      </c>
      <c r="EL329">
        <v>62369.4</v>
      </c>
      <c r="EM329">
        <v>2.0032</v>
      </c>
      <c r="EN329">
        <v>2.2418</v>
      </c>
      <c r="EO329">
        <v>0.0630319</v>
      </c>
      <c r="EP329">
        <v>0</v>
      </c>
      <c r="EQ329">
        <v>23.9814</v>
      </c>
      <c r="ER329">
        <v>999.9</v>
      </c>
      <c r="ES329">
        <v>65.462</v>
      </c>
      <c r="ET329">
        <v>26.002</v>
      </c>
      <c r="EU329">
        <v>29.9165</v>
      </c>
      <c r="EV329">
        <v>53.9001</v>
      </c>
      <c r="EW329">
        <v>36.0377</v>
      </c>
      <c r="EX329">
        <v>2</v>
      </c>
      <c r="EY329">
        <v>-0.149207</v>
      </c>
      <c r="EZ329">
        <v>1.4288</v>
      </c>
      <c r="FA329">
        <v>20.1402</v>
      </c>
      <c r="FB329">
        <v>5.19812</v>
      </c>
      <c r="FC329">
        <v>12.0064</v>
      </c>
      <c r="FD329">
        <v>4.9756</v>
      </c>
      <c r="FE329">
        <v>3.293</v>
      </c>
      <c r="FF329">
        <v>9999</v>
      </c>
      <c r="FG329">
        <v>564.5</v>
      </c>
      <c r="FH329">
        <v>9999</v>
      </c>
      <c r="FI329">
        <v>9999</v>
      </c>
      <c r="FJ329">
        <v>1.86295</v>
      </c>
      <c r="FK329">
        <v>1.86783</v>
      </c>
      <c r="FL329">
        <v>1.86752</v>
      </c>
      <c r="FM329">
        <v>1.86874</v>
      </c>
      <c r="FN329">
        <v>1.86966</v>
      </c>
      <c r="FO329">
        <v>1.86569</v>
      </c>
      <c r="FP329">
        <v>1.86676</v>
      </c>
      <c r="FQ329">
        <v>1.86813</v>
      </c>
      <c r="FR329">
        <v>5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14.03</v>
      </c>
      <c r="GF329">
        <v>0.1786</v>
      </c>
      <c r="GG329">
        <v>4.5284714050127</v>
      </c>
      <c r="GH329">
        <v>0.00877152046367285</v>
      </c>
      <c r="GI329">
        <v>-1.12287425622125e-06</v>
      </c>
      <c r="GJ329">
        <v>1.49974470624018e-10</v>
      </c>
      <c r="GK329">
        <v>0.178652107835601</v>
      </c>
      <c r="GL329">
        <v>0</v>
      </c>
      <c r="GM329">
        <v>0</v>
      </c>
      <c r="GN329">
        <v>0</v>
      </c>
      <c r="GO329">
        <v>-2</v>
      </c>
      <c r="GP329">
        <v>2006</v>
      </c>
      <c r="GQ329">
        <v>1</v>
      </c>
      <c r="GR329">
        <v>20</v>
      </c>
      <c r="GS329">
        <v>61.2</v>
      </c>
      <c r="GT329">
        <v>61</v>
      </c>
      <c r="GU329">
        <v>3.24341</v>
      </c>
      <c r="GV329">
        <v>2.5708</v>
      </c>
      <c r="GW329">
        <v>2.24854</v>
      </c>
      <c r="GX329">
        <v>2.75391</v>
      </c>
      <c r="GY329">
        <v>1.99585</v>
      </c>
      <c r="GZ329">
        <v>2.35962</v>
      </c>
      <c r="HA329">
        <v>32.4212</v>
      </c>
      <c r="HB329">
        <v>15.4542</v>
      </c>
      <c r="HC329">
        <v>18</v>
      </c>
      <c r="HD329">
        <v>497.621</v>
      </c>
      <c r="HE329">
        <v>666.483</v>
      </c>
      <c r="HF329">
        <v>20.8857</v>
      </c>
      <c r="HG329">
        <v>25.2831</v>
      </c>
      <c r="HH329">
        <v>30.0005</v>
      </c>
      <c r="HI329">
        <v>25.0374</v>
      </c>
      <c r="HJ329">
        <v>24.9356</v>
      </c>
      <c r="HK329">
        <v>64.9058</v>
      </c>
      <c r="HL329">
        <v>38.6728</v>
      </c>
      <c r="HM329">
        <v>0</v>
      </c>
      <c r="HN329">
        <v>20.8831</v>
      </c>
      <c r="HO329">
        <v>1342.01</v>
      </c>
      <c r="HP329">
        <v>18.6471</v>
      </c>
      <c r="HQ329">
        <v>102.789</v>
      </c>
      <c r="HR329">
        <v>103.864</v>
      </c>
    </row>
    <row r="330" spans="1:226">
      <c r="A330">
        <v>314</v>
      </c>
      <c r="B330">
        <v>1657295358.1</v>
      </c>
      <c r="C330">
        <v>3614.09999990463</v>
      </c>
      <c r="D330" t="s">
        <v>989</v>
      </c>
      <c r="E330" t="s">
        <v>990</v>
      </c>
      <c r="F330">
        <v>5</v>
      </c>
      <c r="G330" t="s">
        <v>832</v>
      </c>
      <c r="H330" t="s">
        <v>354</v>
      </c>
      <c r="I330">
        <v>1657295350.6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1358.35322451991</v>
      </c>
      <c r="AK330">
        <v>1307.99072727273</v>
      </c>
      <c r="AL330">
        <v>3.4912682537437</v>
      </c>
      <c r="AM330">
        <v>65.7165733691439</v>
      </c>
      <c r="AN330">
        <f>(AP330 - AO330 + BO330*1E3/(8.314*(BQ330+273.15)) * AR330/BN330 * AQ330) * BN330/(100*BB330) * 1000/(1000 - AP330)</f>
        <v>0</v>
      </c>
      <c r="AO330">
        <v>18.5405239215413</v>
      </c>
      <c r="AP330">
        <v>21.7638066666667</v>
      </c>
      <c r="AQ330">
        <v>-0.00581184914326345</v>
      </c>
      <c r="AR330">
        <v>77.3268198787012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6</v>
      </c>
      <c r="BC330">
        <v>0.5</v>
      </c>
      <c r="BD330" t="s">
        <v>355</v>
      </c>
      <c r="BE330">
        <v>2</v>
      </c>
      <c r="BF330" t="b">
        <v>1</v>
      </c>
      <c r="BG330">
        <v>1657295350.6</v>
      </c>
      <c r="BH330">
        <v>1256.03555555556</v>
      </c>
      <c r="BI330">
        <v>1316.5562962963</v>
      </c>
      <c r="BJ330">
        <v>21.7722814814815</v>
      </c>
      <c r="BK330">
        <v>18.5397962962963</v>
      </c>
      <c r="BL330">
        <v>1242.05814814815</v>
      </c>
      <c r="BM330">
        <v>21.5936074074074</v>
      </c>
      <c r="BN330">
        <v>499.984555555556</v>
      </c>
      <c r="BO330">
        <v>73.8358555555556</v>
      </c>
      <c r="BP330">
        <v>0.0425988259259259</v>
      </c>
      <c r="BQ330">
        <v>25.2500703703704</v>
      </c>
      <c r="BR330">
        <v>25.0229333333333</v>
      </c>
      <c r="BS330">
        <v>999.9</v>
      </c>
      <c r="BT330">
        <v>0</v>
      </c>
      <c r="BU330">
        <v>0</v>
      </c>
      <c r="BV330">
        <v>10018.3333333333</v>
      </c>
      <c r="BW330">
        <v>0</v>
      </c>
      <c r="BX330">
        <v>350.807851851852</v>
      </c>
      <c r="BY330">
        <v>-60.5199259259259</v>
      </c>
      <c r="BZ330">
        <v>1283.99259259259</v>
      </c>
      <c r="CA330">
        <v>1341.42740740741</v>
      </c>
      <c r="CB330">
        <v>3.23246888888889</v>
      </c>
      <c r="CC330">
        <v>1316.5562962963</v>
      </c>
      <c r="CD330">
        <v>18.5397962962963</v>
      </c>
      <c r="CE330">
        <v>1.60757481481482</v>
      </c>
      <c r="CF330">
        <v>1.36890185185185</v>
      </c>
      <c r="CG330">
        <v>14.0316037037037</v>
      </c>
      <c r="CH330">
        <v>11.5774592592593</v>
      </c>
      <c r="CI330">
        <v>2000.01185185185</v>
      </c>
      <c r="CJ330">
        <v>0.980005888888889</v>
      </c>
      <c r="CK330">
        <v>0.0199939111111111</v>
      </c>
      <c r="CL330">
        <v>0</v>
      </c>
      <c r="CM330">
        <v>2.23252962962963</v>
      </c>
      <c r="CN330">
        <v>0</v>
      </c>
      <c r="CO330">
        <v>11130.4851851852</v>
      </c>
      <c r="CP330">
        <v>17300.2851851852</v>
      </c>
      <c r="CQ330">
        <v>39.1132962962963</v>
      </c>
      <c r="CR330">
        <v>38.9002592592593</v>
      </c>
      <c r="CS330">
        <v>38.8910740740741</v>
      </c>
      <c r="CT330">
        <v>37.5022962962963</v>
      </c>
      <c r="CU330">
        <v>38.3423333333333</v>
      </c>
      <c r="CV330">
        <v>1960.01962962963</v>
      </c>
      <c r="CW330">
        <v>39.9922222222222</v>
      </c>
      <c r="CX330">
        <v>0</v>
      </c>
      <c r="CY330">
        <v>1657295336.1</v>
      </c>
      <c r="CZ330">
        <v>0</v>
      </c>
      <c r="DA330">
        <v>1657291692.5</v>
      </c>
      <c r="DB330" t="s">
        <v>356</v>
      </c>
      <c r="DC330">
        <v>1657291684</v>
      </c>
      <c r="DD330">
        <v>1657291692.5</v>
      </c>
      <c r="DE330">
        <v>1</v>
      </c>
      <c r="DF330">
        <v>0.051</v>
      </c>
      <c r="DG330">
        <v>-0.009</v>
      </c>
      <c r="DH330">
        <v>7.953</v>
      </c>
      <c r="DI330">
        <v>0.086</v>
      </c>
      <c r="DJ330">
        <v>418</v>
      </c>
      <c r="DK330">
        <v>18</v>
      </c>
      <c r="DL330">
        <v>0.63</v>
      </c>
      <c r="DM330">
        <v>0.07</v>
      </c>
      <c r="DN330">
        <v>-60.2618365853658</v>
      </c>
      <c r="DO330">
        <v>-4.05210104529638</v>
      </c>
      <c r="DP330">
        <v>0.73412279818015</v>
      </c>
      <c r="DQ330">
        <v>0</v>
      </c>
      <c r="DR330">
        <v>3.23694658536585</v>
      </c>
      <c r="DS330">
        <v>-0.0966298954703751</v>
      </c>
      <c r="DT330">
        <v>0.0099306857793201</v>
      </c>
      <c r="DU330">
        <v>1</v>
      </c>
      <c r="DV330">
        <v>1</v>
      </c>
      <c r="DW330">
        <v>2</v>
      </c>
      <c r="DX330" t="s">
        <v>373</v>
      </c>
      <c r="DY330">
        <v>2.9738</v>
      </c>
      <c r="DZ330">
        <v>2.69673</v>
      </c>
      <c r="EA330">
        <v>0.161067</v>
      </c>
      <c r="EB330">
        <v>0.166659</v>
      </c>
      <c r="EC330">
        <v>0.0802369</v>
      </c>
      <c r="ED330">
        <v>0.0719325</v>
      </c>
      <c r="EE330">
        <v>32840.1</v>
      </c>
      <c r="EF330">
        <v>35781.8</v>
      </c>
      <c r="EG330">
        <v>35466.1</v>
      </c>
      <c r="EH330">
        <v>38932.8</v>
      </c>
      <c r="EI330">
        <v>46229.6</v>
      </c>
      <c r="EJ330">
        <v>52125.6</v>
      </c>
      <c r="EK330">
        <v>55392.7</v>
      </c>
      <c r="EL330">
        <v>62368.9</v>
      </c>
      <c r="EM330">
        <v>2.003</v>
      </c>
      <c r="EN330">
        <v>2.2418</v>
      </c>
      <c r="EO330">
        <v>0.0630319</v>
      </c>
      <c r="EP330">
        <v>0</v>
      </c>
      <c r="EQ330">
        <v>23.9822</v>
      </c>
      <c r="ER330">
        <v>999.9</v>
      </c>
      <c r="ES330">
        <v>65.413</v>
      </c>
      <c r="ET330">
        <v>26.002</v>
      </c>
      <c r="EU330">
        <v>29.8971</v>
      </c>
      <c r="EV330">
        <v>53.5501</v>
      </c>
      <c r="EW330">
        <v>36.0176</v>
      </c>
      <c r="EX330">
        <v>2</v>
      </c>
      <c r="EY330">
        <v>-0.148821</v>
      </c>
      <c r="EZ330">
        <v>1.3812</v>
      </c>
      <c r="FA330">
        <v>20.141</v>
      </c>
      <c r="FB330">
        <v>5.20052</v>
      </c>
      <c r="FC330">
        <v>12.0076</v>
      </c>
      <c r="FD330">
        <v>4.976</v>
      </c>
      <c r="FE330">
        <v>3.293</v>
      </c>
      <c r="FF330">
        <v>9999</v>
      </c>
      <c r="FG330">
        <v>564.5</v>
      </c>
      <c r="FH330">
        <v>9999</v>
      </c>
      <c r="FI330">
        <v>9999</v>
      </c>
      <c r="FJ330">
        <v>1.86295</v>
      </c>
      <c r="FK330">
        <v>1.86783</v>
      </c>
      <c r="FL330">
        <v>1.86758</v>
      </c>
      <c r="FM330">
        <v>1.86874</v>
      </c>
      <c r="FN330">
        <v>1.86966</v>
      </c>
      <c r="FO330">
        <v>1.86569</v>
      </c>
      <c r="FP330">
        <v>1.86676</v>
      </c>
      <c r="FQ330">
        <v>1.86813</v>
      </c>
      <c r="FR330">
        <v>5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14.14</v>
      </c>
      <c r="GF330">
        <v>0.1787</v>
      </c>
      <c r="GG330">
        <v>4.5284714050127</v>
      </c>
      <c r="GH330">
        <v>0.00877152046367285</v>
      </c>
      <c r="GI330">
        <v>-1.12287425622125e-06</v>
      </c>
      <c r="GJ330">
        <v>1.49974470624018e-10</v>
      </c>
      <c r="GK330">
        <v>0.178652107835601</v>
      </c>
      <c r="GL330">
        <v>0</v>
      </c>
      <c r="GM330">
        <v>0</v>
      </c>
      <c r="GN330">
        <v>0</v>
      </c>
      <c r="GO330">
        <v>-2</v>
      </c>
      <c r="GP330">
        <v>2006</v>
      </c>
      <c r="GQ330">
        <v>1</v>
      </c>
      <c r="GR330">
        <v>20</v>
      </c>
      <c r="GS330">
        <v>61.2</v>
      </c>
      <c r="GT330">
        <v>61.1</v>
      </c>
      <c r="GU330">
        <v>3.27393</v>
      </c>
      <c r="GV330">
        <v>2.57324</v>
      </c>
      <c r="GW330">
        <v>2.24854</v>
      </c>
      <c r="GX330">
        <v>2.75391</v>
      </c>
      <c r="GY330">
        <v>1.99585</v>
      </c>
      <c r="GZ330">
        <v>2.33032</v>
      </c>
      <c r="HA330">
        <v>32.4433</v>
      </c>
      <c r="HB330">
        <v>15.4454</v>
      </c>
      <c r="HC330">
        <v>18</v>
      </c>
      <c r="HD330">
        <v>497.55</v>
      </c>
      <c r="HE330">
        <v>666.577</v>
      </c>
      <c r="HF330">
        <v>20.8638</v>
      </c>
      <c r="HG330">
        <v>25.2895</v>
      </c>
      <c r="HH330">
        <v>30.0006</v>
      </c>
      <c r="HI330">
        <v>25.0436</v>
      </c>
      <c r="HJ330">
        <v>24.9426</v>
      </c>
      <c r="HK330">
        <v>65.5069</v>
      </c>
      <c r="HL330">
        <v>38.6728</v>
      </c>
      <c r="HM330">
        <v>0</v>
      </c>
      <c r="HN330">
        <v>20.8663</v>
      </c>
      <c r="HO330">
        <v>1355.44</v>
      </c>
      <c r="HP330">
        <v>18.6733</v>
      </c>
      <c r="HQ330">
        <v>102.789</v>
      </c>
      <c r="HR330">
        <v>103.864</v>
      </c>
    </row>
    <row r="331" spans="1:226">
      <c r="A331">
        <v>315</v>
      </c>
      <c r="B331">
        <v>1657295363.1</v>
      </c>
      <c r="C331">
        <v>3619.09999990463</v>
      </c>
      <c r="D331" t="s">
        <v>991</v>
      </c>
      <c r="E331" t="s">
        <v>992</v>
      </c>
      <c r="F331">
        <v>5</v>
      </c>
      <c r="G331" t="s">
        <v>832</v>
      </c>
      <c r="H331" t="s">
        <v>354</v>
      </c>
      <c r="I331">
        <v>1657295355.31429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1374.23723355884</v>
      </c>
      <c r="AK331">
        <v>1324.92339393939</v>
      </c>
      <c r="AL331">
        <v>3.39044245638349</v>
      </c>
      <c r="AM331">
        <v>65.7165733691439</v>
      </c>
      <c r="AN331">
        <f>(AP331 - AO331 + BO331*1E3/(8.314*(BQ331+273.15)) * AR331/BN331 * AQ331) * BN331/(100*BB331) * 1000/(1000 - AP331)</f>
        <v>0</v>
      </c>
      <c r="AO331">
        <v>18.5396053241456</v>
      </c>
      <c r="AP331">
        <v>21.7633606060606</v>
      </c>
      <c r="AQ331">
        <v>-0.00104402158883772</v>
      </c>
      <c r="AR331">
        <v>77.3268198787012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6</v>
      </c>
      <c r="BC331">
        <v>0.5</v>
      </c>
      <c r="BD331" t="s">
        <v>355</v>
      </c>
      <c r="BE331">
        <v>2</v>
      </c>
      <c r="BF331" t="b">
        <v>1</v>
      </c>
      <c r="BG331">
        <v>1657295355.31429</v>
      </c>
      <c r="BH331">
        <v>1271.76571428571</v>
      </c>
      <c r="BI331">
        <v>1332.24607142857</v>
      </c>
      <c r="BJ331">
        <v>21.7659607142857</v>
      </c>
      <c r="BK331">
        <v>18.5523464285714</v>
      </c>
      <c r="BL331">
        <v>1257.68392857143</v>
      </c>
      <c r="BM331">
        <v>21.5873</v>
      </c>
      <c r="BN331">
        <v>499.984</v>
      </c>
      <c r="BO331">
        <v>73.8362785714286</v>
      </c>
      <c r="BP331">
        <v>0.0425159428571429</v>
      </c>
      <c r="BQ331">
        <v>25.242925</v>
      </c>
      <c r="BR331">
        <v>25.0192357142857</v>
      </c>
      <c r="BS331">
        <v>999.9</v>
      </c>
      <c r="BT331">
        <v>0</v>
      </c>
      <c r="BU331">
        <v>0</v>
      </c>
      <c r="BV331">
        <v>10023.5714285714</v>
      </c>
      <c r="BW331">
        <v>0</v>
      </c>
      <c r="BX331">
        <v>350.205821428571</v>
      </c>
      <c r="BY331">
        <v>-60.4787</v>
      </c>
      <c r="BZ331">
        <v>1300.065</v>
      </c>
      <c r="CA331">
        <v>1357.43071428571</v>
      </c>
      <c r="CB331">
        <v>3.21360464285714</v>
      </c>
      <c r="CC331">
        <v>1332.24607142857</v>
      </c>
      <c r="CD331">
        <v>18.5523464285714</v>
      </c>
      <c r="CE331">
        <v>1.60711714285714</v>
      </c>
      <c r="CF331">
        <v>1.36983571428571</v>
      </c>
      <c r="CG331">
        <v>14.0272178571429</v>
      </c>
      <c r="CH331">
        <v>11.5877678571429</v>
      </c>
      <c r="CI331">
        <v>2000.01285714286</v>
      </c>
      <c r="CJ331">
        <v>0.980006357142857</v>
      </c>
      <c r="CK331">
        <v>0.01999345</v>
      </c>
      <c r="CL331">
        <v>0</v>
      </c>
      <c r="CM331">
        <v>2.249475</v>
      </c>
      <c r="CN331">
        <v>0</v>
      </c>
      <c r="CO331">
        <v>11118.9928571429</v>
      </c>
      <c r="CP331">
        <v>17300.2928571429</v>
      </c>
      <c r="CQ331">
        <v>39.09125</v>
      </c>
      <c r="CR331">
        <v>38.8816428571429</v>
      </c>
      <c r="CS331">
        <v>38.8615</v>
      </c>
      <c r="CT331">
        <v>37.5</v>
      </c>
      <c r="CU331">
        <v>38.32325</v>
      </c>
      <c r="CV331">
        <v>1960.02178571429</v>
      </c>
      <c r="CW331">
        <v>39.9910714285714</v>
      </c>
      <c r="CX331">
        <v>0</v>
      </c>
      <c r="CY331">
        <v>1657295340.9</v>
      </c>
      <c r="CZ331">
        <v>0</v>
      </c>
      <c r="DA331">
        <v>1657291692.5</v>
      </c>
      <c r="DB331" t="s">
        <v>356</v>
      </c>
      <c r="DC331">
        <v>1657291684</v>
      </c>
      <c r="DD331">
        <v>1657291692.5</v>
      </c>
      <c r="DE331">
        <v>1</v>
      </c>
      <c r="DF331">
        <v>0.051</v>
      </c>
      <c r="DG331">
        <v>-0.009</v>
      </c>
      <c r="DH331">
        <v>7.953</v>
      </c>
      <c r="DI331">
        <v>0.086</v>
      </c>
      <c r="DJ331">
        <v>418</v>
      </c>
      <c r="DK331">
        <v>18</v>
      </c>
      <c r="DL331">
        <v>0.63</v>
      </c>
      <c r="DM331">
        <v>0.07</v>
      </c>
      <c r="DN331">
        <v>-60.5068902439024</v>
      </c>
      <c r="DO331">
        <v>-0.197498257839858</v>
      </c>
      <c r="DP331">
        <v>0.613013243721528</v>
      </c>
      <c r="DQ331">
        <v>0</v>
      </c>
      <c r="DR331">
        <v>3.22130414634146</v>
      </c>
      <c r="DS331">
        <v>-0.2126544250871</v>
      </c>
      <c r="DT331">
        <v>0.0258132551481683</v>
      </c>
      <c r="DU331">
        <v>0</v>
      </c>
      <c r="DV331">
        <v>0</v>
      </c>
      <c r="DW331">
        <v>2</v>
      </c>
      <c r="DX331" t="s">
        <v>357</v>
      </c>
      <c r="DY331">
        <v>2.9743</v>
      </c>
      <c r="DZ331">
        <v>2.69677</v>
      </c>
      <c r="EA331">
        <v>0.162365</v>
      </c>
      <c r="EB331">
        <v>0.167993</v>
      </c>
      <c r="EC331">
        <v>0.0802531</v>
      </c>
      <c r="ED331">
        <v>0.0721168</v>
      </c>
      <c r="EE331">
        <v>32789.2</v>
      </c>
      <c r="EF331">
        <v>35723.5</v>
      </c>
      <c r="EG331">
        <v>35465.9</v>
      </c>
      <c r="EH331">
        <v>38931.7</v>
      </c>
      <c r="EI331">
        <v>46228.5</v>
      </c>
      <c r="EJ331">
        <v>52114</v>
      </c>
      <c r="EK331">
        <v>55392.3</v>
      </c>
      <c r="EL331">
        <v>62367.4</v>
      </c>
      <c r="EM331">
        <v>2.0032</v>
      </c>
      <c r="EN331">
        <v>2.2412</v>
      </c>
      <c r="EO331">
        <v>0.0618398</v>
      </c>
      <c r="EP331">
        <v>0</v>
      </c>
      <c r="EQ331">
        <v>23.983</v>
      </c>
      <c r="ER331">
        <v>999.9</v>
      </c>
      <c r="ES331">
        <v>65.364</v>
      </c>
      <c r="ET331">
        <v>26.012</v>
      </c>
      <c r="EU331">
        <v>29.8932</v>
      </c>
      <c r="EV331">
        <v>53.8001</v>
      </c>
      <c r="EW331">
        <v>36.0337</v>
      </c>
      <c r="EX331">
        <v>2</v>
      </c>
      <c r="EY331">
        <v>-0.148598</v>
      </c>
      <c r="EZ331">
        <v>1.39063</v>
      </c>
      <c r="FA331">
        <v>20.1407</v>
      </c>
      <c r="FB331">
        <v>5.19932</v>
      </c>
      <c r="FC331">
        <v>12.0052</v>
      </c>
      <c r="FD331">
        <v>4.976</v>
      </c>
      <c r="FE331">
        <v>3.293</v>
      </c>
      <c r="FF331">
        <v>9999</v>
      </c>
      <c r="FG331">
        <v>564.5</v>
      </c>
      <c r="FH331">
        <v>9999</v>
      </c>
      <c r="FI331">
        <v>9999</v>
      </c>
      <c r="FJ331">
        <v>1.86295</v>
      </c>
      <c r="FK331">
        <v>1.86783</v>
      </c>
      <c r="FL331">
        <v>1.86758</v>
      </c>
      <c r="FM331">
        <v>1.86874</v>
      </c>
      <c r="FN331">
        <v>1.86966</v>
      </c>
      <c r="FO331">
        <v>1.86569</v>
      </c>
      <c r="FP331">
        <v>1.86676</v>
      </c>
      <c r="FQ331">
        <v>1.86813</v>
      </c>
      <c r="FR331">
        <v>5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14.26</v>
      </c>
      <c r="GF331">
        <v>0.1786</v>
      </c>
      <c r="GG331">
        <v>4.5284714050127</v>
      </c>
      <c r="GH331">
        <v>0.00877152046367285</v>
      </c>
      <c r="GI331">
        <v>-1.12287425622125e-06</v>
      </c>
      <c r="GJ331">
        <v>1.49974470624018e-10</v>
      </c>
      <c r="GK331">
        <v>0.178652107835601</v>
      </c>
      <c r="GL331">
        <v>0</v>
      </c>
      <c r="GM331">
        <v>0</v>
      </c>
      <c r="GN331">
        <v>0</v>
      </c>
      <c r="GO331">
        <v>-2</v>
      </c>
      <c r="GP331">
        <v>2006</v>
      </c>
      <c r="GQ331">
        <v>1</v>
      </c>
      <c r="GR331">
        <v>20</v>
      </c>
      <c r="GS331">
        <v>61.3</v>
      </c>
      <c r="GT331">
        <v>61.2</v>
      </c>
      <c r="GU331">
        <v>3.30566</v>
      </c>
      <c r="GV331">
        <v>2.58179</v>
      </c>
      <c r="GW331">
        <v>2.24854</v>
      </c>
      <c r="GX331">
        <v>2.75269</v>
      </c>
      <c r="GY331">
        <v>1.99585</v>
      </c>
      <c r="GZ331">
        <v>2.38281</v>
      </c>
      <c r="HA331">
        <v>32.4654</v>
      </c>
      <c r="HB331">
        <v>15.4542</v>
      </c>
      <c r="HC331">
        <v>18</v>
      </c>
      <c r="HD331">
        <v>497.738</v>
      </c>
      <c r="HE331">
        <v>666.163</v>
      </c>
      <c r="HF331">
        <v>20.849</v>
      </c>
      <c r="HG331">
        <v>25.2937</v>
      </c>
      <c r="HH331">
        <v>30.0005</v>
      </c>
      <c r="HI331">
        <v>25.0499</v>
      </c>
      <c r="HJ331">
        <v>24.9489</v>
      </c>
      <c r="HK331">
        <v>66.1417</v>
      </c>
      <c r="HL331">
        <v>38.374</v>
      </c>
      <c r="HM331">
        <v>0</v>
      </c>
      <c r="HN331">
        <v>20.8462</v>
      </c>
      <c r="HO331">
        <v>1375.54</v>
      </c>
      <c r="HP331">
        <v>18.6988</v>
      </c>
      <c r="HQ331">
        <v>102.788</v>
      </c>
      <c r="HR331">
        <v>103.861</v>
      </c>
    </row>
    <row r="332" spans="1:226">
      <c r="A332">
        <v>316</v>
      </c>
      <c r="B332">
        <v>1657295368.1</v>
      </c>
      <c r="C332">
        <v>3624.09999990463</v>
      </c>
      <c r="D332" t="s">
        <v>993</v>
      </c>
      <c r="E332" t="s">
        <v>994</v>
      </c>
      <c r="F332">
        <v>5</v>
      </c>
      <c r="G332" t="s">
        <v>832</v>
      </c>
      <c r="H332" t="s">
        <v>354</v>
      </c>
      <c r="I332">
        <v>1657295360.6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1392.41692931728</v>
      </c>
      <c r="AK332">
        <v>1342.39466666667</v>
      </c>
      <c r="AL332">
        <v>3.50831929238963</v>
      </c>
      <c r="AM332">
        <v>65.7165733691439</v>
      </c>
      <c r="AN332">
        <f>(AP332 - AO332 + BO332*1E3/(8.314*(BQ332+273.15)) * AR332/BN332 * AQ332) * BN332/(100*BB332) * 1000/(1000 - AP332)</f>
        <v>0</v>
      </c>
      <c r="AO332">
        <v>18.6132200179041</v>
      </c>
      <c r="AP332">
        <v>21.7806333333333</v>
      </c>
      <c r="AQ332">
        <v>0.00205638995016866</v>
      </c>
      <c r="AR332">
        <v>77.3268198787012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6</v>
      </c>
      <c r="BC332">
        <v>0.5</v>
      </c>
      <c r="BD332" t="s">
        <v>355</v>
      </c>
      <c r="BE332">
        <v>2</v>
      </c>
      <c r="BF332" t="b">
        <v>1</v>
      </c>
      <c r="BG332">
        <v>1657295360.6</v>
      </c>
      <c r="BH332">
        <v>1289.48444444444</v>
      </c>
      <c r="BI332">
        <v>1350.24333333333</v>
      </c>
      <c r="BJ332">
        <v>21.7668703703704</v>
      </c>
      <c r="BK332">
        <v>18.577762962963</v>
      </c>
      <c r="BL332">
        <v>1275.28555555556</v>
      </c>
      <c r="BM332">
        <v>21.5882222222222</v>
      </c>
      <c r="BN332">
        <v>500.005888888889</v>
      </c>
      <c r="BO332">
        <v>73.8359814814815</v>
      </c>
      <c r="BP332">
        <v>0.0425813333333333</v>
      </c>
      <c r="BQ332">
        <v>25.2318666666667</v>
      </c>
      <c r="BR332">
        <v>25.0105518518518</v>
      </c>
      <c r="BS332">
        <v>999.9</v>
      </c>
      <c r="BT332">
        <v>0</v>
      </c>
      <c r="BU332">
        <v>0</v>
      </c>
      <c r="BV332">
        <v>10003.3333333333</v>
      </c>
      <c r="BW332">
        <v>0</v>
      </c>
      <c r="BX332">
        <v>349.788703703704</v>
      </c>
      <c r="BY332">
        <v>-60.7568444444445</v>
      </c>
      <c r="BZ332">
        <v>1318.17814814815</v>
      </c>
      <c r="CA332">
        <v>1375.80222222222</v>
      </c>
      <c r="CB332">
        <v>3.18909518518519</v>
      </c>
      <c r="CC332">
        <v>1350.24333333333</v>
      </c>
      <c r="CD332">
        <v>18.577762962963</v>
      </c>
      <c r="CE332">
        <v>1.60717851851852</v>
      </c>
      <c r="CF332">
        <v>1.37170740740741</v>
      </c>
      <c r="CG332">
        <v>14.0278</v>
      </c>
      <c r="CH332">
        <v>11.6084148148148</v>
      </c>
      <c r="CI332">
        <v>1999.98925925926</v>
      </c>
      <c r="CJ332">
        <v>0.980006444444445</v>
      </c>
      <c r="CK332">
        <v>0.0199933925925926</v>
      </c>
      <c r="CL332">
        <v>0</v>
      </c>
      <c r="CM332">
        <v>2.19936296296296</v>
      </c>
      <c r="CN332">
        <v>0</v>
      </c>
      <c r="CO332">
        <v>11111.0703703704</v>
      </c>
      <c r="CP332">
        <v>17300.0925925926</v>
      </c>
      <c r="CQ332">
        <v>39.0529259259259</v>
      </c>
      <c r="CR332">
        <v>38.868</v>
      </c>
      <c r="CS332">
        <v>38.84</v>
      </c>
      <c r="CT332">
        <v>37.479</v>
      </c>
      <c r="CU332">
        <v>38.2913333333333</v>
      </c>
      <c r="CV332">
        <v>1959.99925925926</v>
      </c>
      <c r="CW332">
        <v>39.99</v>
      </c>
      <c r="CX332">
        <v>0</v>
      </c>
      <c r="CY332">
        <v>1657295346.3</v>
      </c>
      <c r="CZ332">
        <v>0</v>
      </c>
      <c r="DA332">
        <v>1657291692.5</v>
      </c>
      <c r="DB332" t="s">
        <v>356</v>
      </c>
      <c r="DC332">
        <v>1657291684</v>
      </c>
      <c r="DD332">
        <v>1657291692.5</v>
      </c>
      <c r="DE332">
        <v>1</v>
      </c>
      <c r="DF332">
        <v>0.051</v>
      </c>
      <c r="DG332">
        <v>-0.009</v>
      </c>
      <c r="DH332">
        <v>7.953</v>
      </c>
      <c r="DI332">
        <v>0.086</v>
      </c>
      <c r="DJ332">
        <v>418</v>
      </c>
      <c r="DK332">
        <v>18</v>
      </c>
      <c r="DL332">
        <v>0.63</v>
      </c>
      <c r="DM332">
        <v>0.07</v>
      </c>
      <c r="DN332">
        <v>-60.5862170731707</v>
      </c>
      <c r="DO332">
        <v>-1.50654564459933</v>
      </c>
      <c r="DP332">
        <v>0.652096819798589</v>
      </c>
      <c r="DQ332">
        <v>0</v>
      </c>
      <c r="DR332">
        <v>3.20556804878049</v>
      </c>
      <c r="DS332">
        <v>-0.291576167247377</v>
      </c>
      <c r="DT332">
        <v>0.0321129313835782</v>
      </c>
      <c r="DU332">
        <v>0</v>
      </c>
      <c r="DV332">
        <v>0</v>
      </c>
      <c r="DW332">
        <v>2</v>
      </c>
      <c r="DX332" t="s">
        <v>357</v>
      </c>
      <c r="DY332">
        <v>2.97453</v>
      </c>
      <c r="DZ332">
        <v>2.69727</v>
      </c>
      <c r="EA332">
        <v>0.163677</v>
      </c>
      <c r="EB332">
        <v>0.169233</v>
      </c>
      <c r="EC332">
        <v>0.0802954</v>
      </c>
      <c r="ED332">
        <v>0.072129</v>
      </c>
      <c r="EE332">
        <v>32737.5</v>
      </c>
      <c r="EF332">
        <v>35669.5</v>
      </c>
      <c r="EG332">
        <v>35465.5</v>
      </c>
      <c r="EH332">
        <v>38930.9</v>
      </c>
      <c r="EI332">
        <v>46226.4</v>
      </c>
      <c r="EJ332">
        <v>52112.5</v>
      </c>
      <c r="EK332">
        <v>55392.3</v>
      </c>
      <c r="EL332">
        <v>62366.4</v>
      </c>
      <c r="EM332">
        <v>2.0028</v>
      </c>
      <c r="EN332">
        <v>2.2414</v>
      </c>
      <c r="EO332">
        <v>0.0634789</v>
      </c>
      <c r="EP332">
        <v>0</v>
      </c>
      <c r="EQ332">
        <v>23.979</v>
      </c>
      <c r="ER332">
        <v>999.9</v>
      </c>
      <c r="ES332">
        <v>65.273</v>
      </c>
      <c r="ET332">
        <v>26.042</v>
      </c>
      <c r="EU332">
        <v>29.9049</v>
      </c>
      <c r="EV332">
        <v>53.4801</v>
      </c>
      <c r="EW332">
        <v>36.0377</v>
      </c>
      <c r="EX332">
        <v>2</v>
      </c>
      <c r="EY332">
        <v>-0.148333</v>
      </c>
      <c r="EZ332">
        <v>1.32545</v>
      </c>
      <c r="FA332">
        <v>20.1417</v>
      </c>
      <c r="FB332">
        <v>5.19932</v>
      </c>
      <c r="FC332">
        <v>12.0052</v>
      </c>
      <c r="FD332">
        <v>4.9756</v>
      </c>
      <c r="FE332">
        <v>3.293</v>
      </c>
      <c r="FF332">
        <v>9999</v>
      </c>
      <c r="FG332">
        <v>564.5</v>
      </c>
      <c r="FH332">
        <v>9999</v>
      </c>
      <c r="FI332">
        <v>9999</v>
      </c>
      <c r="FJ332">
        <v>1.86292</v>
      </c>
      <c r="FK332">
        <v>1.86783</v>
      </c>
      <c r="FL332">
        <v>1.86752</v>
      </c>
      <c r="FM332">
        <v>1.86874</v>
      </c>
      <c r="FN332">
        <v>1.86963</v>
      </c>
      <c r="FO332">
        <v>1.86566</v>
      </c>
      <c r="FP332">
        <v>1.86676</v>
      </c>
      <c r="FQ332">
        <v>1.86813</v>
      </c>
      <c r="FR332">
        <v>5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14.37</v>
      </c>
      <c r="GF332">
        <v>0.1787</v>
      </c>
      <c r="GG332">
        <v>4.5284714050127</v>
      </c>
      <c r="GH332">
        <v>0.00877152046367285</v>
      </c>
      <c r="GI332">
        <v>-1.12287425622125e-06</v>
      </c>
      <c r="GJ332">
        <v>1.49974470624018e-10</v>
      </c>
      <c r="GK332">
        <v>0.178652107835601</v>
      </c>
      <c r="GL332">
        <v>0</v>
      </c>
      <c r="GM332">
        <v>0</v>
      </c>
      <c r="GN332">
        <v>0</v>
      </c>
      <c r="GO332">
        <v>-2</v>
      </c>
      <c r="GP332">
        <v>2006</v>
      </c>
      <c r="GQ332">
        <v>1</v>
      </c>
      <c r="GR332">
        <v>20</v>
      </c>
      <c r="GS332">
        <v>61.4</v>
      </c>
      <c r="GT332">
        <v>61.3</v>
      </c>
      <c r="GU332">
        <v>3.33496</v>
      </c>
      <c r="GV332">
        <v>2.56958</v>
      </c>
      <c r="GW332">
        <v>2.24854</v>
      </c>
      <c r="GX332">
        <v>2.75391</v>
      </c>
      <c r="GY332">
        <v>1.99585</v>
      </c>
      <c r="GZ332">
        <v>2.35718</v>
      </c>
      <c r="HA332">
        <v>32.4654</v>
      </c>
      <c r="HB332">
        <v>15.4454</v>
      </c>
      <c r="HC332">
        <v>18</v>
      </c>
      <c r="HD332">
        <v>497.521</v>
      </c>
      <c r="HE332">
        <v>666.391</v>
      </c>
      <c r="HF332">
        <v>20.8351</v>
      </c>
      <c r="HG332">
        <v>25.3</v>
      </c>
      <c r="HH332">
        <v>30.0003</v>
      </c>
      <c r="HI332">
        <v>25.0541</v>
      </c>
      <c r="HJ332">
        <v>24.9543</v>
      </c>
      <c r="HK332">
        <v>66.7362</v>
      </c>
      <c r="HL332">
        <v>38.374</v>
      </c>
      <c r="HM332">
        <v>0</v>
      </c>
      <c r="HN332">
        <v>20.8418</v>
      </c>
      <c r="HO332">
        <v>1388.94</v>
      </c>
      <c r="HP332">
        <v>18.7077</v>
      </c>
      <c r="HQ332">
        <v>102.788</v>
      </c>
      <c r="HR332">
        <v>103.859</v>
      </c>
    </row>
    <row r="333" spans="1:226">
      <c r="A333">
        <v>317</v>
      </c>
      <c r="B333">
        <v>1657295372.6</v>
      </c>
      <c r="C333">
        <v>3628.59999990463</v>
      </c>
      <c r="D333" t="s">
        <v>995</v>
      </c>
      <c r="E333" t="s">
        <v>996</v>
      </c>
      <c r="F333">
        <v>5</v>
      </c>
      <c r="G333" t="s">
        <v>832</v>
      </c>
      <c r="H333" t="s">
        <v>354</v>
      </c>
      <c r="I333">
        <v>1657295365.04444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1407.09646621554</v>
      </c>
      <c r="AK333">
        <v>1357.80678787879</v>
      </c>
      <c r="AL333">
        <v>3.41534495825978</v>
      </c>
      <c r="AM333">
        <v>65.7165733691439</v>
      </c>
      <c r="AN333">
        <f>(AP333 - AO333 + BO333*1E3/(8.314*(BQ333+273.15)) * AR333/BN333 * AQ333) * BN333/(100*BB333) * 1000/(1000 - AP333)</f>
        <v>0</v>
      </c>
      <c r="AO333">
        <v>18.6102986162934</v>
      </c>
      <c r="AP333">
        <v>21.7882612121212</v>
      </c>
      <c r="AQ333">
        <v>-0.000511042363409332</v>
      </c>
      <c r="AR333">
        <v>77.3268198787012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6</v>
      </c>
      <c r="BC333">
        <v>0.5</v>
      </c>
      <c r="BD333" t="s">
        <v>355</v>
      </c>
      <c r="BE333">
        <v>2</v>
      </c>
      <c r="BF333" t="b">
        <v>1</v>
      </c>
      <c r="BG333">
        <v>1657295365.04444</v>
      </c>
      <c r="BH333">
        <v>1304.47592592593</v>
      </c>
      <c r="BI333">
        <v>1365.02888888889</v>
      </c>
      <c r="BJ333">
        <v>21.7729074074074</v>
      </c>
      <c r="BK333">
        <v>18.6087111111111</v>
      </c>
      <c r="BL333">
        <v>1290.17925925926</v>
      </c>
      <c r="BM333">
        <v>21.5942740740741</v>
      </c>
      <c r="BN333">
        <v>500.044814814815</v>
      </c>
      <c r="BO333">
        <v>73.8362851851852</v>
      </c>
      <c r="BP333">
        <v>0.0425309740740741</v>
      </c>
      <c r="BQ333">
        <v>25.2200074074074</v>
      </c>
      <c r="BR333">
        <v>25.0027185185185</v>
      </c>
      <c r="BS333">
        <v>999.9</v>
      </c>
      <c r="BT333">
        <v>0</v>
      </c>
      <c r="BU333">
        <v>0</v>
      </c>
      <c r="BV333">
        <v>9992.03703703704</v>
      </c>
      <c r="BW333">
        <v>0</v>
      </c>
      <c r="BX333">
        <v>349.975851851852</v>
      </c>
      <c r="BY333">
        <v>-60.5511592592593</v>
      </c>
      <c r="BZ333">
        <v>1333.51148148148</v>
      </c>
      <c r="CA333">
        <v>1390.91185185185</v>
      </c>
      <c r="CB333">
        <v>3.16420444444444</v>
      </c>
      <c r="CC333">
        <v>1365.02888888889</v>
      </c>
      <c r="CD333">
        <v>18.6087111111111</v>
      </c>
      <c r="CE333">
        <v>1.60763148148148</v>
      </c>
      <c r="CF333">
        <v>1.37399814814815</v>
      </c>
      <c r="CG333">
        <v>14.032137037037</v>
      </c>
      <c r="CH333">
        <v>11.6336444444444</v>
      </c>
      <c r="CI333">
        <v>1999.98259259259</v>
      </c>
      <c r="CJ333">
        <v>0.980006111111111</v>
      </c>
      <c r="CK333">
        <v>0.0199937481481482</v>
      </c>
      <c r="CL333">
        <v>0</v>
      </c>
      <c r="CM333">
        <v>2.21436296296296</v>
      </c>
      <c r="CN333">
        <v>0</v>
      </c>
      <c r="CO333">
        <v>11105.5851851852</v>
      </c>
      <c r="CP333">
        <v>17300.0407407407</v>
      </c>
      <c r="CQ333">
        <v>39.0275555555556</v>
      </c>
      <c r="CR333">
        <v>38.8493333333333</v>
      </c>
      <c r="CS333">
        <v>38.8052592592593</v>
      </c>
      <c r="CT333">
        <v>37.4603333333333</v>
      </c>
      <c r="CU333">
        <v>38.272962962963</v>
      </c>
      <c r="CV333">
        <v>1959.99259259259</v>
      </c>
      <c r="CW333">
        <v>39.99</v>
      </c>
      <c r="CX333">
        <v>0</v>
      </c>
      <c r="CY333">
        <v>1657295350.5</v>
      </c>
      <c r="CZ333">
        <v>0</v>
      </c>
      <c r="DA333">
        <v>1657291692.5</v>
      </c>
      <c r="DB333" t="s">
        <v>356</v>
      </c>
      <c r="DC333">
        <v>1657291684</v>
      </c>
      <c r="DD333">
        <v>1657291692.5</v>
      </c>
      <c r="DE333">
        <v>1</v>
      </c>
      <c r="DF333">
        <v>0.051</v>
      </c>
      <c r="DG333">
        <v>-0.009</v>
      </c>
      <c r="DH333">
        <v>7.953</v>
      </c>
      <c r="DI333">
        <v>0.086</v>
      </c>
      <c r="DJ333">
        <v>418</v>
      </c>
      <c r="DK333">
        <v>18</v>
      </c>
      <c r="DL333">
        <v>0.63</v>
      </c>
      <c r="DM333">
        <v>0.07</v>
      </c>
      <c r="DN333">
        <v>-60.6390097560976</v>
      </c>
      <c r="DO333">
        <v>1.29175191637621</v>
      </c>
      <c r="DP333">
        <v>0.662477842355603</v>
      </c>
      <c r="DQ333">
        <v>0</v>
      </c>
      <c r="DR333">
        <v>3.18496634146341</v>
      </c>
      <c r="DS333">
        <v>-0.321248362369342</v>
      </c>
      <c r="DT333">
        <v>0.0351361200959298</v>
      </c>
      <c r="DU333">
        <v>0</v>
      </c>
      <c r="DV333">
        <v>0</v>
      </c>
      <c r="DW333">
        <v>2</v>
      </c>
      <c r="DX333" t="s">
        <v>357</v>
      </c>
      <c r="DY333">
        <v>2.97437</v>
      </c>
      <c r="DZ333">
        <v>2.69545</v>
      </c>
      <c r="EA333">
        <v>0.16484</v>
      </c>
      <c r="EB333">
        <v>0.170351</v>
      </c>
      <c r="EC333">
        <v>0.0803106</v>
      </c>
      <c r="ED333">
        <v>0.0723039</v>
      </c>
      <c r="EE333">
        <v>32692.2</v>
      </c>
      <c r="EF333">
        <v>35621.6</v>
      </c>
      <c r="EG333">
        <v>35465.7</v>
      </c>
      <c r="EH333">
        <v>38931</v>
      </c>
      <c r="EI333">
        <v>46225.6</v>
      </c>
      <c r="EJ333">
        <v>52102.8</v>
      </c>
      <c r="EK333">
        <v>55392.3</v>
      </c>
      <c r="EL333">
        <v>62366.5</v>
      </c>
      <c r="EM333">
        <v>2.0032</v>
      </c>
      <c r="EN333">
        <v>2.2416</v>
      </c>
      <c r="EO333">
        <v>0.0615418</v>
      </c>
      <c r="EP333">
        <v>0</v>
      </c>
      <c r="EQ333">
        <v>23.9681</v>
      </c>
      <c r="ER333">
        <v>999.9</v>
      </c>
      <c r="ES333">
        <v>65.224</v>
      </c>
      <c r="ET333">
        <v>26.073</v>
      </c>
      <c r="EU333">
        <v>29.9359</v>
      </c>
      <c r="EV333">
        <v>54.0101</v>
      </c>
      <c r="EW333">
        <v>35.9575</v>
      </c>
      <c r="EX333">
        <v>2</v>
      </c>
      <c r="EY333">
        <v>-0.148659</v>
      </c>
      <c r="EZ333">
        <v>-0.509499</v>
      </c>
      <c r="FA333">
        <v>20.1447</v>
      </c>
      <c r="FB333">
        <v>5.19812</v>
      </c>
      <c r="FC333">
        <v>12.004</v>
      </c>
      <c r="FD333">
        <v>4.9756</v>
      </c>
      <c r="FE333">
        <v>3.293</v>
      </c>
      <c r="FF333">
        <v>9999</v>
      </c>
      <c r="FG333">
        <v>564.5</v>
      </c>
      <c r="FH333">
        <v>9999</v>
      </c>
      <c r="FI333">
        <v>9999</v>
      </c>
      <c r="FJ333">
        <v>1.86295</v>
      </c>
      <c r="FK333">
        <v>1.86783</v>
      </c>
      <c r="FL333">
        <v>1.86758</v>
      </c>
      <c r="FM333">
        <v>1.86874</v>
      </c>
      <c r="FN333">
        <v>1.86966</v>
      </c>
      <c r="FO333">
        <v>1.86569</v>
      </c>
      <c r="FP333">
        <v>1.86676</v>
      </c>
      <c r="FQ333">
        <v>1.86813</v>
      </c>
      <c r="FR333">
        <v>5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14.47</v>
      </c>
      <c r="GF333">
        <v>0.1787</v>
      </c>
      <c r="GG333">
        <v>4.5284714050127</v>
      </c>
      <c r="GH333">
        <v>0.00877152046367285</v>
      </c>
      <c r="GI333">
        <v>-1.12287425622125e-06</v>
      </c>
      <c r="GJ333">
        <v>1.49974470624018e-10</v>
      </c>
      <c r="GK333">
        <v>0.178652107835601</v>
      </c>
      <c r="GL333">
        <v>0</v>
      </c>
      <c r="GM333">
        <v>0</v>
      </c>
      <c r="GN333">
        <v>0</v>
      </c>
      <c r="GO333">
        <v>-2</v>
      </c>
      <c r="GP333">
        <v>2006</v>
      </c>
      <c r="GQ333">
        <v>1</v>
      </c>
      <c r="GR333">
        <v>20</v>
      </c>
      <c r="GS333">
        <v>61.5</v>
      </c>
      <c r="GT333">
        <v>61.3</v>
      </c>
      <c r="GU333">
        <v>3.36182</v>
      </c>
      <c r="GV333">
        <v>2.57446</v>
      </c>
      <c r="GW333">
        <v>2.24854</v>
      </c>
      <c r="GX333">
        <v>2.75391</v>
      </c>
      <c r="GY333">
        <v>1.99585</v>
      </c>
      <c r="GZ333">
        <v>2.34619</v>
      </c>
      <c r="HA333">
        <v>32.4875</v>
      </c>
      <c r="HB333">
        <v>15.4454</v>
      </c>
      <c r="HC333">
        <v>18</v>
      </c>
      <c r="HD333">
        <v>497.84</v>
      </c>
      <c r="HE333">
        <v>666.624</v>
      </c>
      <c r="HF333">
        <v>20.8891</v>
      </c>
      <c r="HG333">
        <v>25.3043</v>
      </c>
      <c r="HH333">
        <v>30</v>
      </c>
      <c r="HI333">
        <v>25.0604</v>
      </c>
      <c r="HJ333">
        <v>24.9593</v>
      </c>
      <c r="HK333">
        <v>67.2637</v>
      </c>
      <c r="HL333">
        <v>38.0925</v>
      </c>
      <c r="HM333">
        <v>0</v>
      </c>
      <c r="HN333">
        <v>21.1823</v>
      </c>
      <c r="HO333">
        <v>1409.07</v>
      </c>
      <c r="HP333">
        <v>18.7196</v>
      </c>
      <c r="HQ333">
        <v>102.788</v>
      </c>
      <c r="HR333">
        <v>103.86</v>
      </c>
    </row>
    <row r="334" spans="1:226">
      <c r="A334">
        <v>318</v>
      </c>
      <c r="B334">
        <v>1657295378.1</v>
      </c>
      <c r="C334">
        <v>3634.09999990463</v>
      </c>
      <c r="D334" t="s">
        <v>997</v>
      </c>
      <c r="E334" t="s">
        <v>998</v>
      </c>
      <c r="F334">
        <v>5</v>
      </c>
      <c r="G334" t="s">
        <v>832</v>
      </c>
      <c r="H334" t="s">
        <v>354</v>
      </c>
      <c r="I334">
        <v>1657295370.33214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1426.69342626622</v>
      </c>
      <c r="AK334">
        <v>1377.03581818182</v>
      </c>
      <c r="AL334">
        <v>3.46775357086587</v>
      </c>
      <c r="AM334">
        <v>65.7165733691439</v>
      </c>
      <c r="AN334">
        <f>(AP334 - AO334 + BO334*1E3/(8.314*(BQ334+273.15)) * AR334/BN334 * AQ334) * BN334/(100*BB334) * 1000/(1000 - AP334)</f>
        <v>0</v>
      </c>
      <c r="AO334">
        <v>18.677019361088</v>
      </c>
      <c r="AP334">
        <v>21.8253090909091</v>
      </c>
      <c r="AQ334">
        <v>0.00646910691899105</v>
      </c>
      <c r="AR334">
        <v>77.3268198787012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6</v>
      </c>
      <c r="BC334">
        <v>0.5</v>
      </c>
      <c r="BD334" t="s">
        <v>355</v>
      </c>
      <c r="BE334">
        <v>2</v>
      </c>
      <c r="BF334" t="b">
        <v>1</v>
      </c>
      <c r="BG334">
        <v>1657295370.33214</v>
      </c>
      <c r="BH334">
        <v>1322.34964285714</v>
      </c>
      <c r="BI334">
        <v>1383.01714285714</v>
      </c>
      <c r="BJ334">
        <v>21.790775</v>
      </c>
      <c r="BK334">
        <v>18.6461857142857</v>
      </c>
      <c r="BL334">
        <v>1307.93464285714</v>
      </c>
      <c r="BM334">
        <v>21.6121392857143</v>
      </c>
      <c r="BN334">
        <v>500.057535714286</v>
      </c>
      <c r="BO334">
        <v>73.8356464285714</v>
      </c>
      <c r="BP334">
        <v>0.0422761392857143</v>
      </c>
      <c r="BQ334">
        <v>25.2031035714286</v>
      </c>
      <c r="BR334">
        <v>24.9885357142857</v>
      </c>
      <c r="BS334">
        <v>999.9</v>
      </c>
      <c r="BT334">
        <v>0</v>
      </c>
      <c r="BU334">
        <v>0</v>
      </c>
      <c r="BV334">
        <v>10003.0357142857</v>
      </c>
      <c r="BW334">
        <v>0</v>
      </c>
      <c r="BX334">
        <v>351.215</v>
      </c>
      <c r="BY334">
        <v>-60.6673607142857</v>
      </c>
      <c r="BZ334">
        <v>1351.80607142857</v>
      </c>
      <c r="CA334">
        <v>1409.29571428571</v>
      </c>
      <c r="CB334">
        <v>3.14460321428571</v>
      </c>
      <c r="CC334">
        <v>1383.01714285714</v>
      </c>
      <c r="CD334">
        <v>18.6461857142857</v>
      </c>
      <c r="CE334">
        <v>1.60893642857143</v>
      </c>
      <c r="CF334">
        <v>1.37675357142857</v>
      </c>
      <c r="CG334">
        <v>14.04465</v>
      </c>
      <c r="CH334">
        <v>11.6639642857143</v>
      </c>
      <c r="CI334">
        <v>1999.98678571429</v>
      </c>
      <c r="CJ334">
        <v>0.980005607142857</v>
      </c>
      <c r="CK334">
        <v>0.0199942857142857</v>
      </c>
      <c r="CL334">
        <v>0</v>
      </c>
      <c r="CM334">
        <v>2.27695</v>
      </c>
      <c r="CN334">
        <v>0</v>
      </c>
      <c r="CO334">
        <v>11073.7428571429</v>
      </c>
      <c r="CP334">
        <v>17300.0714285714</v>
      </c>
      <c r="CQ334">
        <v>38.9931428571429</v>
      </c>
      <c r="CR334">
        <v>38.82775</v>
      </c>
      <c r="CS334">
        <v>38.7743571428571</v>
      </c>
      <c r="CT334">
        <v>37.4326071428571</v>
      </c>
      <c r="CU334">
        <v>38.2342142857143</v>
      </c>
      <c r="CV334">
        <v>1959.99607142857</v>
      </c>
      <c r="CW334">
        <v>39.9907142857143</v>
      </c>
      <c r="CX334">
        <v>0</v>
      </c>
      <c r="CY334">
        <v>1657295355.9</v>
      </c>
      <c r="CZ334">
        <v>0</v>
      </c>
      <c r="DA334">
        <v>1657291692.5</v>
      </c>
      <c r="DB334" t="s">
        <v>356</v>
      </c>
      <c r="DC334">
        <v>1657291684</v>
      </c>
      <c r="DD334">
        <v>1657291692.5</v>
      </c>
      <c r="DE334">
        <v>1</v>
      </c>
      <c r="DF334">
        <v>0.051</v>
      </c>
      <c r="DG334">
        <v>-0.009</v>
      </c>
      <c r="DH334">
        <v>7.953</v>
      </c>
      <c r="DI334">
        <v>0.086</v>
      </c>
      <c r="DJ334">
        <v>418</v>
      </c>
      <c r="DK334">
        <v>18</v>
      </c>
      <c r="DL334">
        <v>0.63</v>
      </c>
      <c r="DM334">
        <v>0.07</v>
      </c>
      <c r="DN334">
        <v>-60.6126</v>
      </c>
      <c r="DO334">
        <v>0.150593728222891</v>
      </c>
      <c r="DP334">
        <v>0.630807537035258</v>
      </c>
      <c r="DQ334">
        <v>0</v>
      </c>
      <c r="DR334">
        <v>3.15655536585366</v>
      </c>
      <c r="DS334">
        <v>-0.245996027874561</v>
      </c>
      <c r="DT334">
        <v>0.029978090950914</v>
      </c>
      <c r="DU334">
        <v>0</v>
      </c>
      <c r="DV334">
        <v>0</v>
      </c>
      <c r="DW334">
        <v>2</v>
      </c>
      <c r="DX334" t="s">
        <v>357</v>
      </c>
      <c r="DY334">
        <v>2.97452</v>
      </c>
      <c r="DZ334">
        <v>2.6963</v>
      </c>
      <c r="EA334">
        <v>0.16629</v>
      </c>
      <c r="EB334">
        <v>0.171692</v>
      </c>
      <c r="EC334">
        <v>0.0804024</v>
      </c>
      <c r="ED334">
        <v>0.0723238</v>
      </c>
      <c r="EE334">
        <v>32635.2</v>
      </c>
      <c r="EF334">
        <v>35563.7</v>
      </c>
      <c r="EG334">
        <v>35465.5</v>
      </c>
      <c r="EH334">
        <v>38930.6</v>
      </c>
      <c r="EI334">
        <v>46220.8</v>
      </c>
      <c r="EJ334">
        <v>52101.5</v>
      </c>
      <c r="EK334">
        <v>55392.1</v>
      </c>
      <c r="EL334">
        <v>62366.2</v>
      </c>
      <c r="EM334">
        <v>2.0036</v>
      </c>
      <c r="EN334">
        <v>2.241</v>
      </c>
      <c r="EO334">
        <v>0.0624359</v>
      </c>
      <c r="EP334">
        <v>0</v>
      </c>
      <c r="EQ334">
        <v>23.9496</v>
      </c>
      <c r="ER334">
        <v>999.9</v>
      </c>
      <c r="ES334">
        <v>65.175</v>
      </c>
      <c r="ET334">
        <v>26.073</v>
      </c>
      <c r="EU334">
        <v>29.9178</v>
      </c>
      <c r="EV334">
        <v>53.6501</v>
      </c>
      <c r="EW334">
        <v>35.8934</v>
      </c>
      <c r="EX334">
        <v>2</v>
      </c>
      <c r="EY334">
        <v>-0.149207</v>
      </c>
      <c r="EZ334">
        <v>0.511743</v>
      </c>
      <c r="FA334">
        <v>20.1469</v>
      </c>
      <c r="FB334">
        <v>5.19812</v>
      </c>
      <c r="FC334">
        <v>12.0052</v>
      </c>
      <c r="FD334">
        <v>4.976</v>
      </c>
      <c r="FE334">
        <v>3.293</v>
      </c>
      <c r="FF334">
        <v>9999</v>
      </c>
      <c r="FG334">
        <v>564.5</v>
      </c>
      <c r="FH334">
        <v>9999</v>
      </c>
      <c r="FI334">
        <v>9999</v>
      </c>
      <c r="FJ334">
        <v>1.86295</v>
      </c>
      <c r="FK334">
        <v>1.86783</v>
      </c>
      <c r="FL334">
        <v>1.86755</v>
      </c>
      <c r="FM334">
        <v>1.86874</v>
      </c>
      <c r="FN334">
        <v>1.86966</v>
      </c>
      <c r="FO334">
        <v>1.86569</v>
      </c>
      <c r="FP334">
        <v>1.86676</v>
      </c>
      <c r="FQ334">
        <v>1.86813</v>
      </c>
      <c r="FR334">
        <v>5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14.59</v>
      </c>
      <c r="GF334">
        <v>0.1786</v>
      </c>
      <c r="GG334">
        <v>4.5284714050127</v>
      </c>
      <c r="GH334">
        <v>0.00877152046367285</v>
      </c>
      <c r="GI334">
        <v>-1.12287425622125e-06</v>
      </c>
      <c r="GJ334">
        <v>1.49974470624018e-10</v>
      </c>
      <c r="GK334">
        <v>0.178652107835601</v>
      </c>
      <c r="GL334">
        <v>0</v>
      </c>
      <c r="GM334">
        <v>0</v>
      </c>
      <c r="GN334">
        <v>0</v>
      </c>
      <c r="GO334">
        <v>-2</v>
      </c>
      <c r="GP334">
        <v>2006</v>
      </c>
      <c r="GQ334">
        <v>1</v>
      </c>
      <c r="GR334">
        <v>20</v>
      </c>
      <c r="GS334">
        <v>61.6</v>
      </c>
      <c r="GT334">
        <v>61.4</v>
      </c>
      <c r="GU334">
        <v>3.39722</v>
      </c>
      <c r="GV334">
        <v>2.56836</v>
      </c>
      <c r="GW334">
        <v>2.24854</v>
      </c>
      <c r="GX334">
        <v>2.75391</v>
      </c>
      <c r="GY334">
        <v>1.99585</v>
      </c>
      <c r="GZ334">
        <v>2.35596</v>
      </c>
      <c r="HA334">
        <v>32.4875</v>
      </c>
      <c r="HB334">
        <v>15.4542</v>
      </c>
      <c r="HC334">
        <v>18</v>
      </c>
      <c r="HD334">
        <v>498.16</v>
      </c>
      <c r="HE334">
        <v>666.22</v>
      </c>
      <c r="HF334">
        <v>21.209</v>
      </c>
      <c r="HG334">
        <v>25.3128</v>
      </c>
      <c r="HH334">
        <v>30.0001</v>
      </c>
      <c r="HI334">
        <v>25.0668</v>
      </c>
      <c r="HJ334">
        <v>24.9668</v>
      </c>
      <c r="HK334">
        <v>67.9698</v>
      </c>
      <c r="HL334">
        <v>38.0925</v>
      </c>
      <c r="HM334">
        <v>0</v>
      </c>
      <c r="HN334">
        <v>21.1975</v>
      </c>
      <c r="HO334">
        <v>1422.54</v>
      </c>
      <c r="HP334">
        <v>18.6583</v>
      </c>
      <c r="HQ334">
        <v>102.788</v>
      </c>
      <c r="HR334">
        <v>103.859</v>
      </c>
    </row>
    <row r="335" spans="1:226">
      <c r="A335">
        <v>319</v>
      </c>
      <c r="B335">
        <v>1657295382.6</v>
      </c>
      <c r="C335">
        <v>3638.59999990463</v>
      </c>
      <c r="D335" t="s">
        <v>999</v>
      </c>
      <c r="E335" t="s">
        <v>1000</v>
      </c>
      <c r="F335">
        <v>5</v>
      </c>
      <c r="G335" t="s">
        <v>832</v>
      </c>
      <c r="H335" t="s">
        <v>354</v>
      </c>
      <c r="I335">
        <v>1657295374.77857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1442.04224275912</v>
      </c>
      <c r="AK335">
        <v>1392.69024242424</v>
      </c>
      <c r="AL335">
        <v>3.42021947939531</v>
      </c>
      <c r="AM335">
        <v>65.7165733691439</v>
      </c>
      <c r="AN335">
        <f>(AP335 - AO335 + BO335*1E3/(8.314*(BQ335+273.15)) * AR335/BN335 * AQ335) * BN335/(100*BB335) * 1000/(1000 - AP335)</f>
        <v>0</v>
      </c>
      <c r="AO335">
        <v>18.6841384238699</v>
      </c>
      <c r="AP335">
        <v>21.8407454545455</v>
      </c>
      <c r="AQ335">
        <v>0.00149619496182978</v>
      </c>
      <c r="AR335">
        <v>77.3268198787012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6</v>
      </c>
      <c r="BC335">
        <v>0.5</v>
      </c>
      <c r="BD335" t="s">
        <v>355</v>
      </c>
      <c r="BE335">
        <v>2</v>
      </c>
      <c r="BF335" t="b">
        <v>1</v>
      </c>
      <c r="BG335">
        <v>1657295374.77857</v>
      </c>
      <c r="BH335">
        <v>1337.46428571429</v>
      </c>
      <c r="BI335">
        <v>1397.85035714286</v>
      </c>
      <c r="BJ335">
        <v>21.807625</v>
      </c>
      <c r="BK335">
        <v>18.6672107142857</v>
      </c>
      <c r="BL335">
        <v>1322.95</v>
      </c>
      <c r="BM335">
        <v>21.6289821428571</v>
      </c>
      <c r="BN335">
        <v>500.033035714286</v>
      </c>
      <c r="BO335">
        <v>73.8356892857143</v>
      </c>
      <c r="BP335">
        <v>0.0424123392857143</v>
      </c>
      <c r="BQ335">
        <v>25.193475</v>
      </c>
      <c r="BR335">
        <v>24.9791821428571</v>
      </c>
      <c r="BS335">
        <v>999.9</v>
      </c>
      <c r="BT335">
        <v>0</v>
      </c>
      <c r="BU335">
        <v>0</v>
      </c>
      <c r="BV335">
        <v>9988.21428571429</v>
      </c>
      <c r="BW335">
        <v>0</v>
      </c>
      <c r="BX335">
        <v>353.103142857143</v>
      </c>
      <c r="BY335">
        <v>-60.3850642857143</v>
      </c>
      <c r="BZ335">
        <v>1367.28214285714</v>
      </c>
      <c r="CA335">
        <v>1424.44142857143</v>
      </c>
      <c r="CB335">
        <v>3.14043178571429</v>
      </c>
      <c r="CC335">
        <v>1397.85035714286</v>
      </c>
      <c r="CD335">
        <v>18.6672107142857</v>
      </c>
      <c r="CE335">
        <v>1.61018142857143</v>
      </c>
      <c r="CF335">
        <v>1.37830607142857</v>
      </c>
      <c r="CG335">
        <v>14.0565714285714</v>
      </c>
      <c r="CH335">
        <v>11.681025</v>
      </c>
      <c r="CI335">
        <v>2000.00142857143</v>
      </c>
      <c r="CJ335">
        <v>0.980005392857143</v>
      </c>
      <c r="CK335">
        <v>0.0199945142857143</v>
      </c>
      <c r="CL335">
        <v>0</v>
      </c>
      <c r="CM335">
        <v>2.30233928571429</v>
      </c>
      <c r="CN335">
        <v>0</v>
      </c>
      <c r="CO335">
        <v>11072.9392857143</v>
      </c>
      <c r="CP335">
        <v>17300.1964285714</v>
      </c>
      <c r="CQ335">
        <v>38.9685</v>
      </c>
      <c r="CR335">
        <v>38.8031428571429</v>
      </c>
      <c r="CS335">
        <v>38.7498928571429</v>
      </c>
      <c r="CT335">
        <v>37.4126428571429</v>
      </c>
      <c r="CU335">
        <v>38.214</v>
      </c>
      <c r="CV335">
        <v>1960.01071428571</v>
      </c>
      <c r="CW335">
        <v>39.9907142857143</v>
      </c>
      <c r="CX335">
        <v>0</v>
      </c>
      <c r="CY335">
        <v>1657295360.7</v>
      </c>
      <c r="CZ335">
        <v>0</v>
      </c>
      <c r="DA335">
        <v>1657291692.5</v>
      </c>
      <c r="DB335" t="s">
        <v>356</v>
      </c>
      <c r="DC335">
        <v>1657291684</v>
      </c>
      <c r="DD335">
        <v>1657291692.5</v>
      </c>
      <c r="DE335">
        <v>1</v>
      </c>
      <c r="DF335">
        <v>0.051</v>
      </c>
      <c r="DG335">
        <v>-0.009</v>
      </c>
      <c r="DH335">
        <v>7.953</v>
      </c>
      <c r="DI335">
        <v>0.086</v>
      </c>
      <c r="DJ335">
        <v>418</v>
      </c>
      <c r="DK335">
        <v>18</v>
      </c>
      <c r="DL335">
        <v>0.63</v>
      </c>
      <c r="DM335">
        <v>0.07</v>
      </c>
      <c r="DN335">
        <v>-60.5185048780488</v>
      </c>
      <c r="DO335">
        <v>2.31111010452975</v>
      </c>
      <c r="DP335">
        <v>0.677093358102087</v>
      </c>
      <c r="DQ335">
        <v>0</v>
      </c>
      <c r="DR335">
        <v>3.14561341463415</v>
      </c>
      <c r="DS335">
        <v>-0.0826164459930305</v>
      </c>
      <c r="DT335">
        <v>0.0170646290305424</v>
      </c>
      <c r="DU335">
        <v>1</v>
      </c>
      <c r="DV335">
        <v>1</v>
      </c>
      <c r="DW335">
        <v>2</v>
      </c>
      <c r="DX335" t="s">
        <v>373</v>
      </c>
      <c r="DY335">
        <v>2.97375</v>
      </c>
      <c r="DZ335">
        <v>2.69647</v>
      </c>
      <c r="EA335">
        <v>0.167435</v>
      </c>
      <c r="EB335">
        <v>0.172813</v>
      </c>
      <c r="EC335">
        <v>0.080438</v>
      </c>
      <c r="ED335">
        <v>0.0723426</v>
      </c>
      <c r="EE335">
        <v>32590.6</v>
      </c>
      <c r="EF335">
        <v>35515.1</v>
      </c>
      <c r="EG335">
        <v>35465.8</v>
      </c>
      <c r="EH335">
        <v>38930.1</v>
      </c>
      <c r="EI335">
        <v>46218.6</v>
      </c>
      <c r="EJ335">
        <v>52100.2</v>
      </c>
      <c r="EK335">
        <v>55391.6</v>
      </c>
      <c r="EL335">
        <v>62365.9</v>
      </c>
      <c r="EM335">
        <v>2.0028</v>
      </c>
      <c r="EN335">
        <v>2.2414</v>
      </c>
      <c r="EO335">
        <v>0.0630319</v>
      </c>
      <c r="EP335">
        <v>0</v>
      </c>
      <c r="EQ335">
        <v>23.9339</v>
      </c>
      <c r="ER335">
        <v>999.9</v>
      </c>
      <c r="ES335">
        <v>65.151</v>
      </c>
      <c r="ET335">
        <v>26.103</v>
      </c>
      <c r="EU335">
        <v>29.9568</v>
      </c>
      <c r="EV335">
        <v>53.8201</v>
      </c>
      <c r="EW335">
        <v>36.0056</v>
      </c>
      <c r="EX335">
        <v>2</v>
      </c>
      <c r="EY335">
        <v>-0.14878</v>
      </c>
      <c r="EZ335">
        <v>0.700632</v>
      </c>
      <c r="FA335">
        <v>20.146</v>
      </c>
      <c r="FB335">
        <v>5.19932</v>
      </c>
      <c r="FC335">
        <v>12.0064</v>
      </c>
      <c r="FD335">
        <v>4.9752</v>
      </c>
      <c r="FE335">
        <v>3.293</v>
      </c>
      <c r="FF335">
        <v>9999</v>
      </c>
      <c r="FG335">
        <v>564.5</v>
      </c>
      <c r="FH335">
        <v>9999</v>
      </c>
      <c r="FI335">
        <v>9999</v>
      </c>
      <c r="FJ335">
        <v>1.86295</v>
      </c>
      <c r="FK335">
        <v>1.86783</v>
      </c>
      <c r="FL335">
        <v>1.86758</v>
      </c>
      <c r="FM335">
        <v>1.86874</v>
      </c>
      <c r="FN335">
        <v>1.86966</v>
      </c>
      <c r="FO335">
        <v>1.86569</v>
      </c>
      <c r="FP335">
        <v>1.86676</v>
      </c>
      <c r="FQ335">
        <v>1.86813</v>
      </c>
      <c r="FR335">
        <v>5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14.69</v>
      </c>
      <c r="GF335">
        <v>0.1787</v>
      </c>
      <c r="GG335">
        <v>4.5284714050127</v>
      </c>
      <c r="GH335">
        <v>0.00877152046367285</v>
      </c>
      <c r="GI335">
        <v>-1.12287425622125e-06</v>
      </c>
      <c r="GJ335">
        <v>1.49974470624018e-10</v>
      </c>
      <c r="GK335">
        <v>0.178652107835601</v>
      </c>
      <c r="GL335">
        <v>0</v>
      </c>
      <c r="GM335">
        <v>0</v>
      </c>
      <c r="GN335">
        <v>0</v>
      </c>
      <c r="GO335">
        <v>-2</v>
      </c>
      <c r="GP335">
        <v>2006</v>
      </c>
      <c r="GQ335">
        <v>1</v>
      </c>
      <c r="GR335">
        <v>20</v>
      </c>
      <c r="GS335">
        <v>61.6</v>
      </c>
      <c r="GT335">
        <v>61.5</v>
      </c>
      <c r="GU335">
        <v>3.42285</v>
      </c>
      <c r="GV335">
        <v>2.56836</v>
      </c>
      <c r="GW335">
        <v>2.24854</v>
      </c>
      <c r="GX335">
        <v>2.75391</v>
      </c>
      <c r="GY335">
        <v>1.99585</v>
      </c>
      <c r="GZ335">
        <v>2.32056</v>
      </c>
      <c r="HA335">
        <v>32.5097</v>
      </c>
      <c r="HB335">
        <v>15.4454</v>
      </c>
      <c r="HC335">
        <v>18</v>
      </c>
      <c r="HD335">
        <v>497.697</v>
      </c>
      <c r="HE335">
        <v>666.618</v>
      </c>
      <c r="HF335">
        <v>21.2441</v>
      </c>
      <c r="HG335">
        <v>25.315</v>
      </c>
      <c r="HH335">
        <v>30.0004</v>
      </c>
      <c r="HI335">
        <v>25.0731</v>
      </c>
      <c r="HJ335">
        <v>24.9718</v>
      </c>
      <c r="HK335">
        <v>68.5019</v>
      </c>
      <c r="HL335">
        <v>38.0925</v>
      </c>
      <c r="HM335">
        <v>0</v>
      </c>
      <c r="HN335">
        <v>21.2184</v>
      </c>
      <c r="HO335">
        <v>1442.74</v>
      </c>
      <c r="HP335">
        <v>18.6337</v>
      </c>
      <c r="HQ335">
        <v>102.787</v>
      </c>
      <c r="HR335">
        <v>103.858</v>
      </c>
    </row>
    <row r="336" spans="1:226">
      <c r="A336">
        <v>320</v>
      </c>
      <c r="B336">
        <v>1657295388.1</v>
      </c>
      <c r="C336">
        <v>3644.09999990463</v>
      </c>
      <c r="D336" t="s">
        <v>1001</v>
      </c>
      <c r="E336" t="s">
        <v>1002</v>
      </c>
      <c r="F336">
        <v>5</v>
      </c>
      <c r="G336" t="s">
        <v>832</v>
      </c>
      <c r="H336" t="s">
        <v>354</v>
      </c>
      <c r="I336">
        <v>1657295380.35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1461.47673477863</v>
      </c>
      <c r="AK336">
        <v>1411.69545454545</v>
      </c>
      <c r="AL336">
        <v>3.51115637100889</v>
      </c>
      <c r="AM336">
        <v>65.7165733691439</v>
      </c>
      <c r="AN336">
        <f>(AP336 - AO336 + BO336*1E3/(8.314*(BQ336+273.15)) * AR336/BN336 * AQ336) * BN336/(100*BB336) * 1000/(1000 - AP336)</f>
        <v>0</v>
      </c>
      <c r="AO336">
        <v>18.6911940763544</v>
      </c>
      <c r="AP336">
        <v>21.8400042424242</v>
      </c>
      <c r="AQ336">
        <v>-0.000314484763502222</v>
      </c>
      <c r="AR336">
        <v>77.3268198787012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6</v>
      </c>
      <c r="BC336">
        <v>0.5</v>
      </c>
      <c r="BD336" t="s">
        <v>355</v>
      </c>
      <c r="BE336">
        <v>2</v>
      </c>
      <c r="BF336" t="b">
        <v>1</v>
      </c>
      <c r="BG336">
        <v>1657295380.35</v>
      </c>
      <c r="BH336">
        <v>1356.29571428571</v>
      </c>
      <c r="BI336">
        <v>1416.78357142857</v>
      </c>
      <c r="BJ336">
        <v>21.8278142857143</v>
      </c>
      <c r="BK336">
        <v>18.6859642857143</v>
      </c>
      <c r="BL336">
        <v>1341.65714285714</v>
      </c>
      <c r="BM336">
        <v>21.6491571428571</v>
      </c>
      <c r="BN336">
        <v>500.0135</v>
      </c>
      <c r="BO336">
        <v>73.8354857142857</v>
      </c>
      <c r="BP336">
        <v>0.0423261107142857</v>
      </c>
      <c r="BQ336">
        <v>25.1875535714286</v>
      </c>
      <c r="BR336">
        <v>24.9772071428571</v>
      </c>
      <c r="BS336">
        <v>999.9</v>
      </c>
      <c r="BT336">
        <v>0</v>
      </c>
      <c r="BU336">
        <v>0</v>
      </c>
      <c r="BV336">
        <v>9997.5</v>
      </c>
      <c r="BW336">
        <v>0</v>
      </c>
      <c r="BX336">
        <v>354.609571428571</v>
      </c>
      <c r="BY336">
        <v>-60.4874857142857</v>
      </c>
      <c r="BZ336">
        <v>1386.56107142857</v>
      </c>
      <c r="CA336">
        <v>1443.76142857143</v>
      </c>
      <c r="CB336">
        <v>3.14185607142857</v>
      </c>
      <c r="CC336">
        <v>1416.78357142857</v>
      </c>
      <c r="CD336">
        <v>18.6859642857143</v>
      </c>
      <c r="CE336">
        <v>1.61166642857143</v>
      </c>
      <c r="CF336">
        <v>1.37968642857143</v>
      </c>
      <c r="CG336">
        <v>14.0708071428571</v>
      </c>
      <c r="CH336">
        <v>11.6962</v>
      </c>
      <c r="CI336">
        <v>2000.01571428571</v>
      </c>
      <c r="CJ336">
        <v>0.980005071428572</v>
      </c>
      <c r="CK336">
        <v>0.0199948571428571</v>
      </c>
      <c r="CL336">
        <v>0</v>
      </c>
      <c r="CM336">
        <v>2.31362857142857</v>
      </c>
      <c r="CN336">
        <v>0</v>
      </c>
      <c r="CO336">
        <v>11068.3964285714</v>
      </c>
      <c r="CP336">
        <v>17300.3035714286</v>
      </c>
      <c r="CQ336">
        <v>38.9371428571429</v>
      </c>
      <c r="CR336">
        <v>38.781</v>
      </c>
      <c r="CS336">
        <v>38.72075</v>
      </c>
      <c r="CT336">
        <v>37.3905</v>
      </c>
      <c r="CU336">
        <v>38.1826428571429</v>
      </c>
      <c r="CV336">
        <v>1960.02428571429</v>
      </c>
      <c r="CW336">
        <v>39.9914285714286</v>
      </c>
      <c r="CX336">
        <v>0</v>
      </c>
      <c r="CY336">
        <v>1657295366.1</v>
      </c>
      <c r="CZ336">
        <v>0</v>
      </c>
      <c r="DA336">
        <v>1657291692.5</v>
      </c>
      <c r="DB336" t="s">
        <v>356</v>
      </c>
      <c r="DC336">
        <v>1657291684</v>
      </c>
      <c r="DD336">
        <v>1657291692.5</v>
      </c>
      <c r="DE336">
        <v>1</v>
      </c>
      <c r="DF336">
        <v>0.051</v>
      </c>
      <c r="DG336">
        <v>-0.009</v>
      </c>
      <c r="DH336">
        <v>7.953</v>
      </c>
      <c r="DI336">
        <v>0.086</v>
      </c>
      <c r="DJ336">
        <v>418</v>
      </c>
      <c r="DK336">
        <v>18</v>
      </c>
      <c r="DL336">
        <v>0.63</v>
      </c>
      <c r="DM336">
        <v>0.07</v>
      </c>
      <c r="DN336">
        <v>-60.4438268292683</v>
      </c>
      <c r="DO336">
        <v>0.795915679442394</v>
      </c>
      <c r="DP336">
        <v>0.673268192865289</v>
      </c>
      <c r="DQ336">
        <v>0</v>
      </c>
      <c r="DR336">
        <v>3.14328731707317</v>
      </c>
      <c r="DS336">
        <v>0.00326466898954935</v>
      </c>
      <c r="DT336">
        <v>0.0155279419308157</v>
      </c>
      <c r="DU336">
        <v>1</v>
      </c>
      <c r="DV336">
        <v>1</v>
      </c>
      <c r="DW336">
        <v>2</v>
      </c>
      <c r="DX336" t="s">
        <v>373</v>
      </c>
      <c r="DY336">
        <v>2.97467</v>
      </c>
      <c r="DZ336">
        <v>2.69639</v>
      </c>
      <c r="EA336">
        <v>0.168835</v>
      </c>
      <c r="EB336">
        <v>0.174175</v>
      </c>
      <c r="EC336">
        <v>0.0804347</v>
      </c>
      <c r="ED336">
        <v>0.0723456</v>
      </c>
      <c r="EE336">
        <v>32535.3</v>
      </c>
      <c r="EF336">
        <v>35455.9</v>
      </c>
      <c r="EG336">
        <v>35465.2</v>
      </c>
      <c r="EH336">
        <v>38929.3</v>
      </c>
      <c r="EI336">
        <v>46218.6</v>
      </c>
      <c r="EJ336">
        <v>52098.5</v>
      </c>
      <c r="EK336">
        <v>55391.4</v>
      </c>
      <c r="EL336">
        <v>62364.1</v>
      </c>
      <c r="EM336">
        <v>2.0038</v>
      </c>
      <c r="EN336">
        <v>2.241</v>
      </c>
      <c r="EO336">
        <v>0.0660121</v>
      </c>
      <c r="EP336">
        <v>0</v>
      </c>
      <c r="EQ336">
        <v>23.9206</v>
      </c>
      <c r="ER336">
        <v>999.9</v>
      </c>
      <c r="ES336">
        <v>65.078</v>
      </c>
      <c r="ET336">
        <v>26.133</v>
      </c>
      <c r="EU336">
        <v>29.9743</v>
      </c>
      <c r="EV336">
        <v>53.7901</v>
      </c>
      <c r="EW336">
        <v>35.9255</v>
      </c>
      <c r="EX336">
        <v>2</v>
      </c>
      <c r="EY336">
        <v>-0.147175</v>
      </c>
      <c r="EZ336">
        <v>0.896797</v>
      </c>
      <c r="FA336">
        <v>20.1449</v>
      </c>
      <c r="FB336">
        <v>5.19812</v>
      </c>
      <c r="FC336">
        <v>12.0052</v>
      </c>
      <c r="FD336">
        <v>4.9756</v>
      </c>
      <c r="FE336">
        <v>3.293</v>
      </c>
      <c r="FF336">
        <v>9999</v>
      </c>
      <c r="FG336">
        <v>564.5</v>
      </c>
      <c r="FH336">
        <v>9999</v>
      </c>
      <c r="FI336">
        <v>9999</v>
      </c>
      <c r="FJ336">
        <v>1.86292</v>
      </c>
      <c r="FK336">
        <v>1.86783</v>
      </c>
      <c r="FL336">
        <v>1.86755</v>
      </c>
      <c r="FM336">
        <v>1.86874</v>
      </c>
      <c r="FN336">
        <v>1.86966</v>
      </c>
      <c r="FO336">
        <v>1.86569</v>
      </c>
      <c r="FP336">
        <v>1.86676</v>
      </c>
      <c r="FQ336">
        <v>1.86813</v>
      </c>
      <c r="FR336">
        <v>5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14.81</v>
      </c>
      <c r="GF336">
        <v>0.1787</v>
      </c>
      <c r="GG336">
        <v>4.5284714050127</v>
      </c>
      <c r="GH336">
        <v>0.00877152046367285</v>
      </c>
      <c r="GI336">
        <v>-1.12287425622125e-06</v>
      </c>
      <c r="GJ336">
        <v>1.49974470624018e-10</v>
      </c>
      <c r="GK336">
        <v>0.178652107835601</v>
      </c>
      <c r="GL336">
        <v>0</v>
      </c>
      <c r="GM336">
        <v>0</v>
      </c>
      <c r="GN336">
        <v>0</v>
      </c>
      <c r="GO336">
        <v>-2</v>
      </c>
      <c r="GP336">
        <v>2006</v>
      </c>
      <c r="GQ336">
        <v>1</v>
      </c>
      <c r="GR336">
        <v>20</v>
      </c>
      <c r="GS336">
        <v>61.7</v>
      </c>
      <c r="GT336">
        <v>61.6</v>
      </c>
      <c r="GU336">
        <v>3.45825</v>
      </c>
      <c r="GV336">
        <v>2.56592</v>
      </c>
      <c r="GW336">
        <v>2.24854</v>
      </c>
      <c r="GX336">
        <v>2.75391</v>
      </c>
      <c r="GY336">
        <v>1.99585</v>
      </c>
      <c r="GZ336">
        <v>2.35962</v>
      </c>
      <c r="HA336">
        <v>32.5318</v>
      </c>
      <c r="HB336">
        <v>15.4542</v>
      </c>
      <c r="HC336">
        <v>18</v>
      </c>
      <c r="HD336">
        <v>498.404</v>
      </c>
      <c r="HE336">
        <v>666.378</v>
      </c>
      <c r="HF336">
        <v>21.2611</v>
      </c>
      <c r="HG336">
        <v>25.3214</v>
      </c>
      <c r="HH336">
        <v>30.0008</v>
      </c>
      <c r="HI336">
        <v>25.0793</v>
      </c>
      <c r="HJ336">
        <v>24.9793</v>
      </c>
      <c r="HK336">
        <v>69.1922</v>
      </c>
      <c r="HL336">
        <v>38.0925</v>
      </c>
      <c r="HM336">
        <v>0</v>
      </c>
      <c r="HN336">
        <v>21.2321</v>
      </c>
      <c r="HO336">
        <v>1456.15</v>
      </c>
      <c r="HP336">
        <v>18.6141</v>
      </c>
      <c r="HQ336">
        <v>102.786</v>
      </c>
      <c r="HR336">
        <v>103.855</v>
      </c>
    </row>
    <row r="337" spans="1:226">
      <c r="A337">
        <v>321</v>
      </c>
      <c r="B337">
        <v>1657295393.1</v>
      </c>
      <c r="C337">
        <v>3649.09999990463</v>
      </c>
      <c r="D337" t="s">
        <v>1003</v>
      </c>
      <c r="E337" t="s">
        <v>1004</v>
      </c>
      <c r="F337">
        <v>5</v>
      </c>
      <c r="G337" t="s">
        <v>832</v>
      </c>
      <c r="H337" t="s">
        <v>354</v>
      </c>
      <c r="I337">
        <v>1657295385.61852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1478.04482999345</v>
      </c>
      <c r="AK337">
        <v>1428.80587878788</v>
      </c>
      <c r="AL337">
        <v>3.32998038911405</v>
      </c>
      <c r="AM337">
        <v>65.7165733691439</v>
      </c>
      <c r="AN337">
        <f>(AP337 - AO337 + BO337*1E3/(8.314*(BQ337+273.15)) * AR337/BN337 * AQ337) * BN337/(100*BB337) * 1000/(1000 - AP337)</f>
        <v>0</v>
      </c>
      <c r="AO337">
        <v>18.6960942887318</v>
      </c>
      <c r="AP337">
        <v>21.8343078787879</v>
      </c>
      <c r="AQ337">
        <v>-3.12671534226929e-05</v>
      </c>
      <c r="AR337">
        <v>77.3268198787012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6</v>
      </c>
      <c r="BC337">
        <v>0.5</v>
      </c>
      <c r="BD337" t="s">
        <v>355</v>
      </c>
      <c r="BE337">
        <v>2</v>
      </c>
      <c r="BF337" t="b">
        <v>1</v>
      </c>
      <c r="BG337">
        <v>1657295385.61852</v>
      </c>
      <c r="BH337">
        <v>1374.17962962963</v>
      </c>
      <c r="BI337">
        <v>1434.47222222222</v>
      </c>
      <c r="BJ337">
        <v>21.8378</v>
      </c>
      <c r="BK337">
        <v>18.6924185185185</v>
      </c>
      <c r="BL337">
        <v>1359.42555555556</v>
      </c>
      <c r="BM337">
        <v>21.6591333333333</v>
      </c>
      <c r="BN337">
        <v>499.986703703704</v>
      </c>
      <c r="BO337">
        <v>73.8351555555556</v>
      </c>
      <c r="BP337">
        <v>0.0427114481481481</v>
      </c>
      <c r="BQ337">
        <v>25.1878296296296</v>
      </c>
      <c r="BR337">
        <v>24.9786259259259</v>
      </c>
      <c r="BS337">
        <v>999.9</v>
      </c>
      <c r="BT337">
        <v>0</v>
      </c>
      <c r="BU337">
        <v>0</v>
      </c>
      <c r="BV337">
        <v>9974.44444444445</v>
      </c>
      <c r="BW337">
        <v>0</v>
      </c>
      <c r="BX337">
        <v>355.680222222222</v>
      </c>
      <c r="BY337">
        <v>-60.2915481481482</v>
      </c>
      <c r="BZ337">
        <v>1404.85962962963</v>
      </c>
      <c r="CA337">
        <v>1461.79666666667</v>
      </c>
      <c r="CB337">
        <v>3.14537</v>
      </c>
      <c r="CC337">
        <v>1434.47222222222</v>
      </c>
      <c r="CD337">
        <v>18.6924185185185</v>
      </c>
      <c r="CE337">
        <v>1.61239666666667</v>
      </c>
      <c r="CF337">
        <v>1.38015814814815</v>
      </c>
      <c r="CG337">
        <v>14.0777888888889</v>
      </c>
      <c r="CH337">
        <v>11.701362962963</v>
      </c>
      <c r="CI337">
        <v>2000.04703703704</v>
      </c>
      <c r="CJ337">
        <v>0.980005</v>
      </c>
      <c r="CK337">
        <v>0.0199949333333333</v>
      </c>
      <c r="CL337">
        <v>0</v>
      </c>
      <c r="CM337">
        <v>2.23005925925926</v>
      </c>
      <c r="CN337">
        <v>0</v>
      </c>
      <c r="CO337">
        <v>11087.2962962963</v>
      </c>
      <c r="CP337">
        <v>17300.5666666667</v>
      </c>
      <c r="CQ337">
        <v>38.9071481481481</v>
      </c>
      <c r="CR337">
        <v>38.7591851851852</v>
      </c>
      <c r="CS337">
        <v>38.6986666666667</v>
      </c>
      <c r="CT337">
        <v>37.3703333333333</v>
      </c>
      <c r="CU337">
        <v>38.1571481481481</v>
      </c>
      <c r="CV337">
        <v>1960.05518518519</v>
      </c>
      <c r="CW337">
        <v>39.9918518518518</v>
      </c>
      <c r="CX337">
        <v>0</v>
      </c>
      <c r="CY337">
        <v>1657295370.9</v>
      </c>
      <c r="CZ337">
        <v>0</v>
      </c>
      <c r="DA337">
        <v>1657291692.5</v>
      </c>
      <c r="DB337" t="s">
        <v>356</v>
      </c>
      <c r="DC337">
        <v>1657291684</v>
      </c>
      <c r="DD337">
        <v>1657291692.5</v>
      </c>
      <c r="DE337">
        <v>1</v>
      </c>
      <c r="DF337">
        <v>0.051</v>
      </c>
      <c r="DG337">
        <v>-0.009</v>
      </c>
      <c r="DH337">
        <v>7.953</v>
      </c>
      <c r="DI337">
        <v>0.086</v>
      </c>
      <c r="DJ337">
        <v>418</v>
      </c>
      <c r="DK337">
        <v>18</v>
      </c>
      <c r="DL337">
        <v>0.63</v>
      </c>
      <c r="DM337">
        <v>0.07</v>
      </c>
      <c r="DN337">
        <v>-60.3865853658537</v>
      </c>
      <c r="DO337">
        <v>1.15198954703826</v>
      </c>
      <c r="DP337">
        <v>0.677970794953759</v>
      </c>
      <c r="DQ337">
        <v>0</v>
      </c>
      <c r="DR337">
        <v>3.14020243902439</v>
      </c>
      <c r="DS337">
        <v>0.0752006968641146</v>
      </c>
      <c r="DT337">
        <v>0.0110136517903227</v>
      </c>
      <c r="DU337">
        <v>1</v>
      </c>
      <c r="DV337">
        <v>1</v>
      </c>
      <c r="DW337">
        <v>2</v>
      </c>
      <c r="DX337" t="s">
        <v>373</v>
      </c>
      <c r="DY337">
        <v>2.97343</v>
      </c>
      <c r="DZ337">
        <v>2.69663</v>
      </c>
      <c r="EA337">
        <v>0.170088</v>
      </c>
      <c r="EB337">
        <v>0.175463</v>
      </c>
      <c r="EC337">
        <v>0.0804252</v>
      </c>
      <c r="ED337">
        <v>0.0723615</v>
      </c>
      <c r="EE337">
        <v>32486.4</v>
      </c>
      <c r="EF337">
        <v>35400.3</v>
      </c>
      <c r="EG337">
        <v>35465.3</v>
      </c>
      <c r="EH337">
        <v>38928.9</v>
      </c>
      <c r="EI337">
        <v>46219</v>
      </c>
      <c r="EJ337">
        <v>52097.5</v>
      </c>
      <c r="EK337">
        <v>55391.2</v>
      </c>
      <c r="EL337">
        <v>62364</v>
      </c>
      <c r="EM337">
        <v>2.0026</v>
      </c>
      <c r="EN337">
        <v>2.241</v>
      </c>
      <c r="EO337">
        <v>0.0652671</v>
      </c>
      <c r="EP337">
        <v>0</v>
      </c>
      <c r="EQ337">
        <v>23.9125</v>
      </c>
      <c r="ER337">
        <v>999.9</v>
      </c>
      <c r="ES337">
        <v>65.035</v>
      </c>
      <c r="ET337">
        <v>26.143</v>
      </c>
      <c r="EU337">
        <v>29.9724</v>
      </c>
      <c r="EV337">
        <v>52.8101</v>
      </c>
      <c r="EW337">
        <v>36.0777</v>
      </c>
      <c r="EX337">
        <v>2</v>
      </c>
      <c r="EY337">
        <v>-0.147154</v>
      </c>
      <c r="EZ337">
        <v>0.962026</v>
      </c>
      <c r="FA337">
        <v>20.1437</v>
      </c>
      <c r="FB337">
        <v>5.19573</v>
      </c>
      <c r="FC337">
        <v>12.004</v>
      </c>
      <c r="FD337">
        <v>4.9744</v>
      </c>
      <c r="FE337">
        <v>3.2928</v>
      </c>
      <c r="FF337">
        <v>9999</v>
      </c>
      <c r="FG337">
        <v>564.5</v>
      </c>
      <c r="FH337">
        <v>9999</v>
      </c>
      <c r="FI337">
        <v>9999</v>
      </c>
      <c r="FJ337">
        <v>1.86295</v>
      </c>
      <c r="FK337">
        <v>1.86783</v>
      </c>
      <c r="FL337">
        <v>1.86762</v>
      </c>
      <c r="FM337">
        <v>1.86874</v>
      </c>
      <c r="FN337">
        <v>1.86966</v>
      </c>
      <c r="FO337">
        <v>1.86569</v>
      </c>
      <c r="FP337">
        <v>1.86676</v>
      </c>
      <c r="FQ337">
        <v>1.86813</v>
      </c>
      <c r="FR337">
        <v>5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14.92</v>
      </c>
      <c r="GF337">
        <v>0.1786</v>
      </c>
      <c r="GG337">
        <v>4.5284714050127</v>
      </c>
      <c r="GH337">
        <v>0.00877152046367285</v>
      </c>
      <c r="GI337">
        <v>-1.12287425622125e-06</v>
      </c>
      <c r="GJ337">
        <v>1.49974470624018e-10</v>
      </c>
      <c r="GK337">
        <v>0.178652107835601</v>
      </c>
      <c r="GL337">
        <v>0</v>
      </c>
      <c r="GM337">
        <v>0</v>
      </c>
      <c r="GN337">
        <v>0</v>
      </c>
      <c r="GO337">
        <v>-2</v>
      </c>
      <c r="GP337">
        <v>2006</v>
      </c>
      <c r="GQ337">
        <v>1</v>
      </c>
      <c r="GR337">
        <v>20</v>
      </c>
      <c r="GS337">
        <v>61.8</v>
      </c>
      <c r="GT337">
        <v>61.7</v>
      </c>
      <c r="GU337">
        <v>3.48389</v>
      </c>
      <c r="GV337">
        <v>2.56226</v>
      </c>
      <c r="GW337">
        <v>2.24854</v>
      </c>
      <c r="GX337">
        <v>2.75269</v>
      </c>
      <c r="GY337">
        <v>1.99585</v>
      </c>
      <c r="GZ337">
        <v>2.33521</v>
      </c>
      <c r="HA337">
        <v>32.5318</v>
      </c>
      <c r="HB337">
        <v>15.4454</v>
      </c>
      <c r="HC337">
        <v>18</v>
      </c>
      <c r="HD337">
        <v>497.681</v>
      </c>
      <c r="HE337">
        <v>666.457</v>
      </c>
      <c r="HF337">
        <v>21.2586</v>
      </c>
      <c r="HG337">
        <v>25.3278</v>
      </c>
      <c r="HH337">
        <v>30.0004</v>
      </c>
      <c r="HI337">
        <v>25.0857</v>
      </c>
      <c r="HJ337">
        <v>24.9856</v>
      </c>
      <c r="HK337">
        <v>69.8072</v>
      </c>
      <c r="HL337">
        <v>38.3686</v>
      </c>
      <c r="HM337">
        <v>0</v>
      </c>
      <c r="HN337">
        <v>21.2416</v>
      </c>
      <c r="HO337">
        <v>1476.28</v>
      </c>
      <c r="HP337">
        <v>18.603</v>
      </c>
      <c r="HQ337">
        <v>102.786</v>
      </c>
      <c r="HR337">
        <v>103.855</v>
      </c>
    </row>
    <row r="338" spans="1:226">
      <c r="A338">
        <v>322</v>
      </c>
      <c r="B338">
        <v>1657295398.1</v>
      </c>
      <c r="C338">
        <v>3654.09999990463</v>
      </c>
      <c r="D338" t="s">
        <v>1005</v>
      </c>
      <c r="E338" t="s">
        <v>1006</v>
      </c>
      <c r="F338">
        <v>5</v>
      </c>
      <c r="G338" t="s">
        <v>832</v>
      </c>
      <c r="H338" t="s">
        <v>354</v>
      </c>
      <c r="I338">
        <v>1657295390.33214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1495.98203355252</v>
      </c>
      <c r="AK338">
        <v>1446.2763030303</v>
      </c>
      <c r="AL338">
        <v>3.48697118020471</v>
      </c>
      <c r="AM338">
        <v>65.7165733691439</v>
      </c>
      <c r="AN338">
        <f>(AP338 - AO338 + BO338*1E3/(8.314*(BQ338+273.15)) * AR338/BN338 * AQ338) * BN338/(100*BB338) * 1000/(1000 - AP338)</f>
        <v>0</v>
      </c>
      <c r="AO338">
        <v>18.7007323434174</v>
      </c>
      <c r="AP338">
        <v>21.8297284848485</v>
      </c>
      <c r="AQ338">
        <v>-0.000377975226161864</v>
      </c>
      <c r="AR338">
        <v>77.3268198787012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6</v>
      </c>
      <c r="BC338">
        <v>0.5</v>
      </c>
      <c r="BD338" t="s">
        <v>355</v>
      </c>
      <c r="BE338">
        <v>2</v>
      </c>
      <c r="BF338" t="b">
        <v>1</v>
      </c>
      <c r="BG338">
        <v>1657295390.33214</v>
      </c>
      <c r="BH338">
        <v>1390.07821428571</v>
      </c>
      <c r="BI338">
        <v>1450.50642857143</v>
      </c>
      <c r="BJ338">
        <v>21.8376321428571</v>
      </c>
      <c r="BK338">
        <v>18.6946321428571</v>
      </c>
      <c r="BL338">
        <v>1375.22142857143</v>
      </c>
      <c r="BM338">
        <v>21.658975</v>
      </c>
      <c r="BN338">
        <v>500.033642857143</v>
      </c>
      <c r="BO338">
        <v>73.8346214285714</v>
      </c>
      <c r="BP338">
        <v>0.0426885071428571</v>
      </c>
      <c r="BQ338">
        <v>25.1850821428571</v>
      </c>
      <c r="BR338">
        <v>24.9852535714286</v>
      </c>
      <c r="BS338">
        <v>999.9</v>
      </c>
      <c r="BT338">
        <v>0</v>
      </c>
      <c r="BU338">
        <v>0</v>
      </c>
      <c r="BV338">
        <v>9980.89285714286</v>
      </c>
      <c r="BW338">
        <v>0</v>
      </c>
      <c r="BX338">
        <v>355.781714285714</v>
      </c>
      <c r="BY338">
        <v>-60.4288142857143</v>
      </c>
      <c r="BZ338">
        <v>1421.11214285714</v>
      </c>
      <c r="CA338">
        <v>1478.14071428571</v>
      </c>
      <c r="CB338">
        <v>3.14300107142857</v>
      </c>
      <c r="CC338">
        <v>1450.50642857143</v>
      </c>
      <c r="CD338">
        <v>18.6946321428571</v>
      </c>
      <c r="CE338">
        <v>1.61237285714286</v>
      </c>
      <c r="CF338">
        <v>1.38031142857143</v>
      </c>
      <c r="CG338">
        <v>14.0775678571429</v>
      </c>
      <c r="CH338">
        <v>11.7030428571429</v>
      </c>
      <c r="CI338">
        <v>2000.04142857143</v>
      </c>
      <c r="CJ338">
        <v>0.980004857142857</v>
      </c>
      <c r="CK338">
        <v>0.0199950857142857</v>
      </c>
      <c r="CL338">
        <v>0</v>
      </c>
      <c r="CM338">
        <v>2.15159642857143</v>
      </c>
      <c r="CN338">
        <v>0</v>
      </c>
      <c r="CO338">
        <v>11073.6178571429</v>
      </c>
      <c r="CP338">
        <v>17300.5214285714</v>
      </c>
      <c r="CQ338">
        <v>38.8747857142857</v>
      </c>
      <c r="CR338">
        <v>38.741</v>
      </c>
      <c r="CS338">
        <v>38.6670714285714</v>
      </c>
      <c r="CT338">
        <v>37.35025</v>
      </c>
      <c r="CU338">
        <v>38.1337857142857</v>
      </c>
      <c r="CV338">
        <v>1960.04964285714</v>
      </c>
      <c r="CW338">
        <v>39.9917857142857</v>
      </c>
      <c r="CX338">
        <v>0</v>
      </c>
      <c r="CY338">
        <v>1657295376.3</v>
      </c>
      <c r="CZ338">
        <v>0</v>
      </c>
      <c r="DA338">
        <v>1657291692.5</v>
      </c>
      <c r="DB338" t="s">
        <v>356</v>
      </c>
      <c r="DC338">
        <v>1657291684</v>
      </c>
      <c r="DD338">
        <v>1657291692.5</v>
      </c>
      <c r="DE338">
        <v>1</v>
      </c>
      <c r="DF338">
        <v>0.051</v>
      </c>
      <c r="DG338">
        <v>-0.009</v>
      </c>
      <c r="DH338">
        <v>7.953</v>
      </c>
      <c r="DI338">
        <v>0.086</v>
      </c>
      <c r="DJ338">
        <v>418</v>
      </c>
      <c r="DK338">
        <v>18</v>
      </c>
      <c r="DL338">
        <v>0.63</v>
      </c>
      <c r="DM338">
        <v>0.07</v>
      </c>
      <c r="DN338">
        <v>-60.360056097561</v>
      </c>
      <c r="DO338">
        <v>-0.394695470383215</v>
      </c>
      <c r="DP338">
        <v>0.720879177335896</v>
      </c>
      <c r="DQ338">
        <v>0</v>
      </c>
      <c r="DR338">
        <v>3.1440343902439</v>
      </c>
      <c r="DS338">
        <v>-0.0220358885017359</v>
      </c>
      <c r="DT338">
        <v>0.00519700760465401</v>
      </c>
      <c r="DU338">
        <v>1</v>
      </c>
      <c r="DV338">
        <v>1</v>
      </c>
      <c r="DW338">
        <v>2</v>
      </c>
      <c r="DX338" t="s">
        <v>373</v>
      </c>
      <c r="DY338">
        <v>2.97441</v>
      </c>
      <c r="DZ338">
        <v>2.69648</v>
      </c>
      <c r="EA338">
        <v>0.171347</v>
      </c>
      <c r="EB338">
        <v>0.17656</v>
      </c>
      <c r="EC338">
        <v>0.0804082</v>
      </c>
      <c r="ED338">
        <v>0.0723359</v>
      </c>
      <c r="EE338">
        <v>32436.4</v>
      </c>
      <c r="EF338">
        <v>35352.5</v>
      </c>
      <c r="EG338">
        <v>35464.5</v>
      </c>
      <c r="EH338">
        <v>38928.2</v>
      </c>
      <c r="EI338">
        <v>46219.1</v>
      </c>
      <c r="EJ338">
        <v>52098.6</v>
      </c>
      <c r="EK338">
        <v>55390.3</v>
      </c>
      <c r="EL338">
        <v>62363.4</v>
      </c>
      <c r="EM338">
        <v>2.0032</v>
      </c>
      <c r="EN338">
        <v>2.2406</v>
      </c>
      <c r="EO338">
        <v>0.0657141</v>
      </c>
      <c r="EP338">
        <v>0</v>
      </c>
      <c r="EQ338">
        <v>23.9045</v>
      </c>
      <c r="ER338">
        <v>999.9</v>
      </c>
      <c r="ES338">
        <v>64.986</v>
      </c>
      <c r="ET338">
        <v>26.153</v>
      </c>
      <c r="EU338">
        <v>29.9681</v>
      </c>
      <c r="EV338">
        <v>53.8401</v>
      </c>
      <c r="EW338">
        <v>35.9495</v>
      </c>
      <c r="EX338">
        <v>2</v>
      </c>
      <c r="EY338">
        <v>-0.146951</v>
      </c>
      <c r="EZ338">
        <v>0.953464</v>
      </c>
      <c r="FA338">
        <v>20.1444</v>
      </c>
      <c r="FB338">
        <v>5.19932</v>
      </c>
      <c r="FC338">
        <v>12.0064</v>
      </c>
      <c r="FD338">
        <v>4.9756</v>
      </c>
      <c r="FE338">
        <v>3.293</v>
      </c>
      <c r="FF338">
        <v>9999</v>
      </c>
      <c r="FG338">
        <v>564.5</v>
      </c>
      <c r="FH338">
        <v>9999</v>
      </c>
      <c r="FI338">
        <v>9999</v>
      </c>
      <c r="FJ338">
        <v>1.86295</v>
      </c>
      <c r="FK338">
        <v>1.86783</v>
      </c>
      <c r="FL338">
        <v>1.86752</v>
      </c>
      <c r="FM338">
        <v>1.86874</v>
      </c>
      <c r="FN338">
        <v>1.86966</v>
      </c>
      <c r="FO338">
        <v>1.86569</v>
      </c>
      <c r="FP338">
        <v>1.86676</v>
      </c>
      <c r="FQ338">
        <v>1.86816</v>
      </c>
      <c r="FR338">
        <v>5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15.03</v>
      </c>
      <c r="GF338">
        <v>0.1786</v>
      </c>
      <c r="GG338">
        <v>4.5284714050127</v>
      </c>
      <c r="GH338">
        <v>0.00877152046367285</v>
      </c>
      <c r="GI338">
        <v>-1.12287425622125e-06</v>
      </c>
      <c r="GJ338">
        <v>1.49974470624018e-10</v>
      </c>
      <c r="GK338">
        <v>0.178652107835601</v>
      </c>
      <c r="GL338">
        <v>0</v>
      </c>
      <c r="GM338">
        <v>0</v>
      </c>
      <c r="GN338">
        <v>0</v>
      </c>
      <c r="GO338">
        <v>-2</v>
      </c>
      <c r="GP338">
        <v>2006</v>
      </c>
      <c r="GQ338">
        <v>1</v>
      </c>
      <c r="GR338">
        <v>20</v>
      </c>
      <c r="GS338">
        <v>61.9</v>
      </c>
      <c r="GT338">
        <v>61.8</v>
      </c>
      <c r="GU338">
        <v>3.51562</v>
      </c>
      <c r="GV338">
        <v>2.56958</v>
      </c>
      <c r="GW338">
        <v>2.24854</v>
      </c>
      <c r="GX338">
        <v>2.75269</v>
      </c>
      <c r="GY338">
        <v>1.99585</v>
      </c>
      <c r="GZ338">
        <v>2.3645</v>
      </c>
      <c r="HA338">
        <v>32.5539</v>
      </c>
      <c r="HB338">
        <v>15.4454</v>
      </c>
      <c r="HC338">
        <v>18</v>
      </c>
      <c r="HD338">
        <v>498.114</v>
      </c>
      <c r="HE338">
        <v>666.197</v>
      </c>
      <c r="HF338">
        <v>21.2562</v>
      </c>
      <c r="HG338">
        <v>25.332</v>
      </c>
      <c r="HH338">
        <v>30.0004</v>
      </c>
      <c r="HI338">
        <v>25.0898</v>
      </c>
      <c r="HJ338">
        <v>24.9906</v>
      </c>
      <c r="HK338">
        <v>70.3495</v>
      </c>
      <c r="HL338">
        <v>38.3686</v>
      </c>
      <c r="HM338">
        <v>0</v>
      </c>
      <c r="HN338">
        <v>21.2528</v>
      </c>
      <c r="HO338">
        <v>1490.04</v>
      </c>
      <c r="HP338">
        <v>18.5906</v>
      </c>
      <c r="HQ338">
        <v>102.784</v>
      </c>
      <c r="HR338">
        <v>103.853</v>
      </c>
    </row>
    <row r="339" spans="1:226">
      <c r="A339">
        <v>323</v>
      </c>
      <c r="B339">
        <v>1657295403.1</v>
      </c>
      <c r="C339">
        <v>3659.09999990463</v>
      </c>
      <c r="D339" t="s">
        <v>1007</v>
      </c>
      <c r="E339" t="s">
        <v>1008</v>
      </c>
      <c r="F339">
        <v>5</v>
      </c>
      <c r="G339" t="s">
        <v>832</v>
      </c>
      <c r="H339" t="s">
        <v>354</v>
      </c>
      <c r="I339">
        <v>1657295395.6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1511.66920292929</v>
      </c>
      <c r="AK339">
        <v>1462.9896969697</v>
      </c>
      <c r="AL339">
        <v>3.37614582765804</v>
      </c>
      <c r="AM339">
        <v>65.7165733691439</v>
      </c>
      <c r="AN339">
        <f>(AP339 - AO339 + BO339*1E3/(8.314*(BQ339+273.15)) * AR339/BN339 * AQ339) * BN339/(100*BB339) * 1000/(1000 - AP339)</f>
        <v>0</v>
      </c>
      <c r="AO339">
        <v>18.6899240823661</v>
      </c>
      <c r="AP339">
        <v>21.8183133333333</v>
      </c>
      <c r="AQ339">
        <v>-5.83887629400186e-05</v>
      </c>
      <c r="AR339">
        <v>77.3268198787012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6</v>
      </c>
      <c r="BC339">
        <v>0.5</v>
      </c>
      <c r="BD339" t="s">
        <v>355</v>
      </c>
      <c r="BE339">
        <v>2</v>
      </c>
      <c r="BF339" t="b">
        <v>1</v>
      </c>
      <c r="BG339">
        <v>1657295395.6</v>
      </c>
      <c r="BH339">
        <v>1407.81407407407</v>
      </c>
      <c r="BI339">
        <v>1467.97296296296</v>
      </c>
      <c r="BJ339">
        <v>21.8324777777778</v>
      </c>
      <c r="BK339">
        <v>18.6931925925926</v>
      </c>
      <c r="BL339">
        <v>1392.84259259259</v>
      </c>
      <c r="BM339">
        <v>21.6538259259259</v>
      </c>
      <c r="BN339">
        <v>500.019407407407</v>
      </c>
      <c r="BO339">
        <v>73.8342407407408</v>
      </c>
      <c r="BP339">
        <v>0.042780162962963</v>
      </c>
      <c r="BQ339">
        <v>25.1809148148148</v>
      </c>
      <c r="BR339">
        <v>24.9823925925926</v>
      </c>
      <c r="BS339">
        <v>999.9</v>
      </c>
      <c r="BT339">
        <v>0</v>
      </c>
      <c r="BU339">
        <v>0</v>
      </c>
      <c r="BV339">
        <v>9977.59259259259</v>
      </c>
      <c r="BW339">
        <v>0</v>
      </c>
      <c r="BX339">
        <v>354.742</v>
      </c>
      <c r="BY339">
        <v>-60.159737037037</v>
      </c>
      <c r="BZ339">
        <v>1439.2362962963</v>
      </c>
      <c r="CA339">
        <v>1495.93851851852</v>
      </c>
      <c r="CB339">
        <v>3.13928518518519</v>
      </c>
      <c r="CC339">
        <v>1467.97296296296</v>
      </c>
      <c r="CD339">
        <v>18.6931925925926</v>
      </c>
      <c r="CE339">
        <v>1.61198444444444</v>
      </c>
      <c r="CF339">
        <v>1.38019814814815</v>
      </c>
      <c r="CG339">
        <v>14.0738407407407</v>
      </c>
      <c r="CH339">
        <v>11.7017962962963</v>
      </c>
      <c r="CI339">
        <v>2000.03481481481</v>
      </c>
      <c r="CJ339">
        <v>0.980004777777778</v>
      </c>
      <c r="CK339">
        <v>0.0199951703703704</v>
      </c>
      <c r="CL339">
        <v>0</v>
      </c>
      <c r="CM339">
        <v>2.11123703703704</v>
      </c>
      <c r="CN339">
        <v>0</v>
      </c>
      <c r="CO339">
        <v>11063.9444444444</v>
      </c>
      <c r="CP339">
        <v>17300.4703703704</v>
      </c>
      <c r="CQ339">
        <v>38.84</v>
      </c>
      <c r="CR339">
        <v>38.7266666666667</v>
      </c>
      <c r="CS339">
        <v>38.6456666666667</v>
      </c>
      <c r="CT339">
        <v>37.3283333333333</v>
      </c>
      <c r="CU339">
        <v>38.0993333333333</v>
      </c>
      <c r="CV339">
        <v>1960.0437037037</v>
      </c>
      <c r="CW339">
        <v>39.9911111111111</v>
      </c>
      <c r="CX339">
        <v>0</v>
      </c>
      <c r="CY339">
        <v>1657295381.1</v>
      </c>
      <c r="CZ339">
        <v>0</v>
      </c>
      <c r="DA339">
        <v>1657291692.5</v>
      </c>
      <c r="DB339" t="s">
        <v>356</v>
      </c>
      <c r="DC339">
        <v>1657291684</v>
      </c>
      <c r="DD339">
        <v>1657291692.5</v>
      </c>
      <c r="DE339">
        <v>1</v>
      </c>
      <c r="DF339">
        <v>0.051</v>
      </c>
      <c r="DG339">
        <v>-0.009</v>
      </c>
      <c r="DH339">
        <v>7.953</v>
      </c>
      <c r="DI339">
        <v>0.086</v>
      </c>
      <c r="DJ339">
        <v>418</v>
      </c>
      <c r="DK339">
        <v>18</v>
      </c>
      <c r="DL339">
        <v>0.63</v>
      </c>
      <c r="DM339">
        <v>0.07</v>
      </c>
      <c r="DN339">
        <v>-60.2173609756098</v>
      </c>
      <c r="DO339">
        <v>1.45314146341461</v>
      </c>
      <c r="DP339">
        <v>0.736476314549037</v>
      </c>
      <c r="DQ339">
        <v>0</v>
      </c>
      <c r="DR339">
        <v>3.14231536585366</v>
      </c>
      <c r="DS339">
        <v>-0.052335261324043</v>
      </c>
      <c r="DT339">
        <v>0.00622174710682402</v>
      </c>
      <c r="DU339">
        <v>1</v>
      </c>
      <c r="DV339">
        <v>1</v>
      </c>
      <c r="DW339">
        <v>2</v>
      </c>
      <c r="DX339" t="s">
        <v>373</v>
      </c>
      <c r="DY339">
        <v>2.97438</v>
      </c>
      <c r="DZ339">
        <v>2.69723</v>
      </c>
      <c r="EA339">
        <v>0.172541</v>
      </c>
      <c r="EB339">
        <v>0.177819</v>
      </c>
      <c r="EC339">
        <v>0.0803799</v>
      </c>
      <c r="ED339">
        <v>0.0721849</v>
      </c>
      <c r="EE339">
        <v>32390.1</v>
      </c>
      <c r="EF339">
        <v>35298.8</v>
      </c>
      <c r="EG339">
        <v>35465</v>
      </c>
      <c r="EH339">
        <v>38928.5</v>
      </c>
      <c r="EI339">
        <v>46220.7</v>
      </c>
      <c r="EJ339">
        <v>52107.2</v>
      </c>
      <c r="EK339">
        <v>55390.4</v>
      </c>
      <c r="EL339">
        <v>62363.5</v>
      </c>
      <c r="EM339">
        <v>2.0028</v>
      </c>
      <c r="EN339">
        <v>2.2408</v>
      </c>
      <c r="EO339">
        <v>0.0659823</v>
      </c>
      <c r="EP339">
        <v>0</v>
      </c>
      <c r="EQ339">
        <v>23.9013</v>
      </c>
      <c r="ER339">
        <v>999.9</v>
      </c>
      <c r="ES339">
        <v>64.937</v>
      </c>
      <c r="ET339">
        <v>26.183</v>
      </c>
      <c r="EU339">
        <v>29.9991</v>
      </c>
      <c r="EV339">
        <v>54.0901</v>
      </c>
      <c r="EW339">
        <v>35.9976</v>
      </c>
      <c r="EX339">
        <v>2</v>
      </c>
      <c r="EY339">
        <v>-0.146423</v>
      </c>
      <c r="EZ339">
        <v>0.919869</v>
      </c>
      <c r="FA339">
        <v>20.145</v>
      </c>
      <c r="FB339">
        <v>5.19932</v>
      </c>
      <c r="FC339">
        <v>12.0052</v>
      </c>
      <c r="FD339">
        <v>4.9752</v>
      </c>
      <c r="FE339">
        <v>3.293</v>
      </c>
      <c r="FF339">
        <v>9999</v>
      </c>
      <c r="FG339">
        <v>564.5</v>
      </c>
      <c r="FH339">
        <v>9999</v>
      </c>
      <c r="FI339">
        <v>9999</v>
      </c>
      <c r="FJ339">
        <v>1.86295</v>
      </c>
      <c r="FK339">
        <v>1.86783</v>
      </c>
      <c r="FL339">
        <v>1.86755</v>
      </c>
      <c r="FM339">
        <v>1.86874</v>
      </c>
      <c r="FN339">
        <v>1.86966</v>
      </c>
      <c r="FO339">
        <v>1.86566</v>
      </c>
      <c r="FP339">
        <v>1.86676</v>
      </c>
      <c r="FQ339">
        <v>1.86813</v>
      </c>
      <c r="FR339">
        <v>5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15.13</v>
      </c>
      <c r="GF339">
        <v>0.1787</v>
      </c>
      <c r="GG339">
        <v>4.5284714050127</v>
      </c>
      <c r="GH339">
        <v>0.00877152046367285</v>
      </c>
      <c r="GI339">
        <v>-1.12287425622125e-06</v>
      </c>
      <c r="GJ339">
        <v>1.49974470624018e-10</v>
      </c>
      <c r="GK339">
        <v>0.178652107835601</v>
      </c>
      <c r="GL339">
        <v>0</v>
      </c>
      <c r="GM339">
        <v>0</v>
      </c>
      <c r="GN339">
        <v>0</v>
      </c>
      <c r="GO339">
        <v>-2</v>
      </c>
      <c r="GP339">
        <v>2006</v>
      </c>
      <c r="GQ339">
        <v>1</v>
      </c>
      <c r="GR339">
        <v>20</v>
      </c>
      <c r="GS339">
        <v>62</v>
      </c>
      <c r="GT339">
        <v>61.8</v>
      </c>
      <c r="GU339">
        <v>3.5437</v>
      </c>
      <c r="GV339">
        <v>2.56348</v>
      </c>
      <c r="GW339">
        <v>2.24854</v>
      </c>
      <c r="GX339">
        <v>2.75269</v>
      </c>
      <c r="GY339">
        <v>1.99585</v>
      </c>
      <c r="GZ339">
        <v>2.36816</v>
      </c>
      <c r="HA339">
        <v>32.5539</v>
      </c>
      <c r="HB339">
        <v>15.4454</v>
      </c>
      <c r="HC339">
        <v>18</v>
      </c>
      <c r="HD339">
        <v>497.913</v>
      </c>
      <c r="HE339">
        <v>666.415</v>
      </c>
      <c r="HF339">
        <v>21.2611</v>
      </c>
      <c r="HG339">
        <v>25.3376</v>
      </c>
      <c r="HH339">
        <v>30.0005</v>
      </c>
      <c r="HI339">
        <v>25.0962</v>
      </c>
      <c r="HJ339">
        <v>24.9952</v>
      </c>
      <c r="HK339">
        <v>70.8897</v>
      </c>
      <c r="HL339">
        <v>38.6566</v>
      </c>
      <c r="HM339">
        <v>0</v>
      </c>
      <c r="HN339">
        <v>21.2664</v>
      </c>
      <c r="HO339">
        <v>1510.19</v>
      </c>
      <c r="HP339">
        <v>18.5856</v>
      </c>
      <c r="HQ339">
        <v>102.785</v>
      </c>
      <c r="HR339">
        <v>103.854</v>
      </c>
    </row>
    <row r="340" spans="1:226">
      <c r="A340">
        <v>324</v>
      </c>
      <c r="B340">
        <v>1657295408.1</v>
      </c>
      <c r="C340">
        <v>3664.09999990463</v>
      </c>
      <c r="D340" t="s">
        <v>1009</v>
      </c>
      <c r="E340" t="s">
        <v>1010</v>
      </c>
      <c r="F340">
        <v>5</v>
      </c>
      <c r="G340" t="s">
        <v>832</v>
      </c>
      <c r="H340" t="s">
        <v>354</v>
      </c>
      <c r="I340">
        <v>1657295400.31429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1528.66535868646</v>
      </c>
      <c r="AK340">
        <v>1479.88133333333</v>
      </c>
      <c r="AL340">
        <v>3.43752088958148</v>
      </c>
      <c r="AM340">
        <v>65.7165733691439</v>
      </c>
      <c r="AN340">
        <f>(AP340 - AO340 + BO340*1E3/(8.314*(BQ340+273.15)) * AR340/BN340 * AQ340) * BN340/(100*BB340) * 1000/(1000 - AP340)</f>
        <v>0</v>
      </c>
      <c r="AO340">
        <v>18.6173430100366</v>
      </c>
      <c r="AP340">
        <v>21.7825351515152</v>
      </c>
      <c r="AQ340">
        <v>-0.0105625283233259</v>
      </c>
      <c r="AR340">
        <v>77.3268198787012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6</v>
      </c>
      <c r="BC340">
        <v>0.5</v>
      </c>
      <c r="BD340" t="s">
        <v>355</v>
      </c>
      <c r="BE340">
        <v>2</v>
      </c>
      <c r="BF340" t="b">
        <v>1</v>
      </c>
      <c r="BG340">
        <v>1657295400.31429</v>
      </c>
      <c r="BH340">
        <v>1423.44142857143</v>
      </c>
      <c r="BI340">
        <v>1483.65857142857</v>
      </c>
      <c r="BJ340">
        <v>21.820425</v>
      </c>
      <c r="BK340">
        <v>18.6648928571429</v>
      </c>
      <c r="BL340">
        <v>1408.36857142857</v>
      </c>
      <c r="BM340">
        <v>21.641775</v>
      </c>
      <c r="BN340">
        <v>500.013321428571</v>
      </c>
      <c r="BO340">
        <v>73.8343178571429</v>
      </c>
      <c r="BP340">
        <v>0.0426059785714286</v>
      </c>
      <c r="BQ340">
        <v>25.1769464285714</v>
      </c>
      <c r="BR340">
        <v>24.9808892857143</v>
      </c>
      <c r="BS340">
        <v>999.9</v>
      </c>
      <c r="BT340">
        <v>0</v>
      </c>
      <c r="BU340">
        <v>0</v>
      </c>
      <c r="BV340">
        <v>10000.3571428571</v>
      </c>
      <c r="BW340">
        <v>0</v>
      </c>
      <c r="BX340">
        <v>354.449142857143</v>
      </c>
      <c r="BY340">
        <v>-60.2181428571429</v>
      </c>
      <c r="BZ340">
        <v>1455.19428571429</v>
      </c>
      <c r="CA340">
        <v>1511.87857142857</v>
      </c>
      <c r="CB340">
        <v>3.15553714285714</v>
      </c>
      <c r="CC340">
        <v>1483.65857142857</v>
      </c>
      <c r="CD340">
        <v>18.6648928571429</v>
      </c>
      <c r="CE340">
        <v>1.61109678571429</v>
      </c>
      <c r="CF340">
        <v>1.37810964285714</v>
      </c>
      <c r="CG340">
        <v>14.0653464285714</v>
      </c>
      <c r="CH340">
        <v>11.6788571428571</v>
      </c>
      <c r="CI340">
        <v>2000.01464285714</v>
      </c>
      <c r="CJ340">
        <v>0.980004642857143</v>
      </c>
      <c r="CK340">
        <v>0.0199953142857143</v>
      </c>
      <c r="CL340">
        <v>0</v>
      </c>
      <c r="CM340">
        <v>2.15100714285714</v>
      </c>
      <c r="CN340">
        <v>0</v>
      </c>
      <c r="CO340">
        <v>11062.1857142857</v>
      </c>
      <c r="CP340">
        <v>17300.3</v>
      </c>
      <c r="CQ340">
        <v>38.821</v>
      </c>
      <c r="CR340">
        <v>38.70725</v>
      </c>
      <c r="CS340">
        <v>38.6092142857143</v>
      </c>
      <c r="CT340">
        <v>37.2987142857143</v>
      </c>
      <c r="CU340">
        <v>38.08</v>
      </c>
      <c r="CV340">
        <v>1960.02428571429</v>
      </c>
      <c r="CW340">
        <v>39.9903571428571</v>
      </c>
      <c r="CX340">
        <v>0</v>
      </c>
      <c r="CY340">
        <v>1657295385.9</v>
      </c>
      <c r="CZ340">
        <v>0</v>
      </c>
      <c r="DA340">
        <v>1657291692.5</v>
      </c>
      <c r="DB340" t="s">
        <v>356</v>
      </c>
      <c r="DC340">
        <v>1657291684</v>
      </c>
      <c r="DD340">
        <v>1657291692.5</v>
      </c>
      <c r="DE340">
        <v>1</v>
      </c>
      <c r="DF340">
        <v>0.051</v>
      </c>
      <c r="DG340">
        <v>-0.009</v>
      </c>
      <c r="DH340">
        <v>7.953</v>
      </c>
      <c r="DI340">
        <v>0.086</v>
      </c>
      <c r="DJ340">
        <v>418</v>
      </c>
      <c r="DK340">
        <v>18</v>
      </c>
      <c r="DL340">
        <v>0.63</v>
      </c>
      <c r="DM340">
        <v>0.07</v>
      </c>
      <c r="DN340">
        <v>-60.1824390243903</v>
      </c>
      <c r="DO340">
        <v>1.13452055749138</v>
      </c>
      <c r="DP340">
        <v>0.641297978713084</v>
      </c>
      <c r="DQ340">
        <v>0</v>
      </c>
      <c r="DR340">
        <v>3.15070926829268</v>
      </c>
      <c r="DS340">
        <v>0.135371080139378</v>
      </c>
      <c r="DT340">
        <v>0.0221911553893299</v>
      </c>
      <c r="DU340">
        <v>0</v>
      </c>
      <c r="DV340">
        <v>0</v>
      </c>
      <c r="DW340">
        <v>2</v>
      </c>
      <c r="DX340" t="s">
        <v>357</v>
      </c>
      <c r="DY340">
        <v>2.97491</v>
      </c>
      <c r="DZ340">
        <v>2.69693</v>
      </c>
      <c r="EA340">
        <v>0.173754</v>
      </c>
      <c r="EB340">
        <v>0.178999</v>
      </c>
      <c r="EC340">
        <v>0.0802697</v>
      </c>
      <c r="ED340">
        <v>0.0720958</v>
      </c>
      <c r="EE340">
        <v>32341.8</v>
      </c>
      <c r="EF340">
        <v>35247.5</v>
      </c>
      <c r="EG340">
        <v>35464.1</v>
      </c>
      <c r="EH340">
        <v>38927.8</v>
      </c>
      <c r="EI340">
        <v>46225.6</v>
      </c>
      <c r="EJ340">
        <v>52111.2</v>
      </c>
      <c r="EK340">
        <v>55389.6</v>
      </c>
      <c r="EL340">
        <v>62362.3</v>
      </c>
      <c r="EM340">
        <v>2.0032</v>
      </c>
      <c r="EN340">
        <v>2.2404</v>
      </c>
      <c r="EO340">
        <v>0.0660121</v>
      </c>
      <c r="EP340">
        <v>0</v>
      </c>
      <c r="EQ340">
        <v>23.8944</v>
      </c>
      <c r="ER340">
        <v>999.9</v>
      </c>
      <c r="ES340">
        <v>64.888</v>
      </c>
      <c r="ET340">
        <v>26.183</v>
      </c>
      <c r="EU340">
        <v>29.9775</v>
      </c>
      <c r="EV340">
        <v>53.8301</v>
      </c>
      <c r="EW340">
        <v>36.0417</v>
      </c>
      <c r="EX340">
        <v>2</v>
      </c>
      <c r="EY340">
        <v>-0.14561</v>
      </c>
      <c r="EZ340">
        <v>0.894837</v>
      </c>
      <c r="FA340">
        <v>20.145</v>
      </c>
      <c r="FB340">
        <v>5.19932</v>
      </c>
      <c r="FC340">
        <v>12.004</v>
      </c>
      <c r="FD340">
        <v>4.9756</v>
      </c>
      <c r="FE340">
        <v>3.293</v>
      </c>
      <c r="FF340">
        <v>9999</v>
      </c>
      <c r="FG340">
        <v>564.5</v>
      </c>
      <c r="FH340">
        <v>9999</v>
      </c>
      <c r="FI340">
        <v>9999</v>
      </c>
      <c r="FJ340">
        <v>1.86295</v>
      </c>
      <c r="FK340">
        <v>1.86783</v>
      </c>
      <c r="FL340">
        <v>1.86755</v>
      </c>
      <c r="FM340">
        <v>1.86874</v>
      </c>
      <c r="FN340">
        <v>1.86966</v>
      </c>
      <c r="FO340">
        <v>1.86566</v>
      </c>
      <c r="FP340">
        <v>1.86676</v>
      </c>
      <c r="FQ340">
        <v>1.86813</v>
      </c>
      <c r="FR340">
        <v>5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15.24</v>
      </c>
      <c r="GF340">
        <v>0.1787</v>
      </c>
      <c r="GG340">
        <v>4.5284714050127</v>
      </c>
      <c r="GH340">
        <v>0.00877152046367285</v>
      </c>
      <c r="GI340">
        <v>-1.12287425622125e-06</v>
      </c>
      <c r="GJ340">
        <v>1.49974470624018e-10</v>
      </c>
      <c r="GK340">
        <v>0.178652107835601</v>
      </c>
      <c r="GL340">
        <v>0</v>
      </c>
      <c r="GM340">
        <v>0</v>
      </c>
      <c r="GN340">
        <v>0</v>
      </c>
      <c r="GO340">
        <v>-2</v>
      </c>
      <c r="GP340">
        <v>2006</v>
      </c>
      <c r="GQ340">
        <v>1</v>
      </c>
      <c r="GR340">
        <v>20</v>
      </c>
      <c r="GS340">
        <v>62.1</v>
      </c>
      <c r="GT340">
        <v>61.9</v>
      </c>
      <c r="GU340">
        <v>3.57422</v>
      </c>
      <c r="GV340">
        <v>2.5647</v>
      </c>
      <c r="GW340">
        <v>2.24854</v>
      </c>
      <c r="GX340">
        <v>2.75269</v>
      </c>
      <c r="GY340">
        <v>1.99585</v>
      </c>
      <c r="GZ340">
        <v>2.33643</v>
      </c>
      <c r="HA340">
        <v>32.5761</v>
      </c>
      <c r="HB340">
        <v>15.4367</v>
      </c>
      <c r="HC340">
        <v>18</v>
      </c>
      <c r="HD340">
        <v>498.229</v>
      </c>
      <c r="HE340">
        <v>666.175</v>
      </c>
      <c r="HF340">
        <v>21.2742</v>
      </c>
      <c r="HG340">
        <v>25.3427</v>
      </c>
      <c r="HH340">
        <v>30.0008</v>
      </c>
      <c r="HI340">
        <v>25.1025</v>
      </c>
      <c r="HJ340">
        <v>25.0023</v>
      </c>
      <c r="HK340">
        <v>71.5098</v>
      </c>
      <c r="HL340">
        <v>38.6566</v>
      </c>
      <c r="HM340">
        <v>0</v>
      </c>
      <c r="HN340">
        <v>21.2812</v>
      </c>
      <c r="HO340">
        <v>1523.61</v>
      </c>
      <c r="HP340">
        <v>18.6024</v>
      </c>
      <c r="HQ340">
        <v>102.783</v>
      </c>
      <c r="HR340">
        <v>103.852</v>
      </c>
    </row>
    <row r="341" spans="1:226">
      <c r="A341">
        <v>325</v>
      </c>
      <c r="B341">
        <v>1657295413.1</v>
      </c>
      <c r="C341">
        <v>3669.09999990463</v>
      </c>
      <c r="D341" t="s">
        <v>1011</v>
      </c>
      <c r="E341" t="s">
        <v>1012</v>
      </c>
      <c r="F341">
        <v>5</v>
      </c>
      <c r="G341" t="s">
        <v>832</v>
      </c>
      <c r="H341" t="s">
        <v>354</v>
      </c>
      <c r="I341">
        <v>1657295405.6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1545.71244621799</v>
      </c>
      <c r="AK341">
        <v>1496.76466666667</v>
      </c>
      <c r="AL341">
        <v>3.34869509222122</v>
      </c>
      <c r="AM341">
        <v>65.7165733691439</v>
      </c>
      <c r="AN341">
        <f>(AP341 - AO341 + BO341*1E3/(8.314*(BQ341+273.15)) * AR341/BN341 * AQ341) * BN341/(100*BB341) * 1000/(1000 - AP341)</f>
        <v>0</v>
      </c>
      <c r="AO341">
        <v>18.6053736941348</v>
      </c>
      <c r="AP341">
        <v>21.7570181818182</v>
      </c>
      <c r="AQ341">
        <v>-0.00130240249339145</v>
      </c>
      <c r="AR341">
        <v>77.3268198787012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6</v>
      </c>
      <c r="BC341">
        <v>0.5</v>
      </c>
      <c r="BD341" t="s">
        <v>355</v>
      </c>
      <c r="BE341">
        <v>2</v>
      </c>
      <c r="BF341" t="b">
        <v>1</v>
      </c>
      <c r="BG341">
        <v>1657295405.6</v>
      </c>
      <c r="BH341">
        <v>1440.99333333333</v>
      </c>
      <c r="BI341">
        <v>1501.02703703704</v>
      </c>
      <c r="BJ341">
        <v>21.7970888888889</v>
      </c>
      <c r="BK341">
        <v>18.6347444444444</v>
      </c>
      <c r="BL341">
        <v>1425.80703703704</v>
      </c>
      <c r="BM341">
        <v>21.6184333333333</v>
      </c>
      <c r="BN341">
        <v>500.011925925926</v>
      </c>
      <c r="BO341">
        <v>73.8342037037037</v>
      </c>
      <c r="BP341">
        <v>0.0426573851851852</v>
      </c>
      <c r="BQ341">
        <v>25.1734851851852</v>
      </c>
      <c r="BR341">
        <v>24.9780481481481</v>
      </c>
      <c r="BS341">
        <v>999.9</v>
      </c>
      <c r="BT341">
        <v>0</v>
      </c>
      <c r="BU341">
        <v>0</v>
      </c>
      <c r="BV341">
        <v>10008.8888888889</v>
      </c>
      <c r="BW341">
        <v>0</v>
      </c>
      <c r="BX341">
        <v>355.287555555556</v>
      </c>
      <c r="BY341">
        <v>-60.0332962962963</v>
      </c>
      <c r="BZ341">
        <v>1473.10185185185</v>
      </c>
      <c r="CA341">
        <v>1529.52925925926</v>
      </c>
      <c r="CB341">
        <v>3.16233703703704</v>
      </c>
      <c r="CC341">
        <v>1501.02703703704</v>
      </c>
      <c r="CD341">
        <v>18.6347444444444</v>
      </c>
      <c r="CE341">
        <v>1.60937074074074</v>
      </c>
      <c r="CF341">
        <v>1.37588222222222</v>
      </c>
      <c r="CG341">
        <v>14.0488074074074</v>
      </c>
      <c r="CH341">
        <v>11.6543740740741</v>
      </c>
      <c r="CI341">
        <v>2000.00074074074</v>
      </c>
      <c r="CJ341">
        <v>0.980004333333333</v>
      </c>
      <c r="CK341">
        <v>0.0199956444444444</v>
      </c>
      <c r="CL341">
        <v>0</v>
      </c>
      <c r="CM341">
        <v>2.21328518518518</v>
      </c>
      <c r="CN341">
        <v>0</v>
      </c>
      <c r="CO341">
        <v>11066.6962962963</v>
      </c>
      <c r="CP341">
        <v>17300.1814814815</v>
      </c>
      <c r="CQ341">
        <v>38.7913333333333</v>
      </c>
      <c r="CR341">
        <v>38.6802222222222</v>
      </c>
      <c r="CS341">
        <v>38.5853333333333</v>
      </c>
      <c r="CT341">
        <v>37.2775555555556</v>
      </c>
      <c r="CU341">
        <v>38.0413333333333</v>
      </c>
      <c r="CV341">
        <v>1960.01037037037</v>
      </c>
      <c r="CW341">
        <v>39.9903703703704</v>
      </c>
      <c r="CX341">
        <v>0</v>
      </c>
      <c r="CY341">
        <v>1657295391.3</v>
      </c>
      <c r="CZ341">
        <v>0</v>
      </c>
      <c r="DA341">
        <v>1657291692.5</v>
      </c>
      <c r="DB341" t="s">
        <v>356</v>
      </c>
      <c r="DC341">
        <v>1657291684</v>
      </c>
      <c r="DD341">
        <v>1657291692.5</v>
      </c>
      <c r="DE341">
        <v>1</v>
      </c>
      <c r="DF341">
        <v>0.051</v>
      </c>
      <c r="DG341">
        <v>-0.009</v>
      </c>
      <c r="DH341">
        <v>7.953</v>
      </c>
      <c r="DI341">
        <v>0.086</v>
      </c>
      <c r="DJ341">
        <v>418</v>
      </c>
      <c r="DK341">
        <v>18</v>
      </c>
      <c r="DL341">
        <v>0.63</v>
      </c>
      <c r="DM341">
        <v>0.07</v>
      </c>
      <c r="DN341">
        <v>-60.1465780487805</v>
      </c>
      <c r="DO341">
        <v>0.515230662020897</v>
      </c>
      <c r="DP341">
        <v>0.559042000478168</v>
      </c>
      <c r="DQ341">
        <v>0</v>
      </c>
      <c r="DR341">
        <v>3.15592926829268</v>
      </c>
      <c r="DS341">
        <v>0.142455470383282</v>
      </c>
      <c r="DT341">
        <v>0.0228608701144867</v>
      </c>
      <c r="DU341">
        <v>0</v>
      </c>
      <c r="DV341">
        <v>0</v>
      </c>
      <c r="DW341">
        <v>2</v>
      </c>
      <c r="DX341" t="s">
        <v>357</v>
      </c>
      <c r="DY341">
        <v>2.97498</v>
      </c>
      <c r="DZ341">
        <v>2.69616</v>
      </c>
      <c r="EA341">
        <v>0.174962</v>
      </c>
      <c r="EB341">
        <v>0.180306</v>
      </c>
      <c r="EC341">
        <v>0.0802011</v>
      </c>
      <c r="ED341">
        <v>0.0721124</v>
      </c>
      <c r="EE341">
        <v>32294.6</v>
      </c>
      <c r="EF341">
        <v>35191.7</v>
      </c>
      <c r="EG341">
        <v>35464.1</v>
      </c>
      <c r="EH341">
        <v>38928.1</v>
      </c>
      <c r="EI341">
        <v>46229.3</v>
      </c>
      <c r="EJ341">
        <v>52110.7</v>
      </c>
      <c r="EK341">
        <v>55389.7</v>
      </c>
      <c r="EL341">
        <v>62362.7</v>
      </c>
      <c r="EM341">
        <v>2.0032</v>
      </c>
      <c r="EN341">
        <v>2.2394</v>
      </c>
      <c r="EO341">
        <v>0.0675619</v>
      </c>
      <c r="EP341">
        <v>0</v>
      </c>
      <c r="EQ341">
        <v>23.8876</v>
      </c>
      <c r="ER341">
        <v>999.9</v>
      </c>
      <c r="ES341">
        <v>64.864</v>
      </c>
      <c r="ET341">
        <v>26.203</v>
      </c>
      <c r="EU341">
        <v>29.9998</v>
      </c>
      <c r="EV341">
        <v>53.9601</v>
      </c>
      <c r="EW341">
        <v>35.9856</v>
      </c>
      <c r="EX341">
        <v>2</v>
      </c>
      <c r="EY341">
        <v>-0.14561</v>
      </c>
      <c r="EZ341">
        <v>0.867102</v>
      </c>
      <c r="FA341">
        <v>20.1448</v>
      </c>
      <c r="FB341">
        <v>5.19932</v>
      </c>
      <c r="FC341">
        <v>12.0052</v>
      </c>
      <c r="FD341">
        <v>4.9752</v>
      </c>
      <c r="FE341">
        <v>3.2932</v>
      </c>
      <c r="FF341">
        <v>9999</v>
      </c>
      <c r="FG341">
        <v>564.5</v>
      </c>
      <c r="FH341">
        <v>9999</v>
      </c>
      <c r="FI341">
        <v>9999</v>
      </c>
      <c r="FJ341">
        <v>1.86295</v>
      </c>
      <c r="FK341">
        <v>1.86783</v>
      </c>
      <c r="FL341">
        <v>1.86758</v>
      </c>
      <c r="FM341">
        <v>1.86874</v>
      </c>
      <c r="FN341">
        <v>1.86966</v>
      </c>
      <c r="FO341">
        <v>1.86569</v>
      </c>
      <c r="FP341">
        <v>1.86673</v>
      </c>
      <c r="FQ341">
        <v>1.86813</v>
      </c>
      <c r="FR341">
        <v>5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15.34</v>
      </c>
      <c r="GF341">
        <v>0.1786</v>
      </c>
      <c r="GG341">
        <v>4.5284714050127</v>
      </c>
      <c r="GH341">
        <v>0.00877152046367285</v>
      </c>
      <c r="GI341">
        <v>-1.12287425622125e-06</v>
      </c>
      <c r="GJ341">
        <v>1.49974470624018e-10</v>
      </c>
      <c r="GK341">
        <v>0.178652107835601</v>
      </c>
      <c r="GL341">
        <v>0</v>
      </c>
      <c r="GM341">
        <v>0</v>
      </c>
      <c r="GN341">
        <v>0</v>
      </c>
      <c r="GO341">
        <v>-2</v>
      </c>
      <c r="GP341">
        <v>2006</v>
      </c>
      <c r="GQ341">
        <v>1</v>
      </c>
      <c r="GR341">
        <v>20</v>
      </c>
      <c r="GS341">
        <v>62.2</v>
      </c>
      <c r="GT341">
        <v>62</v>
      </c>
      <c r="GU341">
        <v>3.60229</v>
      </c>
      <c r="GV341">
        <v>2.56592</v>
      </c>
      <c r="GW341">
        <v>2.24854</v>
      </c>
      <c r="GX341">
        <v>2.75146</v>
      </c>
      <c r="GY341">
        <v>1.99585</v>
      </c>
      <c r="GZ341">
        <v>2.34131</v>
      </c>
      <c r="HA341">
        <v>32.5982</v>
      </c>
      <c r="HB341">
        <v>15.4454</v>
      </c>
      <c r="HC341">
        <v>18</v>
      </c>
      <c r="HD341">
        <v>498.28</v>
      </c>
      <c r="HE341">
        <v>665.421</v>
      </c>
      <c r="HF341">
        <v>21.2865</v>
      </c>
      <c r="HG341">
        <v>25.3469</v>
      </c>
      <c r="HH341">
        <v>30.0005</v>
      </c>
      <c r="HI341">
        <v>25.108</v>
      </c>
      <c r="HJ341">
        <v>25.0072</v>
      </c>
      <c r="HK341">
        <v>72.0728</v>
      </c>
      <c r="HL341">
        <v>38.6566</v>
      </c>
      <c r="HM341">
        <v>0</v>
      </c>
      <c r="HN341">
        <v>21.2956</v>
      </c>
      <c r="HO341">
        <v>1543.75</v>
      </c>
      <c r="HP341">
        <v>18.6024</v>
      </c>
      <c r="HQ341">
        <v>102.783</v>
      </c>
      <c r="HR341">
        <v>103.853</v>
      </c>
    </row>
    <row r="342" spans="1:226">
      <c r="A342">
        <v>326</v>
      </c>
      <c r="B342">
        <v>1657295418.1</v>
      </c>
      <c r="C342">
        <v>3674.09999990463</v>
      </c>
      <c r="D342" t="s">
        <v>1013</v>
      </c>
      <c r="E342" t="s">
        <v>1014</v>
      </c>
      <c r="F342">
        <v>5</v>
      </c>
      <c r="G342" t="s">
        <v>832</v>
      </c>
      <c r="H342" t="s">
        <v>354</v>
      </c>
      <c r="I342">
        <v>1657295410.31429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1562.98286238078</v>
      </c>
      <c r="AK342">
        <v>1514.14533333333</v>
      </c>
      <c r="AL342">
        <v>3.49107054838491</v>
      </c>
      <c r="AM342">
        <v>65.7165733691439</v>
      </c>
      <c r="AN342">
        <f>(AP342 - AO342 + BO342*1E3/(8.314*(BQ342+273.15)) * AR342/BN342 * AQ342) * BN342/(100*BB342) * 1000/(1000 - AP342)</f>
        <v>0</v>
      </c>
      <c r="AO342">
        <v>18.6097757858428</v>
      </c>
      <c r="AP342">
        <v>21.7440187878788</v>
      </c>
      <c r="AQ342">
        <v>-0.000945821383797556</v>
      </c>
      <c r="AR342">
        <v>77.3268198787012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6</v>
      </c>
      <c r="BC342">
        <v>0.5</v>
      </c>
      <c r="BD342" t="s">
        <v>355</v>
      </c>
      <c r="BE342">
        <v>2</v>
      </c>
      <c r="BF342" t="b">
        <v>1</v>
      </c>
      <c r="BG342">
        <v>1657295410.31429</v>
      </c>
      <c r="BH342">
        <v>1456.69142857143</v>
      </c>
      <c r="BI342">
        <v>1516.87392857143</v>
      </c>
      <c r="BJ342">
        <v>21.7733</v>
      </c>
      <c r="BK342">
        <v>18.611475</v>
      </c>
      <c r="BL342">
        <v>1441.40357142857</v>
      </c>
      <c r="BM342">
        <v>21.5946428571429</v>
      </c>
      <c r="BN342">
        <v>500.003142857143</v>
      </c>
      <c r="BO342">
        <v>73.8345678571429</v>
      </c>
      <c r="BP342">
        <v>0.0428752071428571</v>
      </c>
      <c r="BQ342">
        <v>25.1708857142857</v>
      </c>
      <c r="BR342">
        <v>24.9815642857143</v>
      </c>
      <c r="BS342">
        <v>999.9</v>
      </c>
      <c r="BT342">
        <v>0</v>
      </c>
      <c r="BU342">
        <v>0</v>
      </c>
      <c r="BV342">
        <v>10002.8571428571</v>
      </c>
      <c r="BW342">
        <v>0</v>
      </c>
      <c r="BX342">
        <v>356.71825</v>
      </c>
      <c r="BY342">
        <v>-60.1827178571429</v>
      </c>
      <c r="BZ342">
        <v>1489.11392857143</v>
      </c>
      <c r="CA342">
        <v>1545.64107142857</v>
      </c>
      <c r="CB342">
        <v>3.1618225</v>
      </c>
      <c r="CC342">
        <v>1516.87392857143</v>
      </c>
      <c r="CD342">
        <v>18.611475</v>
      </c>
      <c r="CE342">
        <v>1.60762178571429</v>
      </c>
      <c r="CF342">
        <v>1.37417071428571</v>
      </c>
      <c r="CG342">
        <v>14.0320428571429</v>
      </c>
      <c r="CH342">
        <v>11.6355678571429</v>
      </c>
      <c r="CI342">
        <v>2000.00678571429</v>
      </c>
      <c r="CJ342">
        <v>0.980004214285714</v>
      </c>
      <c r="CK342">
        <v>0.0199957714285714</v>
      </c>
      <c r="CL342">
        <v>0</v>
      </c>
      <c r="CM342">
        <v>2.19535714285714</v>
      </c>
      <c r="CN342">
        <v>0</v>
      </c>
      <c r="CO342">
        <v>11072.5392857143</v>
      </c>
      <c r="CP342">
        <v>17300.2357142857</v>
      </c>
      <c r="CQ342">
        <v>38.7631428571428</v>
      </c>
      <c r="CR342">
        <v>38.656</v>
      </c>
      <c r="CS342">
        <v>38.5532142857143</v>
      </c>
      <c r="CT342">
        <v>37.2588571428571</v>
      </c>
      <c r="CU342">
        <v>38.0221428571429</v>
      </c>
      <c r="CV342">
        <v>1960.01642857143</v>
      </c>
      <c r="CW342">
        <v>39.9903571428571</v>
      </c>
      <c r="CX342">
        <v>0</v>
      </c>
      <c r="CY342">
        <v>1657295396.1</v>
      </c>
      <c r="CZ342">
        <v>0</v>
      </c>
      <c r="DA342">
        <v>1657291692.5</v>
      </c>
      <c r="DB342" t="s">
        <v>356</v>
      </c>
      <c r="DC342">
        <v>1657291684</v>
      </c>
      <c r="DD342">
        <v>1657291692.5</v>
      </c>
      <c r="DE342">
        <v>1</v>
      </c>
      <c r="DF342">
        <v>0.051</v>
      </c>
      <c r="DG342">
        <v>-0.009</v>
      </c>
      <c r="DH342">
        <v>7.953</v>
      </c>
      <c r="DI342">
        <v>0.086</v>
      </c>
      <c r="DJ342">
        <v>418</v>
      </c>
      <c r="DK342">
        <v>18</v>
      </c>
      <c r="DL342">
        <v>0.63</v>
      </c>
      <c r="DM342">
        <v>0.07</v>
      </c>
      <c r="DN342">
        <v>-60.1158536585366</v>
      </c>
      <c r="DO342">
        <v>-1.86217630662014</v>
      </c>
      <c r="DP342">
        <v>0.538435034511179</v>
      </c>
      <c r="DQ342">
        <v>0</v>
      </c>
      <c r="DR342">
        <v>3.15646512195122</v>
      </c>
      <c r="DS342">
        <v>-0.00190745644598827</v>
      </c>
      <c r="DT342">
        <v>0.0225731651737353</v>
      </c>
      <c r="DU342">
        <v>1</v>
      </c>
      <c r="DV342">
        <v>1</v>
      </c>
      <c r="DW342">
        <v>2</v>
      </c>
      <c r="DX342" t="s">
        <v>373</v>
      </c>
      <c r="DY342">
        <v>2.97443</v>
      </c>
      <c r="DZ342">
        <v>2.69711</v>
      </c>
      <c r="EA342">
        <v>0.176179</v>
      </c>
      <c r="EB342">
        <v>0.181326</v>
      </c>
      <c r="EC342">
        <v>0.0801618</v>
      </c>
      <c r="ED342">
        <v>0.0721222</v>
      </c>
      <c r="EE342">
        <v>32246.7</v>
      </c>
      <c r="EF342">
        <v>35147.5</v>
      </c>
      <c r="EG342">
        <v>35463.8</v>
      </c>
      <c r="EH342">
        <v>38927.7</v>
      </c>
      <c r="EI342">
        <v>46230.6</v>
      </c>
      <c r="EJ342">
        <v>52110.3</v>
      </c>
      <c r="EK342">
        <v>55388.8</v>
      </c>
      <c r="EL342">
        <v>62362.9</v>
      </c>
      <c r="EM342">
        <v>2.0028</v>
      </c>
      <c r="EN342">
        <v>2.24</v>
      </c>
      <c r="EO342">
        <v>0.0657141</v>
      </c>
      <c r="EP342">
        <v>0</v>
      </c>
      <c r="EQ342">
        <v>23.8856</v>
      </c>
      <c r="ER342">
        <v>999.9</v>
      </c>
      <c r="ES342">
        <v>64.815</v>
      </c>
      <c r="ET342">
        <v>26.234</v>
      </c>
      <c r="EU342">
        <v>30.0308</v>
      </c>
      <c r="EV342">
        <v>53.8201</v>
      </c>
      <c r="EW342">
        <v>35.9856</v>
      </c>
      <c r="EX342">
        <v>2</v>
      </c>
      <c r="EY342">
        <v>-0.144695</v>
      </c>
      <c r="EZ342">
        <v>0.893355</v>
      </c>
      <c r="FA342">
        <v>20.1446</v>
      </c>
      <c r="FB342">
        <v>5.19932</v>
      </c>
      <c r="FC342">
        <v>12.0076</v>
      </c>
      <c r="FD342">
        <v>4.9756</v>
      </c>
      <c r="FE342">
        <v>3.293</v>
      </c>
      <c r="FF342">
        <v>9999</v>
      </c>
      <c r="FG342">
        <v>564.5</v>
      </c>
      <c r="FH342">
        <v>9999</v>
      </c>
      <c r="FI342">
        <v>9999</v>
      </c>
      <c r="FJ342">
        <v>1.86295</v>
      </c>
      <c r="FK342">
        <v>1.86783</v>
      </c>
      <c r="FL342">
        <v>1.86762</v>
      </c>
      <c r="FM342">
        <v>1.86874</v>
      </c>
      <c r="FN342">
        <v>1.8696</v>
      </c>
      <c r="FO342">
        <v>1.86569</v>
      </c>
      <c r="FP342">
        <v>1.86676</v>
      </c>
      <c r="FQ342">
        <v>1.86813</v>
      </c>
      <c r="FR342">
        <v>5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15.45</v>
      </c>
      <c r="GF342">
        <v>0.1787</v>
      </c>
      <c r="GG342">
        <v>4.5284714050127</v>
      </c>
      <c r="GH342">
        <v>0.00877152046367285</v>
      </c>
      <c r="GI342">
        <v>-1.12287425622125e-06</v>
      </c>
      <c r="GJ342">
        <v>1.49974470624018e-10</v>
      </c>
      <c r="GK342">
        <v>0.178652107835601</v>
      </c>
      <c r="GL342">
        <v>0</v>
      </c>
      <c r="GM342">
        <v>0</v>
      </c>
      <c r="GN342">
        <v>0</v>
      </c>
      <c r="GO342">
        <v>-2</v>
      </c>
      <c r="GP342">
        <v>2006</v>
      </c>
      <c r="GQ342">
        <v>1</v>
      </c>
      <c r="GR342">
        <v>20</v>
      </c>
      <c r="GS342">
        <v>62.2</v>
      </c>
      <c r="GT342">
        <v>62.1</v>
      </c>
      <c r="GU342">
        <v>3.63281</v>
      </c>
      <c r="GV342">
        <v>2.56226</v>
      </c>
      <c r="GW342">
        <v>2.24854</v>
      </c>
      <c r="GX342">
        <v>2.75146</v>
      </c>
      <c r="GY342">
        <v>1.99585</v>
      </c>
      <c r="GZ342">
        <v>2.35107</v>
      </c>
      <c r="HA342">
        <v>32.5982</v>
      </c>
      <c r="HB342">
        <v>15.4454</v>
      </c>
      <c r="HC342">
        <v>18</v>
      </c>
      <c r="HD342">
        <v>498.07</v>
      </c>
      <c r="HE342">
        <v>665.994</v>
      </c>
      <c r="HF342">
        <v>21.3026</v>
      </c>
      <c r="HG342">
        <v>25.3512</v>
      </c>
      <c r="HH342">
        <v>30.0007</v>
      </c>
      <c r="HI342">
        <v>25.113</v>
      </c>
      <c r="HJ342">
        <v>25.0135</v>
      </c>
      <c r="HK342">
        <v>72.6837</v>
      </c>
      <c r="HL342">
        <v>38.6566</v>
      </c>
      <c r="HM342">
        <v>0</v>
      </c>
      <c r="HN342">
        <v>21.3038</v>
      </c>
      <c r="HO342">
        <v>1557.21</v>
      </c>
      <c r="HP342">
        <v>18.6024</v>
      </c>
      <c r="HQ342">
        <v>102.782</v>
      </c>
      <c r="HR342">
        <v>103.852</v>
      </c>
    </row>
    <row r="343" spans="1:226">
      <c r="A343">
        <v>327</v>
      </c>
      <c r="B343">
        <v>1657295423.1</v>
      </c>
      <c r="C343">
        <v>3679.09999990463</v>
      </c>
      <c r="D343" t="s">
        <v>1015</v>
      </c>
      <c r="E343" t="s">
        <v>1016</v>
      </c>
      <c r="F343">
        <v>5</v>
      </c>
      <c r="G343" t="s">
        <v>832</v>
      </c>
      <c r="H343" t="s">
        <v>354</v>
      </c>
      <c r="I343">
        <v>1657295415.6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1580.01102936866</v>
      </c>
      <c r="AK343">
        <v>1531.17648484848</v>
      </c>
      <c r="AL343">
        <v>3.39397891329796</v>
      </c>
      <c r="AM343">
        <v>65.7165733691439</v>
      </c>
      <c r="AN343">
        <f>(AP343 - AO343 + BO343*1E3/(8.314*(BQ343+273.15)) * AR343/BN343 * AQ343) * BN343/(100*BB343) * 1000/(1000 - AP343)</f>
        <v>0</v>
      </c>
      <c r="AO343">
        <v>18.6123984356128</v>
      </c>
      <c r="AP343">
        <v>21.7334303030303</v>
      </c>
      <c r="AQ343">
        <v>-0.00197123092862434</v>
      </c>
      <c r="AR343">
        <v>77.3268198787012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6</v>
      </c>
      <c r="BC343">
        <v>0.5</v>
      </c>
      <c r="BD343" t="s">
        <v>355</v>
      </c>
      <c r="BE343">
        <v>2</v>
      </c>
      <c r="BF343" t="b">
        <v>1</v>
      </c>
      <c r="BG343">
        <v>1657295415.6</v>
      </c>
      <c r="BH343">
        <v>1474.43481481481</v>
      </c>
      <c r="BI343">
        <v>1534.52851851852</v>
      </c>
      <c r="BJ343">
        <v>21.7498333333333</v>
      </c>
      <c r="BK343">
        <v>18.6114111111111</v>
      </c>
      <c r="BL343">
        <v>1459.0337037037</v>
      </c>
      <c r="BM343">
        <v>21.5711740740741</v>
      </c>
      <c r="BN343">
        <v>500.010962962963</v>
      </c>
      <c r="BO343">
        <v>73.8349592592593</v>
      </c>
      <c r="BP343">
        <v>0.0429759740740741</v>
      </c>
      <c r="BQ343">
        <v>25.1679037037037</v>
      </c>
      <c r="BR343">
        <v>24.983762962963</v>
      </c>
      <c r="BS343">
        <v>999.9</v>
      </c>
      <c r="BT343">
        <v>0</v>
      </c>
      <c r="BU343">
        <v>0</v>
      </c>
      <c r="BV343">
        <v>10001.2962962963</v>
      </c>
      <c r="BW343">
        <v>0</v>
      </c>
      <c r="BX343">
        <v>357.333777777778</v>
      </c>
      <c r="BY343">
        <v>-60.0934851851852</v>
      </c>
      <c r="BZ343">
        <v>1507.21592592593</v>
      </c>
      <c r="CA343">
        <v>1563.63037037037</v>
      </c>
      <c r="CB343">
        <v>3.13841962962963</v>
      </c>
      <c r="CC343">
        <v>1534.52851851852</v>
      </c>
      <c r="CD343">
        <v>18.6114111111111</v>
      </c>
      <c r="CE343">
        <v>1.60589777777778</v>
      </c>
      <c r="CF343">
        <v>1.37417333333333</v>
      </c>
      <c r="CG343">
        <v>14.0154962962963</v>
      </c>
      <c r="CH343">
        <v>11.6355925925926</v>
      </c>
      <c r="CI343">
        <v>1999.9937037037</v>
      </c>
      <c r="CJ343">
        <v>0.980004</v>
      </c>
      <c r="CK343">
        <v>0.019996</v>
      </c>
      <c r="CL343">
        <v>0</v>
      </c>
      <c r="CM343">
        <v>2.22606666666667</v>
      </c>
      <c r="CN343">
        <v>0</v>
      </c>
      <c r="CO343">
        <v>11074.1851851852</v>
      </c>
      <c r="CP343">
        <v>17300.1333333333</v>
      </c>
      <c r="CQ343">
        <v>38.7196666666667</v>
      </c>
      <c r="CR343">
        <v>38.6341851851852</v>
      </c>
      <c r="CS343">
        <v>38.5275555555556</v>
      </c>
      <c r="CT343">
        <v>37.2313333333333</v>
      </c>
      <c r="CU343">
        <v>37.9953333333333</v>
      </c>
      <c r="CV343">
        <v>1960.0037037037</v>
      </c>
      <c r="CW343">
        <v>39.99</v>
      </c>
      <c r="CX343">
        <v>0</v>
      </c>
      <c r="CY343">
        <v>1657295400.9</v>
      </c>
      <c r="CZ343">
        <v>0</v>
      </c>
      <c r="DA343">
        <v>1657291692.5</v>
      </c>
      <c r="DB343" t="s">
        <v>356</v>
      </c>
      <c r="DC343">
        <v>1657291684</v>
      </c>
      <c r="DD343">
        <v>1657291692.5</v>
      </c>
      <c r="DE343">
        <v>1</v>
      </c>
      <c r="DF343">
        <v>0.051</v>
      </c>
      <c r="DG343">
        <v>-0.009</v>
      </c>
      <c r="DH343">
        <v>7.953</v>
      </c>
      <c r="DI343">
        <v>0.086</v>
      </c>
      <c r="DJ343">
        <v>418</v>
      </c>
      <c r="DK343">
        <v>18</v>
      </c>
      <c r="DL343">
        <v>0.63</v>
      </c>
      <c r="DM343">
        <v>0.07</v>
      </c>
      <c r="DN343">
        <v>-60.1999292682927</v>
      </c>
      <c r="DO343">
        <v>0.45870313588845</v>
      </c>
      <c r="DP343">
        <v>0.546788142075246</v>
      </c>
      <c r="DQ343">
        <v>0</v>
      </c>
      <c r="DR343">
        <v>3.15261219512195</v>
      </c>
      <c r="DS343">
        <v>-0.256155052264809</v>
      </c>
      <c r="DT343">
        <v>0.0264955620317169</v>
      </c>
      <c r="DU343">
        <v>0</v>
      </c>
      <c r="DV343">
        <v>0</v>
      </c>
      <c r="DW343">
        <v>2</v>
      </c>
      <c r="DX343" t="s">
        <v>357</v>
      </c>
      <c r="DY343">
        <v>2.97427</v>
      </c>
      <c r="DZ343">
        <v>2.69674</v>
      </c>
      <c r="EA343">
        <v>0.177396</v>
      </c>
      <c r="EB343">
        <v>0.18256</v>
      </c>
      <c r="EC343">
        <v>0.0801344</v>
      </c>
      <c r="ED343">
        <v>0.0721257</v>
      </c>
      <c r="EE343">
        <v>32198.4</v>
      </c>
      <c r="EF343">
        <v>35094.3</v>
      </c>
      <c r="EG343">
        <v>35463.1</v>
      </c>
      <c r="EH343">
        <v>38927.4</v>
      </c>
      <c r="EI343">
        <v>46232.3</v>
      </c>
      <c r="EJ343">
        <v>52108.8</v>
      </c>
      <c r="EK343">
        <v>55389.1</v>
      </c>
      <c r="EL343">
        <v>62361.3</v>
      </c>
      <c r="EM343">
        <v>2.0018</v>
      </c>
      <c r="EN343">
        <v>2.2398</v>
      </c>
      <c r="EO343">
        <v>0.06634</v>
      </c>
      <c r="EP343">
        <v>0</v>
      </c>
      <c r="EQ343">
        <v>23.8856</v>
      </c>
      <c r="ER343">
        <v>999.9</v>
      </c>
      <c r="ES343">
        <v>64.742</v>
      </c>
      <c r="ET343">
        <v>26.244</v>
      </c>
      <c r="EU343">
        <v>30.0173</v>
      </c>
      <c r="EV343">
        <v>53.9801</v>
      </c>
      <c r="EW343">
        <v>35.9696</v>
      </c>
      <c r="EX343">
        <v>2</v>
      </c>
      <c r="EY343">
        <v>-0.144654</v>
      </c>
      <c r="EZ343">
        <v>0.862963</v>
      </c>
      <c r="FA343">
        <v>20.1448</v>
      </c>
      <c r="FB343">
        <v>5.20052</v>
      </c>
      <c r="FC343">
        <v>12.0052</v>
      </c>
      <c r="FD343">
        <v>4.976</v>
      </c>
      <c r="FE343">
        <v>3.2932</v>
      </c>
      <c r="FF343">
        <v>9999</v>
      </c>
      <c r="FG343">
        <v>564.5</v>
      </c>
      <c r="FH343">
        <v>9999</v>
      </c>
      <c r="FI343">
        <v>9999</v>
      </c>
      <c r="FJ343">
        <v>1.86295</v>
      </c>
      <c r="FK343">
        <v>1.86783</v>
      </c>
      <c r="FL343">
        <v>1.86758</v>
      </c>
      <c r="FM343">
        <v>1.86874</v>
      </c>
      <c r="FN343">
        <v>1.86963</v>
      </c>
      <c r="FO343">
        <v>1.86569</v>
      </c>
      <c r="FP343">
        <v>1.86676</v>
      </c>
      <c r="FQ343">
        <v>1.86813</v>
      </c>
      <c r="FR343">
        <v>5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15.56</v>
      </c>
      <c r="GF343">
        <v>0.1786</v>
      </c>
      <c r="GG343">
        <v>4.5284714050127</v>
      </c>
      <c r="GH343">
        <v>0.00877152046367285</v>
      </c>
      <c r="GI343">
        <v>-1.12287425622125e-06</v>
      </c>
      <c r="GJ343">
        <v>1.49974470624018e-10</v>
      </c>
      <c r="GK343">
        <v>0.178652107835601</v>
      </c>
      <c r="GL343">
        <v>0</v>
      </c>
      <c r="GM343">
        <v>0</v>
      </c>
      <c r="GN343">
        <v>0</v>
      </c>
      <c r="GO343">
        <v>-2</v>
      </c>
      <c r="GP343">
        <v>2006</v>
      </c>
      <c r="GQ343">
        <v>1</v>
      </c>
      <c r="GR343">
        <v>20</v>
      </c>
      <c r="GS343">
        <v>62.3</v>
      </c>
      <c r="GT343">
        <v>62.2</v>
      </c>
      <c r="GU343">
        <v>3.66089</v>
      </c>
      <c r="GV343">
        <v>2.5647</v>
      </c>
      <c r="GW343">
        <v>2.24854</v>
      </c>
      <c r="GX343">
        <v>2.75146</v>
      </c>
      <c r="GY343">
        <v>1.99585</v>
      </c>
      <c r="GZ343">
        <v>2.33032</v>
      </c>
      <c r="HA343">
        <v>32.6204</v>
      </c>
      <c r="HB343">
        <v>15.4367</v>
      </c>
      <c r="HC343">
        <v>18</v>
      </c>
      <c r="HD343">
        <v>497.47</v>
      </c>
      <c r="HE343">
        <v>665.908</v>
      </c>
      <c r="HF343">
        <v>21.3117</v>
      </c>
      <c r="HG343">
        <v>25.3555</v>
      </c>
      <c r="HH343">
        <v>30.0004</v>
      </c>
      <c r="HI343">
        <v>25.1189</v>
      </c>
      <c r="HJ343">
        <v>25.0198</v>
      </c>
      <c r="HK343">
        <v>73.2418</v>
      </c>
      <c r="HL343">
        <v>38.6566</v>
      </c>
      <c r="HM343">
        <v>0</v>
      </c>
      <c r="HN343">
        <v>21.3185</v>
      </c>
      <c r="HO343">
        <v>1577.33</v>
      </c>
      <c r="HP343">
        <v>18.6024</v>
      </c>
      <c r="HQ343">
        <v>102.781</v>
      </c>
      <c r="HR343">
        <v>103.85</v>
      </c>
    </row>
    <row r="344" spans="1:226">
      <c r="A344">
        <v>328</v>
      </c>
      <c r="B344">
        <v>1657295428.1</v>
      </c>
      <c r="C344">
        <v>3684.09999990463</v>
      </c>
      <c r="D344" t="s">
        <v>1017</v>
      </c>
      <c r="E344" t="s">
        <v>1018</v>
      </c>
      <c r="F344">
        <v>5</v>
      </c>
      <c r="G344" t="s">
        <v>832</v>
      </c>
      <c r="H344" t="s">
        <v>354</v>
      </c>
      <c r="I344">
        <v>1657295420.31429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1597.10003776501</v>
      </c>
      <c r="AK344">
        <v>1548.42048484848</v>
      </c>
      <c r="AL344">
        <v>3.37870174373885</v>
      </c>
      <c r="AM344">
        <v>65.7165733691439</v>
      </c>
      <c r="AN344">
        <f>(AP344 - AO344 + BO344*1E3/(8.314*(BQ344+273.15)) * AR344/BN344 * AQ344) * BN344/(100*BB344) * 1000/(1000 - AP344)</f>
        <v>0</v>
      </c>
      <c r="AO344">
        <v>18.6173233599392</v>
      </c>
      <c r="AP344">
        <v>21.7260975757576</v>
      </c>
      <c r="AQ344">
        <v>-0.000652401038974356</v>
      </c>
      <c r="AR344">
        <v>77.3268198787012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6</v>
      </c>
      <c r="BC344">
        <v>0.5</v>
      </c>
      <c r="BD344" t="s">
        <v>355</v>
      </c>
      <c r="BE344">
        <v>2</v>
      </c>
      <c r="BF344" t="b">
        <v>1</v>
      </c>
      <c r="BG344">
        <v>1657295420.31429</v>
      </c>
      <c r="BH344">
        <v>1490.30571428571</v>
      </c>
      <c r="BI344">
        <v>1550.34928571429</v>
      </c>
      <c r="BJ344">
        <v>21.7388607142857</v>
      </c>
      <c r="BK344">
        <v>18.6143392857143</v>
      </c>
      <c r="BL344">
        <v>1474.8025</v>
      </c>
      <c r="BM344">
        <v>21.5602071428571</v>
      </c>
      <c r="BN344">
        <v>499.983428571429</v>
      </c>
      <c r="BO344">
        <v>73.8347321428571</v>
      </c>
      <c r="BP344">
        <v>0.0431150107142857</v>
      </c>
      <c r="BQ344">
        <v>25.1634785714286</v>
      </c>
      <c r="BR344">
        <v>24.9835142857143</v>
      </c>
      <c r="BS344">
        <v>999.9</v>
      </c>
      <c r="BT344">
        <v>0</v>
      </c>
      <c r="BU344">
        <v>0</v>
      </c>
      <c r="BV344">
        <v>9987.5</v>
      </c>
      <c r="BW344">
        <v>0</v>
      </c>
      <c r="BX344">
        <v>357.488892857143</v>
      </c>
      <c r="BY344">
        <v>-60.0445</v>
      </c>
      <c r="BZ344">
        <v>1523.42285714286</v>
      </c>
      <c r="CA344">
        <v>1579.75607142857</v>
      </c>
      <c r="CB344">
        <v>3.12453107142857</v>
      </c>
      <c r="CC344">
        <v>1550.34928571429</v>
      </c>
      <c r="CD344">
        <v>18.6143392857143</v>
      </c>
      <c r="CE344">
        <v>1.60508357142857</v>
      </c>
      <c r="CF344">
        <v>1.37438464285714</v>
      </c>
      <c r="CG344">
        <v>14.0076714285714</v>
      </c>
      <c r="CH344">
        <v>11.637925</v>
      </c>
      <c r="CI344">
        <v>2000.01535714286</v>
      </c>
      <c r="CJ344">
        <v>0.980004</v>
      </c>
      <c r="CK344">
        <v>0.019996</v>
      </c>
      <c r="CL344">
        <v>0</v>
      </c>
      <c r="CM344">
        <v>2.24518214285714</v>
      </c>
      <c r="CN344">
        <v>0</v>
      </c>
      <c r="CO344">
        <v>11068.9535714286</v>
      </c>
      <c r="CP344">
        <v>17300.3214285714</v>
      </c>
      <c r="CQ344">
        <v>38.6916428571428</v>
      </c>
      <c r="CR344">
        <v>38.6272142857143</v>
      </c>
      <c r="CS344">
        <v>38.5088571428571</v>
      </c>
      <c r="CT344">
        <v>37.21175</v>
      </c>
      <c r="CU344">
        <v>37.97525</v>
      </c>
      <c r="CV344">
        <v>1960.02535714286</v>
      </c>
      <c r="CW344">
        <v>39.99</v>
      </c>
      <c r="CX344">
        <v>0</v>
      </c>
      <c r="CY344">
        <v>1657295406.3</v>
      </c>
      <c r="CZ344">
        <v>0</v>
      </c>
      <c r="DA344">
        <v>1657291692.5</v>
      </c>
      <c r="DB344" t="s">
        <v>356</v>
      </c>
      <c r="DC344">
        <v>1657291684</v>
      </c>
      <c r="DD344">
        <v>1657291692.5</v>
      </c>
      <c r="DE344">
        <v>1</v>
      </c>
      <c r="DF344">
        <v>0.051</v>
      </c>
      <c r="DG344">
        <v>-0.009</v>
      </c>
      <c r="DH344">
        <v>7.953</v>
      </c>
      <c r="DI344">
        <v>0.086</v>
      </c>
      <c r="DJ344">
        <v>418</v>
      </c>
      <c r="DK344">
        <v>18</v>
      </c>
      <c r="DL344">
        <v>0.63</v>
      </c>
      <c r="DM344">
        <v>0.07</v>
      </c>
      <c r="DN344">
        <v>-60.1137175</v>
      </c>
      <c r="DO344">
        <v>1.60712532833046</v>
      </c>
      <c r="DP344">
        <v>0.699781555518399</v>
      </c>
      <c r="DQ344">
        <v>0</v>
      </c>
      <c r="DR344">
        <v>3.1346655</v>
      </c>
      <c r="DS344">
        <v>-0.194964427767356</v>
      </c>
      <c r="DT344">
        <v>0.0193749616709298</v>
      </c>
      <c r="DU344">
        <v>0</v>
      </c>
      <c r="DV344">
        <v>0</v>
      </c>
      <c r="DW344">
        <v>2</v>
      </c>
      <c r="DX344" t="s">
        <v>357</v>
      </c>
      <c r="DY344">
        <v>2.97471</v>
      </c>
      <c r="DZ344">
        <v>2.69728</v>
      </c>
      <c r="EA344">
        <v>0.178605</v>
      </c>
      <c r="EB344">
        <v>0.183691</v>
      </c>
      <c r="EC344">
        <v>0.080125</v>
      </c>
      <c r="ED344">
        <v>0.0721335</v>
      </c>
      <c r="EE344">
        <v>32151.5</v>
      </c>
      <c r="EF344">
        <v>35044.8</v>
      </c>
      <c r="EG344">
        <v>35463.5</v>
      </c>
      <c r="EH344">
        <v>38926.3</v>
      </c>
      <c r="EI344">
        <v>46232.8</v>
      </c>
      <c r="EJ344">
        <v>52107.5</v>
      </c>
      <c r="EK344">
        <v>55389.1</v>
      </c>
      <c r="EL344">
        <v>62360.3</v>
      </c>
      <c r="EM344">
        <v>2.0024</v>
      </c>
      <c r="EN344">
        <v>2.2398</v>
      </c>
      <c r="EO344">
        <v>0.0662208</v>
      </c>
      <c r="EP344">
        <v>0</v>
      </c>
      <c r="EQ344">
        <v>23.8876</v>
      </c>
      <c r="ER344">
        <v>999.9</v>
      </c>
      <c r="ES344">
        <v>64.699</v>
      </c>
      <c r="ET344">
        <v>26.254</v>
      </c>
      <c r="EU344">
        <v>30.0152</v>
      </c>
      <c r="EV344">
        <v>53.6901</v>
      </c>
      <c r="EW344">
        <v>36.0457</v>
      </c>
      <c r="EX344">
        <v>2</v>
      </c>
      <c r="EY344">
        <v>-0.143984</v>
      </c>
      <c r="EZ344">
        <v>0.872985</v>
      </c>
      <c r="FA344">
        <v>20.1448</v>
      </c>
      <c r="FB344">
        <v>5.19932</v>
      </c>
      <c r="FC344">
        <v>12.0064</v>
      </c>
      <c r="FD344">
        <v>4.976</v>
      </c>
      <c r="FE344">
        <v>3.293</v>
      </c>
      <c r="FF344">
        <v>9999</v>
      </c>
      <c r="FG344">
        <v>564.5</v>
      </c>
      <c r="FH344">
        <v>9999</v>
      </c>
      <c r="FI344">
        <v>9999</v>
      </c>
      <c r="FJ344">
        <v>1.86295</v>
      </c>
      <c r="FK344">
        <v>1.86783</v>
      </c>
      <c r="FL344">
        <v>1.86765</v>
      </c>
      <c r="FM344">
        <v>1.86874</v>
      </c>
      <c r="FN344">
        <v>1.86963</v>
      </c>
      <c r="FO344">
        <v>1.86569</v>
      </c>
      <c r="FP344">
        <v>1.86676</v>
      </c>
      <c r="FQ344">
        <v>1.86813</v>
      </c>
      <c r="FR344">
        <v>5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15.68</v>
      </c>
      <c r="GF344">
        <v>0.1787</v>
      </c>
      <c r="GG344">
        <v>4.5284714050127</v>
      </c>
      <c r="GH344">
        <v>0.00877152046367285</v>
      </c>
      <c r="GI344">
        <v>-1.12287425622125e-06</v>
      </c>
      <c r="GJ344">
        <v>1.49974470624018e-10</v>
      </c>
      <c r="GK344">
        <v>0.178652107835601</v>
      </c>
      <c r="GL344">
        <v>0</v>
      </c>
      <c r="GM344">
        <v>0</v>
      </c>
      <c r="GN344">
        <v>0</v>
      </c>
      <c r="GO344">
        <v>-2</v>
      </c>
      <c r="GP344">
        <v>2006</v>
      </c>
      <c r="GQ344">
        <v>1</v>
      </c>
      <c r="GR344">
        <v>20</v>
      </c>
      <c r="GS344">
        <v>62.4</v>
      </c>
      <c r="GT344">
        <v>62.3</v>
      </c>
      <c r="GU344">
        <v>3.69263</v>
      </c>
      <c r="GV344">
        <v>2.56348</v>
      </c>
      <c r="GW344">
        <v>2.24854</v>
      </c>
      <c r="GX344">
        <v>2.75146</v>
      </c>
      <c r="GY344">
        <v>1.99585</v>
      </c>
      <c r="GZ344">
        <v>2.34863</v>
      </c>
      <c r="HA344">
        <v>32.6426</v>
      </c>
      <c r="HB344">
        <v>15.4367</v>
      </c>
      <c r="HC344">
        <v>18</v>
      </c>
      <c r="HD344">
        <v>497.911</v>
      </c>
      <c r="HE344">
        <v>665.988</v>
      </c>
      <c r="HF344">
        <v>21.3262</v>
      </c>
      <c r="HG344">
        <v>25.3606</v>
      </c>
      <c r="HH344">
        <v>30.0005</v>
      </c>
      <c r="HI344">
        <v>25.1244</v>
      </c>
      <c r="HJ344">
        <v>25.0261</v>
      </c>
      <c r="HK344">
        <v>73.8727</v>
      </c>
      <c r="HL344">
        <v>38.6566</v>
      </c>
      <c r="HM344">
        <v>0</v>
      </c>
      <c r="HN344">
        <v>21.3289</v>
      </c>
      <c r="HO344">
        <v>1590.78</v>
      </c>
      <c r="HP344">
        <v>18.6046</v>
      </c>
      <c r="HQ344">
        <v>102.782</v>
      </c>
      <c r="HR344">
        <v>103.848</v>
      </c>
    </row>
    <row r="345" spans="1:226">
      <c r="A345">
        <v>329</v>
      </c>
      <c r="B345">
        <v>1657295433.1</v>
      </c>
      <c r="C345">
        <v>3689.09999990463</v>
      </c>
      <c r="D345" t="s">
        <v>1019</v>
      </c>
      <c r="E345" t="s">
        <v>1020</v>
      </c>
      <c r="F345">
        <v>5</v>
      </c>
      <c r="G345" t="s">
        <v>832</v>
      </c>
      <c r="H345" t="s">
        <v>354</v>
      </c>
      <c r="I345">
        <v>1657295425.6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1614.81999529476</v>
      </c>
      <c r="AK345">
        <v>1565.76648484848</v>
      </c>
      <c r="AL345">
        <v>3.53956532728289</v>
      </c>
      <c r="AM345">
        <v>65.7165733691439</v>
      </c>
      <c r="AN345">
        <f>(AP345 - AO345 + BO345*1E3/(8.314*(BQ345+273.15)) * AR345/BN345 * AQ345) * BN345/(100*BB345) * 1000/(1000 - AP345)</f>
        <v>0</v>
      </c>
      <c r="AO345">
        <v>18.6200881863196</v>
      </c>
      <c r="AP345">
        <v>21.722746060606</v>
      </c>
      <c r="AQ345">
        <v>0.000140120201653171</v>
      </c>
      <c r="AR345">
        <v>77.3268198787012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6</v>
      </c>
      <c r="BC345">
        <v>0.5</v>
      </c>
      <c r="BD345" t="s">
        <v>355</v>
      </c>
      <c r="BE345">
        <v>2</v>
      </c>
      <c r="BF345" t="b">
        <v>1</v>
      </c>
      <c r="BG345">
        <v>1657295425.6</v>
      </c>
      <c r="BH345">
        <v>1508.08185185185</v>
      </c>
      <c r="BI345">
        <v>1568.20888888889</v>
      </c>
      <c r="BJ345">
        <v>21.7305259259259</v>
      </c>
      <c r="BK345">
        <v>18.6174074074074</v>
      </c>
      <c r="BL345">
        <v>1492.46555555556</v>
      </c>
      <c r="BM345">
        <v>21.5518777777778</v>
      </c>
      <c r="BN345">
        <v>500.006333333333</v>
      </c>
      <c r="BO345">
        <v>73.8345592592593</v>
      </c>
      <c r="BP345">
        <v>0.0430424074074074</v>
      </c>
      <c r="BQ345">
        <v>25.1597407407407</v>
      </c>
      <c r="BR345">
        <v>24.9829259259259</v>
      </c>
      <c r="BS345">
        <v>999.9</v>
      </c>
      <c r="BT345">
        <v>0</v>
      </c>
      <c r="BU345">
        <v>0</v>
      </c>
      <c r="BV345">
        <v>10001.6666666667</v>
      </c>
      <c r="BW345">
        <v>0</v>
      </c>
      <c r="BX345">
        <v>359.31362962963</v>
      </c>
      <c r="BY345">
        <v>-60.1263925925926</v>
      </c>
      <c r="BZ345">
        <v>1541.58185185185</v>
      </c>
      <c r="CA345">
        <v>1597.95740740741</v>
      </c>
      <c r="CB345">
        <v>3.11312888888889</v>
      </c>
      <c r="CC345">
        <v>1568.20888888889</v>
      </c>
      <c r="CD345">
        <v>18.6174074074074</v>
      </c>
      <c r="CE345">
        <v>1.60446518518518</v>
      </c>
      <c r="CF345">
        <v>1.37460814814815</v>
      </c>
      <c r="CG345">
        <v>14.001737037037</v>
      </c>
      <c r="CH345">
        <v>11.6403962962963</v>
      </c>
      <c r="CI345">
        <v>2000.03407407407</v>
      </c>
      <c r="CJ345">
        <v>0.980004</v>
      </c>
      <c r="CK345">
        <v>0.019996</v>
      </c>
      <c r="CL345">
        <v>0</v>
      </c>
      <c r="CM345">
        <v>2.25043703703704</v>
      </c>
      <c r="CN345">
        <v>0</v>
      </c>
      <c r="CO345">
        <v>11061.9518518519</v>
      </c>
      <c r="CP345">
        <v>17300.4740740741</v>
      </c>
      <c r="CQ345">
        <v>38.6686296296296</v>
      </c>
      <c r="CR345">
        <v>38.6156666666667</v>
      </c>
      <c r="CS345">
        <v>38.479</v>
      </c>
      <c r="CT345">
        <v>37.1893333333333</v>
      </c>
      <c r="CU345">
        <v>37.9487407407407</v>
      </c>
      <c r="CV345">
        <v>1960.04407407407</v>
      </c>
      <c r="CW345">
        <v>39.99</v>
      </c>
      <c r="CX345">
        <v>0</v>
      </c>
      <c r="CY345">
        <v>1657295411.1</v>
      </c>
      <c r="CZ345">
        <v>0</v>
      </c>
      <c r="DA345">
        <v>1657291692.5</v>
      </c>
      <c r="DB345" t="s">
        <v>356</v>
      </c>
      <c r="DC345">
        <v>1657291684</v>
      </c>
      <c r="DD345">
        <v>1657291692.5</v>
      </c>
      <c r="DE345">
        <v>1</v>
      </c>
      <c r="DF345">
        <v>0.051</v>
      </c>
      <c r="DG345">
        <v>-0.009</v>
      </c>
      <c r="DH345">
        <v>7.953</v>
      </c>
      <c r="DI345">
        <v>0.086</v>
      </c>
      <c r="DJ345">
        <v>418</v>
      </c>
      <c r="DK345">
        <v>18</v>
      </c>
      <c r="DL345">
        <v>0.63</v>
      </c>
      <c r="DM345">
        <v>0.07</v>
      </c>
      <c r="DN345">
        <v>-60.2032804878049</v>
      </c>
      <c r="DO345">
        <v>0.606579094076671</v>
      </c>
      <c r="DP345">
        <v>0.764892770173164</v>
      </c>
      <c r="DQ345">
        <v>0</v>
      </c>
      <c r="DR345">
        <v>3.12026414634146</v>
      </c>
      <c r="DS345">
        <v>-0.129964181184675</v>
      </c>
      <c r="DT345">
        <v>0.0133031213970787</v>
      </c>
      <c r="DU345">
        <v>0</v>
      </c>
      <c r="DV345">
        <v>0</v>
      </c>
      <c r="DW345">
        <v>2</v>
      </c>
      <c r="DX345" t="s">
        <v>357</v>
      </c>
      <c r="DY345">
        <v>2.97542</v>
      </c>
      <c r="DZ345">
        <v>2.69637</v>
      </c>
      <c r="EA345">
        <v>0.179787</v>
      </c>
      <c r="EB345">
        <v>0.184892</v>
      </c>
      <c r="EC345">
        <v>0.0801218</v>
      </c>
      <c r="ED345">
        <v>0.0721475</v>
      </c>
      <c r="EE345">
        <v>32104.3</v>
      </c>
      <c r="EF345">
        <v>34992.9</v>
      </c>
      <c r="EG345">
        <v>35462.5</v>
      </c>
      <c r="EH345">
        <v>38925.9</v>
      </c>
      <c r="EI345">
        <v>46232.1</v>
      </c>
      <c r="EJ345">
        <v>52106.2</v>
      </c>
      <c r="EK345">
        <v>55388</v>
      </c>
      <c r="EL345">
        <v>62359.7</v>
      </c>
      <c r="EM345">
        <v>2.003</v>
      </c>
      <c r="EN345">
        <v>2.2394</v>
      </c>
      <c r="EO345">
        <v>0.066489</v>
      </c>
      <c r="EP345">
        <v>0</v>
      </c>
      <c r="EQ345">
        <v>23.8876</v>
      </c>
      <c r="ER345">
        <v>999.9</v>
      </c>
      <c r="ES345">
        <v>64.675</v>
      </c>
      <c r="ET345">
        <v>26.274</v>
      </c>
      <c r="EU345">
        <v>30.0347</v>
      </c>
      <c r="EV345">
        <v>53.6401</v>
      </c>
      <c r="EW345">
        <v>35.8934</v>
      </c>
      <c r="EX345">
        <v>2</v>
      </c>
      <c r="EY345">
        <v>-0.143293</v>
      </c>
      <c r="EZ345">
        <v>0.844052</v>
      </c>
      <c r="FA345">
        <v>20.1453</v>
      </c>
      <c r="FB345">
        <v>5.20052</v>
      </c>
      <c r="FC345">
        <v>12.0064</v>
      </c>
      <c r="FD345">
        <v>4.976</v>
      </c>
      <c r="FE345">
        <v>3.293</v>
      </c>
      <c r="FF345">
        <v>9999</v>
      </c>
      <c r="FG345">
        <v>564.5</v>
      </c>
      <c r="FH345">
        <v>9999</v>
      </c>
      <c r="FI345">
        <v>9999</v>
      </c>
      <c r="FJ345">
        <v>1.86295</v>
      </c>
      <c r="FK345">
        <v>1.86783</v>
      </c>
      <c r="FL345">
        <v>1.86758</v>
      </c>
      <c r="FM345">
        <v>1.86874</v>
      </c>
      <c r="FN345">
        <v>1.86966</v>
      </c>
      <c r="FO345">
        <v>1.86563</v>
      </c>
      <c r="FP345">
        <v>1.86676</v>
      </c>
      <c r="FQ345">
        <v>1.86813</v>
      </c>
      <c r="FR345">
        <v>5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15.78</v>
      </c>
      <c r="GF345">
        <v>0.1786</v>
      </c>
      <c r="GG345">
        <v>4.5284714050127</v>
      </c>
      <c r="GH345">
        <v>0.00877152046367285</v>
      </c>
      <c r="GI345">
        <v>-1.12287425622125e-06</v>
      </c>
      <c r="GJ345">
        <v>1.49974470624018e-10</v>
      </c>
      <c r="GK345">
        <v>0.178652107835601</v>
      </c>
      <c r="GL345">
        <v>0</v>
      </c>
      <c r="GM345">
        <v>0</v>
      </c>
      <c r="GN345">
        <v>0</v>
      </c>
      <c r="GO345">
        <v>-2</v>
      </c>
      <c r="GP345">
        <v>2006</v>
      </c>
      <c r="GQ345">
        <v>1</v>
      </c>
      <c r="GR345">
        <v>20</v>
      </c>
      <c r="GS345">
        <v>62.5</v>
      </c>
      <c r="GT345">
        <v>62.3</v>
      </c>
      <c r="GU345">
        <v>3.71948</v>
      </c>
      <c r="GV345">
        <v>2.56226</v>
      </c>
      <c r="GW345">
        <v>2.24854</v>
      </c>
      <c r="GX345">
        <v>2.75146</v>
      </c>
      <c r="GY345">
        <v>1.99585</v>
      </c>
      <c r="GZ345">
        <v>2.34253</v>
      </c>
      <c r="HA345">
        <v>32.6426</v>
      </c>
      <c r="HB345">
        <v>15.4454</v>
      </c>
      <c r="HC345">
        <v>18</v>
      </c>
      <c r="HD345">
        <v>498.361</v>
      </c>
      <c r="HE345">
        <v>665.711</v>
      </c>
      <c r="HF345">
        <v>21.3363</v>
      </c>
      <c r="HG345">
        <v>25.3661</v>
      </c>
      <c r="HH345">
        <v>30.0008</v>
      </c>
      <c r="HI345">
        <v>25.1307</v>
      </c>
      <c r="HJ345">
        <v>25.0302</v>
      </c>
      <c r="HK345">
        <v>74.4079</v>
      </c>
      <c r="HL345">
        <v>38.6566</v>
      </c>
      <c r="HM345">
        <v>0</v>
      </c>
      <c r="HN345">
        <v>21.3429</v>
      </c>
      <c r="HO345">
        <v>1610.93</v>
      </c>
      <c r="HP345">
        <v>18.6071</v>
      </c>
      <c r="HQ345">
        <v>102.78</v>
      </c>
      <c r="HR345">
        <v>103.847</v>
      </c>
    </row>
    <row r="346" spans="1:226">
      <c r="A346">
        <v>330</v>
      </c>
      <c r="B346">
        <v>1657295438.1</v>
      </c>
      <c r="C346">
        <v>3694.09999990463</v>
      </c>
      <c r="D346" t="s">
        <v>1021</v>
      </c>
      <c r="E346" t="s">
        <v>1022</v>
      </c>
      <c r="F346">
        <v>5</v>
      </c>
      <c r="G346" t="s">
        <v>832</v>
      </c>
      <c r="H346" t="s">
        <v>354</v>
      </c>
      <c r="I346">
        <v>1657295430.31429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1631.33318022073</v>
      </c>
      <c r="AK346">
        <v>1582.87933333333</v>
      </c>
      <c r="AL346">
        <v>3.49208424566142</v>
      </c>
      <c r="AM346">
        <v>65.7165733691439</v>
      </c>
      <c r="AN346">
        <f>(AP346 - AO346 + BO346*1E3/(8.314*(BQ346+273.15)) * AR346/BN346 * AQ346) * BN346/(100*BB346) * 1000/(1000 - AP346)</f>
        <v>0</v>
      </c>
      <c r="AO346">
        <v>18.6214309714092</v>
      </c>
      <c r="AP346">
        <v>21.724676969697</v>
      </c>
      <c r="AQ346">
        <v>-0.000979553473302465</v>
      </c>
      <c r="AR346">
        <v>77.3268198787012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6</v>
      </c>
      <c r="BC346">
        <v>0.5</v>
      </c>
      <c r="BD346" t="s">
        <v>355</v>
      </c>
      <c r="BE346">
        <v>2</v>
      </c>
      <c r="BF346" t="b">
        <v>1</v>
      </c>
      <c r="BG346">
        <v>1657295430.31429</v>
      </c>
      <c r="BH346">
        <v>1523.9125</v>
      </c>
      <c r="BI346">
        <v>1584.15321428571</v>
      </c>
      <c r="BJ346">
        <v>21.7273142857143</v>
      </c>
      <c r="BK346">
        <v>18.6204428571429</v>
      </c>
      <c r="BL346">
        <v>1508.195</v>
      </c>
      <c r="BM346">
        <v>21.5486714285714</v>
      </c>
      <c r="BN346">
        <v>499.997964285714</v>
      </c>
      <c r="BO346">
        <v>73.83415</v>
      </c>
      <c r="BP346">
        <v>0.0430723321428571</v>
      </c>
      <c r="BQ346">
        <v>25.1603392857143</v>
      </c>
      <c r="BR346">
        <v>24.98575</v>
      </c>
      <c r="BS346">
        <v>999.9</v>
      </c>
      <c r="BT346">
        <v>0</v>
      </c>
      <c r="BU346">
        <v>0</v>
      </c>
      <c r="BV346">
        <v>9983.92857142857</v>
      </c>
      <c r="BW346">
        <v>0</v>
      </c>
      <c r="BX346">
        <v>361.861571428571</v>
      </c>
      <c r="BY346">
        <v>-60.2402107142857</v>
      </c>
      <c r="BZ346">
        <v>1557.75857142857</v>
      </c>
      <c r="CA346">
        <v>1614.20892857143</v>
      </c>
      <c r="CB346">
        <v>3.10688928571429</v>
      </c>
      <c r="CC346">
        <v>1584.15321428571</v>
      </c>
      <c r="CD346">
        <v>18.6204428571429</v>
      </c>
      <c r="CE346">
        <v>1.60421857142857</v>
      </c>
      <c r="CF346">
        <v>1.37482357142857</v>
      </c>
      <c r="CG346">
        <v>13.9993821428571</v>
      </c>
      <c r="CH346">
        <v>11.6427785714286</v>
      </c>
      <c r="CI346">
        <v>2000.02821428571</v>
      </c>
      <c r="CJ346">
        <v>0.980003892857143</v>
      </c>
      <c r="CK346">
        <v>0.0199961178571429</v>
      </c>
      <c r="CL346">
        <v>0</v>
      </c>
      <c r="CM346">
        <v>2.26618928571429</v>
      </c>
      <c r="CN346">
        <v>0</v>
      </c>
      <c r="CO346">
        <v>11061.0607142857</v>
      </c>
      <c r="CP346">
        <v>17300.4285714286</v>
      </c>
      <c r="CQ346">
        <v>38.6493571428571</v>
      </c>
      <c r="CR346">
        <v>38.60025</v>
      </c>
      <c r="CS346">
        <v>38.4595</v>
      </c>
      <c r="CT346">
        <v>37.1737142857143</v>
      </c>
      <c r="CU346">
        <v>37.9148571428571</v>
      </c>
      <c r="CV346">
        <v>1960.03821428571</v>
      </c>
      <c r="CW346">
        <v>39.99</v>
      </c>
      <c r="CX346">
        <v>0</v>
      </c>
      <c r="CY346">
        <v>1657295415.9</v>
      </c>
      <c r="CZ346">
        <v>0</v>
      </c>
      <c r="DA346">
        <v>1657291692.5</v>
      </c>
      <c r="DB346" t="s">
        <v>356</v>
      </c>
      <c r="DC346">
        <v>1657291684</v>
      </c>
      <c r="DD346">
        <v>1657291692.5</v>
      </c>
      <c r="DE346">
        <v>1</v>
      </c>
      <c r="DF346">
        <v>0.051</v>
      </c>
      <c r="DG346">
        <v>-0.009</v>
      </c>
      <c r="DH346">
        <v>7.953</v>
      </c>
      <c r="DI346">
        <v>0.086</v>
      </c>
      <c r="DJ346">
        <v>418</v>
      </c>
      <c r="DK346">
        <v>18</v>
      </c>
      <c r="DL346">
        <v>0.63</v>
      </c>
      <c r="DM346">
        <v>0.07</v>
      </c>
      <c r="DN346">
        <v>-60.1837463414634</v>
      </c>
      <c r="DO346">
        <v>-1.09174703832769</v>
      </c>
      <c r="DP346">
        <v>0.724649334909083</v>
      </c>
      <c r="DQ346">
        <v>0</v>
      </c>
      <c r="DR346">
        <v>3.11269951219512</v>
      </c>
      <c r="DS346">
        <v>-0.0914015331010462</v>
      </c>
      <c r="DT346">
        <v>0.00954383697221878</v>
      </c>
      <c r="DU346">
        <v>1</v>
      </c>
      <c r="DV346">
        <v>1</v>
      </c>
      <c r="DW346">
        <v>2</v>
      </c>
      <c r="DX346" t="s">
        <v>373</v>
      </c>
      <c r="DY346">
        <v>2.97452</v>
      </c>
      <c r="DZ346">
        <v>2.69602</v>
      </c>
      <c r="EA346">
        <v>0.180953</v>
      </c>
      <c r="EB346">
        <v>0.186042</v>
      </c>
      <c r="EC346">
        <v>0.0801141</v>
      </c>
      <c r="ED346">
        <v>0.0721508</v>
      </c>
      <c r="EE346">
        <v>32058.4</v>
      </c>
      <c r="EF346">
        <v>34943.1</v>
      </c>
      <c r="EG346">
        <v>35462.2</v>
      </c>
      <c r="EH346">
        <v>38925.4</v>
      </c>
      <c r="EI346">
        <v>46232</v>
      </c>
      <c r="EJ346">
        <v>52105.5</v>
      </c>
      <c r="EK346">
        <v>55387.5</v>
      </c>
      <c r="EL346">
        <v>62359</v>
      </c>
      <c r="EM346">
        <v>2.0014</v>
      </c>
      <c r="EN346">
        <v>2.2396</v>
      </c>
      <c r="EO346">
        <v>0.0676513</v>
      </c>
      <c r="EP346">
        <v>0</v>
      </c>
      <c r="EQ346">
        <v>23.8936</v>
      </c>
      <c r="ER346">
        <v>999.9</v>
      </c>
      <c r="ES346">
        <v>64.626</v>
      </c>
      <c r="ET346">
        <v>26.304</v>
      </c>
      <c r="EU346">
        <v>30.0667</v>
      </c>
      <c r="EV346">
        <v>54.1301</v>
      </c>
      <c r="EW346">
        <v>35.9816</v>
      </c>
      <c r="EX346">
        <v>2</v>
      </c>
      <c r="EY346">
        <v>-0.142988</v>
      </c>
      <c r="EZ346">
        <v>0.859978</v>
      </c>
      <c r="FA346">
        <v>20.1448</v>
      </c>
      <c r="FB346">
        <v>5.19812</v>
      </c>
      <c r="FC346">
        <v>12.0052</v>
      </c>
      <c r="FD346">
        <v>4.9752</v>
      </c>
      <c r="FE346">
        <v>3.293</v>
      </c>
      <c r="FF346">
        <v>9999</v>
      </c>
      <c r="FG346">
        <v>564.5</v>
      </c>
      <c r="FH346">
        <v>9999</v>
      </c>
      <c r="FI346">
        <v>9999</v>
      </c>
      <c r="FJ346">
        <v>1.86295</v>
      </c>
      <c r="FK346">
        <v>1.86783</v>
      </c>
      <c r="FL346">
        <v>1.86765</v>
      </c>
      <c r="FM346">
        <v>1.86874</v>
      </c>
      <c r="FN346">
        <v>1.86966</v>
      </c>
      <c r="FO346">
        <v>1.86569</v>
      </c>
      <c r="FP346">
        <v>1.86676</v>
      </c>
      <c r="FQ346">
        <v>1.86813</v>
      </c>
      <c r="FR346">
        <v>5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15.88</v>
      </c>
      <c r="GF346">
        <v>0.1786</v>
      </c>
      <c r="GG346">
        <v>4.5284714050127</v>
      </c>
      <c r="GH346">
        <v>0.00877152046367285</v>
      </c>
      <c r="GI346">
        <v>-1.12287425622125e-06</v>
      </c>
      <c r="GJ346">
        <v>1.49974470624018e-10</v>
      </c>
      <c r="GK346">
        <v>0.178652107835601</v>
      </c>
      <c r="GL346">
        <v>0</v>
      </c>
      <c r="GM346">
        <v>0</v>
      </c>
      <c r="GN346">
        <v>0</v>
      </c>
      <c r="GO346">
        <v>-2</v>
      </c>
      <c r="GP346">
        <v>2006</v>
      </c>
      <c r="GQ346">
        <v>1</v>
      </c>
      <c r="GR346">
        <v>20</v>
      </c>
      <c r="GS346">
        <v>62.6</v>
      </c>
      <c r="GT346">
        <v>62.4</v>
      </c>
      <c r="GU346">
        <v>3.74878</v>
      </c>
      <c r="GV346">
        <v>2.55859</v>
      </c>
      <c r="GW346">
        <v>2.24854</v>
      </c>
      <c r="GX346">
        <v>2.75146</v>
      </c>
      <c r="GY346">
        <v>1.99585</v>
      </c>
      <c r="GZ346">
        <v>2.36938</v>
      </c>
      <c r="HA346">
        <v>32.6648</v>
      </c>
      <c r="HB346">
        <v>15.4367</v>
      </c>
      <c r="HC346">
        <v>18</v>
      </c>
      <c r="HD346">
        <v>497.375</v>
      </c>
      <c r="HE346">
        <v>665.955</v>
      </c>
      <c r="HF346">
        <v>21.3516</v>
      </c>
      <c r="HG346">
        <v>25.3704</v>
      </c>
      <c r="HH346">
        <v>30.0006</v>
      </c>
      <c r="HI346">
        <v>25.1362</v>
      </c>
      <c r="HJ346">
        <v>25.0365</v>
      </c>
      <c r="HK346">
        <v>75.0084</v>
      </c>
      <c r="HL346">
        <v>38.6566</v>
      </c>
      <c r="HM346">
        <v>0</v>
      </c>
      <c r="HN346">
        <v>21.3534</v>
      </c>
      <c r="HO346">
        <v>1624.35</v>
      </c>
      <c r="HP346">
        <v>18.61</v>
      </c>
      <c r="HQ346">
        <v>102.779</v>
      </c>
      <c r="HR346">
        <v>103.846</v>
      </c>
    </row>
    <row r="347" spans="1:226">
      <c r="A347">
        <v>331</v>
      </c>
      <c r="B347">
        <v>1657295443.1</v>
      </c>
      <c r="C347">
        <v>3699.09999990463</v>
      </c>
      <c r="D347" t="s">
        <v>1023</v>
      </c>
      <c r="E347" t="s">
        <v>1024</v>
      </c>
      <c r="F347">
        <v>5</v>
      </c>
      <c r="G347" t="s">
        <v>832</v>
      </c>
      <c r="H347" t="s">
        <v>354</v>
      </c>
      <c r="I347">
        <v>1657295435.6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1648.62565904789</v>
      </c>
      <c r="AK347">
        <v>1599.91436363636</v>
      </c>
      <c r="AL347">
        <v>3.39944137480788</v>
      </c>
      <c r="AM347">
        <v>65.7165733691439</v>
      </c>
      <c r="AN347">
        <f>(AP347 - AO347 + BO347*1E3/(8.314*(BQ347+273.15)) * AR347/BN347 * AQ347) * BN347/(100*BB347) * 1000/(1000 - AP347)</f>
        <v>0</v>
      </c>
      <c r="AO347">
        <v>18.6275547080469</v>
      </c>
      <c r="AP347">
        <v>21.7196684848485</v>
      </c>
      <c r="AQ347">
        <v>0.000329623794502244</v>
      </c>
      <c r="AR347">
        <v>77.3268198787012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6</v>
      </c>
      <c r="BC347">
        <v>0.5</v>
      </c>
      <c r="BD347" t="s">
        <v>355</v>
      </c>
      <c r="BE347">
        <v>2</v>
      </c>
      <c r="BF347" t="b">
        <v>1</v>
      </c>
      <c r="BG347">
        <v>1657295435.6</v>
      </c>
      <c r="BH347">
        <v>1541.65111111111</v>
      </c>
      <c r="BI347">
        <v>1602.05074074074</v>
      </c>
      <c r="BJ347">
        <v>21.7246111111111</v>
      </c>
      <c r="BK347">
        <v>18.6241851851852</v>
      </c>
      <c r="BL347">
        <v>1525.82074074074</v>
      </c>
      <c r="BM347">
        <v>21.5459592592593</v>
      </c>
      <c r="BN347">
        <v>499.988148148148</v>
      </c>
      <c r="BO347">
        <v>73.8344962962963</v>
      </c>
      <c r="BP347">
        <v>0.0429400037037037</v>
      </c>
      <c r="BQ347">
        <v>25.1654888888889</v>
      </c>
      <c r="BR347">
        <v>24.9929740740741</v>
      </c>
      <c r="BS347">
        <v>999.9</v>
      </c>
      <c r="BT347">
        <v>0</v>
      </c>
      <c r="BU347">
        <v>0</v>
      </c>
      <c r="BV347">
        <v>9995.92592592593</v>
      </c>
      <c r="BW347">
        <v>0</v>
      </c>
      <c r="BX347">
        <v>364.043888888889</v>
      </c>
      <c r="BY347">
        <v>-60.397862962963</v>
      </c>
      <c r="BZ347">
        <v>1575.88703703704</v>
      </c>
      <c r="CA347">
        <v>1632.45148148148</v>
      </c>
      <c r="CB347">
        <v>3.10042296296296</v>
      </c>
      <c r="CC347">
        <v>1602.05074074074</v>
      </c>
      <c r="CD347">
        <v>18.6241851851852</v>
      </c>
      <c r="CE347">
        <v>1.60402555555556</v>
      </c>
      <c r="CF347">
        <v>1.37510666666667</v>
      </c>
      <c r="CG347">
        <v>13.9975259259259</v>
      </c>
      <c r="CH347">
        <v>11.6458925925926</v>
      </c>
      <c r="CI347">
        <v>2000.02592592593</v>
      </c>
      <c r="CJ347">
        <v>0.980003888888889</v>
      </c>
      <c r="CK347">
        <v>0.0199961222222222</v>
      </c>
      <c r="CL347">
        <v>0</v>
      </c>
      <c r="CM347">
        <v>2.29537037037037</v>
      </c>
      <c r="CN347">
        <v>0</v>
      </c>
      <c r="CO347">
        <v>11068.1222222222</v>
      </c>
      <c r="CP347">
        <v>17300.4037037037</v>
      </c>
      <c r="CQ347">
        <v>38.6364814814815</v>
      </c>
      <c r="CR347">
        <v>38.5783333333333</v>
      </c>
      <c r="CS347">
        <v>38.4324074074074</v>
      </c>
      <c r="CT347">
        <v>37.1571481481481</v>
      </c>
      <c r="CU347">
        <v>37.8933703703704</v>
      </c>
      <c r="CV347">
        <v>1960.03592592593</v>
      </c>
      <c r="CW347">
        <v>39.99</v>
      </c>
      <c r="CX347">
        <v>0</v>
      </c>
      <c r="CY347">
        <v>1657295421.3</v>
      </c>
      <c r="CZ347">
        <v>0</v>
      </c>
      <c r="DA347">
        <v>1657291692.5</v>
      </c>
      <c r="DB347" t="s">
        <v>356</v>
      </c>
      <c r="DC347">
        <v>1657291684</v>
      </c>
      <c r="DD347">
        <v>1657291692.5</v>
      </c>
      <c r="DE347">
        <v>1</v>
      </c>
      <c r="DF347">
        <v>0.051</v>
      </c>
      <c r="DG347">
        <v>-0.009</v>
      </c>
      <c r="DH347">
        <v>7.953</v>
      </c>
      <c r="DI347">
        <v>0.086</v>
      </c>
      <c r="DJ347">
        <v>418</v>
      </c>
      <c r="DK347">
        <v>18</v>
      </c>
      <c r="DL347">
        <v>0.63</v>
      </c>
      <c r="DM347">
        <v>0.07</v>
      </c>
      <c r="DN347">
        <v>-60.2521414634146</v>
      </c>
      <c r="DO347">
        <v>-1.00466968641121</v>
      </c>
      <c r="DP347">
        <v>0.765871249440668</v>
      </c>
      <c r="DQ347">
        <v>0</v>
      </c>
      <c r="DR347">
        <v>3.10412390243902</v>
      </c>
      <c r="DS347">
        <v>-0.0730538675958206</v>
      </c>
      <c r="DT347">
        <v>0.00769858266272903</v>
      </c>
      <c r="DU347">
        <v>1</v>
      </c>
      <c r="DV347">
        <v>1</v>
      </c>
      <c r="DW347">
        <v>2</v>
      </c>
      <c r="DX347" t="s">
        <v>373</v>
      </c>
      <c r="DY347">
        <v>2.97497</v>
      </c>
      <c r="DZ347">
        <v>2.69639</v>
      </c>
      <c r="EA347">
        <v>0.182127</v>
      </c>
      <c r="EB347">
        <v>0.18718</v>
      </c>
      <c r="EC347">
        <v>0.0801028</v>
      </c>
      <c r="ED347">
        <v>0.072162</v>
      </c>
      <c r="EE347">
        <v>32012.1</v>
      </c>
      <c r="EF347">
        <v>34894</v>
      </c>
      <c r="EG347">
        <v>35461.8</v>
      </c>
      <c r="EH347">
        <v>38925.1</v>
      </c>
      <c r="EI347">
        <v>46232.6</v>
      </c>
      <c r="EJ347">
        <v>52105.1</v>
      </c>
      <c r="EK347">
        <v>55387.5</v>
      </c>
      <c r="EL347">
        <v>62359.2</v>
      </c>
      <c r="EM347">
        <v>2.0032</v>
      </c>
      <c r="EN347">
        <v>2.2388</v>
      </c>
      <c r="EO347">
        <v>0.0683665</v>
      </c>
      <c r="EP347">
        <v>0</v>
      </c>
      <c r="EQ347">
        <v>23.8996</v>
      </c>
      <c r="ER347">
        <v>999.9</v>
      </c>
      <c r="ES347">
        <v>64.577</v>
      </c>
      <c r="ET347">
        <v>26.314</v>
      </c>
      <c r="EU347">
        <v>30.0651</v>
      </c>
      <c r="EV347">
        <v>53.8701</v>
      </c>
      <c r="EW347">
        <v>35.9736</v>
      </c>
      <c r="EX347">
        <v>2</v>
      </c>
      <c r="EY347">
        <v>-0.142337</v>
      </c>
      <c r="EZ347">
        <v>1.34564</v>
      </c>
      <c r="FA347">
        <v>20.1411</v>
      </c>
      <c r="FB347">
        <v>5.19932</v>
      </c>
      <c r="FC347">
        <v>12.004</v>
      </c>
      <c r="FD347">
        <v>4.9756</v>
      </c>
      <c r="FE347">
        <v>3.293</v>
      </c>
      <c r="FF347">
        <v>9999</v>
      </c>
      <c r="FG347">
        <v>564.5</v>
      </c>
      <c r="FH347">
        <v>9999</v>
      </c>
      <c r="FI347">
        <v>9999</v>
      </c>
      <c r="FJ347">
        <v>1.86295</v>
      </c>
      <c r="FK347">
        <v>1.86783</v>
      </c>
      <c r="FL347">
        <v>1.86762</v>
      </c>
      <c r="FM347">
        <v>1.86874</v>
      </c>
      <c r="FN347">
        <v>1.86966</v>
      </c>
      <c r="FO347">
        <v>1.86569</v>
      </c>
      <c r="FP347">
        <v>1.86676</v>
      </c>
      <c r="FQ347">
        <v>1.86813</v>
      </c>
      <c r="FR347">
        <v>5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15.99</v>
      </c>
      <c r="GF347">
        <v>0.1787</v>
      </c>
      <c r="GG347">
        <v>4.5284714050127</v>
      </c>
      <c r="GH347">
        <v>0.00877152046367285</v>
      </c>
      <c r="GI347">
        <v>-1.12287425622125e-06</v>
      </c>
      <c r="GJ347">
        <v>1.49974470624018e-10</v>
      </c>
      <c r="GK347">
        <v>0.178652107835601</v>
      </c>
      <c r="GL347">
        <v>0</v>
      </c>
      <c r="GM347">
        <v>0</v>
      </c>
      <c r="GN347">
        <v>0</v>
      </c>
      <c r="GO347">
        <v>-2</v>
      </c>
      <c r="GP347">
        <v>2006</v>
      </c>
      <c r="GQ347">
        <v>1</v>
      </c>
      <c r="GR347">
        <v>20</v>
      </c>
      <c r="GS347">
        <v>62.7</v>
      </c>
      <c r="GT347">
        <v>62.5</v>
      </c>
      <c r="GU347">
        <v>3.77686</v>
      </c>
      <c r="GV347">
        <v>2.55859</v>
      </c>
      <c r="GW347">
        <v>2.24854</v>
      </c>
      <c r="GX347">
        <v>2.75146</v>
      </c>
      <c r="GY347">
        <v>1.99585</v>
      </c>
      <c r="GZ347">
        <v>2.34863</v>
      </c>
      <c r="HA347">
        <v>32.6869</v>
      </c>
      <c r="HB347">
        <v>15.4367</v>
      </c>
      <c r="HC347">
        <v>18</v>
      </c>
      <c r="HD347">
        <v>498.605</v>
      </c>
      <c r="HE347">
        <v>665.376</v>
      </c>
      <c r="HF347">
        <v>21.3441</v>
      </c>
      <c r="HG347">
        <v>25.3747</v>
      </c>
      <c r="HH347">
        <v>30.0007</v>
      </c>
      <c r="HI347">
        <v>25.1425</v>
      </c>
      <c r="HJ347">
        <v>25.0427</v>
      </c>
      <c r="HK347">
        <v>75.5685</v>
      </c>
      <c r="HL347">
        <v>38.6566</v>
      </c>
      <c r="HM347">
        <v>0</v>
      </c>
      <c r="HN347">
        <v>21.2705</v>
      </c>
      <c r="HO347">
        <v>1644.44</v>
      </c>
      <c r="HP347">
        <v>18.6117</v>
      </c>
      <c r="HQ347">
        <v>102.778</v>
      </c>
      <c r="HR347">
        <v>103.846</v>
      </c>
    </row>
    <row r="348" spans="1:226">
      <c r="A348">
        <v>332</v>
      </c>
      <c r="B348">
        <v>1657295448.1</v>
      </c>
      <c r="C348">
        <v>3704.09999990463</v>
      </c>
      <c r="D348" t="s">
        <v>1025</v>
      </c>
      <c r="E348" t="s">
        <v>1026</v>
      </c>
      <c r="F348">
        <v>5</v>
      </c>
      <c r="G348" t="s">
        <v>832</v>
      </c>
      <c r="H348" t="s">
        <v>354</v>
      </c>
      <c r="I348">
        <v>1657295440.31429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1666.03052613398</v>
      </c>
      <c r="AK348">
        <v>1616.98006060606</v>
      </c>
      <c r="AL348">
        <v>3.43067715944401</v>
      </c>
      <c r="AM348">
        <v>65.7165733691439</v>
      </c>
      <c r="AN348">
        <f>(AP348 - AO348 + BO348*1E3/(8.314*(BQ348+273.15)) * AR348/BN348 * AQ348) * BN348/(100*BB348) * 1000/(1000 - AP348)</f>
        <v>0</v>
      </c>
      <c r="AO348">
        <v>18.6281579428568</v>
      </c>
      <c r="AP348">
        <v>21.7168636363636</v>
      </c>
      <c r="AQ348">
        <v>-0.00683079255626101</v>
      </c>
      <c r="AR348">
        <v>77.3268198787012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6</v>
      </c>
      <c r="BC348">
        <v>0.5</v>
      </c>
      <c r="BD348" t="s">
        <v>355</v>
      </c>
      <c r="BE348">
        <v>2</v>
      </c>
      <c r="BF348" t="b">
        <v>1</v>
      </c>
      <c r="BG348">
        <v>1657295440.31429</v>
      </c>
      <c r="BH348">
        <v>1557.47678571429</v>
      </c>
      <c r="BI348">
        <v>1617.89392857143</v>
      </c>
      <c r="BJ348">
        <v>21.7218071428571</v>
      </c>
      <c r="BK348">
        <v>18.6271821428571</v>
      </c>
      <c r="BL348">
        <v>1541.54571428571</v>
      </c>
      <c r="BM348">
        <v>21.5431571428571</v>
      </c>
      <c r="BN348">
        <v>499.969392857143</v>
      </c>
      <c r="BO348">
        <v>73.8342857142857</v>
      </c>
      <c r="BP348">
        <v>0.0428224392857143</v>
      </c>
      <c r="BQ348">
        <v>25.1689428571428</v>
      </c>
      <c r="BR348">
        <v>25.0007964285714</v>
      </c>
      <c r="BS348">
        <v>999.9</v>
      </c>
      <c r="BT348">
        <v>0</v>
      </c>
      <c r="BU348">
        <v>0</v>
      </c>
      <c r="BV348">
        <v>9987.32142857143</v>
      </c>
      <c r="BW348">
        <v>0</v>
      </c>
      <c r="BX348">
        <v>364.987</v>
      </c>
      <c r="BY348">
        <v>-60.4164857142857</v>
      </c>
      <c r="BZ348">
        <v>1592.05892857143</v>
      </c>
      <c r="CA348">
        <v>1648.60214285714</v>
      </c>
      <c r="CB348">
        <v>3.0946225</v>
      </c>
      <c r="CC348">
        <v>1617.89392857143</v>
      </c>
      <c r="CD348">
        <v>18.6271821428571</v>
      </c>
      <c r="CE348">
        <v>1.60381321428571</v>
      </c>
      <c r="CF348">
        <v>1.37532428571429</v>
      </c>
      <c r="CG348">
        <v>13.9954857142857</v>
      </c>
      <c r="CH348">
        <v>11.6482785714286</v>
      </c>
      <c r="CI348">
        <v>2000.02321428571</v>
      </c>
      <c r="CJ348">
        <v>0.980003785714286</v>
      </c>
      <c r="CK348">
        <v>0.0199962357142857</v>
      </c>
      <c r="CL348">
        <v>0</v>
      </c>
      <c r="CM348">
        <v>2.30312142857143</v>
      </c>
      <c r="CN348">
        <v>0</v>
      </c>
      <c r="CO348">
        <v>11079.1285714286</v>
      </c>
      <c r="CP348">
        <v>17300.3892857143</v>
      </c>
      <c r="CQ348">
        <v>38.607</v>
      </c>
      <c r="CR348">
        <v>38.5620714285714</v>
      </c>
      <c r="CS348">
        <v>38.4126428571429</v>
      </c>
      <c r="CT348">
        <v>37.1382857142857</v>
      </c>
      <c r="CU348">
        <v>37.8637142857143</v>
      </c>
      <c r="CV348">
        <v>1960.03321428571</v>
      </c>
      <c r="CW348">
        <v>39.99</v>
      </c>
      <c r="CX348">
        <v>0</v>
      </c>
      <c r="CY348">
        <v>1657295426.1</v>
      </c>
      <c r="CZ348">
        <v>0</v>
      </c>
      <c r="DA348">
        <v>1657291692.5</v>
      </c>
      <c r="DB348" t="s">
        <v>356</v>
      </c>
      <c r="DC348">
        <v>1657291684</v>
      </c>
      <c r="DD348">
        <v>1657291692.5</v>
      </c>
      <c r="DE348">
        <v>1</v>
      </c>
      <c r="DF348">
        <v>0.051</v>
      </c>
      <c r="DG348">
        <v>-0.009</v>
      </c>
      <c r="DH348">
        <v>7.953</v>
      </c>
      <c r="DI348">
        <v>0.086</v>
      </c>
      <c r="DJ348">
        <v>418</v>
      </c>
      <c r="DK348">
        <v>18</v>
      </c>
      <c r="DL348">
        <v>0.63</v>
      </c>
      <c r="DM348">
        <v>0.07</v>
      </c>
      <c r="DN348">
        <v>-60.425495</v>
      </c>
      <c r="DO348">
        <v>-0.259330581613483</v>
      </c>
      <c r="DP348">
        <v>0.654197266866042</v>
      </c>
      <c r="DQ348">
        <v>0</v>
      </c>
      <c r="DR348">
        <v>3.097917</v>
      </c>
      <c r="DS348">
        <v>-0.0743365103189555</v>
      </c>
      <c r="DT348">
        <v>0.00780542958459049</v>
      </c>
      <c r="DU348">
        <v>1</v>
      </c>
      <c r="DV348">
        <v>1</v>
      </c>
      <c r="DW348">
        <v>2</v>
      </c>
      <c r="DX348" t="s">
        <v>373</v>
      </c>
      <c r="DY348">
        <v>2.97467</v>
      </c>
      <c r="DZ348">
        <v>2.69678</v>
      </c>
      <c r="EA348">
        <v>0.183301</v>
      </c>
      <c r="EB348">
        <v>0.18828</v>
      </c>
      <c r="EC348">
        <v>0.0800863</v>
      </c>
      <c r="ED348">
        <v>0.0721661</v>
      </c>
      <c r="EE348">
        <v>31966.2</v>
      </c>
      <c r="EF348">
        <v>34846</v>
      </c>
      <c r="EG348">
        <v>35461.9</v>
      </c>
      <c r="EH348">
        <v>38924.2</v>
      </c>
      <c r="EI348">
        <v>46233.7</v>
      </c>
      <c r="EJ348">
        <v>52104</v>
      </c>
      <c r="EK348">
        <v>55387.7</v>
      </c>
      <c r="EL348">
        <v>62358.2</v>
      </c>
      <c r="EM348">
        <v>2.0026</v>
      </c>
      <c r="EN348">
        <v>2.2392</v>
      </c>
      <c r="EO348">
        <v>0.0661314</v>
      </c>
      <c r="EP348">
        <v>0</v>
      </c>
      <c r="EQ348">
        <v>23.9037</v>
      </c>
      <c r="ER348">
        <v>999.9</v>
      </c>
      <c r="ES348">
        <v>64.528</v>
      </c>
      <c r="ET348">
        <v>26.324</v>
      </c>
      <c r="EU348">
        <v>30.0605</v>
      </c>
      <c r="EV348">
        <v>54.0001</v>
      </c>
      <c r="EW348">
        <v>35.9896</v>
      </c>
      <c r="EX348">
        <v>2</v>
      </c>
      <c r="EY348">
        <v>-0.141707</v>
      </c>
      <c r="EZ348">
        <v>1.19551</v>
      </c>
      <c r="FA348">
        <v>20.1425</v>
      </c>
      <c r="FB348">
        <v>5.19932</v>
      </c>
      <c r="FC348">
        <v>12.0052</v>
      </c>
      <c r="FD348">
        <v>4.9756</v>
      </c>
      <c r="FE348">
        <v>3.293</v>
      </c>
      <c r="FF348">
        <v>9999</v>
      </c>
      <c r="FG348">
        <v>564.5</v>
      </c>
      <c r="FH348">
        <v>9999</v>
      </c>
      <c r="FI348">
        <v>9999</v>
      </c>
      <c r="FJ348">
        <v>1.86295</v>
      </c>
      <c r="FK348">
        <v>1.86783</v>
      </c>
      <c r="FL348">
        <v>1.86765</v>
      </c>
      <c r="FM348">
        <v>1.86874</v>
      </c>
      <c r="FN348">
        <v>1.86966</v>
      </c>
      <c r="FO348">
        <v>1.86569</v>
      </c>
      <c r="FP348">
        <v>1.86676</v>
      </c>
      <c r="FQ348">
        <v>1.86813</v>
      </c>
      <c r="FR348">
        <v>5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16.1</v>
      </c>
      <c r="GF348">
        <v>0.1786</v>
      </c>
      <c r="GG348">
        <v>4.5284714050127</v>
      </c>
      <c r="GH348">
        <v>0.00877152046367285</v>
      </c>
      <c r="GI348">
        <v>-1.12287425622125e-06</v>
      </c>
      <c r="GJ348">
        <v>1.49974470624018e-10</v>
      </c>
      <c r="GK348">
        <v>0.178652107835601</v>
      </c>
      <c r="GL348">
        <v>0</v>
      </c>
      <c r="GM348">
        <v>0</v>
      </c>
      <c r="GN348">
        <v>0</v>
      </c>
      <c r="GO348">
        <v>-2</v>
      </c>
      <c r="GP348">
        <v>2006</v>
      </c>
      <c r="GQ348">
        <v>1</v>
      </c>
      <c r="GR348">
        <v>20</v>
      </c>
      <c r="GS348">
        <v>62.7</v>
      </c>
      <c r="GT348">
        <v>62.6</v>
      </c>
      <c r="GU348">
        <v>3.80737</v>
      </c>
      <c r="GV348">
        <v>2.5647</v>
      </c>
      <c r="GW348">
        <v>2.24854</v>
      </c>
      <c r="GX348">
        <v>2.75146</v>
      </c>
      <c r="GY348">
        <v>1.99585</v>
      </c>
      <c r="GZ348">
        <v>2.36084</v>
      </c>
      <c r="HA348">
        <v>32.7091</v>
      </c>
      <c r="HB348">
        <v>15.4367</v>
      </c>
      <c r="HC348">
        <v>18</v>
      </c>
      <c r="HD348">
        <v>498.258</v>
      </c>
      <c r="HE348">
        <v>665.784</v>
      </c>
      <c r="HF348">
        <v>21.2645</v>
      </c>
      <c r="HG348">
        <v>25.3798</v>
      </c>
      <c r="HH348">
        <v>30.0007</v>
      </c>
      <c r="HI348">
        <v>25.1476</v>
      </c>
      <c r="HJ348">
        <v>25.049</v>
      </c>
      <c r="HK348">
        <v>76.175</v>
      </c>
      <c r="HL348">
        <v>38.6566</v>
      </c>
      <c r="HM348">
        <v>0</v>
      </c>
      <c r="HN348">
        <v>21.2532</v>
      </c>
      <c r="HO348">
        <v>1657.87</v>
      </c>
      <c r="HP348">
        <v>18.6172</v>
      </c>
      <c r="HQ348">
        <v>102.778</v>
      </c>
      <c r="HR348">
        <v>103.844</v>
      </c>
    </row>
    <row r="349" spans="1:226">
      <c r="A349">
        <v>333</v>
      </c>
      <c r="B349">
        <v>1657295453.1</v>
      </c>
      <c r="C349">
        <v>3709.09999990463</v>
      </c>
      <c r="D349" t="s">
        <v>1027</v>
      </c>
      <c r="E349" t="s">
        <v>1028</v>
      </c>
      <c r="F349">
        <v>5</v>
      </c>
      <c r="G349" t="s">
        <v>832</v>
      </c>
      <c r="H349" t="s">
        <v>354</v>
      </c>
      <c r="I349">
        <v>1657295445.6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1683.18599882443</v>
      </c>
      <c r="AK349">
        <v>1634.41703030303</v>
      </c>
      <c r="AL349">
        <v>3.48739491532993</v>
      </c>
      <c r="AM349">
        <v>65.7165733691439</v>
      </c>
      <c r="AN349">
        <f>(AP349 - AO349 + BO349*1E3/(8.314*(BQ349+273.15)) * AR349/BN349 * AQ349) * BN349/(100*BB349) * 1000/(1000 - AP349)</f>
        <v>0</v>
      </c>
      <c r="AO349">
        <v>18.6295009633905</v>
      </c>
      <c r="AP349">
        <v>21.7082296969697</v>
      </c>
      <c r="AQ349">
        <v>-0.000157828735315283</v>
      </c>
      <c r="AR349">
        <v>77.3268198787012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6</v>
      </c>
      <c r="BC349">
        <v>0.5</v>
      </c>
      <c r="BD349" t="s">
        <v>355</v>
      </c>
      <c r="BE349">
        <v>2</v>
      </c>
      <c r="BF349" t="b">
        <v>1</v>
      </c>
      <c r="BG349">
        <v>1657295445.6</v>
      </c>
      <c r="BH349">
        <v>1575.25740740741</v>
      </c>
      <c r="BI349">
        <v>1635.67814814815</v>
      </c>
      <c r="BJ349">
        <v>21.7167</v>
      </c>
      <c r="BK349">
        <v>18.6303888888889</v>
      </c>
      <c r="BL349">
        <v>1559.2137037037</v>
      </c>
      <c r="BM349">
        <v>21.5380518518519</v>
      </c>
      <c r="BN349">
        <v>499.981888888889</v>
      </c>
      <c r="BO349">
        <v>73.8341481481482</v>
      </c>
      <c r="BP349">
        <v>0.0427140444444444</v>
      </c>
      <c r="BQ349">
        <v>25.1708037037037</v>
      </c>
      <c r="BR349">
        <v>25.0062555555556</v>
      </c>
      <c r="BS349">
        <v>999.9</v>
      </c>
      <c r="BT349">
        <v>0</v>
      </c>
      <c r="BU349">
        <v>0</v>
      </c>
      <c r="BV349">
        <v>10006.2962962963</v>
      </c>
      <c r="BW349">
        <v>0</v>
      </c>
      <c r="BX349">
        <v>365.69262962963</v>
      </c>
      <c r="BY349">
        <v>-60.4208777777778</v>
      </c>
      <c r="BZ349">
        <v>1610.22555555556</v>
      </c>
      <c r="CA349">
        <v>1666.73074074074</v>
      </c>
      <c r="CB349">
        <v>3.08630333333333</v>
      </c>
      <c r="CC349">
        <v>1635.67814814815</v>
      </c>
      <c r="CD349">
        <v>18.6303888888889</v>
      </c>
      <c r="CE349">
        <v>1.6034337037037</v>
      </c>
      <c r="CF349">
        <v>1.37555888888889</v>
      </c>
      <c r="CG349">
        <v>13.9918296296296</v>
      </c>
      <c r="CH349">
        <v>11.6508555555556</v>
      </c>
      <c r="CI349">
        <v>1999.98592592593</v>
      </c>
      <c r="CJ349">
        <v>0.980003222222222</v>
      </c>
      <c r="CK349">
        <v>0.0199968555555556</v>
      </c>
      <c r="CL349">
        <v>0</v>
      </c>
      <c r="CM349">
        <v>2.25084074074074</v>
      </c>
      <c r="CN349">
        <v>0</v>
      </c>
      <c r="CO349">
        <v>11091.0444444444</v>
      </c>
      <c r="CP349">
        <v>17300.0481481481</v>
      </c>
      <c r="CQ349">
        <v>38.5853333333333</v>
      </c>
      <c r="CR349">
        <v>38.5551111111111</v>
      </c>
      <c r="CS349">
        <v>38.3910740740741</v>
      </c>
      <c r="CT349">
        <v>37.1295925925926</v>
      </c>
      <c r="CU349">
        <v>37.84</v>
      </c>
      <c r="CV349">
        <v>1959.99592592593</v>
      </c>
      <c r="CW349">
        <v>39.99</v>
      </c>
      <c r="CX349">
        <v>0</v>
      </c>
      <c r="CY349">
        <v>1657295430.9</v>
      </c>
      <c r="CZ349">
        <v>0</v>
      </c>
      <c r="DA349">
        <v>1657291692.5</v>
      </c>
      <c r="DB349" t="s">
        <v>356</v>
      </c>
      <c r="DC349">
        <v>1657291684</v>
      </c>
      <c r="DD349">
        <v>1657291692.5</v>
      </c>
      <c r="DE349">
        <v>1</v>
      </c>
      <c r="DF349">
        <v>0.051</v>
      </c>
      <c r="DG349">
        <v>-0.009</v>
      </c>
      <c r="DH349">
        <v>7.953</v>
      </c>
      <c r="DI349">
        <v>0.086</v>
      </c>
      <c r="DJ349">
        <v>418</v>
      </c>
      <c r="DK349">
        <v>18</v>
      </c>
      <c r="DL349">
        <v>0.63</v>
      </c>
      <c r="DM349">
        <v>0.07</v>
      </c>
      <c r="DN349">
        <v>-60.4009585365854</v>
      </c>
      <c r="DO349">
        <v>-0.453493379791182</v>
      </c>
      <c r="DP349">
        <v>0.61353865561945</v>
      </c>
      <c r="DQ349">
        <v>0</v>
      </c>
      <c r="DR349">
        <v>3.09207487804878</v>
      </c>
      <c r="DS349">
        <v>-0.0878533797909329</v>
      </c>
      <c r="DT349">
        <v>0.00921269117270651</v>
      </c>
      <c r="DU349">
        <v>1</v>
      </c>
      <c r="DV349">
        <v>1</v>
      </c>
      <c r="DW349">
        <v>2</v>
      </c>
      <c r="DX349" t="s">
        <v>373</v>
      </c>
      <c r="DY349">
        <v>2.9742</v>
      </c>
      <c r="DZ349">
        <v>2.69738</v>
      </c>
      <c r="EA349">
        <v>0.184479</v>
      </c>
      <c r="EB349">
        <v>0.189432</v>
      </c>
      <c r="EC349">
        <v>0.0800732</v>
      </c>
      <c r="ED349">
        <v>0.0721793</v>
      </c>
      <c r="EE349">
        <v>31920.3</v>
      </c>
      <c r="EF349">
        <v>34796.1</v>
      </c>
      <c r="EG349">
        <v>35462</v>
      </c>
      <c r="EH349">
        <v>38923.7</v>
      </c>
      <c r="EI349">
        <v>46234.5</v>
      </c>
      <c r="EJ349">
        <v>52102.7</v>
      </c>
      <c r="EK349">
        <v>55387.8</v>
      </c>
      <c r="EL349">
        <v>62357.4</v>
      </c>
      <c r="EM349">
        <v>2.0014</v>
      </c>
      <c r="EN349">
        <v>2.2392</v>
      </c>
      <c r="EO349">
        <v>0.0673234</v>
      </c>
      <c r="EP349">
        <v>0</v>
      </c>
      <c r="EQ349">
        <v>23.9057</v>
      </c>
      <c r="ER349">
        <v>999.9</v>
      </c>
      <c r="ES349">
        <v>64.479</v>
      </c>
      <c r="ET349">
        <v>26.344</v>
      </c>
      <c r="EU349">
        <v>30.0727</v>
      </c>
      <c r="EV349">
        <v>53.9801</v>
      </c>
      <c r="EW349">
        <v>35.9696</v>
      </c>
      <c r="EX349">
        <v>2</v>
      </c>
      <c r="EY349">
        <v>-0.141829</v>
      </c>
      <c r="EZ349">
        <v>1.0402</v>
      </c>
      <c r="FA349">
        <v>20.1437</v>
      </c>
      <c r="FB349">
        <v>5.19932</v>
      </c>
      <c r="FC349">
        <v>12.0064</v>
      </c>
      <c r="FD349">
        <v>4.9756</v>
      </c>
      <c r="FE349">
        <v>3.293</v>
      </c>
      <c r="FF349">
        <v>9999</v>
      </c>
      <c r="FG349">
        <v>564.5</v>
      </c>
      <c r="FH349">
        <v>9999</v>
      </c>
      <c r="FI349">
        <v>9999</v>
      </c>
      <c r="FJ349">
        <v>1.86295</v>
      </c>
      <c r="FK349">
        <v>1.86783</v>
      </c>
      <c r="FL349">
        <v>1.86762</v>
      </c>
      <c r="FM349">
        <v>1.86874</v>
      </c>
      <c r="FN349">
        <v>1.86966</v>
      </c>
      <c r="FO349">
        <v>1.8656</v>
      </c>
      <c r="FP349">
        <v>1.86673</v>
      </c>
      <c r="FQ349">
        <v>1.86813</v>
      </c>
      <c r="FR349">
        <v>5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16.2</v>
      </c>
      <c r="GF349">
        <v>0.1786</v>
      </c>
      <c r="GG349">
        <v>4.5284714050127</v>
      </c>
      <c r="GH349">
        <v>0.00877152046367285</v>
      </c>
      <c r="GI349">
        <v>-1.12287425622125e-06</v>
      </c>
      <c r="GJ349">
        <v>1.49974470624018e-10</v>
      </c>
      <c r="GK349">
        <v>0.178652107835601</v>
      </c>
      <c r="GL349">
        <v>0</v>
      </c>
      <c r="GM349">
        <v>0</v>
      </c>
      <c r="GN349">
        <v>0</v>
      </c>
      <c r="GO349">
        <v>-2</v>
      </c>
      <c r="GP349">
        <v>2006</v>
      </c>
      <c r="GQ349">
        <v>1</v>
      </c>
      <c r="GR349">
        <v>20</v>
      </c>
      <c r="GS349">
        <v>62.8</v>
      </c>
      <c r="GT349">
        <v>62.7</v>
      </c>
      <c r="GU349">
        <v>3.83423</v>
      </c>
      <c r="GV349">
        <v>2.55859</v>
      </c>
      <c r="GW349">
        <v>2.24854</v>
      </c>
      <c r="GX349">
        <v>2.75146</v>
      </c>
      <c r="GY349">
        <v>1.99585</v>
      </c>
      <c r="GZ349">
        <v>2.33643</v>
      </c>
      <c r="HA349">
        <v>32.7091</v>
      </c>
      <c r="HB349">
        <v>15.4367</v>
      </c>
      <c r="HC349">
        <v>18</v>
      </c>
      <c r="HD349">
        <v>497.531</v>
      </c>
      <c r="HE349">
        <v>665.837</v>
      </c>
      <c r="HF349">
        <v>21.2423</v>
      </c>
      <c r="HG349">
        <v>25.384</v>
      </c>
      <c r="HH349">
        <v>30.0002</v>
      </c>
      <c r="HI349">
        <v>25.1531</v>
      </c>
      <c r="HJ349">
        <v>25.0532</v>
      </c>
      <c r="HK349">
        <v>76.7033</v>
      </c>
      <c r="HL349">
        <v>38.6566</v>
      </c>
      <c r="HM349">
        <v>0</v>
      </c>
      <c r="HN349">
        <v>21.2577</v>
      </c>
      <c r="HO349">
        <v>1671.29</v>
      </c>
      <c r="HP349">
        <v>18.6314</v>
      </c>
      <c r="HQ349">
        <v>102.779</v>
      </c>
      <c r="HR349">
        <v>103.843</v>
      </c>
    </row>
    <row r="350" spans="1:226">
      <c r="A350">
        <v>334</v>
      </c>
      <c r="B350">
        <v>1657295458.1</v>
      </c>
      <c r="C350">
        <v>3714.09999990463</v>
      </c>
      <c r="D350" t="s">
        <v>1029</v>
      </c>
      <c r="E350" t="s">
        <v>1030</v>
      </c>
      <c r="F350">
        <v>5</v>
      </c>
      <c r="G350" t="s">
        <v>832</v>
      </c>
      <c r="H350" t="s">
        <v>354</v>
      </c>
      <c r="I350">
        <v>1657295450.31429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1698.8504899722</v>
      </c>
      <c r="AK350">
        <v>1650.87266666667</v>
      </c>
      <c r="AL350">
        <v>3.17391678534091</v>
      </c>
      <c r="AM350">
        <v>65.7165733691439</v>
      </c>
      <c r="AN350">
        <f>(AP350 - AO350 + BO350*1E3/(8.314*(BQ350+273.15)) * AR350/BN350 * AQ350) * BN350/(100*BB350) * 1000/(1000 - AP350)</f>
        <v>0</v>
      </c>
      <c r="AO350">
        <v>18.6344207609341</v>
      </c>
      <c r="AP350">
        <v>21.7012242424242</v>
      </c>
      <c r="AQ350">
        <v>0.000508380656183892</v>
      </c>
      <c r="AR350">
        <v>77.3268198787012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6</v>
      </c>
      <c r="BC350">
        <v>0.5</v>
      </c>
      <c r="BD350" t="s">
        <v>355</v>
      </c>
      <c r="BE350">
        <v>2</v>
      </c>
      <c r="BF350" t="b">
        <v>1</v>
      </c>
      <c r="BG350">
        <v>1657295450.31429</v>
      </c>
      <c r="BH350">
        <v>1591.09</v>
      </c>
      <c r="BI350">
        <v>1651.215</v>
      </c>
      <c r="BJ350">
        <v>21.7118821428571</v>
      </c>
      <c r="BK350">
        <v>18.6328357142857</v>
      </c>
      <c r="BL350">
        <v>1574.94607142857</v>
      </c>
      <c r="BM350">
        <v>21.5332214285714</v>
      </c>
      <c r="BN350">
        <v>499.984678571429</v>
      </c>
      <c r="BO350">
        <v>73.8341714285714</v>
      </c>
      <c r="BP350">
        <v>0.0426931821428571</v>
      </c>
      <c r="BQ350">
        <v>25.1701678571429</v>
      </c>
      <c r="BR350">
        <v>25.0093178571429</v>
      </c>
      <c r="BS350">
        <v>999.9</v>
      </c>
      <c r="BT350">
        <v>0</v>
      </c>
      <c r="BU350">
        <v>0</v>
      </c>
      <c r="BV350">
        <v>10010</v>
      </c>
      <c r="BW350">
        <v>0</v>
      </c>
      <c r="BX350">
        <v>366.191464285714</v>
      </c>
      <c r="BY350">
        <v>-60.1261678571429</v>
      </c>
      <c r="BZ350">
        <v>1626.40107142857</v>
      </c>
      <c r="CA350">
        <v>1682.56714285714</v>
      </c>
      <c r="CB350">
        <v>3.07903821428571</v>
      </c>
      <c r="CC350">
        <v>1651.215</v>
      </c>
      <c r="CD350">
        <v>18.6328357142857</v>
      </c>
      <c r="CE350">
        <v>1.60307857142857</v>
      </c>
      <c r="CF350">
        <v>1.37574</v>
      </c>
      <c r="CG350">
        <v>13.9884214285714</v>
      </c>
      <c r="CH350">
        <v>11.6528535714286</v>
      </c>
      <c r="CI350">
        <v>1999.96714285714</v>
      </c>
      <c r="CJ350">
        <v>0.980002821428572</v>
      </c>
      <c r="CK350">
        <v>0.0199972964285714</v>
      </c>
      <c r="CL350">
        <v>0</v>
      </c>
      <c r="CM350">
        <v>2.26377142857143</v>
      </c>
      <c r="CN350">
        <v>0</v>
      </c>
      <c r="CO350">
        <v>11098.8464285714</v>
      </c>
      <c r="CP350">
        <v>17299.8892857143</v>
      </c>
      <c r="CQ350">
        <v>38.5576428571429</v>
      </c>
      <c r="CR350">
        <v>38.5354285714286</v>
      </c>
      <c r="CS350">
        <v>38.3637142857143</v>
      </c>
      <c r="CT350">
        <v>37.1205</v>
      </c>
      <c r="CU350">
        <v>37.821</v>
      </c>
      <c r="CV350">
        <v>1959.97714285714</v>
      </c>
      <c r="CW350">
        <v>39.99</v>
      </c>
      <c r="CX350">
        <v>0</v>
      </c>
      <c r="CY350">
        <v>1657295436.3</v>
      </c>
      <c r="CZ350">
        <v>0</v>
      </c>
      <c r="DA350">
        <v>1657291692.5</v>
      </c>
      <c r="DB350" t="s">
        <v>356</v>
      </c>
      <c r="DC350">
        <v>1657291684</v>
      </c>
      <c r="DD350">
        <v>1657291692.5</v>
      </c>
      <c r="DE350">
        <v>1</v>
      </c>
      <c r="DF350">
        <v>0.051</v>
      </c>
      <c r="DG350">
        <v>-0.009</v>
      </c>
      <c r="DH350">
        <v>7.953</v>
      </c>
      <c r="DI350">
        <v>0.086</v>
      </c>
      <c r="DJ350">
        <v>418</v>
      </c>
      <c r="DK350">
        <v>18</v>
      </c>
      <c r="DL350">
        <v>0.63</v>
      </c>
      <c r="DM350">
        <v>0.07</v>
      </c>
      <c r="DN350">
        <v>-60.2054097560976</v>
      </c>
      <c r="DO350">
        <v>2.64259024390248</v>
      </c>
      <c r="DP350">
        <v>0.819398465504221</v>
      </c>
      <c r="DQ350">
        <v>0</v>
      </c>
      <c r="DR350">
        <v>3.0847512195122</v>
      </c>
      <c r="DS350">
        <v>-0.0967306620209012</v>
      </c>
      <c r="DT350">
        <v>0.0100175918909326</v>
      </c>
      <c r="DU350">
        <v>1</v>
      </c>
      <c r="DV350">
        <v>1</v>
      </c>
      <c r="DW350">
        <v>2</v>
      </c>
      <c r="DX350" t="s">
        <v>373</v>
      </c>
      <c r="DY350">
        <v>2.9751</v>
      </c>
      <c r="DZ350">
        <v>2.69646</v>
      </c>
      <c r="EA350">
        <v>0.185595</v>
      </c>
      <c r="EB350">
        <v>0.190513</v>
      </c>
      <c r="EC350">
        <v>0.0800614</v>
      </c>
      <c r="ED350">
        <v>0.0721804</v>
      </c>
      <c r="EE350">
        <v>31875.5</v>
      </c>
      <c r="EF350">
        <v>34749.1</v>
      </c>
      <c r="EG350">
        <v>35460.8</v>
      </c>
      <c r="EH350">
        <v>38923</v>
      </c>
      <c r="EI350">
        <v>46233.9</v>
      </c>
      <c r="EJ350">
        <v>52101</v>
      </c>
      <c r="EK350">
        <v>55386.4</v>
      </c>
      <c r="EL350">
        <v>62355.5</v>
      </c>
      <c r="EM350">
        <v>2.0016</v>
      </c>
      <c r="EN350">
        <v>2.2392</v>
      </c>
      <c r="EO350">
        <v>0.0671446</v>
      </c>
      <c r="EP350">
        <v>0</v>
      </c>
      <c r="EQ350">
        <v>23.9077</v>
      </c>
      <c r="ER350">
        <v>999.9</v>
      </c>
      <c r="ES350">
        <v>64.43</v>
      </c>
      <c r="ET350">
        <v>26.355</v>
      </c>
      <c r="EU350">
        <v>30.0686</v>
      </c>
      <c r="EV350">
        <v>53.2101</v>
      </c>
      <c r="EW350">
        <v>35.9896</v>
      </c>
      <c r="EX350">
        <v>2</v>
      </c>
      <c r="EY350">
        <v>-0.141911</v>
      </c>
      <c r="EZ350">
        <v>1.03074</v>
      </c>
      <c r="FA350">
        <v>20.1437</v>
      </c>
      <c r="FB350">
        <v>5.20172</v>
      </c>
      <c r="FC350">
        <v>12.004</v>
      </c>
      <c r="FD350">
        <v>4.9756</v>
      </c>
      <c r="FE350">
        <v>3.293</v>
      </c>
      <c r="FF350">
        <v>9999</v>
      </c>
      <c r="FG350">
        <v>564.5</v>
      </c>
      <c r="FH350">
        <v>9999</v>
      </c>
      <c r="FI350">
        <v>9999</v>
      </c>
      <c r="FJ350">
        <v>1.86295</v>
      </c>
      <c r="FK350">
        <v>1.86783</v>
      </c>
      <c r="FL350">
        <v>1.86765</v>
      </c>
      <c r="FM350">
        <v>1.86874</v>
      </c>
      <c r="FN350">
        <v>1.86963</v>
      </c>
      <c r="FO350">
        <v>1.86569</v>
      </c>
      <c r="FP350">
        <v>1.86676</v>
      </c>
      <c r="FQ350">
        <v>1.86813</v>
      </c>
      <c r="FR350">
        <v>5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16.31</v>
      </c>
      <c r="GF350">
        <v>0.1786</v>
      </c>
      <c r="GG350">
        <v>4.5284714050127</v>
      </c>
      <c r="GH350">
        <v>0.00877152046367285</v>
      </c>
      <c r="GI350">
        <v>-1.12287425622125e-06</v>
      </c>
      <c r="GJ350">
        <v>1.49974470624018e-10</v>
      </c>
      <c r="GK350">
        <v>0.178652107835601</v>
      </c>
      <c r="GL350">
        <v>0</v>
      </c>
      <c r="GM350">
        <v>0</v>
      </c>
      <c r="GN350">
        <v>0</v>
      </c>
      <c r="GO350">
        <v>-2</v>
      </c>
      <c r="GP350">
        <v>2006</v>
      </c>
      <c r="GQ350">
        <v>1</v>
      </c>
      <c r="GR350">
        <v>20</v>
      </c>
      <c r="GS350">
        <v>62.9</v>
      </c>
      <c r="GT350">
        <v>62.8</v>
      </c>
      <c r="GU350">
        <v>3.86108</v>
      </c>
      <c r="GV350">
        <v>2.4585</v>
      </c>
      <c r="GW350">
        <v>2.24854</v>
      </c>
      <c r="GX350">
        <v>2.75146</v>
      </c>
      <c r="GY350">
        <v>1.99585</v>
      </c>
      <c r="GZ350">
        <v>2.38892</v>
      </c>
      <c r="HA350">
        <v>32.7313</v>
      </c>
      <c r="HB350">
        <v>15.4367</v>
      </c>
      <c r="HC350">
        <v>18</v>
      </c>
      <c r="HD350">
        <v>497.705</v>
      </c>
      <c r="HE350">
        <v>665.916</v>
      </c>
      <c r="HF350">
        <v>21.2451</v>
      </c>
      <c r="HG350">
        <v>25.3896</v>
      </c>
      <c r="HH350">
        <v>30.0001</v>
      </c>
      <c r="HI350">
        <v>25.1581</v>
      </c>
      <c r="HJ350">
        <v>25.0595</v>
      </c>
      <c r="HK350">
        <v>77.2536</v>
      </c>
      <c r="HL350">
        <v>38.6566</v>
      </c>
      <c r="HM350">
        <v>0</v>
      </c>
      <c r="HN350">
        <v>21.2513</v>
      </c>
      <c r="HO350">
        <v>1691.58</v>
      </c>
      <c r="HP350">
        <v>18.6443</v>
      </c>
      <c r="HQ350">
        <v>102.776</v>
      </c>
      <c r="HR350">
        <v>103.84</v>
      </c>
    </row>
    <row r="351" spans="1:226">
      <c r="A351">
        <v>335</v>
      </c>
      <c r="B351">
        <v>1657295463.1</v>
      </c>
      <c r="C351">
        <v>3719.09999990463</v>
      </c>
      <c r="D351" t="s">
        <v>1031</v>
      </c>
      <c r="E351" t="s">
        <v>1032</v>
      </c>
      <c r="F351">
        <v>5</v>
      </c>
      <c r="G351" t="s">
        <v>832</v>
      </c>
      <c r="H351" t="s">
        <v>354</v>
      </c>
      <c r="I351">
        <v>1657295455.6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1715.85998265913</v>
      </c>
      <c r="AK351">
        <v>1667.85175757576</v>
      </c>
      <c r="AL351">
        <v>3.31108577205059</v>
      </c>
      <c r="AM351">
        <v>65.7165733691439</v>
      </c>
      <c r="AN351">
        <f>(AP351 - AO351 + BO351*1E3/(8.314*(BQ351+273.15)) * AR351/BN351 * AQ351) * BN351/(100*BB351) * 1000/(1000 - AP351)</f>
        <v>0</v>
      </c>
      <c r="AO351">
        <v>18.6397142728051</v>
      </c>
      <c r="AP351">
        <v>21.6971987878788</v>
      </c>
      <c r="AQ351">
        <v>0.000754885562362099</v>
      </c>
      <c r="AR351">
        <v>77.3268198787012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6</v>
      </c>
      <c r="BC351">
        <v>0.5</v>
      </c>
      <c r="BD351" t="s">
        <v>355</v>
      </c>
      <c r="BE351">
        <v>2</v>
      </c>
      <c r="BF351" t="b">
        <v>1</v>
      </c>
      <c r="BG351">
        <v>1657295455.6</v>
      </c>
      <c r="BH351">
        <v>1608.72555555556</v>
      </c>
      <c r="BI351">
        <v>1668.51296296296</v>
      </c>
      <c r="BJ351">
        <v>21.7065740740741</v>
      </c>
      <c r="BK351">
        <v>18.6364444444444</v>
      </c>
      <c r="BL351">
        <v>1592.47074074074</v>
      </c>
      <c r="BM351">
        <v>21.5279148148148</v>
      </c>
      <c r="BN351">
        <v>499.992851851852</v>
      </c>
      <c r="BO351">
        <v>73.8337</v>
      </c>
      <c r="BP351">
        <v>0.0426274111111111</v>
      </c>
      <c r="BQ351">
        <v>25.1679481481482</v>
      </c>
      <c r="BR351">
        <v>25.0076777777778</v>
      </c>
      <c r="BS351">
        <v>999.9</v>
      </c>
      <c r="BT351">
        <v>0</v>
      </c>
      <c r="BU351">
        <v>0</v>
      </c>
      <c r="BV351">
        <v>10003.7037037037</v>
      </c>
      <c r="BW351">
        <v>0</v>
      </c>
      <c r="BX351">
        <v>364.224407407407</v>
      </c>
      <c r="BY351">
        <v>-59.7881259259259</v>
      </c>
      <c r="BZ351">
        <v>1644.42</v>
      </c>
      <c r="CA351">
        <v>1700.19962962963</v>
      </c>
      <c r="CB351">
        <v>3.0701237037037</v>
      </c>
      <c r="CC351">
        <v>1668.51296296296</v>
      </c>
      <c r="CD351">
        <v>18.6364444444444</v>
      </c>
      <c r="CE351">
        <v>1.60267703703704</v>
      </c>
      <c r="CF351">
        <v>1.37599777777778</v>
      </c>
      <c r="CG351">
        <v>13.9845592592593</v>
      </c>
      <c r="CH351">
        <v>11.6556814814815</v>
      </c>
      <c r="CI351">
        <v>1999.96851851852</v>
      </c>
      <c r="CJ351">
        <v>0.980002222222222</v>
      </c>
      <c r="CK351">
        <v>0.0199979555555556</v>
      </c>
      <c r="CL351">
        <v>0</v>
      </c>
      <c r="CM351">
        <v>2.27129259259259</v>
      </c>
      <c r="CN351">
        <v>0</v>
      </c>
      <c r="CO351">
        <v>11102.9481481481</v>
      </c>
      <c r="CP351">
        <v>17299.8962962963</v>
      </c>
      <c r="CQ351">
        <v>38.5321481481481</v>
      </c>
      <c r="CR351">
        <v>38.5183703703704</v>
      </c>
      <c r="CS351">
        <v>38.34</v>
      </c>
      <c r="CT351">
        <v>37.1016666666667</v>
      </c>
      <c r="CU351">
        <v>37.8051111111111</v>
      </c>
      <c r="CV351">
        <v>1959.9762962963</v>
      </c>
      <c r="CW351">
        <v>39.9925925925926</v>
      </c>
      <c r="CX351">
        <v>0</v>
      </c>
      <c r="CY351">
        <v>1657295441.1</v>
      </c>
      <c r="CZ351">
        <v>0</v>
      </c>
      <c r="DA351">
        <v>1657291692.5</v>
      </c>
      <c r="DB351" t="s">
        <v>356</v>
      </c>
      <c r="DC351">
        <v>1657291684</v>
      </c>
      <c r="DD351">
        <v>1657291692.5</v>
      </c>
      <c r="DE351">
        <v>1</v>
      </c>
      <c r="DF351">
        <v>0.051</v>
      </c>
      <c r="DG351">
        <v>-0.009</v>
      </c>
      <c r="DH351">
        <v>7.953</v>
      </c>
      <c r="DI351">
        <v>0.086</v>
      </c>
      <c r="DJ351">
        <v>418</v>
      </c>
      <c r="DK351">
        <v>18</v>
      </c>
      <c r="DL351">
        <v>0.63</v>
      </c>
      <c r="DM351">
        <v>0.07</v>
      </c>
      <c r="DN351">
        <v>-60.0234365853659</v>
      </c>
      <c r="DO351">
        <v>4.43687038327519</v>
      </c>
      <c r="DP351">
        <v>0.791362434544282</v>
      </c>
      <c r="DQ351">
        <v>0</v>
      </c>
      <c r="DR351">
        <v>3.07692024390244</v>
      </c>
      <c r="DS351">
        <v>-0.0970235540069686</v>
      </c>
      <c r="DT351">
        <v>0.0101011046215084</v>
      </c>
      <c r="DU351">
        <v>1</v>
      </c>
      <c r="DV351">
        <v>1</v>
      </c>
      <c r="DW351">
        <v>2</v>
      </c>
      <c r="DX351" t="s">
        <v>373</v>
      </c>
      <c r="DY351">
        <v>2.97445</v>
      </c>
      <c r="DZ351">
        <v>2.69727</v>
      </c>
      <c r="EA351">
        <v>0.186714</v>
      </c>
      <c r="EB351">
        <v>0.191593</v>
      </c>
      <c r="EC351">
        <v>0.0800424</v>
      </c>
      <c r="ED351">
        <v>0.0721902</v>
      </c>
      <c r="EE351">
        <v>31831.6</v>
      </c>
      <c r="EF351">
        <v>34702.9</v>
      </c>
      <c r="EG351">
        <v>35460.6</v>
      </c>
      <c r="EH351">
        <v>38923.2</v>
      </c>
      <c r="EI351">
        <v>46234.4</v>
      </c>
      <c r="EJ351">
        <v>52100.6</v>
      </c>
      <c r="EK351">
        <v>55385.8</v>
      </c>
      <c r="EL351">
        <v>62355.6</v>
      </c>
      <c r="EM351">
        <v>2.0024</v>
      </c>
      <c r="EN351">
        <v>2.239</v>
      </c>
      <c r="EO351">
        <v>0.0669658</v>
      </c>
      <c r="EP351">
        <v>0</v>
      </c>
      <c r="EQ351">
        <v>23.9057</v>
      </c>
      <c r="ER351">
        <v>999.9</v>
      </c>
      <c r="ES351">
        <v>64.382</v>
      </c>
      <c r="ET351">
        <v>26.375</v>
      </c>
      <c r="EU351">
        <v>30.0808</v>
      </c>
      <c r="EV351">
        <v>53.6401</v>
      </c>
      <c r="EW351">
        <v>36.0817</v>
      </c>
      <c r="EX351">
        <v>2</v>
      </c>
      <c r="EY351">
        <v>-0.141037</v>
      </c>
      <c r="EZ351">
        <v>1.03856</v>
      </c>
      <c r="FA351">
        <v>20.1438</v>
      </c>
      <c r="FB351">
        <v>5.20172</v>
      </c>
      <c r="FC351">
        <v>12.0052</v>
      </c>
      <c r="FD351">
        <v>4.9756</v>
      </c>
      <c r="FE351">
        <v>3.293</v>
      </c>
      <c r="FF351">
        <v>9999</v>
      </c>
      <c r="FG351">
        <v>564.5</v>
      </c>
      <c r="FH351">
        <v>9999</v>
      </c>
      <c r="FI351">
        <v>9999</v>
      </c>
      <c r="FJ351">
        <v>1.86295</v>
      </c>
      <c r="FK351">
        <v>1.86792</v>
      </c>
      <c r="FL351">
        <v>1.86758</v>
      </c>
      <c r="FM351">
        <v>1.86874</v>
      </c>
      <c r="FN351">
        <v>1.86966</v>
      </c>
      <c r="FO351">
        <v>1.86569</v>
      </c>
      <c r="FP351">
        <v>1.86676</v>
      </c>
      <c r="FQ351">
        <v>1.86813</v>
      </c>
      <c r="FR351">
        <v>5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16.41</v>
      </c>
      <c r="GF351">
        <v>0.1786</v>
      </c>
      <c r="GG351">
        <v>4.5284714050127</v>
      </c>
      <c r="GH351">
        <v>0.00877152046367285</v>
      </c>
      <c r="GI351">
        <v>-1.12287425622125e-06</v>
      </c>
      <c r="GJ351">
        <v>1.49974470624018e-10</v>
      </c>
      <c r="GK351">
        <v>0.178652107835601</v>
      </c>
      <c r="GL351">
        <v>0</v>
      </c>
      <c r="GM351">
        <v>0</v>
      </c>
      <c r="GN351">
        <v>0</v>
      </c>
      <c r="GO351">
        <v>-2</v>
      </c>
      <c r="GP351">
        <v>2006</v>
      </c>
      <c r="GQ351">
        <v>1</v>
      </c>
      <c r="GR351">
        <v>20</v>
      </c>
      <c r="GS351">
        <v>63</v>
      </c>
      <c r="GT351">
        <v>62.8</v>
      </c>
      <c r="GU351">
        <v>3.88794</v>
      </c>
      <c r="GV351">
        <v>2.55859</v>
      </c>
      <c r="GW351">
        <v>2.24854</v>
      </c>
      <c r="GX351">
        <v>2.75146</v>
      </c>
      <c r="GY351">
        <v>1.99585</v>
      </c>
      <c r="GZ351">
        <v>2.34375</v>
      </c>
      <c r="HA351">
        <v>32.7535</v>
      </c>
      <c r="HB351">
        <v>15.4279</v>
      </c>
      <c r="HC351">
        <v>18</v>
      </c>
      <c r="HD351">
        <v>498.281</v>
      </c>
      <c r="HE351">
        <v>665.805</v>
      </c>
      <c r="HF351">
        <v>21.242</v>
      </c>
      <c r="HG351">
        <v>25.3939</v>
      </c>
      <c r="HH351">
        <v>30.0007</v>
      </c>
      <c r="HI351">
        <v>25.1636</v>
      </c>
      <c r="HJ351">
        <v>25.0637</v>
      </c>
      <c r="HK351">
        <v>77.7918</v>
      </c>
      <c r="HL351">
        <v>38.6566</v>
      </c>
      <c r="HM351">
        <v>0</v>
      </c>
      <c r="HN351">
        <v>21.2423</v>
      </c>
      <c r="HO351">
        <v>1705.11</v>
      </c>
      <c r="HP351">
        <v>18.6552</v>
      </c>
      <c r="HQ351">
        <v>102.775</v>
      </c>
      <c r="HR351">
        <v>103.84</v>
      </c>
    </row>
    <row r="352" spans="1:226">
      <c r="A352">
        <v>336</v>
      </c>
      <c r="B352">
        <v>1657295468.1</v>
      </c>
      <c r="C352">
        <v>3724.09999990463</v>
      </c>
      <c r="D352" t="s">
        <v>1033</v>
      </c>
      <c r="E352" t="s">
        <v>1034</v>
      </c>
      <c r="F352">
        <v>5</v>
      </c>
      <c r="G352" t="s">
        <v>832</v>
      </c>
      <c r="H352" t="s">
        <v>354</v>
      </c>
      <c r="I352">
        <v>1657295460.31429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1732.02588164298</v>
      </c>
      <c r="AK352">
        <v>1684.15703030303</v>
      </c>
      <c r="AL352">
        <v>3.14584663119593</v>
      </c>
      <c r="AM352">
        <v>65.7165733691439</v>
      </c>
      <c r="AN352">
        <f>(AP352 - AO352 + BO352*1E3/(8.314*(BQ352+273.15)) * AR352/BN352 * AQ352) * BN352/(100*BB352) * 1000/(1000 - AP352)</f>
        <v>0</v>
      </c>
      <c r="AO352">
        <v>18.6407949107259</v>
      </c>
      <c r="AP352">
        <v>21.6892975757576</v>
      </c>
      <c r="AQ352">
        <v>0.000298762282840366</v>
      </c>
      <c r="AR352">
        <v>77.3268198787012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6</v>
      </c>
      <c r="BC352">
        <v>0.5</v>
      </c>
      <c r="BD352" t="s">
        <v>355</v>
      </c>
      <c r="BE352">
        <v>2</v>
      </c>
      <c r="BF352" t="b">
        <v>1</v>
      </c>
      <c r="BG352">
        <v>1657295460.31429</v>
      </c>
      <c r="BH352">
        <v>1624.25357142857</v>
      </c>
      <c r="BI352">
        <v>1683.75857142857</v>
      </c>
      <c r="BJ352">
        <v>21.7013714285714</v>
      </c>
      <c r="BK352">
        <v>18.639775</v>
      </c>
      <c r="BL352">
        <v>1607.90178571429</v>
      </c>
      <c r="BM352">
        <v>21.5227107142857</v>
      </c>
      <c r="BN352">
        <v>499.99025</v>
      </c>
      <c r="BO352">
        <v>73.8334857142857</v>
      </c>
      <c r="BP352">
        <v>0.04265665</v>
      </c>
      <c r="BQ352">
        <v>25.1607928571429</v>
      </c>
      <c r="BR352">
        <v>25.0068071428571</v>
      </c>
      <c r="BS352">
        <v>999.9</v>
      </c>
      <c r="BT352">
        <v>0</v>
      </c>
      <c r="BU352">
        <v>0</v>
      </c>
      <c r="BV352">
        <v>10005</v>
      </c>
      <c r="BW352">
        <v>0</v>
      </c>
      <c r="BX352">
        <v>365.436892857143</v>
      </c>
      <c r="BY352">
        <v>-59.5054642857143</v>
      </c>
      <c r="BZ352">
        <v>1660.28428571429</v>
      </c>
      <c r="CA352">
        <v>1715.74</v>
      </c>
      <c r="CB352">
        <v>3.06159071428571</v>
      </c>
      <c r="CC352">
        <v>1683.75857142857</v>
      </c>
      <c r="CD352">
        <v>18.639775</v>
      </c>
      <c r="CE352">
        <v>1.6022875</v>
      </c>
      <c r="CF352">
        <v>1.37623964285714</v>
      </c>
      <c r="CG352">
        <v>13.9808285714286</v>
      </c>
      <c r="CH352">
        <v>11.6583428571429</v>
      </c>
      <c r="CI352">
        <v>1999.99357142857</v>
      </c>
      <c r="CJ352">
        <v>0.980002178571429</v>
      </c>
      <c r="CK352">
        <v>0.0199980035714286</v>
      </c>
      <c r="CL352">
        <v>0</v>
      </c>
      <c r="CM352">
        <v>2.29935357142857</v>
      </c>
      <c r="CN352">
        <v>0</v>
      </c>
      <c r="CO352">
        <v>11102.2892857143</v>
      </c>
      <c r="CP352">
        <v>17300.1107142857</v>
      </c>
      <c r="CQ352">
        <v>38.5132857142857</v>
      </c>
      <c r="CR352">
        <v>38.4932142857143</v>
      </c>
      <c r="CS352">
        <v>38.3121428571429</v>
      </c>
      <c r="CT352">
        <v>37.08225</v>
      </c>
      <c r="CU352">
        <v>37.7854285714286</v>
      </c>
      <c r="CV352">
        <v>1959.99821428571</v>
      </c>
      <c r="CW352">
        <v>39.9957142857143</v>
      </c>
      <c r="CX352">
        <v>0</v>
      </c>
      <c r="CY352">
        <v>1657295445.9</v>
      </c>
      <c r="CZ352">
        <v>0</v>
      </c>
      <c r="DA352">
        <v>1657291692.5</v>
      </c>
      <c r="DB352" t="s">
        <v>356</v>
      </c>
      <c r="DC352">
        <v>1657291684</v>
      </c>
      <c r="DD352">
        <v>1657291692.5</v>
      </c>
      <c r="DE352">
        <v>1</v>
      </c>
      <c r="DF352">
        <v>0.051</v>
      </c>
      <c r="DG352">
        <v>-0.009</v>
      </c>
      <c r="DH352">
        <v>7.953</v>
      </c>
      <c r="DI352">
        <v>0.086</v>
      </c>
      <c r="DJ352">
        <v>418</v>
      </c>
      <c r="DK352">
        <v>18</v>
      </c>
      <c r="DL352">
        <v>0.63</v>
      </c>
      <c r="DM352">
        <v>0.07</v>
      </c>
      <c r="DN352">
        <v>-59.7806902439024</v>
      </c>
      <c r="DO352">
        <v>3.76377282229956</v>
      </c>
      <c r="DP352">
        <v>0.791120968458103</v>
      </c>
      <c r="DQ352">
        <v>0</v>
      </c>
      <c r="DR352">
        <v>3.06802487804878</v>
      </c>
      <c r="DS352">
        <v>-0.104234006968641</v>
      </c>
      <c r="DT352">
        <v>0.010798125429444</v>
      </c>
      <c r="DU352">
        <v>0</v>
      </c>
      <c r="DV352">
        <v>0</v>
      </c>
      <c r="DW352">
        <v>2</v>
      </c>
      <c r="DX352" t="s">
        <v>357</v>
      </c>
      <c r="DY352">
        <v>2.97578</v>
      </c>
      <c r="DZ352">
        <v>2.6966</v>
      </c>
      <c r="EA352">
        <v>0.187807</v>
      </c>
      <c r="EB352">
        <v>0.192719</v>
      </c>
      <c r="EC352">
        <v>0.0800265</v>
      </c>
      <c r="ED352">
        <v>0.0722047</v>
      </c>
      <c r="EE352">
        <v>31788.7</v>
      </c>
      <c r="EF352">
        <v>34653.9</v>
      </c>
      <c r="EG352">
        <v>35460.5</v>
      </c>
      <c r="EH352">
        <v>38922.4</v>
      </c>
      <c r="EI352">
        <v>46235</v>
      </c>
      <c r="EJ352">
        <v>52100.1</v>
      </c>
      <c r="EK352">
        <v>55385.5</v>
      </c>
      <c r="EL352">
        <v>62355.9</v>
      </c>
      <c r="EM352">
        <v>2.0026</v>
      </c>
      <c r="EN352">
        <v>2.2386</v>
      </c>
      <c r="EO352">
        <v>0.0673532</v>
      </c>
      <c r="EP352">
        <v>0</v>
      </c>
      <c r="EQ352">
        <v>23.8977</v>
      </c>
      <c r="ER352">
        <v>999.9</v>
      </c>
      <c r="ES352">
        <v>64.339</v>
      </c>
      <c r="ET352">
        <v>26.395</v>
      </c>
      <c r="EU352">
        <v>30.0976</v>
      </c>
      <c r="EV352">
        <v>53.6501</v>
      </c>
      <c r="EW352">
        <v>35.9575</v>
      </c>
      <c r="EX352">
        <v>2</v>
      </c>
      <c r="EY352">
        <v>-0.140935</v>
      </c>
      <c r="EZ352">
        <v>1.02438</v>
      </c>
      <c r="FA352">
        <v>20.1439</v>
      </c>
      <c r="FB352">
        <v>5.20052</v>
      </c>
      <c r="FC352">
        <v>12.0064</v>
      </c>
      <c r="FD352">
        <v>4.976</v>
      </c>
      <c r="FE352">
        <v>3.293</v>
      </c>
      <c r="FF352">
        <v>9999</v>
      </c>
      <c r="FG352">
        <v>564.5</v>
      </c>
      <c r="FH352">
        <v>9999</v>
      </c>
      <c r="FI352">
        <v>9999</v>
      </c>
      <c r="FJ352">
        <v>1.86295</v>
      </c>
      <c r="FK352">
        <v>1.86783</v>
      </c>
      <c r="FL352">
        <v>1.86762</v>
      </c>
      <c r="FM352">
        <v>1.86874</v>
      </c>
      <c r="FN352">
        <v>1.86966</v>
      </c>
      <c r="FO352">
        <v>1.86569</v>
      </c>
      <c r="FP352">
        <v>1.86676</v>
      </c>
      <c r="FQ352">
        <v>1.86813</v>
      </c>
      <c r="FR352">
        <v>5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16.51</v>
      </c>
      <c r="GF352">
        <v>0.1787</v>
      </c>
      <c r="GG352">
        <v>4.5284714050127</v>
      </c>
      <c r="GH352">
        <v>0.00877152046367285</v>
      </c>
      <c r="GI352">
        <v>-1.12287425622125e-06</v>
      </c>
      <c r="GJ352">
        <v>1.49974470624018e-10</v>
      </c>
      <c r="GK352">
        <v>0.178652107835601</v>
      </c>
      <c r="GL352">
        <v>0</v>
      </c>
      <c r="GM352">
        <v>0</v>
      </c>
      <c r="GN352">
        <v>0</v>
      </c>
      <c r="GO352">
        <v>-2</v>
      </c>
      <c r="GP352">
        <v>2006</v>
      </c>
      <c r="GQ352">
        <v>1</v>
      </c>
      <c r="GR352">
        <v>20</v>
      </c>
      <c r="GS352">
        <v>63.1</v>
      </c>
      <c r="GT352">
        <v>62.9</v>
      </c>
      <c r="GU352">
        <v>3.91602</v>
      </c>
      <c r="GV352">
        <v>2.46582</v>
      </c>
      <c r="GW352">
        <v>2.24854</v>
      </c>
      <c r="GX352">
        <v>2.75146</v>
      </c>
      <c r="GY352">
        <v>1.99585</v>
      </c>
      <c r="GZ352">
        <v>2.33154</v>
      </c>
      <c r="HA352">
        <v>32.7535</v>
      </c>
      <c r="HB352">
        <v>15.4279</v>
      </c>
      <c r="HC352">
        <v>18</v>
      </c>
      <c r="HD352">
        <v>498.454</v>
      </c>
      <c r="HE352">
        <v>665.555</v>
      </c>
      <c r="HF352">
        <v>21.2368</v>
      </c>
      <c r="HG352">
        <v>25.3982</v>
      </c>
      <c r="HH352">
        <v>30.0005</v>
      </c>
      <c r="HI352">
        <v>25.1687</v>
      </c>
      <c r="HJ352">
        <v>25.07</v>
      </c>
      <c r="HK352">
        <v>78.3708</v>
      </c>
      <c r="HL352">
        <v>38.6566</v>
      </c>
      <c r="HM352">
        <v>0</v>
      </c>
      <c r="HN352">
        <v>21.2383</v>
      </c>
      <c r="HO352">
        <v>1725.24</v>
      </c>
      <c r="HP352">
        <v>18.6725</v>
      </c>
      <c r="HQ352">
        <v>102.774</v>
      </c>
      <c r="HR352">
        <v>103.84</v>
      </c>
    </row>
    <row r="353" spans="1:226">
      <c r="A353">
        <v>337</v>
      </c>
      <c r="B353">
        <v>1657295473.1</v>
      </c>
      <c r="C353">
        <v>3729.09999990463</v>
      </c>
      <c r="D353" t="s">
        <v>1035</v>
      </c>
      <c r="E353" t="s">
        <v>1036</v>
      </c>
      <c r="F353">
        <v>5</v>
      </c>
      <c r="G353" t="s">
        <v>832</v>
      </c>
      <c r="H353" t="s">
        <v>354</v>
      </c>
      <c r="I353">
        <v>1657295465.6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1750.2601299802</v>
      </c>
      <c r="AK353">
        <v>1701.34181818182</v>
      </c>
      <c r="AL353">
        <v>3.40523736159889</v>
      </c>
      <c r="AM353">
        <v>65.7165733691439</v>
      </c>
      <c r="AN353">
        <f>(AP353 - AO353 + BO353*1E3/(8.314*(BQ353+273.15)) * AR353/BN353 * AQ353) * BN353/(100*BB353) * 1000/(1000 - AP353)</f>
        <v>0</v>
      </c>
      <c r="AO353">
        <v>18.6459209803246</v>
      </c>
      <c r="AP353">
        <v>21.6886606060606</v>
      </c>
      <c r="AQ353">
        <v>4.81308180621349e-05</v>
      </c>
      <c r="AR353">
        <v>77.3268198787012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6</v>
      </c>
      <c r="BC353">
        <v>0.5</v>
      </c>
      <c r="BD353" t="s">
        <v>355</v>
      </c>
      <c r="BE353">
        <v>2</v>
      </c>
      <c r="BF353" t="b">
        <v>1</v>
      </c>
      <c r="BG353">
        <v>1657295465.6</v>
      </c>
      <c r="BH353">
        <v>1641.49703703704</v>
      </c>
      <c r="BI353">
        <v>1701.3637037037</v>
      </c>
      <c r="BJ353">
        <v>21.6948407407407</v>
      </c>
      <c r="BK353">
        <v>18.6437888888889</v>
      </c>
      <c r="BL353">
        <v>1625.0362962963</v>
      </c>
      <c r="BM353">
        <v>21.5161925925926</v>
      </c>
      <c r="BN353">
        <v>499.991481481482</v>
      </c>
      <c r="BO353">
        <v>73.8332</v>
      </c>
      <c r="BP353">
        <v>0.0426570444444445</v>
      </c>
      <c r="BQ353">
        <v>25.151162962963</v>
      </c>
      <c r="BR353">
        <v>24.9997074074074</v>
      </c>
      <c r="BS353">
        <v>999.9</v>
      </c>
      <c r="BT353">
        <v>0</v>
      </c>
      <c r="BU353">
        <v>0</v>
      </c>
      <c r="BV353">
        <v>9984.81481481482</v>
      </c>
      <c r="BW353">
        <v>0</v>
      </c>
      <c r="BX353">
        <v>366.499666666667</v>
      </c>
      <c r="BY353">
        <v>-59.8665222222222</v>
      </c>
      <c r="BZ353">
        <v>1677.89962962963</v>
      </c>
      <c r="CA353">
        <v>1733.68592592593</v>
      </c>
      <c r="CB353">
        <v>3.05105074074074</v>
      </c>
      <c r="CC353">
        <v>1701.3637037037</v>
      </c>
      <c r="CD353">
        <v>18.6437888888889</v>
      </c>
      <c r="CE353">
        <v>1.60179851851852</v>
      </c>
      <c r="CF353">
        <v>1.37653111111111</v>
      </c>
      <c r="CG353">
        <v>13.9761296296296</v>
      </c>
      <c r="CH353">
        <v>11.6615407407407</v>
      </c>
      <c r="CI353">
        <v>2000.00703703704</v>
      </c>
      <c r="CJ353">
        <v>0.980001888888889</v>
      </c>
      <c r="CK353">
        <v>0.0199983222222222</v>
      </c>
      <c r="CL353">
        <v>0</v>
      </c>
      <c r="CM353">
        <v>2.28017777777778</v>
      </c>
      <c r="CN353">
        <v>0</v>
      </c>
      <c r="CO353">
        <v>11099.9259259259</v>
      </c>
      <c r="CP353">
        <v>17300.2222222222</v>
      </c>
      <c r="CQ353">
        <v>38.4906666666667</v>
      </c>
      <c r="CR353">
        <v>38.472</v>
      </c>
      <c r="CS353">
        <v>38.2821481481481</v>
      </c>
      <c r="CT353">
        <v>37.0643333333333</v>
      </c>
      <c r="CU353">
        <v>37.7591111111111</v>
      </c>
      <c r="CV353">
        <v>1960.00814814815</v>
      </c>
      <c r="CW353">
        <v>39.9992592592593</v>
      </c>
      <c r="CX353">
        <v>0</v>
      </c>
      <c r="CY353">
        <v>1657295451.3</v>
      </c>
      <c r="CZ353">
        <v>0</v>
      </c>
      <c r="DA353">
        <v>1657291692.5</v>
      </c>
      <c r="DB353" t="s">
        <v>356</v>
      </c>
      <c r="DC353">
        <v>1657291684</v>
      </c>
      <c r="DD353">
        <v>1657291692.5</v>
      </c>
      <c r="DE353">
        <v>1</v>
      </c>
      <c r="DF353">
        <v>0.051</v>
      </c>
      <c r="DG353">
        <v>-0.009</v>
      </c>
      <c r="DH353">
        <v>7.953</v>
      </c>
      <c r="DI353">
        <v>0.086</v>
      </c>
      <c r="DJ353">
        <v>418</v>
      </c>
      <c r="DK353">
        <v>18</v>
      </c>
      <c r="DL353">
        <v>0.63</v>
      </c>
      <c r="DM353">
        <v>0.07</v>
      </c>
      <c r="DN353">
        <v>-59.7940756097561</v>
      </c>
      <c r="DO353">
        <v>-1.52027456445989</v>
      </c>
      <c r="DP353">
        <v>0.819148512036108</v>
      </c>
      <c r="DQ353">
        <v>0</v>
      </c>
      <c r="DR353">
        <v>3.05871780487805</v>
      </c>
      <c r="DS353">
        <v>-0.116651289198599</v>
      </c>
      <c r="DT353">
        <v>0.0119309072932437</v>
      </c>
      <c r="DU353">
        <v>0</v>
      </c>
      <c r="DV353">
        <v>0</v>
      </c>
      <c r="DW353">
        <v>2</v>
      </c>
      <c r="DX353" t="s">
        <v>357</v>
      </c>
      <c r="DY353">
        <v>2.97484</v>
      </c>
      <c r="DZ353">
        <v>2.69593</v>
      </c>
      <c r="EA353">
        <v>0.188931</v>
      </c>
      <c r="EB353">
        <v>0.19374</v>
      </c>
      <c r="EC353">
        <v>0.0800133</v>
      </c>
      <c r="ED353">
        <v>0.0722015</v>
      </c>
      <c r="EE353">
        <v>31744.1</v>
      </c>
      <c r="EF353">
        <v>34609.9</v>
      </c>
      <c r="EG353">
        <v>35459.8</v>
      </c>
      <c r="EH353">
        <v>38922.2</v>
      </c>
      <c r="EI353">
        <v>46235.3</v>
      </c>
      <c r="EJ353">
        <v>52099</v>
      </c>
      <c r="EK353">
        <v>55385.1</v>
      </c>
      <c r="EL353">
        <v>62354.3</v>
      </c>
      <c r="EM353">
        <v>2.0012</v>
      </c>
      <c r="EN353">
        <v>2.2386</v>
      </c>
      <c r="EO353">
        <v>0.0671446</v>
      </c>
      <c r="EP353">
        <v>0</v>
      </c>
      <c r="EQ353">
        <v>23.8936</v>
      </c>
      <c r="ER353">
        <v>999.9</v>
      </c>
      <c r="ES353">
        <v>64.29</v>
      </c>
      <c r="ET353">
        <v>26.415</v>
      </c>
      <c r="EU353">
        <v>30.1126</v>
      </c>
      <c r="EV353">
        <v>53.8701</v>
      </c>
      <c r="EW353">
        <v>35.8894</v>
      </c>
      <c r="EX353">
        <v>2</v>
      </c>
      <c r="EY353">
        <v>-0.140366</v>
      </c>
      <c r="EZ353">
        <v>0.976797</v>
      </c>
      <c r="FA353">
        <v>20.144</v>
      </c>
      <c r="FB353">
        <v>5.20052</v>
      </c>
      <c r="FC353">
        <v>12.004</v>
      </c>
      <c r="FD353">
        <v>4.9756</v>
      </c>
      <c r="FE353">
        <v>3.293</v>
      </c>
      <c r="FF353">
        <v>9999</v>
      </c>
      <c r="FG353">
        <v>564.5</v>
      </c>
      <c r="FH353">
        <v>9999</v>
      </c>
      <c r="FI353">
        <v>9999</v>
      </c>
      <c r="FJ353">
        <v>1.86295</v>
      </c>
      <c r="FK353">
        <v>1.86786</v>
      </c>
      <c r="FL353">
        <v>1.86762</v>
      </c>
      <c r="FM353">
        <v>1.86874</v>
      </c>
      <c r="FN353">
        <v>1.86966</v>
      </c>
      <c r="FO353">
        <v>1.86569</v>
      </c>
      <c r="FP353">
        <v>1.86676</v>
      </c>
      <c r="FQ353">
        <v>1.86816</v>
      </c>
      <c r="FR353">
        <v>5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16.62</v>
      </c>
      <c r="GF353">
        <v>0.1787</v>
      </c>
      <c r="GG353">
        <v>4.5284714050127</v>
      </c>
      <c r="GH353">
        <v>0.00877152046367285</v>
      </c>
      <c r="GI353">
        <v>-1.12287425622125e-06</v>
      </c>
      <c r="GJ353">
        <v>1.49974470624018e-10</v>
      </c>
      <c r="GK353">
        <v>0.178652107835601</v>
      </c>
      <c r="GL353">
        <v>0</v>
      </c>
      <c r="GM353">
        <v>0</v>
      </c>
      <c r="GN353">
        <v>0</v>
      </c>
      <c r="GO353">
        <v>-2</v>
      </c>
      <c r="GP353">
        <v>2006</v>
      </c>
      <c r="GQ353">
        <v>1</v>
      </c>
      <c r="GR353">
        <v>20</v>
      </c>
      <c r="GS353">
        <v>63.2</v>
      </c>
      <c r="GT353">
        <v>63</v>
      </c>
      <c r="GU353">
        <v>3.94409</v>
      </c>
      <c r="GV353">
        <v>2.54395</v>
      </c>
      <c r="GW353">
        <v>2.24854</v>
      </c>
      <c r="GX353">
        <v>2.75146</v>
      </c>
      <c r="GY353">
        <v>1.99585</v>
      </c>
      <c r="GZ353">
        <v>2.35107</v>
      </c>
      <c r="HA353">
        <v>32.7758</v>
      </c>
      <c r="HB353">
        <v>15.4367</v>
      </c>
      <c r="HC353">
        <v>18</v>
      </c>
      <c r="HD353">
        <v>497.597</v>
      </c>
      <c r="HE353">
        <v>665.634</v>
      </c>
      <c r="HF353">
        <v>21.2362</v>
      </c>
      <c r="HG353">
        <v>25.4033</v>
      </c>
      <c r="HH353">
        <v>30.0008</v>
      </c>
      <c r="HI353">
        <v>25.1742</v>
      </c>
      <c r="HJ353">
        <v>25.0763</v>
      </c>
      <c r="HK353">
        <v>78.9178</v>
      </c>
      <c r="HL353">
        <v>38.6566</v>
      </c>
      <c r="HM353">
        <v>0</v>
      </c>
      <c r="HN353">
        <v>21.243</v>
      </c>
      <c r="HO353">
        <v>1738.68</v>
      </c>
      <c r="HP353">
        <v>18.6861</v>
      </c>
      <c r="HQ353">
        <v>102.773</v>
      </c>
      <c r="HR353">
        <v>103.838</v>
      </c>
    </row>
    <row r="354" spans="1:226">
      <c r="A354">
        <v>338</v>
      </c>
      <c r="B354">
        <v>1657295477.6</v>
      </c>
      <c r="C354">
        <v>3733.59999990463</v>
      </c>
      <c r="D354" t="s">
        <v>1037</v>
      </c>
      <c r="E354" t="s">
        <v>1038</v>
      </c>
      <c r="F354">
        <v>5</v>
      </c>
      <c r="G354" t="s">
        <v>832</v>
      </c>
      <c r="H354" t="s">
        <v>354</v>
      </c>
      <c r="I354">
        <v>1657295470.04444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1765.19341888268</v>
      </c>
      <c r="AK354">
        <v>1716.38315151515</v>
      </c>
      <c r="AL354">
        <v>3.25529386904064</v>
      </c>
      <c r="AM354">
        <v>65.7165733691439</v>
      </c>
      <c r="AN354">
        <f>(AP354 - AO354 + BO354*1E3/(8.314*(BQ354+273.15)) * AR354/BN354 * AQ354) * BN354/(100*BB354) * 1000/(1000 - AP354)</f>
        <v>0</v>
      </c>
      <c r="AO354">
        <v>18.6495108044768</v>
      </c>
      <c r="AP354">
        <v>21.6841490909091</v>
      </c>
      <c r="AQ354">
        <v>-0.000175767512935059</v>
      </c>
      <c r="AR354">
        <v>77.3268198787012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6</v>
      </c>
      <c r="BC354">
        <v>0.5</v>
      </c>
      <c r="BD354" t="s">
        <v>355</v>
      </c>
      <c r="BE354">
        <v>2</v>
      </c>
      <c r="BF354" t="b">
        <v>1</v>
      </c>
      <c r="BG354">
        <v>1657295470.04444</v>
      </c>
      <c r="BH354">
        <v>1656.10407407407</v>
      </c>
      <c r="BI354">
        <v>1716.17444444444</v>
      </c>
      <c r="BJ354">
        <v>21.6898</v>
      </c>
      <c r="BK354">
        <v>18.6473481481482</v>
      </c>
      <c r="BL354">
        <v>1639.55185185185</v>
      </c>
      <c r="BM354">
        <v>21.5111407407407</v>
      </c>
      <c r="BN354">
        <v>499.983481481481</v>
      </c>
      <c r="BO354">
        <v>73.8330481481481</v>
      </c>
      <c r="BP354">
        <v>0.0427003259259259</v>
      </c>
      <c r="BQ354">
        <v>25.1420777777778</v>
      </c>
      <c r="BR354">
        <v>24.9954851851852</v>
      </c>
      <c r="BS354">
        <v>999.9</v>
      </c>
      <c r="BT354">
        <v>0</v>
      </c>
      <c r="BU354">
        <v>0</v>
      </c>
      <c r="BV354">
        <v>9992.59259259259</v>
      </c>
      <c r="BW354">
        <v>0</v>
      </c>
      <c r="BX354">
        <v>370.748481481482</v>
      </c>
      <c r="BY354">
        <v>-60.0708851851852</v>
      </c>
      <c r="BZ354">
        <v>1692.82037037037</v>
      </c>
      <c r="CA354">
        <v>1748.78407407407</v>
      </c>
      <c r="CB354">
        <v>3.04244296296296</v>
      </c>
      <c r="CC354">
        <v>1716.17444444444</v>
      </c>
      <c r="CD354">
        <v>18.6473481481482</v>
      </c>
      <c r="CE354">
        <v>1.60142259259259</v>
      </c>
      <c r="CF354">
        <v>1.37679037037037</v>
      </c>
      <c r="CG354">
        <v>13.9725111111111</v>
      </c>
      <c r="CH354">
        <v>11.6644037037037</v>
      </c>
      <c r="CI354">
        <v>1999.98222222222</v>
      </c>
      <c r="CJ354">
        <v>0.980001666666667</v>
      </c>
      <c r="CK354">
        <v>0.0199985666666667</v>
      </c>
      <c r="CL354">
        <v>0</v>
      </c>
      <c r="CM354">
        <v>2.31045185185185</v>
      </c>
      <c r="CN354">
        <v>0</v>
      </c>
      <c r="CO354">
        <v>11102.1925925926</v>
      </c>
      <c r="CP354">
        <v>17300.0074074074</v>
      </c>
      <c r="CQ354">
        <v>38.472</v>
      </c>
      <c r="CR354">
        <v>38.4533333333333</v>
      </c>
      <c r="CS354">
        <v>38.2637777777778</v>
      </c>
      <c r="CT354">
        <v>37.0505185185185</v>
      </c>
      <c r="CU354">
        <v>37.7266666666667</v>
      </c>
      <c r="CV354">
        <v>1959.98222222222</v>
      </c>
      <c r="CW354">
        <v>40</v>
      </c>
      <c r="CX354">
        <v>0</v>
      </c>
      <c r="CY354">
        <v>1657295455.5</v>
      </c>
      <c r="CZ354">
        <v>0</v>
      </c>
      <c r="DA354">
        <v>1657291692.5</v>
      </c>
      <c r="DB354" t="s">
        <v>356</v>
      </c>
      <c r="DC354">
        <v>1657291684</v>
      </c>
      <c r="DD354">
        <v>1657291692.5</v>
      </c>
      <c r="DE354">
        <v>1</v>
      </c>
      <c r="DF354">
        <v>0.051</v>
      </c>
      <c r="DG354">
        <v>-0.009</v>
      </c>
      <c r="DH354">
        <v>7.953</v>
      </c>
      <c r="DI354">
        <v>0.086</v>
      </c>
      <c r="DJ354">
        <v>418</v>
      </c>
      <c r="DK354">
        <v>18</v>
      </c>
      <c r="DL354">
        <v>0.63</v>
      </c>
      <c r="DM354">
        <v>0.07</v>
      </c>
      <c r="DN354">
        <v>-59.892635</v>
      </c>
      <c r="DO354">
        <v>-3.50704840525305</v>
      </c>
      <c r="DP354">
        <v>0.793151316127635</v>
      </c>
      <c r="DQ354">
        <v>0</v>
      </c>
      <c r="DR354">
        <v>3.05009775</v>
      </c>
      <c r="DS354">
        <v>-0.118094971857416</v>
      </c>
      <c r="DT354">
        <v>0.011839400636751</v>
      </c>
      <c r="DU354">
        <v>0</v>
      </c>
      <c r="DV354">
        <v>0</v>
      </c>
      <c r="DW354">
        <v>2</v>
      </c>
      <c r="DX354" t="s">
        <v>357</v>
      </c>
      <c r="DY354">
        <v>2.97428</v>
      </c>
      <c r="DZ354">
        <v>2.69728</v>
      </c>
      <c r="EA354">
        <v>0.189929</v>
      </c>
      <c r="EB354">
        <v>0.194791</v>
      </c>
      <c r="EC354">
        <v>0.0800025</v>
      </c>
      <c r="ED354">
        <v>0.0722215</v>
      </c>
      <c r="EE354">
        <v>31705.2</v>
      </c>
      <c r="EF354">
        <v>34565</v>
      </c>
      <c r="EG354">
        <v>35460</v>
      </c>
      <c r="EH354">
        <v>38922.4</v>
      </c>
      <c r="EI354">
        <v>46236</v>
      </c>
      <c r="EJ354">
        <v>52098</v>
      </c>
      <c r="EK354">
        <v>55385.2</v>
      </c>
      <c r="EL354">
        <v>62354.5</v>
      </c>
      <c r="EM354">
        <v>2.0022</v>
      </c>
      <c r="EN354">
        <v>2.2384</v>
      </c>
      <c r="EO354">
        <v>0.0683963</v>
      </c>
      <c r="EP354">
        <v>0</v>
      </c>
      <c r="EQ354">
        <v>23.8876</v>
      </c>
      <c r="ER354">
        <v>999.9</v>
      </c>
      <c r="ES354">
        <v>64.266</v>
      </c>
      <c r="ET354">
        <v>26.445</v>
      </c>
      <c r="EU354">
        <v>30.1513</v>
      </c>
      <c r="EV354">
        <v>53.7701</v>
      </c>
      <c r="EW354">
        <v>36.0897</v>
      </c>
      <c r="EX354">
        <v>2</v>
      </c>
      <c r="EY354">
        <v>-0.140224</v>
      </c>
      <c r="EZ354">
        <v>0.94207</v>
      </c>
      <c r="FA354">
        <v>20.1443</v>
      </c>
      <c r="FB354">
        <v>5.19932</v>
      </c>
      <c r="FC354">
        <v>12.0076</v>
      </c>
      <c r="FD354">
        <v>4.9756</v>
      </c>
      <c r="FE354">
        <v>3.293</v>
      </c>
      <c r="FF354">
        <v>9999</v>
      </c>
      <c r="FG354">
        <v>564.5</v>
      </c>
      <c r="FH354">
        <v>9999</v>
      </c>
      <c r="FI354">
        <v>9999</v>
      </c>
      <c r="FJ354">
        <v>1.86295</v>
      </c>
      <c r="FK354">
        <v>1.86783</v>
      </c>
      <c r="FL354">
        <v>1.86762</v>
      </c>
      <c r="FM354">
        <v>1.86874</v>
      </c>
      <c r="FN354">
        <v>1.86966</v>
      </c>
      <c r="FO354">
        <v>1.86569</v>
      </c>
      <c r="FP354">
        <v>1.86676</v>
      </c>
      <c r="FQ354">
        <v>1.86813</v>
      </c>
      <c r="FR354">
        <v>5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16.71</v>
      </c>
      <c r="GF354">
        <v>0.1787</v>
      </c>
      <c r="GG354">
        <v>4.5284714050127</v>
      </c>
      <c r="GH354">
        <v>0.00877152046367285</v>
      </c>
      <c r="GI354">
        <v>-1.12287425622125e-06</v>
      </c>
      <c r="GJ354">
        <v>1.49974470624018e-10</v>
      </c>
      <c r="GK354">
        <v>0.178652107835601</v>
      </c>
      <c r="GL354">
        <v>0</v>
      </c>
      <c r="GM354">
        <v>0</v>
      </c>
      <c r="GN354">
        <v>0</v>
      </c>
      <c r="GO354">
        <v>-2</v>
      </c>
      <c r="GP354">
        <v>2006</v>
      </c>
      <c r="GQ354">
        <v>1</v>
      </c>
      <c r="GR354">
        <v>20</v>
      </c>
      <c r="GS354">
        <v>63.2</v>
      </c>
      <c r="GT354">
        <v>63.1</v>
      </c>
      <c r="GU354">
        <v>3.96851</v>
      </c>
      <c r="GV354">
        <v>2.54395</v>
      </c>
      <c r="GW354">
        <v>2.24854</v>
      </c>
      <c r="GX354">
        <v>2.75146</v>
      </c>
      <c r="GY354">
        <v>1.99585</v>
      </c>
      <c r="GZ354">
        <v>2.37427</v>
      </c>
      <c r="HA354">
        <v>32.798</v>
      </c>
      <c r="HB354">
        <v>15.4367</v>
      </c>
      <c r="HC354">
        <v>18</v>
      </c>
      <c r="HD354">
        <v>498.288</v>
      </c>
      <c r="HE354">
        <v>665.523</v>
      </c>
      <c r="HF354">
        <v>21.2413</v>
      </c>
      <c r="HG354">
        <v>25.4067</v>
      </c>
      <c r="HH354">
        <v>30.0006</v>
      </c>
      <c r="HI354">
        <v>25.1784</v>
      </c>
      <c r="HJ354">
        <v>25.0804</v>
      </c>
      <c r="HK354">
        <v>79.397</v>
      </c>
      <c r="HL354">
        <v>38.6566</v>
      </c>
      <c r="HM354">
        <v>0</v>
      </c>
      <c r="HN354">
        <v>21.2503</v>
      </c>
      <c r="HO354">
        <v>1758.78</v>
      </c>
      <c r="HP354">
        <v>18.6994</v>
      </c>
      <c r="HQ354">
        <v>102.773</v>
      </c>
      <c r="HR354">
        <v>103.838</v>
      </c>
    </row>
    <row r="355" spans="1:226">
      <c r="A355">
        <v>339</v>
      </c>
      <c r="B355">
        <v>1657295483.1</v>
      </c>
      <c r="C355">
        <v>3739.09999990463</v>
      </c>
      <c r="D355" t="s">
        <v>1039</v>
      </c>
      <c r="E355" t="s">
        <v>1040</v>
      </c>
      <c r="F355">
        <v>5</v>
      </c>
      <c r="G355" t="s">
        <v>832</v>
      </c>
      <c r="H355" t="s">
        <v>354</v>
      </c>
      <c r="I355">
        <v>1657295475.33214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1784.8865748692</v>
      </c>
      <c r="AK355">
        <v>1735.3463030303</v>
      </c>
      <c r="AL355">
        <v>3.48110257267885</v>
      </c>
      <c r="AM355">
        <v>65.7165733691439</v>
      </c>
      <c r="AN355">
        <f>(AP355 - AO355 + BO355*1E3/(8.314*(BQ355+273.15)) * AR355/BN355 * AQ355) * BN355/(100*BB355) * 1000/(1000 - AP355)</f>
        <v>0</v>
      </c>
      <c r="AO355">
        <v>18.6572077109786</v>
      </c>
      <c r="AP355">
        <v>21.6799848484848</v>
      </c>
      <c r="AQ355">
        <v>0.000552373505431846</v>
      </c>
      <c r="AR355">
        <v>77.3268198787012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6</v>
      </c>
      <c r="BC355">
        <v>0.5</v>
      </c>
      <c r="BD355" t="s">
        <v>355</v>
      </c>
      <c r="BE355">
        <v>2</v>
      </c>
      <c r="BF355" t="b">
        <v>1</v>
      </c>
      <c r="BG355">
        <v>1657295475.33214</v>
      </c>
      <c r="BH355">
        <v>1673.4825</v>
      </c>
      <c r="BI355">
        <v>1734.18428571429</v>
      </c>
      <c r="BJ355">
        <v>21.6859607142857</v>
      </c>
      <c r="BK355">
        <v>18.6520321428571</v>
      </c>
      <c r="BL355">
        <v>1656.82071428571</v>
      </c>
      <c r="BM355">
        <v>21.5073071428571</v>
      </c>
      <c r="BN355">
        <v>499.984428571429</v>
      </c>
      <c r="BO355">
        <v>73.8332464285714</v>
      </c>
      <c r="BP355">
        <v>0.0425239535714286</v>
      </c>
      <c r="BQ355">
        <v>25.13555</v>
      </c>
      <c r="BR355">
        <v>24.9943964285714</v>
      </c>
      <c r="BS355">
        <v>999.9</v>
      </c>
      <c r="BT355">
        <v>0</v>
      </c>
      <c r="BU355">
        <v>0</v>
      </c>
      <c r="BV355">
        <v>9998.57142857143</v>
      </c>
      <c r="BW355">
        <v>0</v>
      </c>
      <c r="BX355">
        <v>369.459142857143</v>
      </c>
      <c r="BY355">
        <v>-60.7015035714286</v>
      </c>
      <c r="BZ355">
        <v>1710.57821428571</v>
      </c>
      <c r="CA355">
        <v>1767.14392857143</v>
      </c>
      <c r="CB355">
        <v>3.03393214285714</v>
      </c>
      <c r="CC355">
        <v>1734.18428571429</v>
      </c>
      <c r="CD355">
        <v>18.6520321428571</v>
      </c>
      <c r="CE355">
        <v>1.60114392857143</v>
      </c>
      <c r="CF355">
        <v>1.37714</v>
      </c>
      <c r="CG355">
        <v>13.9698178571429</v>
      </c>
      <c r="CH355">
        <v>11.6682357142857</v>
      </c>
      <c r="CI355">
        <v>2000.00642857143</v>
      </c>
      <c r="CJ355">
        <v>0.98000175</v>
      </c>
      <c r="CK355">
        <v>0.019998475</v>
      </c>
      <c r="CL355">
        <v>0</v>
      </c>
      <c r="CM355">
        <v>2.31328928571429</v>
      </c>
      <c r="CN355">
        <v>0</v>
      </c>
      <c r="CO355">
        <v>11101.1214285714</v>
      </c>
      <c r="CP355">
        <v>17300.2285714286</v>
      </c>
      <c r="CQ355">
        <v>38.4505</v>
      </c>
      <c r="CR355">
        <v>38.43925</v>
      </c>
      <c r="CS355">
        <v>38.25</v>
      </c>
      <c r="CT355">
        <v>37.0287857142857</v>
      </c>
      <c r="CU355">
        <v>37.705</v>
      </c>
      <c r="CV355">
        <v>1960.00642857143</v>
      </c>
      <c r="CW355">
        <v>40</v>
      </c>
      <c r="CX355">
        <v>0</v>
      </c>
      <c r="CY355">
        <v>1657295460.9</v>
      </c>
      <c r="CZ355">
        <v>0</v>
      </c>
      <c r="DA355">
        <v>1657291692.5</v>
      </c>
      <c r="DB355" t="s">
        <v>356</v>
      </c>
      <c r="DC355">
        <v>1657291684</v>
      </c>
      <c r="DD355">
        <v>1657291692.5</v>
      </c>
      <c r="DE355">
        <v>1</v>
      </c>
      <c r="DF355">
        <v>0.051</v>
      </c>
      <c r="DG355">
        <v>-0.009</v>
      </c>
      <c r="DH355">
        <v>7.953</v>
      </c>
      <c r="DI355">
        <v>0.086</v>
      </c>
      <c r="DJ355">
        <v>418</v>
      </c>
      <c r="DK355">
        <v>18</v>
      </c>
      <c r="DL355">
        <v>0.63</v>
      </c>
      <c r="DM355">
        <v>0.07</v>
      </c>
      <c r="DN355">
        <v>-60.3665902439024</v>
      </c>
      <c r="DO355">
        <v>-4.96984808362368</v>
      </c>
      <c r="DP355">
        <v>0.879768848467645</v>
      </c>
      <c r="DQ355">
        <v>0</v>
      </c>
      <c r="DR355">
        <v>3.03882073170732</v>
      </c>
      <c r="DS355">
        <v>-0.096513240418117</v>
      </c>
      <c r="DT355">
        <v>0.00997941989375252</v>
      </c>
      <c r="DU355">
        <v>1</v>
      </c>
      <c r="DV355">
        <v>1</v>
      </c>
      <c r="DW355">
        <v>2</v>
      </c>
      <c r="DX355" t="s">
        <v>373</v>
      </c>
      <c r="DY355">
        <v>2.97495</v>
      </c>
      <c r="DZ355">
        <v>2.69653</v>
      </c>
      <c r="EA355">
        <v>0.191151</v>
      </c>
      <c r="EB355">
        <v>0.19596</v>
      </c>
      <c r="EC355">
        <v>0.0799901</v>
      </c>
      <c r="ED355">
        <v>0.0722226</v>
      </c>
      <c r="EE355">
        <v>31656.7</v>
      </c>
      <c r="EF355">
        <v>34514.1</v>
      </c>
      <c r="EG355">
        <v>35459.3</v>
      </c>
      <c r="EH355">
        <v>38921.6</v>
      </c>
      <c r="EI355">
        <v>46236</v>
      </c>
      <c r="EJ355">
        <v>52097.5</v>
      </c>
      <c r="EK355">
        <v>55384.3</v>
      </c>
      <c r="EL355">
        <v>62354</v>
      </c>
      <c r="EM355">
        <v>2.0016</v>
      </c>
      <c r="EN355">
        <v>2.2382</v>
      </c>
      <c r="EO355">
        <v>0.0677705</v>
      </c>
      <c r="EP355">
        <v>0</v>
      </c>
      <c r="EQ355">
        <v>23.8816</v>
      </c>
      <c r="ER355">
        <v>999.9</v>
      </c>
      <c r="ES355">
        <v>64.217</v>
      </c>
      <c r="ET355">
        <v>26.455</v>
      </c>
      <c r="EU355">
        <v>30.1475</v>
      </c>
      <c r="EV355">
        <v>54.34</v>
      </c>
      <c r="EW355">
        <v>35.9936</v>
      </c>
      <c r="EX355">
        <v>2</v>
      </c>
      <c r="EY355">
        <v>-0.139797</v>
      </c>
      <c r="EZ355">
        <v>0.988388</v>
      </c>
      <c r="FA355">
        <v>20.1441</v>
      </c>
      <c r="FB355">
        <v>5.19932</v>
      </c>
      <c r="FC355">
        <v>12.004</v>
      </c>
      <c r="FD355">
        <v>4.976</v>
      </c>
      <c r="FE355">
        <v>3.293</v>
      </c>
      <c r="FF355">
        <v>9999</v>
      </c>
      <c r="FG355">
        <v>564.5</v>
      </c>
      <c r="FH355">
        <v>9999</v>
      </c>
      <c r="FI355">
        <v>9999</v>
      </c>
      <c r="FJ355">
        <v>1.86295</v>
      </c>
      <c r="FK355">
        <v>1.86783</v>
      </c>
      <c r="FL355">
        <v>1.86755</v>
      </c>
      <c r="FM355">
        <v>1.86874</v>
      </c>
      <c r="FN355">
        <v>1.86966</v>
      </c>
      <c r="FO355">
        <v>1.86569</v>
      </c>
      <c r="FP355">
        <v>1.86676</v>
      </c>
      <c r="FQ355">
        <v>1.86813</v>
      </c>
      <c r="FR355">
        <v>5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16.82</v>
      </c>
      <c r="GF355">
        <v>0.1786</v>
      </c>
      <c r="GG355">
        <v>4.5284714050127</v>
      </c>
      <c r="GH355">
        <v>0.00877152046367285</v>
      </c>
      <c r="GI355">
        <v>-1.12287425622125e-06</v>
      </c>
      <c r="GJ355">
        <v>1.49974470624018e-10</v>
      </c>
      <c r="GK355">
        <v>0.178652107835601</v>
      </c>
      <c r="GL355">
        <v>0</v>
      </c>
      <c r="GM355">
        <v>0</v>
      </c>
      <c r="GN355">
        <v>0</v>
      </c>
      <c r="GO355">
        <v>-2</v>
      </c>
      <c r="GP355">
        <v>2006</v>
      </c>
      <c r="GQ355">
        <v>1</v>
      </c>
      <c r="GR355">
        <v>20</v>
      </c>
      <c r="GS355">
        <v>63.3</v>
      </c>
      <c r="GT355">
        <v>63.2</v>
      </c>
      <c r="GU355">
        <v>3.99902</v>
      </c>
      <c r="GV355">
        <v>2.4939</v>
      </c>
      <c r="GW355">
        <v>2.24854</v>
      </c>
      <c r="GX355">
        <v>2.75024</v>
      </c>
      <c r="GY355">
        <v>1.99585</v>
      </c>
      <c r="GZ355">
        <v>2.36084</v>
      </c>
      <c r="HA355">
        <v>32.8202</v>
      </c>
      <c r="HB355">
        <v>15.4367</v>
      </c>
      <c r="HC355">
        <v>18</v>
      </c>
      <c r="HD355">
        <v>497.956</v>
      </c>
      <c r="HE355">
        <v>665.437</v>
      </c>
      <c r="HF355">
        <v>21.2494</v>
      </c>
      <c r="HG355">
        <v>25.4119</v>
      </c>
      <c r="HH355">
        <v>30.0004</v>
      </c>
      <c r="HI355">
        <v>25.1847</v>
      </c>
      <c r="HJ355">
        <v>25.0867</v>
      </c>
      <c r="HK355">
        <v>80.0315</v>
      </c>
      <c r="HL355">
        <v>38.6566</v>
      </c>
      <c r="HM355">
        <v>0</v>
      </c>
      <c r="HN355">
        <v>21.2458</v>
      </c>
      <c r="HO355">
        <v>1772.26</v>
      </c>
      <c r="HP355">
        <v>18.7228</v>
      </c>
      <c r="HQ355">
        <v>102.772</v>
      </c>
      <c r="HR355">
        <v>103.837</v>
      </c>
    </row>
    <row r="356" spans="1:226">
      <c r="A356">
        <v>340</v>
      </c>
      <c r="B356">
        <v>1657295487.6</v>
      </c>
      <c r="C356">
        <v>3743.59999990463</v>
      </c>
      <c r="D356" t="s">
        <v>1041</v>
      </c>
      <c r="E356" t="s">
        <v>1042</v>
      </c>
      <c r="F356">
        <v>5</v>
      </c>
      <c r="G356" t="s">
        <v>832</v>
      </c>
      <c r="H356" t="s">
        <v>354</v>
      </c>
      <c r="I356">
        <v>1657295479.77857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1799.75653419441</v>
      </c>
      <c r="AK356">
        <v>1750.65551515151</v>
      </c>
      <c r="AL356">
        <v>3.35817223143598</v>
      </c>
      <c r="AM356">
        <v>65.7165733691439</v>
      </c>
      <c r="AN356">
        <f>(AP356 - AO356 + BO356*1E3/(8.314*(BQ356+273.15)) * AR356/BN356 * AQ356) * BN356/(100*BB356) * 1000/(1000 - AP356)</f>
        <v>0</v>
      </c>
      <c r="AO356">
        <v>18.6568767126767</v>
      </c>
      <c r="AP356">
        <v>21.6770012121212</v>
      </c>
      <c r="AQ356">
        <v>-9.86963691257865e-06</v>
      </c>
      <c r="AR356">
        <v>77.3268198787012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6</v>
      </c>
      <c r="BC356">
        <v>0.5</v>
      </c>
      <c r="BD356" t="s">
        <v>355</v>
      </c>
      <c r="BE356">
        <v>2</v>
      </c>
      <c r="BF356" t="b">
        <v>1</v>
      </c>
      <c r="BG356">
        <v>1657295479.77857</v>
      </c>
      <c r="BH356">
        <v>1688.32535714286</v>
      </c>
      <c r="BI356">
        <v>1749.01964285714</v>
      </c>
      <c r="BJ356">
        <v>21.6831821428571</v>
      </c>
      <c r="BK356">
        <v>18.6553</v>
      </c>
      <c r="BL356">
        <v>1671.57107142857</v>
      </c>
      <c r="BM356">
        <v>21.5045214285714</v>
      </c>
      <c r="BN356">
        <v>499.987714285714</v>
      </c>
      <c r="BO356">
        <v>73.8329678571428</v>
      </c>
      <c r="BP356">
        <v>0.0425419107142857</v>
      </c>
      <c r="BQ356">
        <v>25.1309357142857</v>
      </c>
      <c r="BR356">
        <v>24.9958678571429</v>
      </c>
      <c r="BS356">
        <v>999.9</v>
      </c>
      <c r="BT356">
        <v>0</v>
      </c>
      <c r="BU356">
        <v>0</v>
      </c>
      <c r="BV356">
        <v>10010</v>
      </c>
      <c r="BW356">
        <v>0</v>
      </c>
      <c r="BX356">
        <v>371.952928571429</v>
      </c>
      <c r="BY356">
        <v>-60.6941678571429</v>
      </c>
      <c r="BZ356">
        <v>1725.74535714286</v>
      </c>
      <c r="CA356">
        <v>1782.26785714286</v>
      </c>
      <c r="CB356">
        <v>3.02789142857143</v>
      </c>
      <c r="CC356">
        <v>1749.01964285714</v>
      </c>
      <c r="CD356">
        <v>18.6553</v>
      </c>
      <c r="CE356">
        <v>1.60093321428571</v>
      </c>
      <c r="CF356">
        <v>1.37737571428571</v>
      </c>
      <c r="CG356">
        <v>13.9677857142857</v>
      </c>
      <c r="CH356">
        <v>11.670825</v>
      </c>
      <c r="CI356">
        <v>1999.99035714286</v>
      </c>
      <c r="CJ356">
        <v>0.980001535714286</v>
      </c>
      <c r="CK356">
        <v>0.0199987107142857</v>
      </c>
      <c r="CL356">
        <v>0</v>
      </c>
      <c r="CM356">
        <v>2.28066785714286</v>
      </c>
      <c r="CN356">
        <v>0</v>
      </c>
      <c r="CO356">
        <v>11116.975</v>
      </c>
      <c r="CP356">
        <v>17300.0785714286</v>
      </c>
      <c r="CQ356">
        <v>38.4192857142857</v>
      </c>
      <c r="CR356">
        <v>38.4237142857143</v>
      </c>
      <c r="CS356">
        <v>38.23875</v>
      </c>
      <c r="CT356">
        <v>37.0110714285714</v>
      </c>
      <c r="CU356">
        <v>37.687</v>
      </c>
      <c r="CV356">
        <v>1959.99035714286</v>
      </c>
      <c r="CW356">
        <v>40</v>
      </c>
      <c r="CX356">
        <v>0</v>
      </c>
      <c r="CY356">
        <v>1657295465.7</v>
      </c>
      <c r="CZ356">
        <v>0</v>
      </c>
      <c r="DA356">
        <v>1657291692.5</v>
      </c>
      <c r="DB356" t="s">
        <v>356</v>
      </c>
      <c r="DC356">
        <v>1657291684</v>
      </c>
      <c r="DD356">
        <v>1657291692.5</v>
      </c>
      <c r="DE356">
        <v>1</v>
      </c>
      <c r="DF356">
        <v>0.051</v>
      </c>
      <c r="DG356">
        <v>-0.009</v>
      </c>
      <c r="DH356">
        <v>7.953</v>
      </c>
      <c r="DI356">
        <v>0.086</v>
      </c>
      <c r="DJ356">
        <v>418</v>
      </c>
      <c r="DK356">
        <v>18</v>
      </c>
      <c r="DL356">
        <v>0.63</v>
      </c>
      <c r="DM356">
        <v>0.07</v>
      </c>
      <c r="DN356">
        <v>-60.5604585365854</v>
      </c>
      <c r="DO356">
        <v>-2.15151428571421</v>
      </c>
      <c r="DP356">
        <v>0.802769828499476</v>
      </c>
      <c r="DQ356">
        <v>0</v>
      </c>
      <c r="DR356">
        <v>3.03277024390244</v>
      </c>
      <c r="DS356">
        <v>-0.0841576306620173</v>
      </c>
      <c r="DT356">
        <v>0.00878157952562646</v>
      </c>
      <c r="DU356">
        <v>1</v>
      </c>
      <c r="DV356">
        <v>1</v>
      </c>
      <c r="DW356">
        <v>2</v>
      </c>
      <c r="DX356" t="s">
        <v>373</v>
      </c>
      <c r="DY356">
        <v>2.97537</v>
      </c>
      <c r="DZ356">
        <v>2.69658</v>
      </c>
      <c r="EA356">
        <v>0.192139</v>
      </c>
      <c r="EB356">
        <v>0.196953</v>
      </c>
      <c r="EC356">
        <v>0.0799852</v>
      </c>
      <c r="ED356">
        <v>0.0722291</v>
      </c>
      <c r="EE356">
        <v>31618.2</v>
      </c>
      <c r="EF356">
        <v>34471.1</v>
      </c>
      <c r="EG356">
        <v>35459.4</v>
      </c>
      <c r="EH356">
        <v>38921.2</v>
      </c>
      <c r="EI356">
        <v>46236.5</v>
      </c>
      <c r="EJ356">
        <v>52096.7</v>
      </c>
      <c r="EK356">
        <v>55384.6</v>
      </c>
      <c r="EL356">
        <v>62353.4</v>
      </c>
      <c r="EM356">
        <v>2.0022</v>
      </c>
      <c r="EN356">
        <v>2.2384</v>
      </c>
      <c r="EO356">
        <v>0.0689924</v>
      </c>
      <c r="EP356">
        <v>0</v>
      </c>
      <c r="EQ356">
        <v>23.874</v>
      </c>
      <c r="ER356">
        <v>999.9</v>
      </c>
      <c r="ES356">
        <v>64.168</v>
      </c>
      <c r="ET356">
        <v>26.465</v>
      </c>
      <c r="EU356">
        <v>30.1445</v>
      </c>
      <c r="EV356">
        <v>53.8501</v>
      </c>
      <c r="EW356">
        <v>35.9415</v>
      </c>
      <c r="EX356">
        <v>2</v>
      </c>
      <c r="EY356">
        <v>-0.139329</v>
      </c>
      <c r="EZ356">
        <v>0.981699</v>
      </c>
      <c r="FA356">
        <v>20.1442</v>
      </c>
      <c r="FB356">
        <v>5.20172</v>
      </c>
      <c r="FC356">
        <v>12.0052</v>
      </c>
      <c r="FD356">
        <v>4.976</v>
      </c>
      <c r="FE356">
        <v>3.293</v>
      </c>
      <c r="FF356">
        <v>9999</v>
      </c>
      <c r="FG356">
        <v>564.5</v>
      </c>
      <c r="FH356">
        <v>9999</v>
      </c>
      <c r="FI356">
        <v>9999</v>
      </c>
      <c r="FJ356">
        <v>1.86295</v>
      </c>
      <c r="FK356">
        <v>1.86786</v>
      </c>
      <c r="FL356">
        <v>1.86755</v>
      </c>
      <c r="FM356">
        <v>1.86874</v>
      </c>
      <c r="FN356">
        <v>1.86966</v>
      </c>
      <c r="FO356">
        <v>1.86569</v>
      </c>
      <c r="FP356">
        <v>1.86676</v>
      </c>
      <c r="FQ356">
        <v>1.86813</v>
      </c>
      <c r="FR356">
        <v>5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16.91</v>
      </c>
      <c r="GF356">
        <v>0.1787</v>
      </c>
      <c r="GG356">
        <v>4.5284714050127</v>
      </c>
      <c r="GH356">
        <v>0.00877152046367285</v>
      </c>
      <c r="GI356">
        <v>-1.12287425622125e-06</v>
      </c>
      <c r="GJ356">
        <v>1.49974470624018e-10</v>
      </c>
      <c r="GK356">
        <v>0.178652107835601</v>
      </c>
      <c r="GL356">
        <v>0</v>
      </c>
      <c r="GM356">
        <v>0</v>
      </c>
      <c r="GN356">
        <v>0</v>
      </c>
      <c r="GO356">
        <v>-2</v>
      </c>
      <c r="GP356">
        <v>2006</v>
      </c>
      <c r="GQ356">
        <v>1</v>
      </c>
      <c r="GR356">
        <v>20</v>
      </c>
      <c r="GS356">
        <v>63.4</v>
      </c>
      <c r="GT356">
        <v>63.3</v>
      </c>
      <c r="GU356">
        <v>4.02344</v>
      </c>
      <c r="GV356">
        <v>2.49512</v>
      </c>
      <c r="GW356">
        <v>2.24854</v>
      </c>
      <c r="GX356">
        <v>2.75146</v>
      </c>
      <c r="GY356">
        <v>1.99585</v>
      </c>
      <c r="GZ356">
        <v>2.36816</v>
      </c>
      <c r="HA356">
        <v>32.8202</v>
      </c>
      <c r="HB356">
        <v>15.4279</v>
      </c>
      <c r="HC356">
        <v>18</v>
      </c>
      <c r="HD356">
        <v>498.386</v>
      </c>
      <c r="HE356">
        <v>665.654</v>
      </c>
      <c r="HF356">
        <v>21.247</v>
      </c>
      <c r="HG356">
        <v>25.4174</v>
      </c>
      <c r="HH356">
        <v>30.0006</v>
      </c>
      <c r="HI356">
        <v>25.1889</v>
      </c>
      <c r="HJ356">
        <v>25.0909</v>
      </c>
      <c r="HK356">
        <v>80.5028</v>
      </c>
      <c r="HL356">
        <v>38.6566</v>
      </c>
      <c r="HM356">
        <v>0</v>
      </c>
      <c r="HN356">
        <v>21.2464</v>
      </c>
      <c r="HO356">
        <v>1792.37</v>
      </c>
      <c r="HP356">
        <v>18.7376</v>
      </c>
      <c r="HQ356">
        <v>102.772</v>
      </c>
      <c r="HR356">
        <v>103.836</v>
      </c>
    </row>
    <row r="357" spans="1:226">
      <c r="A357">
        <v>341</v>
      </c>
      <c r="B357">
        <v>1657295493.1</v>
      </c>
      <c r="C357">
        <v>3749.09999990463</v>
      </c>
      <c r="D357" t="s">
        <v>1043</v>
      </c>
      <c r="E357" t="s">
        <v>1044</v>
      </c>
      <c r="F357">
        <v>5</v>
      </c>
      <c r="G357" t="s">
        <v>832</v>
      </c>
      <c r="H357" t="s">
        <v>354</v>
      </c>
      <c r="I357">
        <v>1657295485.35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1818.86427152937</v>
      </c>
      <c r="AK357">
        <v>1769.85036363636</v>
      </c>
      <c r="AL357">
        <v>3.49946078340052</v>
      </c>
      <c r="AM357">
        <v>65.7165733691439</v>
      </c>
      <c r="AN357">
        <f>(AP357 - AO357 + BO357*1E3/(8.314*(BQ357+273.15)) * AR357/BN357 * AQ357) * BN357/(100*BB357) * 1000/(1000 - AP357)</f>
        <v>0</v>
      </c>
      <c r="AO357">
        <v>18.6596103270869</v>
      </c>
      <c r="AP357">
        <v>21.6734793939394</v>
      </c>
      <c r="AQ357">
        <v>8.70493655615666e-05</v>
      </c>
      <c r="AR357">
        <v>77.3268198787012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6</v>
      </c>
      <c r="BC357">
        <v>0.5</v>
      </c>
      <c r="BD357" t="s">
        <v>355</v>
      </c>
      <c r="BE357">
        <v>2</v>
      </c>
      <c r="BF357" t="b">
        <v>1</v>
      </c>
      <c r="BG357">
        <v>1657295485.35</v>
      </c>
      <c r="BH357">
        <v>1706.95928571429</v>
      </c>
      <c r="BI357">
        <v>1767.95642857143</v>
      </c>
      <c r="BJ357">
        <v>21.6797964285714</v>
      </c>
      <c r="BK357">
        <v>18.6589428571429</v>
      </c>
      <c r="BL357">
        <v>1690.08928571429</v>
      </c>
      <c r="BM357">
        <v>21.5011464285714</v>
      </c>
      <c r="BN357">
        <v>499.983357142857</v>
      </c>
      <c r="BO357">
        <v>73.8328285714286</v>
      </c>
      <c r="BP357">
        <v>0.0422880571428571</v>
      </c>
      <c r="BQ357">
        <v>25.1274107142857</v>
      </c>
      <c r="BR357">
        <v>24.9967785714286</v>
      </c>
      <c r="BS357">
        <v>999.9</v>
      </c>
      <c r="BT357">
        <v>0</v>
      </c>
      <c r="BU357">
        <v>0</v>
      </c>
      <c r="BV357">
        <v>10029.1071428571</v>
      </c>
      <c r="BW357">
        <v>0</v>
      </c>
      <c r="BX357">
        <v>373.851464285714</v>
      </c>
      <c r="BY357">
        <v>-60.9963</v>
      </c>
      <c r="BZ357">
        <v>1744.78607142857</v>
      </c>
      <c r="CA357">
        <v>1801.57107142857</v>
      </c>
      <c r="CB357">
        <v>3.02086214285714</v>
      </c>
      <c r="CC357">
        <v>1767.95642857143</v>
      </c>
      <c r="CD357">
        <v>18.6589428571429</v>
      </c>
      <c r="CE357">
        <v>1.60068035714286</v>
      </c>
      <c r="CF357">
        <v>1.37764214285714</v>
      </c>
      <c r="CG357">
        <v>13.9653464285714</v>
      </c>
      <c r="CH357">
        <v>11.67375</v>
      </c>
      <c r="CI357">
        <v>2000.00642857143</v>
      </c>
      <c r="CJ357">
        <v>0.980001642857143</v>
      </c>
      <c r="CK357">
        <v>0.0199985928571429</v>
      </c>
      <c r="CL357">
        <v>0</v>
      </c>
      <c r="CM357">
        <v>2.22235</v>
      </c>
      <c r="CN357">
        <v>0</v>
      </c>
      <c r="CO357">
        <v>11139.3285714286</v>
      </c>
      <c r="CP357">
        <v>17300.2107142857</v>
      </c>
      <c r="CQ357">
        <v>38.3971428571429</v>
      </c>
      <c r="CR357">
        <v>38.4015714285714</v>
      </c>
      <c r="CS357">
        <v>38.21625</v>
      </c>
      <c r="CT357">
        <v>37</v>
      </c>
      <c r="CU357">
        <v>37.6803571428571</v>
      </c>
      <c r="CV357">
        <v>1960.00642857143</v>
      </c>
      <c r="CW357">
        <v>40</v>
      </c>
      <c r="CX357">
        <v>0</v>
      </c>
      <c r="CY357">
        <v>1657295471.1</v>
      </c>
      <c r="CZ357">
        <v>0</v>
      </c>
      <c r="DA357">
        <v>1657291692.5</v>
      </c>
      <c r="DB357" t="s">
        <v>356</v>
      </c>
      <c r="DC357">
        <v>1657291684</v>
      </c>
      <c r="DD357">
        <v>1657291692.5</v>
      </c>
      <c r="DE357">
        <v>1</v>
      </c>
      <c r="DF357">
        <v>0.051</v>
      </c>
      <c r="DG357">
        <v>-0.009</v>
      </c>
      <c r="DH357">
        <v>7.953</v>
      </c>
      <c r="DI357">
        <v>0.086</v>
      </c>
      <c r="DJ357">
        <v>418</v>
      </c>
      <c r="DK357">
        <v>18</v>
      </c>
      <c r="DL357">
        <v>0.63</v>
      </c>
      <c r="DM357">
        <v>0.07</v>
      </c>
      <c r="DN357">
        <v>-60.7651097560976</v>
      </c>
      <c r="DO357">
        <v>-2.27657770034852</v>
      </c>
      <c r="DP357">
        <v>0.764747783005701</v>
      </c>
      <c r="DQ357">
        <v>0</v>
      </c>
      <c r="DR357">
        <v>3.02477902439024</v>
      </c>
      <c r="DS357">
        <v>-0.0772057839721272</v>
      </c>
      <c r="DT357">
        <v>0.0081476256618867</v>
      </c>
      <c r="DU357">
        <v>1</v>
      </c>
      <c r="DV357">
        <v>1</v>
      </c>
      <c r="DW357">
        <v>2</v>
      </c>
      <c r="DX357" t="s">
        <v>373</v>
      </c>
      <c r="DY357">
        <v>2.97447</v>
      </c>
      <c r="DZ357">
        <v>2.69592</v>
      </c>
      <c r="EA357">
        <v>0.193408</v>
      </c>
      <c r="EB357">
        <v>0.19815</v>
      </c>
      <c r="EC357">
        <v>0.0799679</v>
      </c>
      <c r="ED357">
        <v>0.072249</v>
      </c>
      <c r="EE357">
        <v>31568.7</v>
      </c>
      <c r="EF357">
        <v>34419.1</v>
      </c>
      <c r="EG357">
        <v>35459.6</v>
      </c>
      <c r="EH357">
        <v>38920.4</v>
      </c>
      <c r="EI357">
        <v>46236.7</v>
      </c>
      <c r="EJ357">
        <v>52094.6</v>
      </c>
      <c r="EK357">
        <v>55383.8</v>
      </c>
      <c r="EL357">
        <v>62352.2</v>
      </c>
      <c r="EM357">
        <v>2.0018</v>
      </c>
      <c r="EN357">
        <v>2.2386</v>
      </c>
      <c r="EO357">
        <v>0.0692904</v>
      </c>
      <c r="EP357">
        <v>0</v>
      </c>
      <c r="EQ357">
        <v>23.8675</v>
      </c>
      <c r="ER357">
        <v>999.9</v>
      </c>
      <c r="ES357">
        <v>64.119</v>
      </c>
      <c r="ET357">
        <v>26.485</v>
      </c>
      <c r="EU357">
        <v>30.1555</v>
      </c>
      <c r="EV357">
        <v>54.0001</v>
      </c>
      <c r="EW357">
        <v>35.9976</v>
      </c>
      <c r="EX357">
        <v>2</v>
      </c>
      <c r="EY357">
        <v>-0.139187</v>
      </c>
      <c r="EZ357">
        <v>0.962789</v>
      </c>
      <c r="FA357">
        <v>20.144</v>
      </c>
      <c r="FB357">
        <v>5.20052</v>
      </c>
      <c r="FC357">
        <v>12.0052</v>
      </c>
      <c r="FD357">
        <v>4.9756</v>
      </c>
      <c r="FE357">
        <v>3.2932</v>
      </c>
      <c r="FF357">
        <v>9999</v>
      </c>
      <c r="FG357">
        <v>564.5</v>
      </c>
      <c r="FH357">
        <v>9999</v>
      </c>
      <c r="FI357">
        <v>9999</v>
      </c>
      <c r="FJ357">
        <v>1.86295</v>
      </c>
      <c r="FK357">
        <v>1.86783</v>
      </c>
      <c r="FL357">
        <v>1.86758</v>
      </c>
      <c r="FM357">
        <v>1.86874</v>
      </c>
      <c r="FN357">
        <v>1.86963</v>
      </c>
      <c r="FO357">
        <v>1.86569</v>
      </c>
      <c r="FP357">
        <v>1.86676</v>
      </c>
      <c r="FQ357">
        <v>1.86816</v>
      </c>
      <c r="FR357">
        <v>5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17.03</v>
      </c>
      <c r="GF357">
        <v>0.1786</v>
      </c>
      <c r="GG357">
        <v>4.5284714050127</v>
      </c>
      <c r="GH357">
        <v>0.00877152046367285</v>
      </c>
      <c r="GI357">
        <v>-1.12287425622125e-06</v>
      </c>
      <c r="GJ357">
        <v>1.49974470624018e-10</v>
      </c>
      <c r="GK357">
        <v>0.178652107835601</v>
      </c>
      <c r="GL357">
        <v>0</v>
      </c>
      <c r="GM357">
        <v>0</v>
      </c>
      <c r="GN357">
        <v>0</v>
      </c>
      <c r="GO357">
        <v>-2</v>
      </c>
      <c r="GP357">
        <v>2006</v>
      </c>
      <c r="GQ357">
        <v>1</v>
      </c>
      <c r="GR357">
        <v>20</v>
      </c>
      <c r="GS357">
        <v>63.5</v>
      </c>
      <c r="GT357">
        <v>63.3</v>
      </c>
      <c r="GU357">
        <v>4.05518</v>
      </c>
      <c r="GV357">
        <v>2.00562</v>
      </c>
      <c r="GW357">
        <v>2.24854</v>
      </c>
      <c r="GX357">
        <v>2.75146</v>
      </c>
      <c r="GY357">
        <v>1.99585</v>
      </c>
      <c r="GZ357">
        <v>2.36084</v>
      </c>
      <c r="HA357">
        <v>32.8424</v>
      </c>
      <c r="HB357">
        <v>15.4367</v>
      </c>
      <c r="HC357">
        <v>18</v>
      </c>
      <c r="HD357">
        <v>498.184</v>
      </c>
      <c r="HE357">
        <v>665.898</v>
      </c>
      <c r="HF357">
        <v>21.2478</v>
      </c>
      <c r="HG357">
        <v>25.4217</v>
      </c>
      <c r="HH357">
        <v>30.0004</v>
      </c>
      <c r="HI357">
        <v>25.1953</v>
      </c>
      <c r="HJ357">
        <v>25.0972</v>
      </c>
      <c r="HK357">
        <v>81.1269</v>
      </c>
      <c r="HL357">
        <v>38.374</v>
      </c>
      <c r="HM357">
        <v>0</v>
      </c>
      <c r="HN357">
        <v>21.2504</v>
      </c>
      <c r="HO357">
        <v>1805.9</v>
      </c>
      <c r="HP357">
        <v>18.7609</v>
      </c>
      <c r="HQ357">
        <v>102.771</v>
      </c>
      <c r="HR357">
        <v>103.834</v>
      </c>
    </row>
    <row r="358" spans="1:226">
      <c r="A358">
        <v>342</v>
      </c>
      <c r="B358">
        <v>1657295497.6</v>
      </c>
      <c r="C358">
        <v>3753.59999990463</v>
      </c>
      <c r="D358" t="s">
        <v>1045</v>
      </c>
      <c r="E358" t="s">
        <v>1046</v>
      </c>
      <c r="F358">
        <v>5</v>
      </c>
      <c r="G358" t="s">
        <v>832</v>
      </c>
      <c r="H358" t="s">
        <v>354</v>
      </c>
      <c r="I358">
        <v>1657295489.77857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1834.25101913844</v>
      </c>
      <c r="AK358">
        <v>1785.39103030303</v>
      </c>
      <c r="AL358">
        <v>3.37474696992144</v>
      </c>
      <c r="AM358">
        <v>65.7165733691439</v>
      </c>
      <c r="AN358">
        <f>(AP358 - AO358 + BO358*1E3/(8.314*(BQ358+273.15)) * AR358/BN358 * AQ358) * BN358/(100*BB358) * 1000/(1000 - AP358)</f>
        <v>0</v>
      </c>
      <c r="AO358">
        <v>18.6653714705802</v>
      </c>
      <c r="AP358">
        <v>21.6674351515151</v>
      </c>
      <c r="AQ358">
        <v>-0.000166488169862041</v>
      </c>
      <c r="AR358">
        <v>77.3268198787012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6</v>
      </c>
      <c r="BC358">
        <v>0.5</v>
      </c>
      <c r="BD358" t="s">
        <v>355</v>
      </c>
      <c r="BE358">
        <v>2</v>
      </c>
      <c r="BF358" t="b">
        <v>1</v>
      </c>
      <c r="BG358">
        <v>1657295489.77857</v>
      </c>
      <c r="BH358">
        <v>1721.9775</v>
      </c>
      <c r="BI358">
        <v>1782.63785714286</v>
      </c>
      <c r="BJ358">
        <v>21.6760142857143</v>
      </c>
      <c r="BK358">
        <v>18.6617535714286</v>
      </c>
      <c r="BL358">
        <v>1705.01428571429</v>
      </c>
      <c r="BM358">
        <v>21.4973678571429</v>
      </c>
      <c r="BN358">
        <v>499.961821428571</v>
      </c>
      <c r="BO358">
        <v>73.8326107142857</v>
      </c>
      <c r="BP358">
        <v>0.0422314464285714</v>
      </c>
      <c r="BQ358">
        <v>25.12495</v>
      </c>
      <c r="BR358">
        <v>24.9959142857143</v>
      </c>
      <c r="BS358">
        <v>999.9</v>
      </c>
      <c r="BT358">
        <v>0</v>
      </c>
      <c r="BU358">
        <v>0</v>
      </c>
      <c r="BV358">
        <v>10023.0357142857</v>
      </c>
      <c r="BW358">
        <v>0</v>
      </c>
      <c r="BX358">
        <v>374.337285714286</v>
      </c>
      <c r="BY358">
        <v>-60.6596964285714</v>
      </c>
      <c r="BZ358">
        <v>1760.12964285714</v>
      </c>
      <c r="CA358">
        <v>1816.53714285714</v>
      </c>
      <c r="CB358">
        <v>3.01426642857143</v>
      </c>
      <c r="CC358">
        <v>1782.63785714286</v>
      </c>
      <c r="CD358">
        <v>18.6617535714286</v>
      </c>
      <c r="CE358">
        <v>1.60039678571429</v>
      </c>
      <c r="CF358">
        <v>1.37784571428571</v>
      </c>
      <c r="CG358">
        <v>13.9626178571429</v>
      </c>
      <c r="CH358">
        <v>11.6759928571429</v>
      </c>
      <c r="CI358">
        <v>2000.00821428571</v>
      </c>
      <c r="CJ358">
        <v>0.980001535714286</v>
      </c>
      <c r="CK358">
        <v>0.0199987107142857</v>
      </c>
      <c r="CL358">
        <v>0</v>
      </c>
      <c r="CM358">
        <v>2.18292857142857</v>
      </c>
      <c r="CN358">
        <v>0</v>
      </c>
      <c r="CO358">
        <v>11163.8892857143</v>
      </c>
      <c r="CP358">
        <v>17300.225</v>
      </c>
      <c r="CQ358">
        <v>38.3726785714286</v>
      </c>
      <c r="CR358">
        <v>38.3838571428571</v>
      </c>
      <c r="CS358">
        <v>38.1893928571429</v>
      </c>
      <c r="CT358">
        <v>36.98875</v>
      </c>
      <c r="CU358">
        <v>37.6626428571429</v>
      </c>
      <c r="CV358">
        <v>1960.00821428571</v>
      </c>
      <c r="CW358">
        <v>40</v>
      </c>
      <c r="CX358">
        <v>0</v>
      </c>
      <c r="CY358">
        <v>1657295475.9</v>
      </c>
      <c r="CZ358">
        <v>0</v>
      </c>
      <c r="DA358">
        <v>1657291692.5</v>
      </c>
      <c r="DB358" t="s">
        <v>356</v>
      </c>
      <c r="DC358">
        <v>1657291684</v>
      </c>
      <c r="DD358">
        <v>1657291692.5</v>
      </c>
      <c r="DE358">
        <v>1</v>
      </c>
      <c r="DF358">
        <v>0.051</v>
      </c>
      <c r="DG358">
        <v>-0.009</v>
      </c>
      <c r="DH358">
        <v>7.953</v>
      </c>
      <c r="DI358">
        <v>0.086</v>
      </c>
      <c r="DJ358">
        <v>418</v>
      </c>
      <c r="DK358">
        <v>18</v>
      </c>
      <c r="DL358">
        <v>0.63</v>
      </c>
      <c r="DM358">
        <v>0.07</v>
      </c>
      <c r="DN358">
        <v>-60.7744707317073</v>
      </c>
      <c r="DO358">
        <v>1.71093658536586</v>
      </c>
      <c r="DP358">
        <v>0.791468352677293</v>
      </c>
      <c r="DQ358">
        <v>0</v>
      </c>
      <c r="DR358">
        <v>3.0189</v>
      </c>
      <c r="DS358">
        <v>-0.0845034146341562</v>
      </c>
      <c r="DT358">
        <v>0.00875710554698158</v>
      </c>
      <c r="DU358">
        <v>1</v>
      </c>
      <c r="DV358">
        <v>1</v>
      </c>
      <c r="DW358">
        <v>2</v>
      </c>
      <c r="DX358" t="s">
        <v>373</v>
      </c>
      <c r="DY358">
        <v>2.97446</v>
      </c>
      <c r="DZ358">
        <v>2.69632</v>
      </c>
      <c r="EA358">
        <v>0.194373</v>
      </c>
      <c r="EB358">
        <v>0.199072</v>
      </c>
      <c r="EC358">
        <v>0.0799507</v>
      </c>
      <c r="ED358">
        <v>0.0722506</v>
      </c>
      <c r="EE358">
        <v>31529.5</v>
      </c>
      <c r="EF358">
        <v>34379.1</v>
      </c>
      <c r="EG358">
        <v>35457.9</v>
      </c>
      <c r="EH358">
        <v>38919.9</v>
      </c>
      <c r="EI358">
        <v>46236.8</v>
      </c>
      <c r="EJ358">
        <v>52094.3</v>
      </c>
      <c r="EK358">
        <v>55382.8</v>
      </c>
      <c r="EL358">
        <v>62351.9</v>
      </c>
      <c r="EM358">
        <v>2.0018</v>
      </c>
      <c r="EN358">
        <v>2.2384</v>
      </c>
      <c r="EO358">
        <v>0.0695884</v>
      </c>
      <c r="EP358">
        <v>0</v>
      </c>
      <c r="EQ358">
        <v>23.8615</v>
      </c>
      <c r="ER358">
        <v>999.9</v>
      </c>
      <c r="ES358">
        <v>64.095</v>
      </c>
      <c r="ET358">
        <v>26.496</v>
      </c>
      <c r="EU358">
        <v>30.1607</v>
      </c>
      <c r="EV358">
        <v>53.8101</v>
      </c>
      <c r="EW358">
        <v>36.0657</v>
      </c>
      <c r="EX358">
        <v>2</v>
      </c>
      <c r="EY358">
        <v>-0.138598</v>
      </c>
      <c r="EZ358">
        <v>0.965991</v>
      </c>
      <c r="FA358">
        <v>20.1441</v>
      </c>
      <c r="FB358">
        <v>5.19932</v>
      </c>
      <c r="FC358">
        <v>12.0052</v>
      </c>
      <c r="FD358">
        <v>4.976</v>
      </c>
      <c r="FE358">
        <v>3.293</v>
      </c>
      <c r="FF358">
        <v>9999</v>
      </c>
      <c r="FG358">
        <v>564.5</v>
      </c>
      <c r="FH358">
        <v>9999</v>
      </c>
      <c r="FI358">
        <v>9999</v>
      </c>
      <c r="FJ358">
        <v>1.86295</v>
      </c>
      <c r="FK358">
        <v>1.86783</v>
      </c>
      <c r="FL358">
        <v>1.86758</v>
      </c>
      <c r="FM358">
        <v>1.86874</v>
      </c>
      <c r="FN358">
        <v>1.86966</v>
      </c>
      <c r="FO358">
        <v>1.86566</v>
      </c>
      <c r="FP358">
        <v>1.86676</v>
      </c>
      <c r="FQ358">
        <v>1.86813</v>
      </c>
      <c r="FR358">
        <v>5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17.13</v>
      </c>
      <c r="GF358">
        <v>0.1786</v>
      </c>
      <c r="GG358">
        <v>4.5284714050127</v>
      </c>
      <c r="GH358">
        <v>0.00877152046367285</v>
      </c>
      <c r="GI358">
        <v>-1.12287425622125e-06</v>
      </c>
      <c r="GJ358">
        <v>1.49974470624018e-10</v>
      </c>
      <c r="GK358">
        <v>0.178652107835601</v>
      </c>
      <c r="GL358">
        <v>0</v>
      </c>
      <c r="GM358">
        <v>0</v>
      </c>
      <c r="GN358">
        <v>0</v>
      </c>
      <c r="GO358">
        <v>-2</v>
      </c>
      <c r="GP358">
        <v>2006</v>
      </c>
      <c r="GQ358">
        <v>1</v>
      </c>
      <c r="GR358">
        <v>20</v>
      </c>
      <c r="GS358">
        <v>63.6</v>
      </c>
      <c r="GT358">
        <v>63.4</v>
      </c>
      <c r="GU358">
        <v>4.07593</v>
      </c>
      <c r="GV358">
        <v>0.336914</v>
      </c>
      <c r="GW358">
        <v>2.24854</v>
      </c>
      <c r="GX358">
        <v>2.75146</v>
      </c>
      <c r="GY358">
        <v>1.99585</v>
      </c>
      <c r="GZ358">
        <v>2.35474</v>
      </c>
      <c r="HA358">
        <v>32.8647</v>
      </c>
      <c r="HB358">
        <v>15.4279</v>
      </c>
      <c r="HC358">
        <v>18</v>
      </c>
      <c r="HD358">
        <v>498.224</v>
      </c>
      <c r="HE358">
        <v>665.786</v>
      </c>
      <c r="HF358">
        <v>21.2511</v>
      </c>
      <c r="HG358">
        <v>25.426</v>
      </c>
      <c r="HH358">
        <v>30.0007</v>
      </c>
      <c r="HI358">
        <v>25.1995</v>
      </c>
      <c r="HJ358">
        <v>25.1014</v>
      </c>
      <c r="HK358">
        <v>81.6134</v>
      </c>
      <c r="HL358">
        <v>38.374</v>
      </c>
      <c r="HM358">
        <v>0</v>
      </c>
      <c r="HN358">
        <v>21.2522</v>
      </c>
      <c r="HO358">
        <v>1826.01</v>
      </c>
      <c r="HP358">
        <v>18.783</v>
      </c>
      <c r="HQ358">
        <v>102.768</v>
      </c>
      <c r="HR358">
        <v>103.833</v>
      </c>
    </row>
    <row r="359" spans="1:226">
      <c r="A359">
        <v>343</v>
      </c>
      <c r="B359">
        <v>1657295503.1</v>
      </c>
      <c r="C359">
        <v>3759.09999990463</v>
      </c>
      <c r="D359" t="s">
        <v>1047</v>
      </c>
      <c r="E359" t="s">
        <v>1048</v>
      </c>
      <c r="F359">
        <v>5</v>
      </c>
      <c r="G359" t="s">
        <v>832</v>
      </c>
      <c r="H359" t="s">
        <v>354</v>
      </c>
      <c r="I359">
        <v>1657295495.35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1848.77394233635</v>
      </c>
      <c r="AK359">
        <v>1802.45878787879</v>
      </c>
      <c r="AL359">
        <v>2.90481938836332</v>
      </c>
      <c r="AM359">
        <v>65.7165733691439</v>
      </c>
      <c r="AN359">
        <f>(AP359 - AO359 + BO359*1E3/(8.314*(BQ359+273.15)) * AR359/BN359 * AQ359) * BN359/(100*BB359) * 1000/(1000 - AP359)</f>
        <v>0</v>
      </c>
      <c r="AO359">
        <v>18.6679460950018</v>
      </c>
      <c r="AP359">
        <v>21.6668890909091</v>
      </c>
      <c r="AQ359">
        <v>-0.00036594518340353</v>
      </c>
      <c r="AR359">
        <v>77.3268198787012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6</v>
      </c>
      <c r="BC359">
        <v>0.5</v>
      </c>
      <c r="BD359" t="s">
        <v>355</v>
      </c>
      <c r="BE359">
        <v>2</v>
      </c>
      <c r="BF359" t="b">
        <v>1</v>
      </c>
      <c r="BG359">
        <v>1657295495.35</v>
      </c>
      <c r="BH359">
        <v>1740.54142857143</v>
      </c>
      <c r="BI359">
        <v>1799.95678571429</v>
      </c>
      <c r="BJ359">
        <v>21.6707535714286</v>
      </c>
      <c r="BK359">
        <v>18.67975</v>
      </c>
      <c r="BL359">
        <v>1723.46321428571</v>
      </c>
      <c r="BM359">
        <v>21.4920964285714</v>
      </c>
      <c r="BN359">
        <v>499.989142857143</v>
      </c>
      <c r="BO359">
        <v>73.8330071428571</v>
      </c>
      <c r="BP359">
        <v>0.0417089821428572</v>
      </c>
      <c r="BQ359">
        <v>25.1161571428571</v>
      </c>
      <c r="BR359">
        <v>24.9926178571429</v>
      </c>
      <c r="BS359">
        <v>999.9</v>
      </c>
      <c r="BT359">
        <v>0</v>
      </c>
      <c r="BU359">
        <v>0</v>
      </c>
      <c r="BV359">
        <v>10024.4642857143</v>
      </c>
      <c r="BW359">
        <v>0</v>
      </c>
      <c r="BX359">
        <v>373.496428571429</v>
      </c>
      <c r="BY359">
        <v>-59.4139428571429</v>
      </c>
      <c r="BZ359">
        <v>1779.09535714286</v>
      </c>
      <c r="CA359">
        <v>1834.21857142857</v>
      </c>
      <c r="CB359">
        <v>2.99099464285714</v>
      </c>
      <c r="CC359">
        <v>1799.95678571429</v>
      </c>
      <c r="CD359">
        <v>18.67975</v>
      </c>
      <c r="CE359">
        <v>1.60001607142857</v>
      </c>
      <c r="CF359">
        <v>1.37918107142857</v>
      </c>
      <c r="CG359">
        <v>13.9589428571429</v>
      </c>
      <c r="CH359">
        <v>11.6906428571429</v>
      </c>
      <c r="CI359">
        <v>1999.99892857143</v>
      </c>
      <c r="CJ359">
        <v>0.980001214285714</v>
      </c>
      <c r="CK359">
        <v>0.0199990642857143</v>
      </c>
      <c r="CL359">
        <v>0</v>
      </c>
      <c r="CM359">
        <v>2.23106428571429</v>
      </c>
      <c r="CN359">
        <v>0</v>
      </c>
      <c r="CO359">
        <v>11175.1392857143</v>
      </c>
      <c r="CP359">
        <v>17300.1392857143</v>
      </c>
      <c r="CQ359">
        <v>38.34575</v>
      </c>
      <c r="CR359">
        <v>38.35925</v>
      </c>
      <c r="CS359">
        <v>38.1604285714286</v>
      </c>
      <c r="CT359">
        <v>36.96625</v>
      </c>
      <c r="CU359">
        <v>37.6405</v>
      </c>
      <c r="CV359">
        <v>1959.99892857143</v>
      </c>
      <c r="CW359">
        <v>40</v>
      </c>
      <c r="CX359">
        <v>0</v>
      </c>
      <c r="CY359">
        <v>1657295481.3</v>
      </c>
      <c r="CZ359">
        <v>0</v>
      </c>
      <c r="DA359">
        <v>1657291692.5</v>
      </c>
      <c r="DB359" t="s">
        <v>356</v>
      </c>
      <c r="DC359">
        <v>1657291684</v>
      </c>
      <c r="DD359">
        <v>1657291692.5</v>
      </c>
      <c r="DE359">
        <v>1</v>
      </c>
      <c r="DF359">
        <v>0.051</v>
      </c>
      <c r="DG359">
        <v>-0.009</v>
      </c>
      <c r="DH359">
        <v>7.953</v>
      </c>
      <c r="DI359">
        <v>0.086</v>
      </c>
      <c r="DJ359">
        <v>418</v>
      </c>
      <c r="DK359">
        <v>18</v>
      </c>
      <c r="DL359">
        <v>0.63</v>
      </c>
      <c r="DM359">
        <v>0.07</v>
      </c>
      <c r="DN359">
        <v>-59.7542853658537</v>
      </c>
      <c r="DO359">
        <v>13.5236801393727</v>
      </c>
      <c r="DP359">
        <v>1.85989208283326</v>
      </c>
      <c r="DQ359">
        <v>0</v>
      </c>
      <c r="DR359">
        <v>2.99984512195122</v>
      </c>
      <c r="DS359">
        <v>-0.253047386759585</v>
      </c>
      <c r="DT359">
        <v>0.0327148915985091</v>
      </c>
      <c r="DU359">
        <v>0</v>
      </c>
      <c r="DV359">
        <v>0</v>
      </c>
      <c r="DW359">
        <v>2</v>
      </c>
      <c r="DX359" t="s">
        <v>357</v>
      </c>
      <c r="DY359">
        <v>2.97444</v>
      </c>
      <c r="DZ359">
        <v>2.69624</v>
      </c>
      <c r="EA359">
        <v>0.195446</v>
      </c>
      <c r="EB359">
        <v>0.199701</v>
      </c>
      <c r="EC359">
        <v>0.0799714</v>
      </c>
      <c r="ED359">
        <v>0.0725311</v>
      </c>
      <c r="EE359">
        <v>31487.8</v>
      </c>
      <c r="EF359">
        <v>34352</v>
      </c>
      <c r="EG359">
        <v>35458.3</v>
      </c>
      <c r="EH359">
        <v>38919.8</v>
      </c>
      <c r="EI359">
        <v>46235.9</v>
      </c>
      <c r="EJ359">
        <v>52077.8</v>
      </c>
      <c r="EK359">
        <v>55383</v>
      </c>
      <c r="EL359">
        <v>62351</v>
      </c>
      <c r="EM359">
        <v>2.0016</v>
      </c>
      <c r="EN359">
        <v>2.2382</v>
      </c>
      <c r="EO359">
        <v>0.0689626</v>
      </c>
      <c r="EP359">
        <v>0</v>
      </c>
      <c r="EQ359">
        <v>23.8454</v>
      </c>
      <c r="ER359">
        <v>999.9</v>
      </c>
      <c r="ES359">
        <v>64.028</v>
      </c>
      <c r="ET359">
        <v>26.516</v>
      </c>
      <c r="EU359">
        <v>30.167</v>
      </c>
      <c r="EV359">
        <v>53.5401</v>
      </c>
      <c r="EW359">
        <v>36.0056</v>
      </c>
      <c r="EX359">
        <v>2</v>
      </c>
      <c r="EY359">
        <v>-0.138313</v>
      </c>
      <c r="EZ359">
        <v>0.945839</v>
      </c>
      <c r="FA359">
        <v>20.1445</v>
      </c>
      <c r="FB359">
        <v>5.20052</v>
      </c>
      <c r="FC359">
        <v>12.0064</v>
      </c>
      <c r="FD359">
        <v>4.9756</v>
      </c>
      <c r="FE359">
        <v>3.293</v>
      </c>
      <c r="FF359">
        <v>9999</v>
      </c>
      <c r="FG359">
        <v>564.5</v>
      </c>
      <c r="FH359">
        <v>9999</v>
      </c>
      <c r="FI359">
        <v>9999</v>
      </c>
      <c r="FJ359">
        <v>1.86295</v>
      </c>
      <c r="FK359">
        <v>1.86783</v>
      </c>
      <c r="FL359">
        <v>1.86752</v>
      </c>
      <c r="FM359">
        <v>1.86874</v>
      </c>
      <c r="FN359">
        <v>1.86966</v>
      </c>
      <c r="FO359">
        <v>1.86566</v>
      </c>
      <c r="FP359">
        <v>1.86676</v>
      </c>
      <c r="FQ359">
        <v>1.86813</v>
      </c>
      <c r="FR359">
        <v>5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17.23</v>
      </c>
      <c r="GF359">
        <v>0.1787</v>
      </c>
      <c r="GG359">
        <v>4.5284714050127</v>
      </c>
      <c r="GH359">
        <v>0.00877152046367285</v>
      </c>
      <c r="GI359">
        <v>-1.12287425622125e-06</v>
      </c>
      <c r="GJ359">
        <v>1.49974470624018e-10</v>
      </c>
      <c r="GK359">
        <v>0.178652107835601</v>
      </c>
      <c r="GL359">
        <v>0</v>
      </c>
      <c r="GM359">
        <v>0</v>
      </c>
      <c r="GN359">
        <v>0</v>
      </c>
      <c r="GO359">
        <v>-2</v>
      </c>
      <c r="GP359">
        <v>2006</v>
      </c>
      <c r="GQ359">
        <v>1</v>
      </c>
      <c r="GR359">
        <v>20</v>
      </c>
      <c r="GS359">
        <v>63.7</v>
      </c>
      <c r="GT359">
        <v>63.5</v>
      </c>
      <c r="GU359">
        <v>4.08813</v>
      </c>
      <c r="GV359">
        <v>0</v>
      </c>
      <c r="GW359">
        <v>2.24854</v>
      </c>
      <c r="GX359">
        <v>2.75146</v>
      </c>
      <c r="GY359">
        <v>1.99585</v>
      </c>
      <c r="GZ359">
        <v>2.32788</v>
      </c>
      <c r="HA359">
        <v>32.8647</v>
      </c>
      <c r="HB359">
        <v>15.4279</v>
      </c>
      <c r="HC359">
        <v>18</v>
      </c>
      <c r="HD359">
        <v>498.137</v>
      </c>
      <c r="HE359">
        <v>665.701</v>
      </c>
      <c r="HF359">
        <v>21.2536</v>
      </c>
      <c r="HG359">
        <v>25.4303</v>
      </c>
      <c r="HH359">
        <v>30.0005</v>
      </c>
      <c r="HI359">
        <v>25.2046</v>
      </c>
      <c r="HJ359">
        <v>25.1077</v>
      </c>
      <c r="HK359">
        <v>82.4921</v>
      </c>
      <c r="HL359">
        <v>38.1001</v>
      </c>
      <c r="HM359">
        <v>0</v>
      </c>
      <c r="HN359">
        <v>21.2572</v>
      </c>
      <c r="HO359">
        <v>1839.43</v>
      </c>
      <c r="HP359">
        <v>18.8018</v>
      </c>
      <c r="HQ359">
        <v>102.769</v>
      </c>
      <c r="HR359">
        <v>103.832</v>
      </c>
    </row>
    <row r="360" spans="1:226">
      <c r="A360">
        <v>344</v>
      </c>
      <c r="B360">
        <v>1657295508.1</v>
      </c>
      <c r="C360">
        <v>3764.09999990463</v>
      </c>
      <c r="D360" t="s">
        <v>1049</v>
      </c>
      <c r="E360" t="s">
        <v>1050</v>
      </c>
      <c r="F360">
        <v>5</v>
      </c>
      <c r="G360" t="s">
        <v>832</v>
      </c>
      <c r="H360" t="s">
        <v>354</v>
      </c>
      <c r="I360">
        <v>1657295500.61852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1855.29826207464</v>
      </c>
      <c r="AK360">
        <v>1812.6203030303</v>
      </c>
      <c r="AL360">
        <v>1.72564025254344</v>
      </c>
      <c r="AM360">
        <v>65.7165733691439</v>
      </c>
      <c r="AN360">
        <f>(AP360 - AO360 + BO360*1E3/(8.314*(BQ360+273.15)) * AR360/BN360 * AQ360) * BN360/(100*BB360) * 1000/(1000 - AP360)</f>
        <v>0</v>
      </c>
      <c r="AO360">
        <v>18.7704404610317</v>
      </c>
      <c r="AP360">
        <v>21.7028593939394</v>
      </c>
      <c r="AQ360">
        <v>0.0103159686402673</v>
      </c>
      <c r="AR360">
        <v>77.3268198787012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6</v>
      </c>
      <c r="BC360">
        <v>0.5</v>
      </c>
      <c r="BD360" t="s">
        <v>355</v>
      </c>
      <c r="BE360">
        <v>2</v>
      </c>
      <c r="BF360" t="b">
        <v>1</v>
      </c>
      <c r="BG360">
        <v>1657295500.61852</v>
      </c>
      <c r="BH360">
        <v>1756.56</v>
      </c>
      <c r="BI360">
        <v>1812.32814814815</v>
      </c>
      <c r="BJ360">
        <v>21.6761</v>
      </c>
      <c r="BK360">
        <v>18.7189444444444</v>
      </c>
      <c r="BL360">
        <v>1739.38222222222</v>
      </c>
      <c r="BM360">
        <v>21.497437037037</v>
      </c>
      <c r="BN360">
        <v>500.016666666667</v>
      </c>
      <c r="BO360">
        <v>73.833262962963</v>
      </c>
      <c r="BP360">
        <v>0.0419085814814815</v>
      </c>
      <c r="BQ360">
        <v>25.1004703703704</v>
      </c>
      <c r="BR360">
        <v>24.979162962963</v>
      </c>
      <c r="BS360">
        <v>999.9</v>
      </c>
      <c r="BT360">
        <v>0</v>
      </c>
      <c r="BU360">
        <v>0</v>
      </c>
      <c r="BV360">
        <v>9997.22222222222</v>
      </c>
      <c r="BW360">
        <v>0</v>
      </c>
      <c r="BX360">
        <v>374.014185185185</v>
      </c>
      <c r="BY360">
        <v>-55.7667148148148</v>
      </c>
      <c r="BZ360">
        <v>1795.48</v>
      </c>
      <c r="CA360">
        <v>1846.89925925926</v>
      </c>
      <c r="CB360">
        <v>2.95715407407407</v>
      </c>
      <c r="CC360">
        <v>1812.32814814815</v>
      </c>
      <c r="CD360">
        <v>18.7189444444444</v>
      </c>
      <c r="CE360">
        <v>1.60041666666667</v>
      </c>
      <c r="CF360">
        <v>1.38207962962963</v>
      </c>
      <c r="CG360">
        <v>13.9628074074074</v>
      </c>
      <c r="CH360">
        <v>11.7223888888889</v>
      </c>
      <c r="CI360">
        <v>2000.01037037037</v>
      </c>
      <c r="CJ360">
        <v>0.980001</v>
      </c>
      <c r="CK360">
        <v>0.0199993</v>
      </c>
      <c r="CL360">
        <v>0</v>
      </c>
      <c r="CM360">
        <v>2.22712592592593</v>
      </c>
      <c r="CN360">
        <v>0</v>
      </c>
      <c r="CO360">
        <v>11174.162962963</v>
      </c>
      <c r="CP360">
        <v>17300.2407407407</v>
      </c>
      <c r="CQ360">
        <v>38.3190740740741</v>
      </c>
      <c r="CR360">
        <v>38.3376666666667</v>
      </c>
      <c r="CS360">
        <v>38.1341111111111</v>
      </c>
      <c r="CT360">
        <v>36.944</v>
      </c>
      <c r="CU360">
        <v>37.6086666666667</v>
      </c>
      <c r="CV360">
        <v>1960.01037037037</v>
      </c>
      <c r="CW360">
        <v>40</v>
      </c>
      <c r="CX360">
        <v>0</v>
      </c>
      <c r="CY360">
        <v>1657295486.1</v>
      </c>
      <c r="CZ360">
        <v>0</v>
      </c>
      <c r="DA360">
        <v>1657291692.5</v>
      </c>
      <c r="DB360" t="s">
        <v>356</v>
      </c>
      <c r="DC360">
        <v>1657291684</v>
      </c>
      <c r="DD360">
        <v>1657291692.5</v>
      </c>
      <c r="DE360">
        <v>1</v>
      </c>
      <c r="DF360">
        <v>0.051</v>
      </c>
      <c r="DG360">
        <v>-0.009</v>
      </c>
      <c r="DH360">
        <v>7.953</v>
      </c>
      <c r="DI360">
        <v>0.086</v>
      </c>
      <c r="DJ360">
        <v>418</v>
      </c>
      <c r="DK360">
        <v>18</v>
      </c>
      <c r="DL360">
        <v>0.63</v>
      </c>
      <c r="DM360">
        <v>0.07</v>
      </c>
      <c r="DN360">
        <v>-57.9334926829268</v>
      </c>
      <c r="DO360">
        <v>34.1932055749128</v>
      </c>
      <c r="DP360">
        <v>3.82709562254365</v>
      </c>
      <c r="DQ360">
        <v>0</v>
      </c>
      <c r="DR360">
        <v>2.97871707317073</v>
      </c>
      <c r="DS360">
        <v>-0.400340905923342</v>
      </c>
      <c r="DT360">
        <v>0.0446357069819123</v>
      </c>
      <c r="DU360">
        <v>0</v>
      </c>
      <c r="DV360">
        <v>0</v>
      </c>
      <c r="DW360">
        <v>2</v>
      </c>
      <c r="DX360" t="s">
        <v>357</v>
      </c>
      <c r="DY360">
        <v>2.97426</v>
      </c>
      <c r="DZ360">
        <v>2.69537</v>
      </c>
      <c r="EA360">
        <v>0.196044</v>
      </c>
      <c r="EB360">
        <v>0.2</v>
      </c>
      <c r="EC360">
        <v>0.0800598</v>
      </c>
      <c r="ED360">
        <v>0.0725636</v>
      </c>
      <c r="EE360">
        <v>31464.4</v>
      </c>
      <c r="EF360">
        <v>34338.7</v>
      </c>
      <c r="EG360">
        <v>35458.2</v>
      </c>
      <c r="EH360">
        <v>38919.3</v>
      </c>
      <c r="EI360">
        <v>46231.3</v>
      </c>
      <c r="EJ360">
        <v>52075.8</v>
      </c>
      <c r="EK360">
        <v>55382.9</v>
      </c>
      <c r="EL360">
        <v>62350.8</v>
      </c>
      <c r="EM360">
        <v>2.0008</v>
      </c>
      <c r="EN360">
        <v>2.238</v>
      </c>
      <c r="EO360">
        <v>0.069648</v>
      </c>
      <c r="EP360">
        <v>0</v>
      </c>
      <c r="EQ360">
        <v>23.8194</v>
      </c>
      <c r="ER360">
        <v>999.9</v>
      </c>
      <c r="ES360">
        <v>64.003</v>
      </c>
      <c r="ET360">
        <v>26.526</v>
      </c>
      <c r="EU360">
        <v>30.1727</v>
      </c>
      <c r="EV360">
        <v>53.82</v>
      </c>
      <c r="EW360">
        <v>35.9936</v>
      </c>
      <c r="EX360">
        <v>2</v>
      </c>
      <c r="EY360">
        <v>-0.13752</v>
      </c>
      <c r="EZ360">
        <v>0.837691</v>
      </c>
      <c r="FA360">
        <v>20.1444</v>
      </c>
      <c r="FB360">
        <v>5.20172</v>
      </c>
      <c r="FC360">
        <v>12.0064</v>
      </c>
      <c r="FD360">
        <v>4.976</v>
      </c>
      <c r="FE360">
        <v>3.293</v>
      </c>
      <c r="FF360">
        <v>9999</v>
      </c>
      <c r="FG360">
        <v>564.5</v>
      </c>
      <c r="FH360">
        <v>9999</v>
      </c>
      <c r="FI360">
        <v>9999</v>
      </c>
      <c r="FJ360">
        <v>1.86295</v>
      </c>
      <c r="FK360">
        <v>1.86783</v>
      </c>
      <c r="FL360">
        <v>1.86755</v>
      </c>
      <c r="FM360">
        <v>1.86874</v>
      </c>
      <c r="FN360">
        <v>1.86966</v>
      </c>
      <c r="FO360">
        <v>1.86566</v>
      </c>
      <c r="FP360">
        <v>1.86676</v>
      </c>
      <c r="FQ360">
        <v>1.86813</v>
      </c>
      <c r="FR360">
        <v>5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17.28</v>
      </c>
      <c r="GF360">
        <v>0.1787</v>
      </c>
      <c r="GG360">
        <v>4.5284714050127</v>
      </c>
      <c r="GH360">
        <v>0.00877152046367285</v>
      </c>
      <c r="GI360">
        <v>-1.12287425622125e-06</v>
      </c>
      <c r="GJ360">
        <v>1.49974470624018e-10</v>
      </c>
      <c r="GK360">
        <v>0.178652107835601</v>
      </c>
      <c r="GL360">
        <v>0</v>
      </c>
      <c r="GM360">
        <v>0</v>
      </c>
      <c r="GN360">
        <v>0</v>
      </c>
      <c r="GO360">
        <v>-2</v>
      </c>
      <c r="GP360">
        <v>2006</v>
      </c>
      <c r="GQ360">
        <v>1</v>
      </c>
      <c r="GR360">
        <v>20</v>
      </c>
      <c r="GS360">
        <v>63.7</v>
      </c>
      <c r="GT360">
        <v>63.6</v>
      </c>
      <c r="GU360">
        <v>4.0918</v>
      </c>
      <c r="GV360">
        <v>0</v>
      </c>
      <c r="GW360">
        <v>2.24854</v>
      </c>
      <c r="GX360">
        <v>2.75024</v>
      </c>
      <c r="GY360">
        <v>1.99585</v>
      </c>
      <c r="GZ360">
        <v>2.34985</v>
      </c>
      <c r="HA360">
        <v>32.8869</v>
      </c>
      <c r="HB360">
        <v>15.4279</v>
      </c>
      <c r="HC360">
        <v>18</v>
      </c>
      <c r="HD360">
        <v>497.67</v>
      </c>
      <c r="HE360">
        <v>665.589</v>
      </c>
      <c r="HF360">
        <v>21.2641</v>
      </c>
      <c r="HG360">
        <v>25.4345</v>
      </c>
      <c r="HH360">
        <v>30.001</v>
      </c>
      <c r="HI360">
        <v>25.2101</v>
      </c>
      <c r="HJ360">
        <v>25.1118</v>
      </c>
      <c r="HK360">
        <v>83.767</v>
      </c>
      <c r="HL360">
        <v>38.1001</v>
      </c>
      <c r="HM360">
        <v>0</v>
      </c>
      <c r="HN360">
        <v>21.2815</v>
      </c>
      <c r="HO360">
        <v>1859.57</v>
      </c>
      <c r="HP360">
        <v>18.7252</v>
      </c>
      <c r="HQ360">
        <v>102.769</v>
      </c>
      <c r="HR360">
        <v>103.831</v>
      </c>
    </row>
    <row r="361" spans="1:226">
      <c r="A361">
        <v>345</v>
      </c>
      <c r="B361">
        <v>1657295513.1</v>
      </c>
      <c r="C361">
        <v>3769.09999990463</v>
      </c>
      <c r="D361" t="s">
        <v>1051</v>
      </c>
      <c r="E361" t="s">
        <v>1052</v>
      </c>
      <c r="F361">
        <v>5</v>
      </c>
      <c r="G361" t="s">
        <v>832</v>
      </c>
      <c r="H361" t="s">
        <v>354</v>
      </c>
      <c r="I361">
        <v>1657295505.33214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1857.37645392817</v>
      </c>
      <c r="AK361">
        <v>1818.21733333333</v>
      </c>
      <c r="AL361">
        <v>0.889372150519392</v>
      </c>
      <c r="AM361">
        <v>65.7165733691439</v>
      </c>
      <c r="AN361">
        <f>(AP361 - AO361 + BO361*1E3/(8.314*(BQ361+273.15)) * AR361/BN361 * AQ361) * BN361/(100*BB361) * 1000/(1000 - AP361)</f>
        <v>0</v>
      </c>
      <c r="AO361">
        <v>18.7822312810452</v>
      </c>
      <c r="AP361">
        <v>21.7217309090909</v>
      </c>
      <c r="AQ361">
        <v>0.000760545053157787</v>
      </c>
      <c r="AR361">
        <v>77.3268198787012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6</v>
      </c>
      <c r="BC361">
        <v>0.5</v>
      </c>
      <c r="BD361" t="s">
        <v>355</v>
      </c>
      <c r="BE361">
        <v>2</v>
      </c>
      <c r="BF361" t="b">
        <v>1</v>
      </c>
      <c r="BG361">
        <v>1657295505.33214</v>
      </c>
      <c r="BH361">
        <v>1767.61964285714</v>
      </c>
      <c r="BI361">
        <v>1818.82642857143</v>
      </c>
      <c r="BJ361">
        <v>21.6902964285714</v>
      </c>
      <c r="BK361">
        <v>18.7552607142857</v>
      </c>
      <c r="BL361">
        <v>1750.37392857143</v>
      </c>
      <c r="BM361">
        <v>21.5116285714286</v>
      </c>
      <c r="BN361">
        <v>500.025</v>
      </c>
      <c r="BO361">
        <v>73.8329285714286</v>
      </c>
      <c r="BP361">
        <v>0.0419724607142857</v>
      </c>
      <c r="BQ361">
        <v>25.0846142857143</v>
      </c>
      <c r="BR361">
        <v>24.9678035714286</v>
      </c>
      <c r="BS361">
        <v>999.9</v>
      </c>
      <c r="BT361">
        <v>0</v>
      </c>
      <c r="BU361">
        <v>0</v>
      </c>
      <c r="BV361">
        <v>9993.75</v>
      </c>
      <c r="BW361">
        <v>0</v>
      </c>
      <c r="BX361">
        <v>376.638357142857</v>
      </c>
      <c r="BY361">
        <v>-51.2057571428571</v>
      </c>
      <c r="BZ361">
        <v>1806.81071428571</v>
      </c>
      <c r="CA361">
        <v>1853.59</v>
      </c>
      <c r="CB361">
        <v>2.93503214285714</v>
      </c>
      <c r="CC361">
        <v>1818.82642857143</v>
      </c>
      <c r="CD361">
        <v>18.7552607142857</v>
      </c>
      <c r="CE361">
        <v>1.60145714285714</v>
      </c>
      <c r="CF361">
        <v>1.38475464285714</v>
      </c>
      <c r="CG361">
        <v>13.9728214285714</v>
      </c>
      <c r="CH361">
        <v>11.7516785714286</v>
      </c>
      <c r="CI361">
        <v>2000.03428571429</v>
      </c>
      <c r="CJ361">
        <v>0.980001</v>
      </c>
      <c r="CK361">
        <v>0.0199993</v>
      </c>
      <c r="CL361">
        <v>0</v>
      </c>
      <c r="CM361">
        <v>2.20357142857143</v>
      </c>
      <c r="CN361">
        <v>0</v>
      </c>
      <c r="CO361">
        <v>11169.3607142857</v>
      </c>
      <c r="CP361">
        <v>17300.45</v>
      </c>
      <c r="CQ361">
        <v>38.2876428571429</v>
      </c>
      <c r="CR361">
        <v>38.31875</v>
      </c>
      <c r="CS361">
        <v>38.1091785714286</v>
      </c>
      <c r="CT361">
        <v>36.9237142857143</v>
      </c>
      <c r="CU361">
        <v>37.589</v>
      </c>
      <c r="CV361">
        <v>1960.03428571429</v>
      </c>
      <c r="CW361">
        <v>40</v>
      </c>
      <c r="CX361">
        <v>0</v>
      </c>
      <c r="CY361">
        <v>1657295490.9</v>
      </c>
      <c r="CZ361">
        <v>0</v>
      </c>
      <c r="DA361">
        <v>1657291692.5</v>
      </c>
      <c r="DB361" t="s">
        <v>356</v>
      </c>
      <c r="DC361">
        <v>1657291684</v>
      </c>
      <c r="DD361">
        <v>1657291692.5</v>
      </c>
      <c r="DE361">
        <v>1</v>
      </c>
      <c r="DF361">
        <v>0.051</v>
      </c>
      <c r="DG361">
        <v>-0.009</v>
      </c>
      <c r="DH361">
        <v>7.953</v>
      </c>
      <c r="DI361">
        <v>0.086</v>
      </c>
      <c r="DJ361">
        <v>418</v>
      </c>
      <c r="DK361">
        <v>18</v>
      </c>
      <c r="DL361">
        <v>0.63</v>
      </c>
      <c r="DM361">
        <v>0.07</v>
      </c>
      <c r="DN361">
        <v>-54.4315317073171</v>
      </c>
      <c r="DO361">
        <v>55.807774912892</v>
      </c>
      <c r="DP361">
        <v>5.65760073578721</v>
      </c>
      <c r="DQ361">
        <v>0</v>
      </c>
      <c r="DR361">
        <v>2.95690073170732</v>
      </c>
      <c r="DS361">
        <v>-0.354109128919855</v>
      </c>
      <c r="DT361">
        <v>0.042085688106137</v>
      </c>
      <c r="DU361">
        <v>0</v>
      </c>
      <c r="DV361">
        <v>0</v>
      </c>
      <c r="DW361">
        <v>2</v>
      </c>
      <c r="DX361" t="s">
        <v>357</v>
      </c>
      <c r="DY361">
        <v>2.97429</v>
      </c>
      <c r="DZ361">
        <v>2.69643</v>
      </c>
      <c r="EA361">
        <v>0.196375</v>
      </c>
      <c r="EB361">
        <v>0.200016</v>
      </c>
      <c r="EC361">
        <v>0.080077</v>
      </c>
      <c r="ED361">
        <v>0.0725759</v>
      </c>
      <c r="EE361">
        <v>31450.7</v>
      </c>
      <c r="EF361">
        <v>34337.2</v>
      </c>
      <c r="EG361">
        <v>35457.4</v>
      </c>
      <c r="EH361">
        <v>38918.4</v>
      </c>
      <c r="EI361">
        <v>46229.4</v>
      </c>
      <c r="EJ361">
        <v>52074.2</v>
      </c>
      <c r="EK361">
        <v>55381.6</v>
      </c>
      <c r="EL361">
        <v>62349.7</v>
      </c>
      <c r="EM361">
        <v>2.0014</v>
      </c>
      <c r="EN361">
        <v>2.2378</v>
      </c>
      <c r="EO361">
        <v>0.0691712</v>
      </c>
      <c r="EP361">
        <v>0</v>
      </c>
      <c r="EQ361">
        <v>23.7993</v>
      </c>
      <c r="ER361">
        <v>999.9</v>
      </c>
      <c r="ES361">
        <v>63.954</v>
      </c>
      <c r="ET361">
        <v>26.556</v>
      </c>
      <c r="EU361">
        <v>30.2045</v>
      </c>
      <c r="EV361">
        <v>53.77</v>
      </c>
      <c r="EW361">
        <v>36.0417</v>
      </c>
      <c r="EX361">
        <v>2</v>
      </c>
      <c r="EY361">
        <v>-0.137825</v>
      </c>
      <c r="EZ361">
        <v>0.774161</v>
      </c>
      <c r="FA361">
        <v>20.1456</v>
      </c>
      <c r="FB361">
        <v>5.20052</v>
      </c>
      <c r="FC361">
        <v>12.004</v>
      </c>
      <c r="FD361">
        <v>4.976</v>
      </c>
      <c r="FE361">
        <v>3.293</v>
      </c>
      <c r="FF361">
        <v>9999</v>
      </c>
      <c r="FG361">
        <v>564.5</v>
      </c>
      <c r="FH361">
        <v>9999</v>
      </c>
      <c r="FI361">
        <v>9999</v>
      </c>
      <c r="FJ361">
        <v>1.86295</v>
      </c>
      <c r="FK361">
        <v>1.86783</v>
      </c>
      <c r="FL361">
        <v>1.86765</v>
      </c>
      <c r="FM361">
        <v>1.86874</v>
      </c>
      <c r="FN361">
        <v>1.86966</v>
      </c>
      <c r="FO361">
        <v>1.86566</v>
      </c>
      <c r="FP361">
        <v>1.86676</v>
      </c>
      <c r="FQ361">
        <v>1.86813</v>
      </c>
      <c r="FR361">
        <v>5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17.32</v>
      </c>
      <c r="GF361">
        <v>0.1787</v>
      </c>
      <c r="GG361">
        <v>4.5284714050127</v>
      </c>
      <c r="GH361">
        <v>0.00877152046367285</v>
      </c>
      <c r="GI361">
        <v>-1.12287425622125e-06</v>
      </c>
      <c r="GJ361">
        <v>1.49974470624018e-10</v>
      </c>
      <c r="GK361">
        <v>0.178652107835601</v>
      </c>
      <c r="GL361">
        <v>0</v>
      </c>
      <c r="GM361">
        <v>0</v>
      </c>
      <c r="GN361">
        <v>0</v>
      </c>
      <c r="GO361">
        <v>-2</v>
      </c>
      <c r="GP361">
        <v>2006</v>
      </c>
      <c r="GQ361">
        <v>1</v>
      </c>
      <c r="GR361">
        <v>20</v>
      </c>
      <c r="GS361">
        <v>63.8</v>
      </c>
      <c r="GT361">
        <v>63.7</v>
      </c>
      <c r="GU361">
        <v>4.09424</v>
      </c>
      <c r="GV361">
        <v>0</v>
      </c>
      <c r="GW361">
        <v>2.24854</v>
      </c>
      <c r="GX361">
        <v>2.75024</v>
      </c>
      <c r="GY361">
        <v>1.99585</v>
      </c>
      <c r="GZ361">
        <v>2.32422</v>
      </c>
      <c r="HA361">
        <v>32.9092</v>
      </c>
      <c r="HB361">
        <v>15.4279</v>
      </c>
      <c r="HC361">
        <v>18</v>
      </c>
      <c r="HD361">
        <v>498.101</v>
      </c>
      <c r="HE361">
        <v>665.478</v>
      </c>
      <c r="HF361">
        <v>21.2896</v>
      </c>
      <c r="HG361">
        <v>25.4388</v>
      </c>
      <c r="HH361">
        <v>30.0003</v>
      </c>
      <c r="HI361">
        <v>25.2143</v>
      </c>
      <c r="HJ361">
        <v>25.1161</v>
      </c>
      <c r="HK361">
        <v>85.6087</v>
      </c>
      <c r="HL361">
        <v>38.1001</v>
      </c>
      <c r="HM361">
        <v>0</v>
      </c>
      <c r="HN361">
        <v>21.308</v>
      </c>
      <c r="HO361">
        <v>1872.97</v>
      </c>
      <c r="HP361">
        <v>18.6921</v>
      </c>
      <c r="HQ361">
        <v>102.766</v>
      </c>
      <c r="HR361">
        <v>103.829</v>
      </c>
    </row>
    <row r="362" spans="1:226">
      <c r="A362">
        <v>346</v>
      </c>
      <c r="B362">
        <v>1657295518.1</v>
      </c>
      <c r="C362">
        <v>3774.09999990463</v>
      </c>
      <c r="D362" t="s">
        <v>1053</v>
      </c>
      <c r="E362" t="s">
        <v>1054</v>
      </c>
      <c r="F362">
        <v>5</v>
      </c>
      <c r="G362" t="s">
        <v>832</v>
      </c>
      <c r="H362" t="s">
        <v>354</v>
      </c>
      <c r="I362">
        <v>1657295510.6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1857.96084504355</v>
      </c>
      <c r="AK362">
        <v>1821.04260606061</v>
      </c>
      <c r="AL362">
        <v>0.39685446543568</v>
      </c>
      <c r="AM362">
        <v>65.7165733691439</v>
      </c>
      <c r="AN362">
        <f>(AP362 - AO362 + BO362*1E3/(8.314*(BQ362+273.15)) * AR362/BN362 * AQ362) * BN362/(100*BB362) * 1000/(1000 - AP362)</f>
        <v>0</v>
      </c>
      <c r="AO362">
        <v>18.7903783327465</v>
      </c>
      <c r="AP362">
        <v>21.7293157575758</v>
      </c>
      <c r="AQ362">
        <v>0.000505745283035427</v>
      </c>
      <c r="AR362">
        <v>77.3268198787012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6</v>
      </c>
      <c r="BC362">
        <v>0.5</v>
      </c>
      <c r="BD362" t="s">
        <v>355</v>
      </c>
      <c r="BE362">
        <v>2</v>
      </c>
      <c r="BF362" t="b">
        <v>1</v>
      </c>
      <c r="BG362">
        <v>1657295510.6</v>
      </c>
      <c r="BH362">
        <v>1775.93666666667</v>
      </c>
      <c r="BI362">
        <v>1822.00851851852</v>
      </c>
      <c r="BJ362">
        <v>21.7113888888889</v>
      </c>
      <c r="BK362">
        <v>18.7844296296296</v>
      </c>
      <c r="BL362">
        <v>1758.63925925926</v>
      </c>
      <c r="BM362">
        <v>21.5327259259259</v>
      </c>
      <c r="BN362">
        <v>500.023851851852</v>
      </c>
      <c r="BO362">
        <v>73.8322851851852</v>
      </c>
      <c r="BP362">
        <v>0.0424625888888889</v>
      </c>
      <c r="BQ362">
        <v>25.0729740740741</v>
      </c>
      <c r="BR362">
        <v>24.954562962963</v>
      </c>
      <c r="BS362">
        <v>999.9</v>
      </c>
      <c r="BT362">
        <v>0</v>
      </c>
      <c r="BU362">
        <v>0</v>
      </c>
      <c r="BV362">
        <v>9987.22222222222</v>
      </c>
      <c r="BW362">
        <v>0</v>
      </c>
      <c r="BX362">
        <v>381.169148148148</v>
      </c>
      <c r="BY362">
        <v>-46.0719407407407</v>
      </c>
      <c r="BZ362">
        <v>1815.35037037037</v>
      </c>
      <c r="CA362">
        <v>1856.88925925926</v>
      </c>
      <c r="CB362">
        <v>2.92695740740741</v>
      </c>
      <c r="CC362">
        <v>1822.00851851852</v>
      </c>
      <c r="CD362">
        <v>18.7844296296296</v>
      </c>
      <c r="CE362">
        <v>1.60300148148148</v>
      </c>
      <c r="CF362">
        <v>1.38689703703704</v>
      </c>
      <c r="CG362">
        <v>13.9876851851852</v>
      </c>
      <c r="CH362">
        <v>11.7751222222222</v>
      </c>
      <c r="CI362">
        <v>2000.03740740741</v>
      </c>
      <c r="CJ362">
        <v>0.980000888888889</v>
      </c>
      <c r="CK362">
        <v>0.0199994185185185</v>
      </c>
      <c r="CL362">
        <v>0</v>
      </c>
      <c r="CM362">
        <v>2.16682962962963</v>
      </c>
      <c r="CN362">
        <v>0</v>
      </c>
      <c r="CO362">
        <v>11164.6592592593</v>
      </c>
      <c r="CP362">
        <v>17300.4814814815</v>
      </c>
      <c r="CQ362">
        <v>38.2660740740741</v>
      </c>
      <c r="CR362">
        <v>38.312</v>
      </c>
      <c r="CS362">
        <v>38.083</v>
      </c>
      <c r="CT362">
        <v>36.9025555555556</v>
      </c>
      <c r="CU362">
        <v>37.5620740740741</v>
      </c>
      <c r="CV362">
        <v>1960.03740740741</v>
      </c>
      <c r="CW362">
        <v>40</v>
      </c>
      <c r="CX362">
        <v>0</v>
      </c>
      <c r="CY362">
        <v>1657295496.3</v>
      </c>
      <c r="CZ362">
        <v>0</v>
      </c>
      <c r="DA362">
        <v>1657291692.5</v>
      </c>
      <c r="DB362" t="s">
        <v>356</v>
      </c>
      <c r="DC362">
        <v>1657291684</v>
      </c>
      <c r="DD362">
        <v>1657291692.5</v>
      </c>
      <c r="DE362">
        <v>1</v>
      </c>
      <c r="DF362">
        <v>0.051</v>
      </c>
      <c r="DG362">
        <v>-0.009</v>
      </c>
      <c r="DH362">
        <v>7.953</v>
      </c>
      <c r="DI362">
        <v>0.086</v>
      </c>
      <c r="DJ362">
        <v>418</v>
      </c>
      <c r="DK362">
        <v>18</v>
      </c>
      <c r="DL362">
        <v>0.63</v>
      </c>
      <c r="DM362">
        <v>0.07</v>
      </c>
      <c r="DN362">
        <v>-50.1449317073171</v>
      </c>
      <c r="DO362">
        <v>59.9402905923344</v>
      </c>
      <c r="DP362">
        <v>5.98706135642353</v>
      </c>
      <c r="DQ362">
        <v>0</v>
      </c>
      <c r="DR362">
        <v>2.93851804878049</v>
      </c>
      <c r="DS362">
        <v>-0.155130940766548</v>
      </c>
      <c r="DT362">
        <v>0.0303845422204917</v>
      </c>
      <c r="DU362">
        <v>0</v>
      </c>
      <c r="DV362">
        <v>0</v>
      </c>
      <c r="DW362">
        <v>2</v>
      </c>
      <c r="DX362" t="s">
        <v>357</v>
      </c>
      <c r="DY362">
        <v>2.974</v>
      </c>
      <c r="DZ362">
        <v>2.69647</v>
      </c>
      <c r="EA362">
        <v>0.196524</v>
      </c>
      <c r="EB362">
        <v>0.200009</v>
      </c>
      <c r="EC362">
        <v>0.0801056</v>
      </c>
      <c r="ED362">
        <v>0.0725722</v>
      </c>
      <c r="EE362">
        <v>31444.9</v>
      </c>
      <c r="EF362">
        <v>34338.1</v>
      </c>
      <c r="EG362">
        <v>35457.5</v>
      </c>
      <c r="EH362">
        <v>38919.1</v>
      </c>
      <c r="EI362">
        <v>46228.2</v>
      </c>
      <c r="EJ362">
        <v>52074.9</v>
      </c>
      <c r="EK362">
        <v>55382</v>
      </c>
      <c r="EL362">
        <v>62350.4</v>
      </c>
      <c r="EM362">
        <v>2.0012</v>
      </c>
      <c r="EN362">
        <v>2.2378</v>
      </c>
      <c r="EO362">
        <v>0.0704229</v>
      </c>
      <c r="EP362">
        <v>0</v>
      </c>
      <c r="EQ362">
        <v>23.7813</v>
      </c>
      <c r="ER362">
        <v>999.9</v>
      </c>
      <c r="ES362">
        <v>63.906</v>
      </c>
      <c r="ET362">
        <v>26.566</v>
      </c>
      <c r="EU362">
        <v>30.1977</v>
      </c>
      <c r="EV362">
        <v>53.72</v>
      </c>
      <c r="EW362">
        <v>35.9816</v>
      </c>
      <c r="EX362">
        <v>2</v>
      </c>
      <c r="EY362">
        <v>-0.137642</v>
      </c>
      <c r="EZ362">
        <v>0.691765</v>
      </c>
      <c r="FA362">
        <v>20.1455</v>
      </c>
      <c r="FB362">
        <v>5.19692</v>
      </c>
      <c r="FC362">
        <v>12.0052</v>
      </c>
      <c r="FD362">
        <v>4.9752</v>
      </c>
      <c r="FE362">
        <v>3.2926</v>
      </c>
      <c r="FF362">
        <v>9999</v>
      </c>
      <c r="FG362">
        <v>564.5</v>
      </c>
      <c r="FH362">
        <v>9999</v>
      </c>
      <c r="FI362">
        <v>9999</v>
      </c>
      <c r="FJ362">
        <v>1.86295</v>
      </c>
      <c r="FK362">
        <v>1.86783</v>
      </c>
      <c r="FL362">
        <v>1.86755</v>
      </c>
      <c r="FM362">
        <v>1.86874</v>
      </c>
      <c r="FN362">
        <v>1.86966</v>
      </c>
      <c r="FO362">
        <v>1.86566</v>
      </c>
      <c r="FP362">
        <v>1.86676</v>
      </c>
      <c r="FQ362">
        <v>1.86813</v>
      </c>
      <c r="FR362">
        <v>5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17.34</v>
      </c>
      <c r="GF362">
        <v>0.1786</v>
      </c>
      <c r="GG362">
        <v>4.5284714050127</v>
      </c>
      <c r="GH362">
        <v>0.00877152046367285</v>
      </c>
      <c r="GI362">
        <v>-1.12287425622125e-06</v>
      </c>
      <c r="GJ362">
        <v>1.49974470624018e-10</v>
      </c>
      <c r="GK362">
        <v>0.178652107835601</v>
      </c>
      <c r="GL362">
        <v>0</v>
      </c>
      <c r="GM362">
        <v>0</v>
      </c>
      <c r="GN362">
        <v>0</v>
      </c>
      <c r="GO362">
        <v>-2</v>
      </c>
      <c r="GP362">
        <v>2006</v>
      </c>
      <c r="GQ362">
        <v>1</v>
      </c>
      <c r="GR362">
        <v>20</v>
      </c>
      <c r="GS362">
        <v>63.9</v>
      </c>
      <c r="GT362">
        <v>63.8</v>
      </c>
      <c r="GU362">
        <v>4.09424</v>
      </c>
      <c r="GV362">
        <v>0</v>
      </c>
      <c r="GW362">
        <v>2.24854</v>
      </c>
      <c r="GX362">
        <v>2.75024</v>
      </c>
      <c r="GY362">
        <v>1.99585</v>
      </c>
      <c r="GZ362">
        <v>2.34253</v>
      </c>
      <c r="HA362">
        <v>32.9092</v>
      </c>
      <c r="HB362">
        <v>15.4279</v>
      </c>
      <c r="HC362">
        <v>18</v>
      </c>
      <c r="HD362">
        <v>498.014</v>
      </c>
      <c r="HE362">
        <v>665.557</v>
      </c>
      <c r="HF362">
        <v>21.3247</v>
      </c>
      <c r="HG362">
        <v>25.4418</v>
      </c>
      <c r="HH362">
        <v>30.0001</v>
      </c>
      <c r="HI362">
        <v>25.2194</v>
      </c>
      <c r="HJ362">
        <v>25.1224</v>
      </c>
      <c r="HK362">
        <v>88.0368</v>
      </c>
      <c r="HL362">
        <v>38.4027</v>
      </c>
      <c r="HM362">
        <v>0</v>
      </c>
      <c r="HN362">
        <v>21.3463</v>
      </c>
      <c r="HO362">
        <v>1893.21</v>
      </c>
      <c r="HP362">
        <v>18.6638</v>
      </c>
      <c r="HQ362">
        <v>102.767</v>
      </c>
      <c r="HR362">
        <v>103.831</v>
      </c>
    </row>
    <row r="363" spans="1:226">
      <c r="A363">
        <v>347</v>
      </c>
      <c r="B363">
        <v>1657296463.6</v>
      </c>
      <c r="C363">
        <v>4719.59999990463</v>
      </c>
      <c r="D363" t="s">
        <v>1055</v>
      </c>
      <c r="E363" t="s">
        <v>1056</v>
      </c>
      <c r="F363">
        <v>5</v>
      </c>
      <c r="G363" t="s">
        <v>1057</v>
      </c>
      <c r="H363" t="s">
        <v>354</v>
      </c>
      <c r="I363">
        <v>1657296455.85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428.646032655521</v>
      </c>
      <c r="AK363">
        <v>425.14506060606</v>
      </c>
      <c r="AL363">
        <v>-0.00709389844461545</v>
      </c>
      <c r="AM363">
        <v>66.0527662243616</v>
      </c>
      <c r="AN363">
        <f>(AP363 - AO363 + BO363*1E3/(8.314*(BQ363+273.15)) * AR363/BN363 * AQ363) * BN363/(100*BB363) * 1000/(1000 - AP363)</f>
        <v>0</v>
      </c>
      <c r="AO363">
        <v>20.1359603410314</v>
      </c>
      <c r="AP363">
        <v>20.6035884848485</v>
      </c>
      <c r="AQ363">
        <v>0.00698286532636404</v>
      </c>
      <c r="AR363">
        <v>77.4736277171468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6</v>
      </c>
      <c r="BC363">
        <v>0.5</v>
      </c>
      <c r="BD363" t="s">
        <v>355</v>
      </c>
      <c r="BE363">
        <v>2</v>
      </c>
      <c r="BF363" t="b">
        <v>1</v>
      </c>
      <c r="BG363">
        <v>1657296455.85</v>
      </c>
      <c r="BH363">
        <v>416.420766666667</v>
      </c>
      <c r="BI363">
        <v>419.9844</v>
      </c>
      <c r="BJ363">
        <v>20.5684666666667</v>
      </c>
      <c r="BK363">
        <v>20.1279366666667</v>
      </c>
      <c r="BL363">
        <v>408.486333333333</v>
      </c>
      <c r="BM363">
        <v>20.38983</v>
      </c>
      <c r="BN363">
        <v>500.0054</v>
      </c>
      <c r="BO363">
        <v>73.8352466666667</v>
      </c>
      <c r="BP363">
        <v>0.0480528466666667</v>
      </c>
      <c r="BQ363">
        <v>24.3072466666667</v>
      </c>
      <c r="BR363">
        <v>25.0302533333333</v>
      </c>
      <c r="BS363">
        <v>999.9</v>
      </c>
      <c r="BT363">
        <v>0</v>
      </c>
      <c r="BU363">
        <v>0</v>
      </c>
      <c r="BV363">
        <v>10009.5</v>
      </c>
      <c r="BW363">
        <v>0</v>
      </c>
      <c r="BX363">
        <v>109.761866666667</v>
      </c>
      <c r="BY363">
        <v>-3.56358666666667</v>
      </c>
      <c r="BZ363">
        <v>425.165766666667</v>
      </c>
      <c r="CA363">
        <v>428.611433333333</v>
      </c>
      <c r="CB363">
        <v>0.440532066666667</v>
      </c>
      <c r="CC363">
        <v>419.9844</v>
      </c>
      <c r="CD363">
        <v>20.1279366666667</v>
      </c>
      <c r="CE363">
        <v>1.51867733333333</v>
      </c>
      <c r="CF363">
        <v>1.48615133333333</v>
      </c>
      <c r="CG363">
        <v>13.1575233333333</v>
      </c>
      <c r="CH363">
        <v>12.82642</v>
      </c>
      <c r="CI363">
        <v>2000.00866666667</v>
      </c>
      <c r="CJ363">
        <v>0.9800038</v>
      </c>
      <c r="CK363">
        <v>0.01999632</v>
      </c>
      <c r="CL363">
        <v>0</v>
      </c>
      <c r="CM363">
        <v>2.32907</v>
      </c>
      <c r="CN363">
        <v>0</v>
      </c>
      <c r="CO363">
        <v>3056.96433333333</v>
      </c>
      <c r="CP363">
        <v>17300.2366666667</v>
      </c>
      <c r="CQ363">
        <v>38.3414</v>
      </c>
      <c r="CR363">
        <v>38.625</v>
      </c>
      <c r="CS363">
        <v>38.2541333333333</v>
      </c>
      <c r="CT363">
        <v>36.7520666666667</v>
      </c>
      <c r="CU363">
        <v>37.4958</v>
      </c>
      <c r="CV363">
        <v>1960.018</v>
      </c>
      <c r="CW363">
        <v>39.9906666666667</v>
      </c>
      <c r="CX363">
        <v>0</v>
      </c>
      <c r="CY363">
        <v>1657296441.3</v>
      </c>
      <c r="CZ363">
        <v>0</v>
      </c>
      <c r="DA363">
        <v>1657291692.5</v>
      </c>
      <c r="DB363" t="s">
        <v>356</v>
      </c>
      <c r="DC363">
        <v>1657291684</v>
      </c>
      <c r="DD363">
        <v>1657291692.5</v>
      </c>
      <c r="DE363">
        <v>1</v>
      </c>
      <c r="DF363">
        <v>0.051</v>
      </c>
      <c r="DG363">
        <v>-0.009</v>
      </c>
      <c r="DH363">
        <v>7.953</v>
      </c>
      <c r="DI363">
        <v>0.086</v>
      </c>
      <c r="DJ363">
        <v>418</v>
      </c>
      <c r="DK363">
        <v>18</v>
      </c>
      <c r="DL363">
        <v>0.63</v>
      </c>
      <c r="DM363">
        <v>0.07</v>
      </c>
      <c r="DN363">
        <v>-3.56101025</v>
      </c>
      <c r="DO363">
        <v>-0.0510557223264441</v>
      </c>
      <c r="DP363">
        <v>0.103529250974966</v>
      </c>
      <c r="DQ363">
        <v>1</v>
      </c>
      <c r="DR363">
        <v>0.4573046</v>
      </c>
      <c r="DS363">
        <v>-0.116303279549719</v>
      </c>
      <c r="DT363">
        <v>0.0349213418275988</v>
      </c>
      <c r="DU363">
        <v>0</v>
      </c>
      <c r="DV363">
        <v>1</v>
      </c>
      <c r="DW363">
        <v>2</v>
      </c>
      <c r="DX363" t="s">
        <v>373</v>
      </c>
      <c r="DY363">
        <v>2.9733</v>
      </c>
      <c r="DZ363">
        <v>2.70241</v>
      </c>
      <c r="EA363">
        <v>0.0737036</v>
      </c>
      <c r="EB363">
        <v>0.0754372</v>
      </c>
      <c r="EC363">
        <v>0.0769287</v>
      </c>
      <c r="ED363">
        <v>0.0760597</v>
      </c>
      <c r="EE363">
        <v>36193</v>
      </c>
      <c r="EF363">
        <v>39589.5</v>
      </c>
      <c r="EG363">
        <v>35409</v>
      </c>
      <c r="EH363">
        <v>38834.8</v>
      </c>
      <c r="EI363">
        <v>46334.6</v>
      </c>
      <c r="EJ363">
        <v>51774</v>
      </c>
      <c r="EK363">
        <v>55319.3</v>
      </c>
      <c r="EL363">
        <v>62229.7</v>
      </c>
      <c r="EM363">
        <v>1.9874</v>
      </c>
      <c r="EN363">
        <v>2.2008</v>
      </c>
      <c r="EO363">
        <v>0.0418723</v>
      </c>
      <c r="EP363">
        <v>0</v>
      </c>
      <c r="EQ363">
        <v>24.3196</v>
      </c>
      <c r="ER363">
        <v>999.9</v>
      </c>
      <c r="ES363">
        <v>59.498</v>
      </c>
      <c r="ET363">
        <v>28.822</v>
      </c>
      <c r="EU363">
        <v>32.079</v>
      </c>
      <c r="EV363">
        <v>53.4801</v>
      </c>
      <c r="EW363">
        <v>35.641</v>
      </c>
      <c r="EX363">
        <v>2</v>
      </c>
      <c r="EY363">
        <v>-0.0600813</v>
      </c>
      <c r="EZ363">
        <v>2.4485</v>
      </c>
      <c r="FA363">
        <v>20.1295</v>
      </c>
      <c r="FB363">
        <v>5.19932</v>
      </c>
      <c r="FC363">
        <v>12.0088</v>
      </c>
      <c r="FD363">
        <v>4.976</v>
      </c>
      <c r="FE363">
        <v>3.293</v>
      </c>
      <c r="FF363">
        <v>9999</v>
      </c>
      <c r="FG363">
        <v>564.8</v>
      </c>
      <c r="FH363">
        <v>9999</v>
      </c>
      <c r="FI363">
        <v>9999</v>
      </c>
      <c r="FJ363">
        <v>1.86304</v>
      </c>
      <c r="FK363">
        <v>1.86789</v>
      </c>
      <c r="FL363">
        <v>1.86765</v>
      </c>
      <c r="FM363">
        <v>1.86877</v>
      </c>
      <c r="FN363">
        <v>1.86966</v>
      </c>
      <c r="FO363">
        <v>1.86566</v>
      </c>
      <c r="FP363">
        <v>1.86676</v>
      </c>
      <c r="FQ363">
        <v>1.86813</v>
      </c>
      <c r="FR363">
        <v>5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7.934</v>
      </c>
      <c r="GF363">
        <v>0.1787</v>
      </c>
      <c r="GG363">
        <v>4.5284714050127</v>
      </c>
      <c r="GH363">
        <v>0.00877152046367285</v>
      </c>
      <c r="GI363">
        <v>-1.12287425622125e-06</v>
      </c>
      <c r="GJ363">
        <v>1.49974470624018e-10</v>
      </c>
      <c r="GK363">
        <v>0.178652107835601</v>
      </c>
      <c r="GL363">
        <v>0</v>
      </c>
      <c r="GM363">
        <v>0</v>
      </c>
      <c r="GN363">
        <v>0</v>
      </c>
      <c r="GO363">
        <v>-2</v>
      </c>
      <c r="GP363">
        <v>2006</v>
      </c>
      <c r="GQ363">
        <v>1</v>
      </c>
      <c r="GR363">
        <v>20</v>
      </c>
      <c r="GS363">
        <v>79.7</v>
      </c>
      <c r="GT363">
        <v>79.5</v>
      </c>
      <c r="GU363">
        <v>1.32202</v>
      </c>
      <c r="GV363">
        <v>2.60864</v>
      </c>
      <c r="GW363">
        <v>2.24854</v>
      </c>
      <c r="GX363">
        <v>2.74902</v>
      </c>
      <c r="GY363">
        <v>1.99585</v>
      </c>
      <c r="GZ363">
        <v>2.37427</v>
      </c>
      <c r="HA363">
        <v>35.1516</v>
      </c>
      <c r="HB363">
        <v>15.2703</v>
      </c>
      <c r="HC363">
        <v>18</v>
      </c>
      <c r="HD363">
        <v>497.594</v>
      </c>
      <c r="HE363">
        <v>646.918</v>
      </c>
      <c r="HF363">
        <v>18.9309</v>
      </c>
      <c r="HG363">
        <v>26.3753</v>
      </c>
      <c r="HH363">
        <v>30.0002</v>
      </c>
      <c r="HI363">
        <v>26.1524</v>
      </c>
      <c r="HJ363">
        <v>26.057</v>
      </c>
      <c r="HK363">
        <v>26.4832</v>
      </c>
      <c r="HL363">
        <v>37.3853</v>
      </c>
      <c r="HM363">
        <v>0</v>
      </c>
      <c r="HN363">
        <v>18.9492</v>
      </c>
      <c r="HO363">
        <v>413.126</v>
      </c>
      <c r="HP363">
        <v>20.0936</v>
      </c>
      <c r="HQ363">
        <v>102.641</v>
      </c>
      <c r="HR363">
        <v>103.621</v>
      </c>
    </row>
    <row r="364" spans="1:226">
      <c r="A364">
        <v>348</v>
      </c>
      <c r="B364">
        <v>1657296468.6</v>
      </c>
      <c r="C364">
        <v>4724.59999990463</v>
      </c>
      <c r="D364" t="s">
        <v>1058</v>
      </c>
      <c r="E364" t="s">
        <v>1059</v>
      </c>
      <c r="F364">
        <v>5</v>
      </c>
      <c r="G364" t="s">
        <v>1057</v>
      </c>
      <c r="H364" t="s">
        <v>354</v>
      </c>
      <c r="I364">
        <v>1657296460.75517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427.380537283067</v>
      </c>
      <c r="AK364">
        <v>424.516909090909</v>
      </c>
      <c r="AL364">
        <v>-0.20145089646856</v>
      </c>
      <c r="AM364">
        <v>66.0527662243616</v>
      </c>
      <c r="AN364">
        <f>(AP364 - AO364 + BO364*1E3/(8.314*(BQ364+273.15)) * AR364/BN364 * AQ364) * BN364/(100*BB364) * 1000/(1000 - AP364)</f>
        <v>0</v>
      </c>
      <c r="AO364">
        <v>20.1361162289763</v>
      </c>
      <c r="AP364">
        <v>20.6176927272727</v>
      </c>
      <c r="AQ364">
        <v>0.000834943813870309</v>
      </c>
      <c r="AR364">
        <v>77.4736277171468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6</v>
      </c>
      <c r="BC364">
        <v>0.5</v>
      </c>
      <c r="BD364" t="s">
        <v>355</v>
      </c>
      <c r="BE364">
        <v>2</v>
      </c>
      <c r="BF364" t="b">
        <v>1</v>
      </c>
      <c r="BG364">
        <v>1657296460.75517</v>
      </c>
      <c r="BH364">
        <v>416.361172413793</v>
      </c>
      <c r="BI364">
        <v>419.306275862069</v>
      </c>
      <c r="BJ364">
        <v>20.5943689655172</v>
      </c>
      <c r="BK364">
        <v>20.1352482758621</v>
      </c>
      <c r="BL364">
        <v>408.427172413793</v>
      </c>
      <c r="BM364">
        <v>20.415724137931</v>
      </c>
      <c r="BN364">
        <v>500.001620689655</v>
      </c>
      <c r="BO364">
        <v>73.834975862069</v>
      </c>
      <c r="BP364">
        <v>0.0482032310344828</v>
      </c>
      <c r="BQ364">
        <v>24.301975862069</v>
      </c>
      <c r="BR364">
        <v>25.0194068965517</v>
      </c>
      <c r="BS364">
        <v>999.9</v>
      </c>
      <c r="BT364">
        <v>0</v>
      </c>
      <c r="BU364">
        <v>0</v>
      </c>
      <c r="BV364">
        <v>9995.34482758621</v>
      </c>
      <c r="BW364">
        <v>0</v>
      </c>
      <c r="BX364">
        <v>110.877344827586</v>
      </c>
      <c r="BY364">
        <v>-2.9451185862069</v>
      </c>
      <c r="BZ364">
        <v>425.116172413793</v>
      </c>
      <c r="CA364">
        <v>427.922551724138</v>
      </c>
      <c r="CB364">
        <v>0.459124620689655</v>
      </c>
      <c r="CC364">
        <v>419.306275862069</v>
      </c>
      <c r="CD364">
        <v>20.1352482758621</v>
      </c>
      <c r="CE364">
        <v>1.52058413793103</v>
      </c>
      <c r="CF364">
        <v>1.48668482758621</v>
      </c>
      <c r="CG364">
        <v>13.1767379310345</v>
      </c>
      <c r="CH364">
        <v>12.8319103448276</v>
      </c>
      <c r="CI364">
        <v>2000.02931034483</v>
      </c>
      <c r="CJ364">
        <v>0.980003827586207</v>
      </c>
      <c r="CK364">
        <v>0.0199962896551724</v>
      </c>
      <c r="CL364">
        <v>0</v>
      </c>
      <c r="CM364">
        <v>2.3278275862069</v>
      </c>
      <c r="CN364">
        <v>0</v>
      </c>
      <c r="CO364">
        <v>3060.54068965517</v>
      </c>
      <c r="CP364">
        <v>17300.4137931034</v>
      </c>
      <c r="CQ364">
        <v>38.3380689655172</v>
      </c>
      <c r="CR364">
        <v>38.625</v>
      </c>
      <c r="CS364">
        <v>38.254275862069</v>
      </c>
      <c r="CT364">
        <v>36.754275862069</v>
      </c>
      <c r="CU364">
        <v>37.4913103448276</v>
      </c>
      <c r="CV364">
        <v>1960.03793103448</v>
      </c>
      <c r="CW364">
        <v>39.9913793103448</v>
      </c>
      <c r="CX364">
        <v>0</v>
      </c>
      <c r="CY364">
        <v>1657296446.7</v>
      </c>
      <c r="CZ364">
        <v>0</v>
      </c>
      <c r="DA364">
        <v>1657291692.5</v>
      </c>
      <c r="DB364" t="s">
        <v>356</v>
      </c>
      <c r="DC364">
        <v>1657291684</v>
      </c>
      <c r="DD364">
        <v>1657291692.5</v>
      </c>
      <c r="DE364">
        <v>1</v>
      </c>
      <c r="DF364">
        <v>0.051</v>
      </c>
      <c r="DG364">
        <v>-0.009</v>
      </c>
      <c r="DH364">
        <v>7.953</v>
      </c>
      <c r="DI364">
        <v>0.086</v>
      </c>
      <c r="DJ364">
        <v>418</v>
      </c>
      <c r="DK364">
        <v>18</v>
      </c>
      <c r="DL364">
        <v>0.63</v>
      </c>
      <c r="DM364">
        <v>0.07</v>
      </c>
      <c r="DN364">
        <v>-3.3332154</v>
      </c>
      <c r="DO364">
        <v>3.59727440150094</v>
      </c>
      <c r="DP364">
        <v>0.690904366198564</v>
      </c>
      <c r="DQ364">
        <v>0</v>
      </c>
      <c r="DR364">
        <v>0.449205525</v>
      </c>
      <c r="DS364">
        <v>0.171843973733583</v>
      </c>
      <c r="DT364">
        <v>0.023833322295672</v>
      </c>
      <c r="DU364">
        <v>0</v>
      </c>
      <c r="DV364">
        <v>0</v>
      </c>
      <c r="DW364">
        <v>2</v>
      </c>
      <c r="DX364" t="s">
        <v>357</v>
      </c>
      <c r="DY364">
        <v>2.97368</v>
      </c>
      <c r="DZ364">
        <v>2.70298</v>
      </c>
      <c r="EA364">
        <v>0.073571</v>
      </c>
      <c r="EB364">
        <v>0.0745511</v>
      </c>
      <c r="EC364">
        <v>0.0769476</v>
      </c>
      <c r="ED364">
        <v>0.0760852</v>
      </c>
      <c r="EE364">
        <v>36197.7</v>
      </c>
      <c r="EF364">
        <v>39626.8</v>
      </c>
      <c r="EG364">
        <v>35408.6</v>
      </c>
      <c r="EH364">
        <v>38834.2</v>
      </c>
      <c r="EI364">
        <v>46332.5</v>
      </c>
      <c r="EJ364">
        <v>51772.9</v>
      </c>
      <c r="EK364">
        <v>55318</v>
      </c>
      <c r="EL364">
        <v>62230.1</v>
      </c>
      <c r="EM364">
        <v>1.988</v>
      </c>
      <c r="EN364">
        <v>2.201</v>
      </c>
      <c r="EO364">
        <v>0.0444055</v>
      </c>
      <c r="EP364">
        <v>0</v>
      </c>
      <c r="EQ364">
        <v>24.3196</v>
      </c>
      <c r="ER364">
        <v>999.9</v>
      </c>
      <c r="ES364">
        <v>59.474</v>
      </c>
      <c r="ET364">
        <v>28.822</v>
      </c>
      <c r="EU364">
        <v>32.0658</v>
      </c>
      <c r="EV364">
        <v>53.6701</v>
      </c>
      <c r="EW364">
        <v>35.6691</v>
      </c>
      <c r="EX364">
        <v>2</v>
      </c>
      <c r="EY364">
        <v>-0.0599593</v>
      </c>
      <c r="EZ364">
        <v>2.39793</v>
      </c>
      <c r="FA364">
        <v>20.1299</v>
      </c>
      <c r="FB364">
        <v>5.19812</v>
      </c>
      <c r="FC364">
        <v>12.0088</v>
      </c>
      <c r="FD364">
        <v>4.976</v>
      </c>
      <c r="FE364">
        <v>3.293</v>
      </c>
      <c r="FF364">
        <v>9999</v>
      </c>
      <c r="FG364">
        <v>564.8</v>
      </c>
      <c r="FH364">
        <v>9999</v>
      </c>
      <c r="FI364">
        <v>9999</v>
      </c>
      <c r="FJ364">
        <v>1.86307</v>
      </c>
      <c r="FK364">
        <v>1.86792</v>
      </c>
      <c r="FL364">
        <v>1.86768</v>
      </c>
      <c r="FM364">
        <v>1.86877</v>
      </c>
      <c r="FN364">
        <v>1.86966</v>
      </c>
      <c r="FO364">
        <v>1.86569</v>
      </c>
      <c r="FP364">
        <v>1.86676</v>
      </c>
      <c r="FQ364">
        <v>1.86813</v>
      </c>
      <c r="FR364">
        <v>5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7.926</v>
      </c>
      <c r="GF364">
        <v>0.1787</v>
      </c>
      <c r="GG364">
        <v>4.5284714050127</v>
      </c>
      <c r="GH364">
        <v>0.00877152046367285</v>
      </c>
      <c r="GI364">
        <v>-1.12287425622125e-06</v>
      </c>
      <c r="GJ364">
        <v>1.49974470624018e-10</v>
      </c>
      <c r="GK364">
        <v>0.178652107835601</v>
      </c>
      <c r="GL364">
        <v>0</v>
      </c>
      <c r="GM364">
        <v>0</v>
      </c>
      <c r="GN364">
        <v>0</v>
      </c>
      <c r="GO364">
        <v>-2</v>
      </c>
      <c r="GP364">
        <v>2006</v>
      </c>
      <c r="GQ364">
        <v>1</v>
      </c>
      <c r="GR364">
        <v>20</v>
      </c>
      <c r="GS364">
        <v>79.7</v>
      </c>
      <c r="GT364">
        <v>79.6</v>
      </c>
      <c r="GU364">
        <v>1.29883</v>
      </c>
      <c r="GV364">
        <v>2.61963</v>
      </c>
      <c r="GW364">
        <v>2.24854</v>
      </c>
      <c r="GX364">
        <v>2.74902</v>
      </c>
      <c r="GY364">
        <v>1.99585</v>
      </c>
      <c r="GZ364">
        <v>2.33765</v>
      </c>
      <c r="HA364">
        <v>35.1516</v>
      </c>
      <c r="HB364">
        <v>15.2615</v>
      </c>
      <c r="HC364">
        <v>18</v>
      </c>
      <c r="HD364">
        <v>498.046</v>
      </c>
      <c r="HE364">
        <v>647.154</v>
      </c>
      <c r="HF364">
        <v>18.9256</v>
      </c>
      <c r="HG364">
        <v>26.382</v>
      </c>
      <c r="HH364">
        <v>30.0004</v>
      </c>
      <c r="HI364">
        <v>26.1589</v>
      </c>
      <c r="HJ364">
        <v>26.0636</v>
      </c>
      <c r="HK364">
        <v>25.9609</v>
      </c>
      <c r="HL364">
        <v>37.3853</v>
      </c>
      <c r="HM364">
        <v>0</v>
      </c>
      <c r="HN364">
        <v>18.9396</v>
      </c>
      <c r="HO364">
        <v>399.693</v>
      </c>
      <c r="HP364">
        <v>20.0936</v>
      </c>
      <c r="HQ364">
        <v>102.639</v>
      </c>
      <c r="HR364">
        <v>103.62</v>
      </c>
    </row>
    <row r="365" spans="1:226">
      <c r="A365">
        <v>349</v>
      </c>
      <c r="B365">
        <v>1657296473.6</v>
      </c>
      <c r="C365">
        <v>4729.59999990463</v>
      </c>
      <c r="D365" t="s">
        <v>1060</v>
      </c>
      <c r="E365" t="s">
        <v>1061</v>
      </c>
      <c r="F365">
        <v>5</v>
      </c>
      <c r="G365" t="s">
        <v>1057</v>
      </c>
      <c r="H365" t="s">
        <v>354</v>
      </c>
      <c r="I365">
        <v>1657296465.83214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417.376025606678</v>
      </c>
      <c r="AK365">
        <v>418.570648484848</v>
      </c>
      <c r="AL365">
        <v>-1.35820840001942</v>
      </c>
      <c r="AM365">
        <v>66.0527662243616</v>
      </c>
      <c r="AN365">
        <f>(AP365 - AO365 + BO365*1E3/(8.314*(BQ365+273.15)) * AR365/BN365 * AQ365) * BN365/(100*BB365) * 1000/(1000 - AP365)</f>
        <v>0</v>
      </c>
      <c r="AO365">
        <v>20.1424883726739</v>
      </c>
      <c r="AP365">
        <v>20.6218278787879</v>
      </c>
      <c r="AQ365">
        <v>2.68520812953915e-05</v>
      </c>
      <c r="AR365">
        <v>77.4736277171468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6</v>
      </c>
      <c r="BC365">
        <v>0.5</v>
      </c>
      <c r="BD365" t="s">
        <v>355</v>
      </c>
      <c r="BE365">
        <v>2</v>
      </c>
      <c r="BF365" t="b">
        <v>1</v>
      </c>
      <c r="BG365">
        <v>1657296465.83214</v>
      </c>
      <c r="BH365">
        <v>415.171428571429</v>
      </c>
      <c r="BI365">
        <v>415.322714285714</v>
      </c>
      <c r="BJ365">
        <v>20.6096464285714</v>
      </c>
      <c r="BK365">
        <v>20.1399571428571</v>
      </c>
      <c r="BL365">
        <v>407.246892857143</v>
      </c>
      <c r="BM365">
        <v>20.4309892857143</v>
      </c>
      <c r="BN365">
        <v>500.002464285714</v>
      </c>
      <c r="BO365">
        <v>73.834625</v>
      </c>
      <c r="BP365">
        <v>0.048414725</v>
      </c>
      <c r="BQ365">
        <v>24.2945571428571</v>
      </c>
      <c r="BR365">
        <v>25.0156714285714</v>
      </c>
      <c r="BS365">
        <v>999.9</v>
      </c>
      <c r="BT365">
        <v>0</v>
      </c>
      <c r="BU365">
        <v>0</v>
      </c>
      <c r="BV365">
        <v>9990.53571428571</v>
      </c>
      <c r="BW365">
        <v>0</v>
      </c>
      <c r="BX365">
        <v>110.899642857143</v>
      </c>
      <c r="BY365">
        <v>-0.151257107142857</v>
      </c>
      <c r="BZ365">
        <v>423.908107142857</v>
      </c>
      <c r="CA365">
        <v>423.859142857143</v>
      </c>
      <c r="CB365">
        <v>0.469684035714286</v>
      </c>
      <c r="CC365">
        <v>415.322714285714</v>
      </c>
      <c r="CD365">
        <v>20.1399571428571</v>
      </c>
      <c r="CE365">
        <v>1.52170428571429</v>
      </c>
      <c r="CF365">
        <v>1.48702571428571</v>
      </c>
      <c r="CG365">
        <v>13.1880142857143</v>
      </c>
      <c r="CH365">
        <v>12.8354142857143</v>
      </c>
      <c r="CI365">
        <v>1999.99964285714</v>
      </c>
      <c r="CJ365">
        <v>0.980003642857143</v>
      </c>
      <c r="CK365">
        <v>0.0199964928571429</v>
      </c>
      <c r="CL365">
        <v>0</v>
      </c>
      <c r="CM365">
        <v>2.29731428571429</v>
      </c>
      <c r="CN365">
        <v>0</v>
      </c>
      <c r="CO365">
        <v>3058.995</v>
      </c>
      <c r="CP365">
        <v>17300.1714285714</v>
      </c>
      <c r="CQ365">
        <v>38.339</v>
      </c>
      <c r="CR365">
        <v>38.625</v>
      </c>
      <c r="CS365">
        <v>38.2522142857143</v>
      </c>
      <c r="CT365">
        <v>36.7743571428571</v>
      </c>
      <c r="CU365">
        <v>37.491</v>
      </c>
      <c r="CV365">
        <v>1960.00821428571</v>
      </c>
      <c r="CW365">
        <v>39.9914285714286</v>
      </c>
      <c r="CX365">
        <v>0</v>
      </c>
      <c r="CY365">
        <v>1657296451.5</v>
      </c>
      <c r="CZ365">
        <v>0</v>
      </c>
      <c r="DA365">
        <v>1657291692.5</v>
      </c>
      <c r="DB365" t="s">
        <v>356</v>
      </c>
      <c r="DC365">
        <v>1657291684</v>
      </c>
      <c r="DD365">
        <v>1657291692.5</v>
      </c>
      <c r="DE365">
        <v>1</v>
      </c>
      <c r="DF365">
        <v>0.051</v>
      </c>
      <c r="DG365">
        <v>-0.009</v>
      </c>
      <c r="DH365">
        <v>7.953</v>
      </c>
      <c r="DI365">
        <v>0.086</v>
      </c>
      <c r="DJ365">
        <v>418</v>
      </c>
      <c r="DK365">
        <v>18</v>
      </c>
      <c r="DL365">
        <v>0.63</v>
      </c>
      <c r="DM365">
        <v>0.07</v>
      </c>
      <c r="DN365">
        <v>-1.590807475</v>
      </c>
      <c r="DO365">
        <v>26.6782981575985</v>
      </c>
      <c r="DP365">
        <v>3.13475803090936</v>
      </c>
      <c r="DQ365">
        <v>0</v>
      </c>
      <c r="DR365">
        <v>0.4609743</v>
      </c>
      <c r="DS365">
        <v>0.144471512195122</v>
      </c>
      <c r="DT365">
        <v>0.0153770608882192</v>
      </c>
      <c r="DU365">
        <v>0</v>
      </c>
      <c r="DV365">
        <v>0</v>
      </c>
      <c r="DW365">
        <v>2</v>
      </c>
      <c r="DX365" t="s">
        <v>357</v>
      </c>
      <c r="DY365">
        <v>2.97382</v>
      </c>
      <c r="DZ365">
        <v>2.70226</v>
      </c>
      <c r="EA365">
        <v>0.0726968</v>
      </c>
      <c r="EB365">
        <v>0.072733</v>
      </c>
      <c r="EC365">
        <v>0.0769651</v>
      </c>
      <c r="ED365">
        <v>0.0760901</v>
      </c>
      <c r="EE365">
        <v>36231.4</v>
      </c>
      <c r="EF365">
        <v>39703.7</v>
      </c>
      <c r="EG365">
        <v>35408.2</v>
      </c>
      <c r="EH365">
        <v>38833.4</v>
      </c>
      <c r="EI365">
        <v>46331.7</v>
      </c>
      <c r="EJ365">
        <v>51771.6</v>
      </c>
      <c r="EK365">
        <v>55318.1</v>
      </c>
      <c r="EL365">
        <v>62228.9</v>
      </c>
      <c r="EM365">
        <v>1.9884</v>
      </c>
      <c r="EN365">
        <v>2.2</v>
      </c>
      <c r="EO365">
        <v>0.0414252</v>
      </c>
      <c r="EP365">
        <v>0</v>
      </c>
      <c r="EQ365">
        <v>24.3142</v>
      </c>
      <c r="ER365">
        <v>999.9</v>
      </c>
      <c r="ES365">
        <v>59.449</v>
      </c>
      <c r="ET365">
        <v>28.822</v>
      </c>
      <c r="EU365">
        <v>32.0508</v>
      </c>
      <c r="EV365">
        <v>53.6801</v>
      </c>
      <c r="EW365">
        <v>35.6971</v>
      </c>
      <c r="EX365">
        <v>2</v>
      </c>
      <c r="EY365">
        <v>-0.059248</v>
      </c>
      <c r="EZ365">
        <v>2.48331</v>
      </c>
      <c r="FA365">
        <v>20.1285</v>
      </c>
      <c r="FB365">
        <v>5.19812</v>
      </c>
      <c r="FC365">
        <v>12.0076</v>
      </c>
      <c r="FD365">
        <v>4.9756</v>
      </c>
      <c r="FE365">
        <v>3.293</v>
      </c>
      <c r="FF365">
        <v>9999</v>
      </c>
      <c r="FG365">
        <v>564.8</v>
      </c>
      <c r="FH365">
        <v>9999</v>
      </c>
      <c r="FI365">
        <v>9999</v>
      </c>
      <c r="FJ365">
        <v>1.86304</v>
      </c>
      <c r="FK365">
        <v>1.86795</v>
      </c>
      <c r="FL365">
        <v>1.86768</v>
      </c>
      <c r="FM365">
        <v>1.8688</v>
      </c>
      <c r="FN365">
        <v>1.86966</v>
      </c>
      <c r="FO365">
        <v>1.86569</v>
      </c>
      <c r="FP365">
        <v>1.86676</v>
      </c>
      <c r="FQ365">
        <v>1.86813</v>
      </c>
      <c r="FR365">
        <v>5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7.877</v>
      </c>
      <c r="GF365">
        <v>0.1786</v>
      </c>
      <c r="GG365">
        <v>4.5284714050127</v>
      </c>
      <c r="GH365">
        <v>0.00877152046367285</v>
      </c>
      <c r="GI365">
        <v>-1.12287425622125e-06</v>
      </c>
      <c r="GJ365">
        <v>1.49974470624018e-10</v>
      </c>
      <c r="GK365">
        <v>0.178652107835601</v>
      </c>
      <c r="GL365">
        <v>0</v>
      </c>
      <c r="GM365">
        <v>0</v>
      </c>
      <c r="GN365">
        <v>0</v>
      </c>
      <c r="GO365">
        <v>-2</v>
      </c>
      <c r="GP365">
        <v>2006</v>
      </c>
      <c r="GQ365">
        <v>1</v>
      </c>
      <c r="GR365">
        <v>20</v>
      </c>
      <c r="GS365">
        <v>79.8</v>
      </c>
      <c r="GT365">
        <v>79.7</v>
      </c>
      <c r="GU365">
        <v>1.26221</v>
      </c>
      <c r="GV365">
        <v>2.61841</v>
      </c>
      <c r="GW365">
        <v>2.24854</v>
      </c>
      <c r="GX365">
        <v>2.74902</v>
      </c>
      <c r="GY365">
        <v>1.99585</v>
      </c>
      <c r="GZ365">
        <v>2.33521</v>
      </c>
      <c r="HA365">
        <v>35.1747</v>
      </c>
      <c r="HB365">
        <v>15.2528</v>
      </c>
      <c r="HC365">
        <v>18</v>
      </c>
      <c r="HD365">
        <v>498.349</v>
      </c>
      <c r="HE365">
        <v>646.404</v>
      </c>
      <c r="HF365">
        <v>18.9127</v>
      </c>
      <c r="HG365">
        <v>26.3886</v>
      </c>
      <c r="HH365">
        <v>30.0006</v>
      </c>
      <c r="HI365">
        <v>26.1634</v>
      </c>
      <c r="HJ365">
        <v>26.0679</v>
      </c>
      <c r="HK365">
        <v>25.2956</v>
      </c>
      <c r="HL365">
        <v>37.3853</v>
      </c>
      <c r="HM365">
        <v>0</v>
      </c>
      <c r="HN365">
        <v>18.9107</v>
      </c>
      <c r="HO365">
        <v>379.526</v>
      </c>
      <c r="HP365">
        <v>20.0936</v>
      </c>
      <c r="HQ365">
        <v>102.639</v>
      </c>
      <c r="HR365">
        <v>103.618</v>
      </c>
    </row>
    <row r="366" spans="1:226">
      <c r="A366">
        <v>350</v>
      </c>
      <c r="B366">
        <v>1657296478.6</v>
      </c>
      <c r="C366">
        <v>4734.59999990463</v>
      </c>
      <c r="D366" t="s">
        <v>1062</v>
      </c>
      <c r="E366" t="s">
        <v>1063</v>
      </c>
      <c r="F366">
        <v>5</v>
      </c>
      <c r="G366" t="s">
        <v>1057</v>
      </c>
      <c r="H366" t="s">
        <v>354</v>
      </c>
      <c r="I366">
        <v>1657296471.1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402.999504291281</v>
      </c>
      <c r="AK366">
        <v>407.684757575757</v>
      </c>
      <c r="AL366">
        <v>-2.32956857553539</v>
      </c>
      <c r="AM366">
        <v>66.0527662243616</v>
      </c>
      <c r="AN366">
        <f>(AP366 - AO366 + BO366*1E3/(8.314*(BQ366+273.15)) * AR366/BN366 * AQ366) * BN366/(100*BB366) * 1000/(1000 - AP366)</f>
        <v>0</v>
      </c>
      <c r="AO366">
        <v>20.1467278098972</v>
      </c>
      <c r="AP366">
        <v>20.6267709090909</v>
      </c>
      <c r="AQ366">
        <v>0.000422043159928775</v>
      </c>
      <c r="AR366">
        <v>77.4736277171468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6</v>
      </c>
      <c r="BC366">
        <v>0.5</v>
      </c>
      <c r="BD366" t="s">
        <v>355</v>
      </c>
      <c r="BE366">
        <v>2</v>
      </c>
      <c r="BF366" t="b">
        <v>1</v>
      </c>
      <c r="BG366">
        <v>1657296471.1</v>
      </c>
      <c r="BH366">
        <v>410.952111111111</v>
      </c>
      <c r="BI366">
        <v>406.288333333333</v>
      </c>
      <c r="BJ366">
        <v>20.6194481481481</v>
      </c>
      <c r="BK366">
        <v>20.1442555555556</v>
      </c>
      <c r="BL366">
        <v>403.060814814815</v>
      </c>
      <c r="BM366">
        <v>20.4407851851852</v>
      </c>
      <c r="BN366">
        <v>500.009296296296</v>
      </c>
      <c r="BO366">
        <v>73.8342962962963</v>
      </c>
      <c r="BP366">
        <v>0.0486238074074074</v>
      </c>
      <c r="BQ366">
        <v>24.2854074074074</v>
      </c>
      <c r="BR366">
        <v>25.0145592592593</v>
      </c>
      <c r="BS366">
        <v>999.9</v>
      </c>
      <c r="BT366">
        <v>0</v>
      </c>
      <c r="BU366">
        <v>0</v>
      </c>
      <c r="BV366">
        <v>9985.92592592593</v>
      </c>
      <c r="BW366">
        <v>0</v>
      </c>
      <c r="BX366">
        <v>110.937851851852</v>
      </c>
      <c r="BY366">
        <v>4.6637767037037</v>
      </c>
      <c r="BZ366">
        <v>419.604148148148</v>
      </c>
      <c r="CA366">
        <v>414.640925925926</v>
      </c>
      <c r="CB366">
        <v>0.475177333333333</v>
      </c>
      <c r="CC366">
        <v>406.288333333333</v>
      </c>
      <c r="CD366">
        <v>20.1442555555556</v>
      </c>
      <c r="CE366">
        <v>1.52242111111111</v>
      </c>
      <c r="CF366">
        <v>1.48733777777778</v>
      </c>
      <c r="CG366">
        <v>13.1952185185185</v>
      </c>
      <c r="CH366">
        <v>12.8386111111111</v>
      </c>
      <c r="CI366">
        <v>1999.97074074074</v>
      </c>
      <c r="CJ366">
        <v>0.980003666666666</v>
      </c>
      <c r="CK366">
        <v>0.0199964666666667</v>
      </c>
      <c r="CL366">
        <v>0</v>
      </c>
      <c r="CM366">
        <v>2.30116666666667</v>
      </c>
      <c r="CN366">
        <v>0</v>
      </c>
      <c r="CO366">
        <v>3057.4637037037</v>
      </c>
      <c r="CP366">
        <v>17299.9222222222</v>
      </c>
      <c r="CQ366">
        <v>38.3283333333333</v>
      </c>
      <c r="CR366">
        <v>38.625</v>
      </c>
      <c r="CS366">
        <v>38.25</v>
      </c>
      <c r="CT366">
        <v>36.7936296296296</v>
      </c>
      <c r="CU366">
        <v>37.4906666666667</v>
      </c>
      <c r="CV366">
        <v>1959.98</v>
      </c>
      <c r="CW366">
        <v>39.9907407407407</v>
      </c>
      <c r="CX366">
        <v>0</v>
      </c>
      <c r="CY366">
        <v>1657296456.3</v>
      </c>
      <c r="CZ366">
        <v>0</v>
      </c>
      <c r="DA366">
        <v>1657291692.5</v>
      </c>
      <c r="DB366" t="s">
        <v>356</v>
      </c>
      <c r="DC366">
        <v>1657291684</v>
      </c>
      <c r="DD366">
        <v>1657291692.5</v>
      </c>
      <c r="DE366">
        <v>1</v>
      </c>
      <c r="DF366">
        <v>0.051</v>
      </c>
      <c r="DG366">
        <v>-0.009</v>
      </c>
      <c r="DH366">
        <v>7.953</v>
      </c>
      <c r="DI366">
        <v>0.086</v>
      </c>
      <c r="DJ366">
        <v>418</v>
      </c>
      <c r="DK366">
        <v>18</v>
      </c>
      <c r="DL366">
        <v>0.63</v>
      </c>
      <c r="DM366">
        <v>0.07</v>
      </c>
      <c r="DN366">
        <v>2.425868525</v>
      </c>
      <c r="DO366">
        <v>57.1224219399625</v>
      </c>
      <c r="DP366">
        <v>5.66852941057872</v>
      </c>
      <c r="DQ366">
        <v>0</v>
      </c>
      <c r="DR366">
        <v>0.471912675</v>
      </c>
      <c r="DS366">
        <v>0.0569849493433387</v>
      </c>
      <c r="DT366">
        <v>0.00689715074645864</v>
      </c>
      <c r="DU366">
        <v>1</v>
      </c>
      <c r="DV366">
        <v>1</v>
      </c>
      <c r="DW366">
        <v>2</v>
      </c>
      <c r="DX366" t="s">
        <v>373</v>
      </c>
      <c r="DY366">
        <v>2.97357</v>
      </c>
      <c r="DZ366">
        <v>2.70211</v>
      </c>
      <c r="EA366">
        <v>0.0711668</v>
      </c>
      <c r="EB366">
        <v>0.0706692</v>
      </c>
      <c r="EC366">
        <v>0.0769793</v>
      </c>
      <c r="ED366">
        <v>0.076096</v>
      </c>
      <c r="EE366">
        <v>36290.7</v>
      </c>
      <c r="EF366">
        <v>39792.6</v>
      </c>
      <c r="EG366">
        <v>35407.7</v>
      </c>
      <c r="EH366">
        <v>38833.9</v>
      </c>
      <c r="EI366">
        <v>46330.2</v>
      </c>
      <c r="EJ366">
        <v>51770.5</v>
      </c>
      <c r="EK366">
        <v>55317.2</v>
      </c>
      <c r="EL366">
        <v>62228</v>
      </c>
      <c r="EM366">
        <v>1.9882</v>
      </c>
      <c r="EN366">
        <v>2.2002</v>
      </c>
      <c r="EO366">
        <v>0.0423193</v>
      </c>
      <c r="EP366">
        <v>0</v>
      </c>
      <c r="EQ366">
        <v>24.3011</v>
      </c>
      <c r="ER366">
        <v>999.9</v>
      </c>
      <c r="ES366">
        <v>59.449</v>
      </c>
      <c r="ET366">
        <v>28.832</v>
      </c>
      <c r="EU366">
        <v>32.0697</v>
      </c>
      <c r="EV366">
        <v>53.8401</v>
      </c>
      <c r="EW366">
        <v>35.653</v>
      </c>
      <c r="EX366">
        <v>2</v>
      </c>
      <c r="EY366">
        <v>-0.0590854</v>
      </c>
      <c r="EZ366">
        <v>2.46627</v>
      </c>
      <c r="FA366">
        <v>20.1289</v>
      </c>
      <c r="FB366">
        <v>5.19932</v>
      </c>
      <c r="FC366">
        <v>12.0076</v>
      </c>
      <c r="FD366">
        <v>4.9752</v>
      </c>
      <c r="FE366">
        <v>3.2934</v>
      </c>
      <c r="FF366">
        <v>9999</v>
      </c>
      <c r="FG366">
        <v>564.8</v>
      </c>
      <c r="FH366">
        <v>9999</v>
      </c>
      <c r="FI366">
        <v>9999</v>
      </c>
      <c r="FJ366">
        <v>1.86307</v>
      </c>
      <c r="FK366">
        <v>1.86789</v>
      </c>
      <c r="FL366">
        <v>1.86768</v>
      </c>
      <c r="FM366">
        <v>1.86877</v>
      </c>
      <c r="FN366">
        <v>1.86963</v>
      </c>
      <c r="FO366">
        <v>1.86569</v>
      </c>
      <c r="FP366">
        <v>1.86676</v>
      </c>
      <c r="FQ366">
        <v>1.86813</v>
      </c>
      <c r="FR366">
        <v>5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7.79</v>
      </c>
      <c r="GF366">
        <v>0.1787</v>
      </c>
      <c r="GG366">
        <v>4.5284714050127</v>
      </c>
      <c r="GH366">
        <v>0.00877152046367285</v>
      </c>
      <c r="GI366">
        <v>-1.12287425622125e-06</v>
      </c>
      <c r="GJ366">
        <v>1.49974470624018e-10</v>
      </c>
      <c r="GK366">
        <v>0.178652107835601</v>
      </c>
      <c r="GL366">
        <v>0</v>
      </c>
      <c r="GM366">
        <v>0</v>
      </c>
      <c r="GN366">
        <v>0</v>
      </c>
      <c r="GO366">
        <v>-2</v>
      </c>
      <c r="GP366">
        <v>2006</v>
      </c>
      <c r="GQ366">
        <v>1</v>
      </c>
      <c r="GR366">
        <v>20</v>
      </c>
      <c r="GS366">
        <v>79.9</v>
      </c>
      <c r="GT366">
        <v>79.8</v>
      </c>
      <c r="GU366">
        <v>1.22559</v>
      </c>
      <c r="GV366">
        <v>2.6123</v>
      </c>
      <c r="GW366">
        <v>2.24854</v>
      </c>
      <c r="GX366">
        <v>2.74902</v>
      </c>
      <c r="GY366">
        <v>1.99585</v>
      </c>
      <c r="GZ366">
        <v>2.37915</v>
      </c>
      <c r="HA366">
        <v>35.1747</v>
      </c>
      <c r="HB366">
        <v>15.2703</v>
      </c>
      <c r="HC366">
        <v>18</v>
      </c>
      <c r="HD366">
        <v>498.278</v>
      </c>
      <c r="HE366">
        <v>646.618</v>
      </c>
      <c r="HF366">
        <v>18.8957</v>
      </c>
      <c r="HG366">
        <v>26.3954</v>
      </c>
      <c r="HH366">
        <v>30.0004</v>
      </c>
      <c r="HI366">
        <v>26.17</v>
      </c>
      <c r="HJ366">
        <v>26.0723</v>
      </c>
      <c r="HK366">
        <v>24.4693</v>
      </c>
      <c r="HL366">
        <v>37.3853</v>
      </c>
      <c r="HM366">
        <v>0</v>
      </c>
      <c r="HN366">
        <v>18.8981</v>
      </c>
      <c r="HO366">
        <v>366.134</v>
      </c>
      <c r="HP366">
        <v>20.0927</v>
      </c>
      <c r="HQ366">
        <v>102.637</v>
      </c>
      <c r="HR366">
        <v>103.618</v>
      </c>
    </row>
    <row r="367" spans="1:226">
      <c r="A367">
        <v>351</v>
      </c>
      <c r="B367">
        <v>1657296483.6</v>
      </c>
      <c r="C367">
        <v>4739.59999990463</v>
      </c>
      <c r="D367" t="s">
        <v>1064</v>
      </c>
      <c r="E367" t="s">
        <v>1065</v>
      </c>
      <c r="F367">
        <v>5</v>
      </c>
      <c r="G367" t="s">
        <v>1057</v>
      </c>
      <c r="H367" t="s">
        <v>354</v>
      </c>
      <c r="I367">
        <v>1657296475.81429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387.326700027985</v>
      </c>
      <c r="AK367">
        <v>394.125406060606</v>
      </c>
      <c r="AL367">
        <v>-2.78739655395066</v>
      </c>
      <c r="AM367">
        <v>66.0527662243616</v>
      </c>
      <c r="AN367">
        <f>(AP367 - AO367 + BO367*1E3/(8.314*(BQ367+273.15)) * AR367/BN367 * AQ367) * BN367/(100*BB367) * 1000/(1000 - AP367)</f>
        <v>0</v>
      </c>
      <c r="AO367">
        <v>20.150820257606</v>
      </c>
      <c r="AP367">
        <v>20.6341060606061</v>
      </c>
      <c r="AQ367">
        <v>0.000418345754470731</v>
      </c>
      <c r="AR367">
        <v>77.4736277171468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6</v>
      </c>
      <c r="BC367">
        <v>0.5</v>
      </c>
      <c r="BD367" t="s">
        <v>355</v>
      </c>
      <c r="BE367">
        <v>2</v>
      </c>
      <c r="BF367" t="b">
        <v>1</v>
      </c>
      <c r="BG367">
        <v>1657296475.81429</v>
      </c>
      <c r="BH367">
        <v>403.164642857143</v>
      </c>
      <c r="BI367">
        <v>393.796535714286</v>
      </c>
      <c r="BJ367">
        <v>20.6261178571429</v>
      </c>
      <c r="BK367">
        <v>20.1483357142857</v>
      </c>
      <c r="BL367">
        <v>395.334821428571</v>
      </c>
      <c r="BM367">
        <v>20.4474571428571</v>
      </c>
      <c r="BN367">
        <v>500.019928571429</v>
      </c>
      <c r="BO367">
        <v>73.8339607142857</v>
      </c>
      <c r="BP367">
        <v>0.0484440928571429</v>
      </c>
      <c r="BQ367">
        <v>24.2766535714286</v>
      </c>
      <c r="BR367">
        <v>24.9990892857143</v>
      </c>
      <c r="BS367">
        <v>999.9</v>
      </c>
      <c r="BT367">
        <v>0</v>
      </c>
      <c r="BU367">
        <v>0</v>
      </c>
      <c r="BV367">
        <v>10000.8928571429</v>
      </c>
      <c r="BW367">
        <v>0</v>
      </c>
      <c r="BX367">
        <v>110.92275</v>
      </c>
      <c r="BY367">
        <v>9.36820321428571</v>
      </c>
      <c r="BZ367">
        <v>411.655535714286</v>
      </c>
      <c r="CA367">
        <v>401.893964285714</v>
      </c>
      <c r="CB367">
        <v>0.477775392857143</v>
      </c>
      <c r="CC367">
        <v>393.796535714286</v>
      </c>
      <c r="CD367">
        <v>20.1483357142857</v>
      </c>
      <c r="CE367">
        <v>1.52290642857143</v>
      </c>
      <c r="CF367">
        <v>1.48763178571429</v>
      </c>
      <c r="CG367">
        <v>13.2001071428571</v>
      </c>
      <c r="CH367">
        <v>12.8416321428571</v>
      </c>
      <c r="CI367">
        <v>1999.98714285714</v>
      </c>
      <c r="CJ367">
        <v>0.98000375</v>
      </c>
      <c r="CK367">
        <v>0.019996375</v>
      </c>
      <c r="CL367">
        <v>0</v>
      </c>
      <c r="CM367">
        <v>2.25993571428571</v>
      </c>
      <c r="CN367">
        <v>0</v>
      </c>
      <c r="CO367">
        <v>3055.83285714286</v>
      </c>
      <c r="CP367">
        <v>17300.0607142857</v>
      </c>
      <c r="CQ367">
        <v>38.321</v>
      </c>
      <c r="CR367">
        <v>38.625</v>
      </c>
      <c r="CS367">
        <v>38.25</v>
      </c>
      <c r="CT367">
        <v>36.812</v>
      </c>
      <c r="CU367">
        <v>37.49325</v>
      </c>
      <c r="CV367">
        <v>1959.99607142857</v>
      </c>
      <c r="CW367">
        <v>39.9910714285714</v>
      </c>
      <c r="CX367">
        <v>0</v>
      </c>
      <c r="CY367">
        <v>1657296461.7</v>
      </c>
      <c r="CZ367">
        <v>0</v>
      </c>
      <c r="DA367">
        <v>1657291692.5</v>
      </c>
      <c r="DB367" t="s">
        <v>356</v>
      </c>
      <c r="DC367">
        <v>1657291684</v>
      </c>
      <c r="DD367">
        <v>1657291692.5</v>
      </c>
      <c r="DE367">
        <v>1</v>
      </c>
      <c r="DF367">
        <v>0.051</v>
      </c>
      <c r="DG367">
        <v>-0.009</v>
      </c>
      <c r="DH367">
        <v>7.953</v>
      </c>
      <c r="DI367">
        <v>0.086</v>
      </c>
      <c r="DJ367">
        <v>418</v>
      </c>
      <c r="DK367">
        <v>18</v>
      </c>
      <c r="DL367">
        <v>0.63</v>
      </c>
      <c r="DM367">
        <v>0.07</v>
      </c>
      <c r="DN367">
        <v>6.650630275</v>
      </c>
      <c r="DO367">
        <v>60.7864887692308</v>
      </c>
      <c r="DP367">
        <v>5.93908248984071</v>
      </c>
      <c r="DQ367">
        <v>0</v>
      </c>
      <c r="DR367">
        <v>0.47668825</v>
      </c>
      <c r="DS367">
        <v>0.0295103864915564</v>
      </c>
      <c r="DT367">
        <v>0.00389669686240796</v>
      </c>
      <c r="DU367">
        <v>1</v>
      </c>
      <c r="DV367">
        <v>1</v>
      </c>
      <c r="DW367">
        <v>2</v>
      </c>
      <c r="DX367" t="s">
        <v>373</v>
      </c>
      <c r="DY367">
        <v>2.97397</v>
      </c>
      <c r="DZ367">
        <v>2.7022</v>
      </c>
      <c r="EA367">
        <v>0.0692251</v>
      </c>
      <c r="EB367">
        <v>0.0683398</v>
      </c>
      <c r="EC367">
        <v>0.0769984</v>
      </c>
      <c r="ED367">
        <v>0.0761041</v>
      </c>
      <c r="EE367">
        <v>36366.3</v>
      </c>
      <c r="EF367">
        <v>39891.3</v>
      </c>
      <c r="EG367">
        <v>35407.6</v>
      </c>
      <c r="EH367">
        <v>38833</v>
      </c>
      <c r="EI367">
        <v>46329.2</v>
      </c>
      <c r="EJ367">
        <v>51768.9</v>
      </c>
      <c r="EK367">
        <v>55317.2</v>
      </c>
      <c r="EL367">
        <v>62226.8</v>
      </c>
      <c r="EM367">
        <v>1.9876</v>
      </c>
      <c r="EN367">
        <v>2.1994</v>
      </c>
      <c r="EO367">
        <v>0.0406802</v>
      </c>
      <c r="EP367">
        <v>0</v>
      </c>
      <c r="EQ367">
        <v>24.2897</v>
      </c>
      <c r="ER367">
        <v>999.9</v>
      </c>
      <c r="ES367">
        <v>59.431</v>
      </c>
      <c r="ET367">
        <v>28.852</v>
      </c>
      <c r="EU367">
        <v>32.0936</v>
      </c>
      <c r="EV367">
        <v>53.4002</v>
      </c>
      <c r="EW367">
        <v>35.5849</v>
      </c>
      <c r="EX367">
        <v>2</v>
      </c>
      <c r="EY367">
        <v>-0.0610772</v>
      </c>
      <c r="EZ367">
        <v>1.28993</v>
      </c>
      <c r="FA367">
        <v>20.1424</v>
      </c>
      <c r="FB367">
        <v>5.19932</v>
      </c>
      <c r="FC367">
        <v>12.0088</v>
      </c>
      <c r="FD367">
        <v>4.976</v>
      </c>
      <c r="FE367">
        <v>3.2932</v>
      </c>
      <c r="FF367">
        <v>9999</v>
      </c>
      <c r="FG367">
        <v>564.8</v>
      </c>
      <c r="FH367">
        <v>9999</v>
      </c>
      <c r="FI367">
        <v>9999</v>
      </c>
      <c r="FJ367">
        <v>1.86298</v>
      </c>
      <c r="FK367">
        <v>1.86783</v>
      </c>
      <c r="FL367">
        <v>1.86765</v>
      </c>
      <c r="FM367">
        <v>1.86877</v>
      </c>
      <c r="FN367">
        <v>1.86966</v>
      </c>
      <c r="FO367">
        <v>1.86569</v>
      </c>
      <c r="FP367">
        <v>1.86676</v>
      </c>
      <c r="FQ367">
        <v>1.86813</v>
      </c>
      <c r="FR367">
        <v>5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7.681</v>
      </c>
      <c r="GF367">
        <v>0.1786</v>
      </c>
      <c r="GG367">
        <v>4.5284714050127</v>
      </c>
      <c r="GH367">
        <v>0.00877152046367285</v>
      </c>
      <c r="GI367">
        <v>-1.12287425622125e-06</v>
      </c>
      <c r="GJ367">
        <v>1.49974470624018e-10</v>
      </c>
      <c r="GK367">
        <v>0.178652107835601</v>
      </c>
      <c r="GL367">
        <v>0</v>
      </c>
      <c r="GM367">
        <v>0</v>
      </c>
      <c r="GN367">
        <v>0</v>
      </c>
      <c r="GO367">
        <v>-2</v>
      </c>
      <c r="GP367">
        <v>2006</v>
      </c>
      <c r="GQ367">
        <v>1</v>
      </c>
      <c r="GR367">
        <v>20</v>
      </c>
      <c r="GS367">
        <v>80</v>
      </c>
      <c r="GT367">
        <v>79.9</v>
      </c>
      <c r="GU367">
        <v>1.18164</v>
      </c>
      <c r="GV367">
        <v>2.61597</v>
      </c>
      <c r="GW367">
        <v>2.24854</v>
      </c>
      <c r="GX367">
        <v>2.74902</v>
      </c>
      <c r="GY367">
        <v>1.99585</v>
      </c>
      <c r="GZ367">
        <v>2.37305</v>
      </c>
      <c r="HA367">
        <v>35.1747</v>
      </c>
      <c r="HB367">
        <v>15.2703</v>
      </c>
      <c r="HC367">
        <v>18</v>
      </c>
      <c r="HD367">
        <v>497.925</v>
      </c>
      <c r="HE367">
        <v>646.036</v>
      </c>
      <c r="HF367">
        <v>19.0908</v>
      </c>
      <c r="HG367">
        <v>26.402</v>
      </c>
      <c r="HH367">
        <v>29.9984</v>
      </c>
      <c r="HI367">
        <v>26.1743</v>
      </c>
      <c r="HJ367">
        <v>26.078</v>
      </c>
      <c r="HK367">
        <v>23.669</v>
      </c>
      <c r="HL367">
        <v>37.3853</v>
      </c>
      <c r="HM367">
        <v>0</v>
      </c>
      <c r="HN367">
        <v>19.1962</v>
      </c>
      <c r="HO367">
        <v>345.909</v>
      </c>
      <c r="HP367">
        <v>20.0854</v>
      </c>
      <c r="HQ367">
        <v>102.637</v>
      </c>
      <c r="HR367">
        <v>103.616</v>
      </c>
    </row>
    <row r="368" spans="1:226">
      <c r="A368">
        <v>352</v>
      </c>
      <c r="B368">
        <v>1657296488.6</v>
      </c>
      <c r="C368">
        <v>4744.59999990463</v>
      </c>
      <c r="D368" t="s">
        <v>1066</v>
      </c>
      <c r="E368" t="s">
        <v>1067</v>
      </c>
      <c r="F368">
        <v>5</v>
      </c>
      <c r="G368" t="s">
        <v>1057</v>
      </c>
      <c r="H368" t="s">
        <v>354</v>
      </c>
      <c r="I368">
        <v>1657296481.1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370.784933322215</v>
      </c>
      <c r="AK368">
        <v>378.748896969697</v>
      </c>
      <c r="AL368">
        <v>-3.09670777300048</v>
      </c>
      <c r="AM368">
        <v>66.0527662243616</v>
      </c>
      <c r="AN368">
        <f>(AP368 - AO368 + BO368*1E3/(8.314*(BQ368+273.15)) * AR368/BN368 * AQ368) * BN368/(100*BB368) * 1000/(1000 - AP368)</f>
        <v>0</v>
      </c>
      <c r="AO368">
        <v>20.1556079223483</v>
      </c>
      <c r="AP368">
        <v>20.6618133333333</v>
      </c>
      <c r="AQ368">
        <v>0.00734051363517231</v>
      </c>
      <c r="AR368">
        <v>77.4736277171468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6</v>
      </c>
      <c r="BC368">
        <v>0.5</v>
      </c>
      <c r="BD368" t="s">
        <v>355</v>
      </c>
      <c r="BE368">
        <v>2</v>
      </c>
      <c r="BF368" t="b">
        <v>1</v>
      </c>
      <c r="BG368">
        <v>1657296481.1</v>
      </c>
      <c r="BH368">
        <v>390.801592592593</v>
      </c>
      <c r="BI368">
        <v>377.821111111111</v>
      </c>
      <c r="BJ368">
        <v>20.6373</v>
      </c>
      <c r="BK368">
        <v>20.1524555555556</v>
      </c>
      <c r="BL368">
        <v>383.069518518519</v>
      </c>
      <c r="BM368">
        <v>20.4586518518519</v>
      </c>
      <c r="BN368">
        <v>500.026962962963</v>
      </c>
      <c r="BO368">
        <v>73.8340555555556</v>
      </c>
      <c r="BP368">
        <v>0.0481867333333333</v>
      </c>
      <c r="BQ368">
        <v>24.2736333333333</v>
      </c>
      <c r="BR368">
        <v>24.9787296296296</v>
      </c>
      <c r="BS368">
        <v>999.9</v>
      </c>
      <c r="BT368">
        <v>0</v>
      </c>
      <c r="BU368">
        <v>0</v>
      </c>
      <c r="BV368">
        <v>10014.2592592593</v>
      </c>
      <c r="BW368">
        <v>0</v>
      </c>
      <c r="BX368">
        <v>110.838444444444</v>
      </c>
      <c r="BY368">
        <v>12.9805703703704</v>
      </c>
      <c r="BZ368">
        <v>399.036555555556</v>
      </c>
      <c r="CA368">
        <v>385.59162962963</v>
      </c>
      <c r="CB368">
        <v>0.484849555555556</v>
      </c>
      <c r="CC368">
        <v>377.821111111111</v>
      </c>
      <c r="CD368">
        <v>20.1524555555556</v>
      </c>
      <c r="CE368">
        <v>1.52373481481481</v>
      </c>
      <c r="CF368">
        <v>1.48793740740741</v>
      </c>
      <c r="CG368">
        <v>13.2084333333333</v>
      </c>
      <c r="CH368">
        <v>12.8447666666667</v>
      </c>
      <c r="CI368">
        <v>1999.99703703704</v>
      </c>
      <c r="CJ368">
        <v>0.980003888888889</v>
      </c>
      <c r="CK368">
        <v>0.0199962222222222</v>
      </c>
      <c r="CL368">
        <v>0</v>
      </c>
      <c r="CM368">
        <v>2.31862962962963</v>
      </c>
      <c r="CN368">
        <v>0</v>
      </c>
      <c r="CO368">
        <v>3053.03037037037</v>
      </c>
      <c r="CP368">
        <v>17300.1333333333</v>
      </c>
      <c r="CQ368">
        <v>38.319</v>
      </c>
      <c r="CR368">
        <v>38.625</v>
      </c>
      <c r="CS368">
        <v>38.25</v>
      </c>
      <c r="CT368">
        <v>36.812</v>
      </c>
      <c r="CU368">
        <v>37.4906666666667</v>
      </c>
      <c r="CV368">
        <v>1960.00592592593</v>
      </c>
      <c r="CW368">
        <v>39.9911111111111</v>
      </c>
      <c r="CX368">
        <v>0</v>
      </c>
      <c r="CY368">
        <v>1657296466.5</v>
      </c>
      <c r="CZ368">
        <v>0</v>
      </c>
      <c r="DA368">
        <v>1657291692.5</v>
      </c>
      <c r="DB368" t="s">
        <v>356</v>
      </c>
      <c r="DC368">
        <v>1657291684</v>
      </c>
      <c r="DD368">
        <v>1657291692.5</v>
      </c>
      <c r="DE368">
        <v>1</v>
      </c>
      <c r="DF368">
        <v>0.051</v>
      </c>
      <c r="DG368">
        <v>-0.009</v>
      </c>
      <c r="DH368">
        <v>7.953</v>
      </c>
      <c r="DI368">
        <v>0.086</v>
      </c>
      <c r="DJ368">
        <v>418</v>
      </c>
      <c r="DK368">
        <v>18</v>
      </c>
      <c r="DL368">
        <v>0.63</v>
      </c>
      <c r="DM368">
        <v>0.07</v>
      </c>
      <c r="DN368">
        <v>10.238719195122</v>
      </c>
      <c r="DO368">
        <v>43.6803842508711</v>
      </c>
      <c r="DP368">
        <v>4.49791085330133</v>
      </c>
      <c r="DQ368">
        <v>0</v>
      </c>
      <c r="DR368">
        <v>0.481108146341463</v>
      </c>
      <c r="DS368">
        <v>0.0680045017421591</v>
      </c>
      <c r="DT368">
        <v>0.00806346679228552</v>
      </c>
      <c r="DU368">
        <v>1</v>
      </c>
      <c r="DV368">
        <v>1</v>
      </c>
      <c r="DW368">
        <v>2</v>
      </c>
      <c r="DX368" t="s">
        <v>373</v>
      </c>
      <c r="DY368">
        <v>2.97349</v>
      </c>
      <c r="DZ368">
        <v>2.70177</v>
      </c>
      <c r="EA368">
        <v>0.0670658</v>
      </c>
      <c r="EB368">
        <v>0.0660524</v>
      </c>
      <c r="EC368">
        <v>0.0770665</v>
      </c>
      <c r="ED368">
        <v>0.0761262</v>
      </c>
      <c r="EE368">
        <v>36450.2</v>
      </c>
      <c r="EF368">
        <v>39989</v>
      </c>
      <c r="EG368">
        <v>35407.2</v>
      </c>
      <c r="EH368">
        <v>38832.9</v>
      </c>
      <c r="EI368">
        <v>46325.3</v>
      </c>
      <c r="EJ368">
        <v>51767.2</v>
      </c>
      <c r="EK368">
        <v>55316.8</v>
      </c>
      <c r="EL368">
        <v>62226.3</v>
      </c>
      <c r="EM368">
        <v>1.9878</v>
      </c>
      <c r="EN368">
        <v>2.1996</v>
      </c>
      <c r="EO368">
        <v>0.0432134</v>
      </c>
      <c r="EP368">
        <v>0</v>
      </c>
      <c r="EQ368">
        <v>24.2795</v>
      </c>
      <c r="ER368">
        <v>999.9</v>
      </c>
      <c r="ES368">
        <v>59.407</v>
      </c>
      <c r="ET368">
        <v>28.852</v>
      </c>
      <c r="EU368">
        <v>32.0858</v>
      </c>
      <c r="EV368">
        <v>53.2901</v>
      </c>
      <c r="EW368">
        <v>35.5729</v>
      </c>
      <c r="EX368">
        <v>2</v>
      </c>
      <c r="EY368">
        <v>-0.0607317</v>
      </c>
      <c r="EZ368">
        <v>1.78893</v>
      </c>
      <c r="FA368">
        <v>20.1378</v>
      </c>
      <c r="FB368">
        <v>5.19812</v>
      </c>
      <c r="FC368">
        <v>12.0099</v>
      </c>
      <c r="FD368">
        <v>4.9756</v>
      </c>
      <c r="FE368">
        <v>3.2932</v>
      </c>
      <c r="FF368">
        <v>9999</v>
      </c>
      <c r="FG368">
        <v>564.8</v>
      </c>
      <c r="FH368">
        <v>9999</v>
      </c>
      <c r="FI368">
        <v>9999</v>
      </c>
      <c r="FJ368">
        <v>1.86304</v>
      </c>
      <c r="FK368">
        <v>1.86783</v>
      </c>
      <c r="FL368">
        <v>1.86768</v>
      </c>
      <c r="FM368">
        <v>1.86877</v>
      </c>
      <c r="FN368">
        <v>1.86966</v>
      </c>
      <c r="FO368">
        <v>1.86569</v>
      </c>
      <c r="FP368">
        <v>1.86676</v>
      </c>
      <c r="FQ368">
        <v>1.86813</v>
      </c>
      <c r="FR368">
        <v>5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7.562</v>
      </c>
      <c r="GF368">
        <v>0.1786</v>
      </c>
      <c r="GG368">
        <v>4.5284714050127</v>
      </c>
      <c r="GH368">
        <v>0.00877152046367285</v>
      </c>
      <c r="GI368">
        <v>-1.12287425622125e-06</v>
      </c>
      <c r="GJ368">
        <v>1.49974470624018e-10</v>
      </c>
      <c r="GK368">
        <v>0.178652107835601</v>
      </c>
      <c r="GL368">
        <v>0</v>
      </c>
      <c r="GM368">
        <v>0</v>
      </c>
      <c r="GN368">
        <v>0</v>
      </c>
      <c r="GO368">
        <v>-2</v>
      </c>
      <c r="GP368">
        <v>2006</v>
      </c>
      <c r="GQ368">
        <v>1</v>
      </c>
      <c r="GR368">
        <v>20</v>
      </c>
      <c r="GS368">
        <v>80.1</v>
      </c>
      <c r="GT368">
        <v>79.9</v>
      </c>
      <c r="GU368">
        <v>1.13892</v>
      </c>
      <c r="GV368">
        <v>2.61841</v>
      </c>
      <c r="GW368">
        <v>2.24854</v>
      </c>
      <c r="GX368">
        <v>2.74902</v>
      </c>
      <c r="GY368">
        <v>1.99585</v>
      </c>
      <c r="GZ368">
        <v>2.34741</v>
      </c>
      <c r="HA368">
        <v>35.1978</v>
      </c>
      <c r="HB368">
        <v>15.2615</v>
      </c>
      <c r="HC368">
        <v>18</v>
      </c>
      <c r="HD368">
        <v>498.112</v>
      </c>
      <c r="HE368">
        <v>646.276</v>
      </c>
      <c r="HF368">
        <v>19.2419</v>
      </c>
      <c r="HG368">
        <v>26.4087</v>
      </c>
      <c r="HH368">
        <v>30.0001</v>
      </c>
      <c r="HI368">
        <v>26.1809</v>
      </c>
      <c r="HJ368">
        <v>26.0845</v>
      </c>
      <c r="HK368">
        <v>22.7565</v>
      </c>
      <c r="HL368">
        <v>37.6612</v>
      </c>
      <c r="HM368">
        <v>0</v>
      </c>
      <c r="HN368">
        <v>19.2201</v>
      </c>
      <c r="HO368">
        <v>332.419</v>
      </c>
      <c r="HP368">
        <v>20.0563</v>
      </c>
      <c r="HQ368">
        <v>102.636</v>
      </c>
      <c r="HR368">
        <v>103.615</v>
      </c>
    </row>
    <row r="369" spans="1:226">
      <c r="A369">
        <v>353</v>
      </c>
      <c r="B369">
        <v>1657296493.6</v>
      </c>
      <c r="C369">
        <v>4749.59999990463</v>
      </c>
      <c r="D369" t="s">
        <v>1068</v>
      </c>
      <c r="E369" t="s">
        <v>1069</v>
      </c>
      <c r="F369">
        <v>5</v>
      </c>
      <c r="G369" t="s">
        <v>1057</v>
      </c>
      <c r="H369" t="s">
        <v>354</v>
      </c>
      <c r="I369">
        <v>1657296485.81429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353.789362332778</v>
      </c>
      <c r="AK369">
        <v>362.605896969697</v>
      </c>
      <c r="AL369">
        <v>-3.3153480937505</v>
      </c>
      <c r="AM369">
        <v>66.0527662243616</v>
      </c>
      <c r="AN369">
        <f>(AP369 - AO369 + BO369*1E3/(8.314*(BQ369+273.15)) * AR369/BN369 * AQ369) * BN369/(100*BB369) * 1000/(1000 - AP369)</f>
        <v>0</v>
      </c>
      <c r="AO369">
        <v>20.1478117457584</v>
      </c>
      <c r="AP369">
        <v>20.6661678787879</v>
      </c>
      <c r="AQ369">
        <v>0.00548111782755168</v>
      </c>
      <c r="AR369">
        <v>77.4736277171468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6</v>
      </c>
      <c r="BC369">
        <v>0.5</v>
      </c>
      <c r="BD369" t="s">
        <v>355</v>
      </c>
      <c r="BE369">
        <v>2</v>
      </c>
      <c r="BF369" t="b">
        <v>1</v>
      </c>
      <c r="BG369">
        <v>1657296485.81429</v>
      </c>
      <c r="BH369">
        <v>377.508892857143</v>
      </c>
      <c r="BI369">
        <v>362.658142857143</v>
      </c>
      <c r="BJ369">
        <v>20.6507821428571</v>
      </c>
      <c r="BK369">
        <v>20.1475785714286</v>
      </c>
      <c r="BL369">
        <v>369.882285714286</v>
      </c>
      <c r="BM369">
        <v>20.4721392857143</v>
      </c>
      <c r="BN369">
        <v>500.008285714286</v>
      </c>
      <c r="BO369">
        <v>73.8341785714286</v>
      </c>
      <c r="BP369">
        <v>0.0481143464285714</v>
      </c>
      <c r="BQ369">
        <v>24.2809714285714</v>
      </c>
      <c r="BR369">
        <v>24.9772928571429</v>
      </c>
      <c r="BS369">
        <v>999.9</v>
      </c>
      <c r="BT369">
        <v>0</v>
      </c>
      <c r="BU369">
        <v>0</v>
      </c>
      <c r="BV369">
        <v>10008.0357142857</v>
      </c>
      <c r="BW369">
        <v>0</v>
      </c>
      <c r="BX369">
        <v>110.777928571429</v>
      </c>
      <c r="BY369">
        <v>14.8507821428571</v>
      </c>
      <c r="BZ369">
        <v>385.469035714286</v>
      </c>
      <c r="CA369">
        <v>370.115142857143</v>
      </c>
      <c r="CB369">
        <v>0.503220285714286</v>
      </c>
      <c r="CC369">
        <v>362.658142857143</v>
      </c>
      <c r="CD369">
        <v>20.1475785714286</v>
      </c>
      <c r="CE369">
        <v>1.52473321428571</v>
      </c>
      <c r="CF369">
        <v>1.48757892857143</v>
      </c>
      <c r="CG369">
        <v>13.2184642857143</v>
      </c>
      <c r="CH369">
        <v>12.8410857142857</v>
      </c>
      <c r="CI369">
        <v>1999.9975</v>
      </c>
      <c r="CJ369">
        <v>0.980003964285714</v>
      </c>
      <c r="CK369">
        <v>0.0199961392857143</v>
      </c>
      <c r="CL369">
        <v>0</v>
      </c>
      <c r="CM369">
        <v>2.33181428571429</v>
      </c>
      <c r="CN369">
        <v>0</v>
      </c>
      <c r="CO369">
        <v>3049.46678571429</v>
      </c>
      <c r="CP369">
        <v>17300.1357142857</v>
      </c>
      <c r="CQ369">
        <v>38.31875</v>
      </c>
      <c r="CR369">
        <v>38.625</v>
      </c>
      <c r="CS369">
        <v>38.25</v>
      </c>
      <c r="CT369">
        <v>36.812</v>
      </c>
      <c r="CU369">
        <v>37.491</v>
      </c>
      <c r="CV369">
        <v>1960.00642857143</v>
      </c>
      <c r="CW369">
        <v>39.9910714285714</v>
      </c>
      <c r="CX369">
        <v>0</v>
      </c>
      <c r="CY369">
        <v>1657296471.9</v>
      </c>
      <c r="CZ369">
        <v>0</v>
      </c>
      <c r="DA369">
        <v>1657291692.5</v>
      </c>
      <c r="DB369" t="s">
        <v>356</v>
      </c>
      <c r="DC369">
        <v>1657291684</v>
      </c>
      <c r="DD369">
        <v>1657291692.5</v>
      </c>
      <c r="DE369">
        <v>1</v>
      </c>
      <c r="DF369">
        <v>0.051</v>
      </c>
      <c r="DG369">
        <v>-0.009</v>
      </c>
      <c r="DH369">
        <v>7.953</v>
      </c>
      <c r="DI369">
        <v>0.086</v>
      </c>
      <c r="DJ369">
        <v>418</v>
      </c>
      <c r="DK369">
        <v>18</v>
      </c>
      <c r="DL369">
        <v>0.63</v>
      </c>
      <c r="DM369">
        <v>0.07</v>
      </c>
      <c r="DN369">
        <v>13.734664</v>
      </c>
      <c r="DO369">
        <v>23.4198720450281</v>
      </c>
      <c r="DP369">
        <v>2.35372233289932</v>
      </c>
      <c r="DQ369">
        <v>0</v>
      </c>
      <c r="DR369">
        <v>0.4964769</v>
      </c>
      <c r="DS369">
        <v>0.215297560975609</v>
      </c>
      <c r="DT369">
        <v>0.0239133611573112</v>
      </c>
      <c r="DU369">
        <v>0</v>
      </c>
      <c r="DV369">
        <v>0</v>
      </c>
      <c r="DW369">
        <v>2</v>
      </c>
      <c r="DX369" t="s">
        <v>357</v>
      </c>
      <c r="DY369">
        <v>2.97348</v>
      </c>
      <c r="DZ369">
        <v>2.70209</v>
      </c>
      <c r="EA369">
        <v>0.0647426</v>
      </c>
      <c r="EB369">
        <v>0.0634849</v>
      </c>
      <c r="EC369">
        <v>0.0770752</v>
      </c>
      <c r="ED369">
        <v>0.0760105</v>
      </c>
      <c r="EE369">
        <v>36540.8</v>
      </c>
      <c r="EF369">
        <v>40098.6</v>
      </c>
      <c r="EG369">
        <v>35407.1</v>
      </c>
      <c r="EH369">
        <v>38832.6</v>
      </c>
      <c r="EI369">
        <v>46324.5</v>
      </c>
      <c r="EJ369">
        <v>51773.7</v>
      </c>
      <c r="EK369">
        <v>55316.4</v>
      </c>
      <c r="EL369">
        <v>62226.3</v>
      </c>
      <c r="EM369">
        <v>1.9876</v>
      </c>
      <c r="EN369">
        <v>2.1994</v>
      </c>
      <c r="EO369">
        <v>0.0465512</v>
      </c>
      <c r="EP369">
        <v>0</v>
      </c>
      <c r="EQ369">
        <v>24.2746</v>
      </c>
      <c r="ER369">
        <v>999.9</v>
      </c>
      <c r="ES369">
        <v>59.407</v>
      </c>
      <c r="ET369">
        <v>28.852</v>
      </c>
      <c r="EU369">
        <v>32.0806</v>
      </c>
      <c r="EV369">
        <v>53.5701</v>
      </c>
      <c r="EW369">
        <v>35.6611</v>
      </c>
      <c r="EX369">
        <v>2</v>
      </c>
      <c r="EY369">
        <v>-0.0592683</v>
      </c>
      <c r="EZ369">
        <v>1.99571</v>
      </c>
      <c r="FA369">
        <v>20.1359</v>
      </c>
      <c r="FB369">
        <v>5.19932</v>
      </c>
      <c r="FC369">
        <v>12.0076</v>
      </c>
      <c r="FD369">
        <v>4.976</v>
      </c>
      <c r="FE369">
        <v>3.2932</v>
      </c>
      <c r="FF369">
        <v>9999</v>
      </c>
      <c r="FG369">
        <v>564.8</v>
      </c>
      <c r="FH369">
        <v>9999</v>
      </c>
      <c r="FI369">
        <v>9999</v>
      </c>
      <c r="FJ369">
        <v>1.86301</v>
      </c>
      <c r="FK369">
        <v>1.86786</v>
      </c>
      <c r="FL369">
        <v>1.86768</v>
      </c>
      <c r="FM369">
        <v>1.86884</v>
      </c>
      <c r="FN369">
        <v>1.86966</v>
      </c>
      <c r="FO369">
        <v>1.86569</v>
      </c>
      <c r="FP369">
        <v>1.86676</v>
      </c>
      <c r="FQ369">
        <v>1.86813</v>
      </c>
      <c r="FR369">
        <v>5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7.437</v>
      </c>
      <c r="GF369">
        <v>0.1787</v>
      </c>
      <c r="GG369">
        <v>4.5284714050127</v>
      </c>
      <c r="GH369">
        <v>0.00877152046367285</v>
      </c>
      <c r="GI369">
        <v>-1.12287425622125e-06</v>
      </c>
      <c r="GJ369">
        <v>1.49974470624018e-10</v>
      </c>
      <c r="GK369">
        <v>0.178652107835601</v>
      </c>
      <c r="GL369">
        <v>0</v>
      </c>
      <c r="GM369">
        <v>0</v>
      </c>
      <c r="GN369">
        <v>0</v>
      </c>
      <c r="GO369">
        <v>-2</v>
      </c>
      <c r="GP369">
        <v>2006</v>
      </c>
      <c r="GQ369">
        <v>1</v>
      </c>
      <c r="GR369">
        <v>20</v>
      </c>
      <c r="GS369">
        <v>80.2</v>
      </c>
      <c r="GT369">
        <v>80</v>
      </c>
      <c r="GU369">
        <v>1.09375</v>
      </c>
      <c r="GV369">
        <v>2.61597</v>
      </c>
      <c r="GW369">
        <v>2.24854</v>
      </c>
      <c r="GX369">
        <v>2.74902</v>
      </c>
      <c r="GY369">
        <v>1.99585</v>
      </c>
      <c r="GZ369">
        <v>2.37915</v>
      </c>
      <c r="HA369">
        <v>35.1978</v>
      </c>
      <c r="HB369">
        <v>15.2703</v>
      </c>
      <c r="HC369">
        <v>18</v>
      </c>
      <c r="HD369">
        <v>498.025</v>
      </c>
      <c r="HE369">
        <v>646.183</v>
      </c>
      <c r="HF369">
        <v>19.2761</v>
      </c>
      <c r="HG369">
        <v>26.4172</v>
      </c>
      <c r="HH369">
        <v>30.0008</v>
      </c>
      <c r="HI369">
        <v>26.1854</v>
      </c>
      <c r="HJ369">
        <v>26.0898</v>
      </c>
      <c r="HK369">
        <v>21.9293</v>
      </c>
      <c r="HL369">
        <v>37.6612</v>
      </c>
      <c r="HM369">
        <v>0</v>
      </c>
      <c r="HN369">
        <v>19.2394</v>
      </c>
      <c r="HO369">
        <v>312.302</v>
      </c>
      <c r="HP369">
        <v>20.0379</v>
      </c>
      <c r="HQ369">
        <v>102.636</v>
      </c>
      <c r="HR369">
        <v>103.615</v>
      </c>
    </row>
    <row r="370" spans="1:226">
      <c r="A370">
        <v>354</v>
      </c>
      <c r="B370">
        <v>1657296498.6</v>
      </c>
      <c r="C370">
        <v>4754.59999990463</v>
      </c>
      <c r="D370" t="s">
        <v>1070</v>
      </c>
      <c r="E370" t="s">
        <v>1071</v>
      </c>
      <c r="F370">
        <v>5</v>
      </c>
      <c r="G370" t="s">
        <v>1057</v>
      </c>
      <c r="H370" t="s">
        <v>354</v>
      </c>
      <c r="I370">
        <v>1657296491.1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336.993778593058</v>
      </c>
      <c r="AK370">
        <v>345.958418181818</v>
      </c>
      <c r="AL370">
        <v>-3.33656062961709</v>
      </c>
      <c r="AM370">
        <v>66.0527662243616</v>
      </c>
      <c r="AN370">
        <f>(AP370 - AO370 + BO370*1E3/(8.314*(BQ370+273.15)) * AR370/BN370 * AQ370) * BN370/(100*BB370) * 1000/(1000 - AP370)</f>
        <v>0</v>
      </c>
      <c r="AO370">
        <v>20.1211885654335</v>
      </c>
      <c r="AP370">
        <v>20.6566212121212</v>
      </c>
      <c r="AQ370">
        <v>-0.00108783661724313</v>
      </c>
      <c r="AR370">
        <v>77.4736277171468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6</v>
      </c>
      <c r="BC370">
        <v>0.5</v>
      </c>
      <c r="BD370" t="s">
        <v>355</v>
      </c>
      <c r="BE370">
        <v>2</v>
      </c>
      <c r="BF370" t="b">
        <v>1</v>
      </c>
      <c r="BG370">
        <v>1657296491.1</v>
      </c>
      <c r="BH370">
        <v>361.331407407407</v>
      </c>
      <c r="BI370">
        <v>345.27137037037</v>
      </c>
      <c r="BJ370">
        <v>20.6608074074074</v>
      </c>
      <c r="BK370">
        <v>20.1372851851852</v>
      </c>
      <c r="BL370">
        <v>353.833555555556</v>
      </c>
      <c r="BM370">
        <v>20.4821703703704</v>
      </c>
      <c r="BN370">
        <v>499.994185185185</v>
      </c>
      <c r="BO370">
        <v>73.8342925925926</v>
      </c>
      <c r="BP370">
        <v>0.0482996518518518</v>
      </c>
      <c r="BQ370">
        <v>24.2918333333333</v>
      </c>
      <c r="BR370">
        <v>24.9982296296296</v>
      </c>
      <c r="BS370">
        <v>999.9</v>
      </c>
      <c r="BT370">
        <v>0</v>
      </c>
      <c r="BU370">
        <v>0</v>
      </c>
      <c r="BV370">
        <v>9995.92592592593</v>
      </c>
      <c r="BW370">
        <v>0</v>
      </c>
      <c r="BX370">
        <v>110.764703703704</v>
      </c>
      <c r="BY370">
        <v>16.0600666666667</v>
      </c>
      <c r="BZ370">
        <v>368.95437037037</v>
      </c>
      <c r="CA370">
        <v>352.367296296296</v>
      </c>
      <c r="CB370">
        <v>0.523540740740741</v>
      </c>
      <c r="CC370">
        <v>345.27137037037</v>
      </c>
      <c r="CD370">
        <v>20.1372851851852</v>
      </c>
      <c r="CE370">
        <v>1.5254762962963</v>
      </c>
      <c r="CF370">
        <v>1.48682148148148</v>
      </c>
      <c r="CG370">
        <v>13.2259259259259</v>
      </c>
      <c r="CH370">
        <v>12.8333037037037</v>
      </c>
      <c r="CI370">
        <v>1999.98407407407</v>
      </c>
      <c r="CJ370">
        <v>0.980004111111111</v>
      </c>
      <c r="CK370">
        <v>0.0199959777777778</v>
      </c>
      <c r="CL370">
        <v>0</v>
      </c>
      <c r="CM370">
        <v>2.35323703703704</v>
      </c>
      <c r="CN370">
        <v>0</v>
      </c>
      <c r="CO370">
        <v>3044.86037037037</v>
      </c>
      <c r="CP370">
        <v>17300.0333333333</v>
      </c>
      <c r="CQ370">
        <v>38.3283333333333</v>
      </c>
      <c r="CR370">
        <v>38.6272962962963</v>
      </c>
      <c r="CS370">
        <v>38.25</v>
      </c>
      <c r="CT370">
        <v>36.8306666666667</v>
      </c>
      <c r="CU370">
        <v>37.493</v>
      </c>
      <c r="CV370">
        <v>1959.9937037037</v>
      </c>
      <c r="CW370">
        <v>39.9903703703704</v>
      </c>
      <c r="CX370">
        <v>0</v>
      </c>
      <c r="CY370">
        <v>1657296476.7</v>
      </c>
      <c r="CZ370">
        <v>0</v>
      </c>
      <c r="DA370">
        <v>1657291692.5</v>
      </c>
      <c r="DB370" t="s">
        <v>356</v>
      </c>
      <c r="DC370">
        <v>1657291684</v>
      </c>
      <c r="DD370">
        <v>1657291692.5</v>
      </c>
      <c r="DE370">
        <v>1</v>
      </c>
      <c r="DF370">
        <v>0.051</v>
      </c>
      <c r="DG370">
        <v>-0.009</v>
      </c>
      <c r="DH370">
        <v>7.953</v>
      </c>
      <c r="DI370">
        <v>0.086</v>
      </c>
      <c r="DJ370">
        <v>418</v>
      </c>
      <c r="DK370">
        <v>18</v>
      </c>
      <c r="DL370">
        <v>0.63</v>
      </c>
      <c r="DM370">
        <v>0.07</v>
      </c>
      <c r="DN370">
        <v>15.09627</v>
      </c>
      <c r="DO370">
        <v>15.1770641651032</v>
      </c>
      <c r="DP370">
        <v>1.5496568878626</v>
      </c>
      <c r="DQ370">
        <v>0</v>
      </c>
      <c r="DR370">
        <v>0.50916895</v>
      </c>
      <c r="DS370">
        <v>0.264553666041275</v>
      </c>
      <c r="DT370">
        <v>0.027445066073841</v>
      </c>
      <c r="DU370">
        <v>0</v>
      </c>
      <c r="DV370">
        <v>0</v>
      </c>
      <c r="DW370">
        <v>2</v>
      </c>
      <c r="DX370" t="s">
        <v>357</v>
      </c>
      <c r="DY370">
        <v>2.97434</v>
      </c>
      <c r="DZ370">
        <v>2.70198</v>
      </c>
      <c r="EA370">
        <v>0.0622895</v>
      </c>
      <c r="EB370">
        <v>0.0609963</v>
      </c>
      <c r="EC370">
        <v>0.0770409</v>
      </c>
      <c r="ED370">
        <v>0.0760291</v>
      </c>
      <c r="EE370">
        <v>36636.4</v>
      </c>
      <c r="EF370">
        <v>40203.4</v>
      </c>
      <c r="EG370">
        <v>35406.9</v>
      </c>
      <c r="EH370">
        <v>38831.1</v>
      </c>
      <c r="EI370">
        <v>46325.9</v>
      </c>
      <c r="EJ370">
        <v>51771.3</v>
      </c>
      <c r="EK370">
        <v>55316.1</v>
      </c>
      <c r="EL370">
        <v>62224.9</v>
      </c>
      <c r="EM370">
        <v>1.9882</v>
      </c>
      <c r="EN370">
        <v>2.199</v>
      </c>
      <c r="EO370">
        <v>0.0461936</v>
      </c>
      <c r="EP370">
        <v>0</v>
      </c>
      <c r="EQ370">
        <v>24.2746</v>
      </c>
      <c r="ER370">
        <v>999.9</v>
      </c>
      <c r="ES370">
        <v>59.382</v>
      </c>
      <c r="ET370">
        <v>28.862</v>
      </c>
      <c r="EU370">
        <v>32.0895</v>
      </c>
      <c r="EV370">
        <v>53.3701</v>
      </c>
      <c r="EW370">
        <v>35.6611</v>
      </c>
      <c r="EX370">
        <v>2</v>
      </c>
      <c r="EY370">
        <v>-0.0581707</v>
      </c>
      <c r="EZ370">
        <v>2.18514</v>
      </c>
      <c r="FA370">
        <v>20.1336</v>
      </c>
      <c r="FB370">
        <v>5.20052</v>
      </c>
      <c r="FC370">
        <v>12.0088</v>
      </c>
      <c r="FD370">
        <v>4.976</v>
      </c>
      <c r="FE370">
        <v>3.293</v>
      </c>
      <c r="FF370">
        <v>9999</v>
      </c>
      <c r="FG370">
        <v>564.8</v>
      </c>
      <c r="FH370">
        <v>9999</v>
      </c>
      <c r="FI370">
        <v>9999</v>
      </c>
      <c r="FJ370">
        <v>1.86307</v>
      </c>
      <c r="FK370">
        <v>1.86789</v>
      </c>
      <c r="FL370">
        <v>1.86762</v>
      </c>
      <c r="FM370">
        <v>1.86884</v>
      </c>
      <c r="FN370">
        <v>1.86966</v>
      </c>
      <c r="FO370">
        <v>1.86569</v>
      </c>
      <c r="FP370">
        <v>1.86676</v>
      </c>
      <c r="FQ370">
        <v>1.86813</v>
      </c>
      <c r="FR370">
        <v>5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7.306</v>
      </c>
      <c r="GF370">
        <v>0.1786</v>
      </c>
      <c r="GG370">
        <v>4.5284714050127</v>
      </c>
      <c r="GH370">
        <v>0.00877152046367285</v>
      </c>
      <c r="GI370">
        <v>-1.12287425622125e-06</v>
      </c>
      <c r="GJ370">
        <v>1.49974470624018e-10</v>
      </c>
      <c r="GK370">
        <v>0.178652107835601</v>
      </c>
      <c r="GL370">
        <v>0</v>
      </c>
      <c r="GM370">
        <v>0</v>
      </c>
      <c r="GN370">
        <v>0</v>
      </c>
      <c r="GO370">
        <v>-2</v>
      </c>
      <c r="GP370">
        <v>2006</v>
      </c>
      <c r="GQ370">
        <v>1</v>
      </c>
      <c r="GR370">
        <v>20</v>
      </c>
      <c r="GS370">
        <v>80.2</v>
      </c>
      <c r="GT370">
        <v>80.1</v>
      </c>
      <c r="GU370">
        <v>1.05347</v>
      </c>
      <c r="GV370">
        <v>2.61841</v>
      </c>
      <c r="GW370">
        <v>2.24854</v>
      </c>
      <c r="GX370">
        <v>2.74902</v>
      </c>
      <c r="GY370">
        <v>1.99585</v>
      </c>
      <c r="GZ370">
        <v>2.37427</v>
      </c>
      <c r="HA370">
        <v>35.2209</v>
      </c>
      <c r="HB370">
        <v>15.2615</v>
      </c>
      <c r="HC370">
        <v>18</v>
      </c>
      <c r="HD370">
        <v>498.48</v>
      </c>
      <c r="HE370">
        <v>645.923</v>
      </c>
      <c r="HF370">
        <v>19.2741</v>
      </c>
      <c r="HG370">
        <v>26.4243</v>
      </c>
      <c r="HH370">
        <v>30.0011</v>
      </c>
      <c r="HI370">
        <v>26.192</v>
      </c>
      <c r="HJ370">
        <v>26.0954</v>
      </c>
      <c r="HK370">
        <v>21.0183</v>
      </c>
      <c r="HL370">
        <v>37.6612</v>
      </c>
      <c r="HM370">
        <v>0</v>
      </c>
      <c r="HN370">
        <v>19.238</v>
      </c>
      <c r="HO370">
        <v>298.892</v>
      </c>
      <c r="HP370">
        <v>20.0325</v>
      </c>
      <c r="HQ370">
        <v>102.635</v>
      </c>
      <c r="HR370">
        <v>103.612</v>
      </c>
    </row>
    <row r="371" spans="1:226">
      <c r="A371">
        <v>355</v>
      </c>
      <c r="B371">
        <v>1657296503.6</v>
      </c>
      <c r="C371">
        <v>4759.59999990463</v>
      </c>
      <c r="D371" t="s">
        <v>1072</v>
      </c>
      <c r="E371" t="s">
        <v>1073</v>
      </c>
      <c r="F371">
        <v>5</v>
      </c>
      <c r="G371" t="s">
        <v>1057</v>
      </c>
      <c r="H371" t="s">
        <v>354</v>
      </c>
      <c r="I371">
        <v>1657296495.81429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320.143241372322</v>
      </c>
      <c r="AK371">
        <v>329.307957575757</v>
      </c>
      <c r="AL371">
        <v>-3.347999274767</v>
      </c>
      <c r="AM371">
        <v>66.0527662243616</v>
      </c>
      <c r="AN371">
        <f>(AP371 - AO371 + BO371*1E3/(8.314*(BQ371+273.15)) * AR371/BN371 * AQ371) * BN371/(100*BB371) * 1000/(1000 - AP371)</f>
        <v>0</v>
      </c>
      <c r="AO371">
        <v>20.1322182210082</v>
      </c>
      <c r="AP371">
        <v>20.6395072727273</v>
      </c>
      <c r="AQ371">
        <v>0.00113894692451932</v>
      </c>
      <c r="AR371">
        <v>77.4736277171468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6</v>
      </c>
      <c r="BC371">
        <v>0.5</v>
      </c>
      <c r="BD371" t="s">
        <v>355</v>
      </c>
      <c r="BE371">
        <v>2</v>
      </c>
      <c r="BF371" t="b">
        <v>1</v>
      </c>
      <c r="BG371">
        <v>1657296495.81429</v>
      </c>
      <c r="BH371">
        <v>346.266928571429</v>
      </c>
      <c r="BI371">
        <v>329.642071428571</v>
      </c>
      <c r="BJ371">
        <v>20.6598142857143</v>
      </c>
      <c r="BK371">
        <v>20.1162392857143</v>
      </c>
      <c r="BL371">
        <v>338.889392857143</v>
      </c>
      <c r="BM371">
        <v>20.4811714285714</v>
      </c>
      <c r="BN371">
        <v>499.977214285714</v>
      </c>
      <c r="BO371">
        <v>73.8344392857143</v>
      </c>
      <c r="BP371">
        <v>0.0484052</v>
      </c>
      <c r="BQ371">
        <v>24.3013428571429</v>
      </c>
      <c r="BR371">
        <v>25.0151535714286</v>
      </c>
      <c r="BS371">
        <v>999.9</v>
      </c>
      <c r="BT371">
        <v>0</v>
      </c>
      <c r="BU371">
        <v>0</v>
      </c>
      <c r="BV371">
        <v>9991.25</v>
      </c>
      <c r="BW371">
        <v>0</v>
      </c>
      <c r="BX371">
        <v>110.825678571429</v>
      </c>
      <c r="BY371">
        <v>16.6248642857143</v>
      </c>
      <c r="BZ371">
        <v>353.571892857143</v>
      </c>
      <c r="CA371">
        <v>336.40975</v>
      </c>
      <c r="CB371">
        <v>0.543590892857143</v>
      </c>
      <c r="CC371">
        <v>329.642071428571</v>
      </c>
      <c r="CD371">
        <v>20.1162392857143</v>
      </c>
      <c r="CE371">
        <v>1.52540571428571</v>
      </c>
      <c r="CF371">
        <v>1.48527</v>
      </c>
      <c r="CG371">
        <v>13.2252214285714</v>
      </c>
      <c r="CH371">
        <v>12.8173464285714</v>
      </c>
      <c r="CI371">
        <v>2000.01142857143</v>
      </c>
      <c r="CJ371">
        <v>0.980004285714286</v>
      </c>
      <c r="CK371">
        <v>0.0199957857142857</v>
      </c>
      <c r="CL371">
        <v>0</v>
      </c>
      <c r="CM371">
        <v>2.35658214285714</v>
      </c>
      <c r="CN371">
        <v>0</v>
      </c>
      <c r="CO371">
        <v>3040.42571428571</v>
      </c>
      <c r="CP371">
        <v>17300.2857142857</v>
      </c>
      <c r="CQ371">
        <v>38.32775</v>
      </c>
      <c r="CR371">
        <v>38.6360714285714</v>
      </c>
      <c r="CS371">
        <v>38.241</v>
      </c>
      <c r="CT371">
        <v>36.85025</v>
      </c>
      <c r="CU371">
        <v>37.49325</v>
      </c>
      <c r="CV371">
        <v>1960.02071428571</v>
      </c>
      <c r="CW371">
        <v>39.9907142857143</v>
      </c>
      <c r="CX371">
        <v>0</v>
      </c>
      <c r="CY371">
        <v>1657296481.5</v>
      </c>
      <c r="CZ371">
        <v>0</v>
      </c>
      <c r="DA371">
        <v>1657291692.5</v>
      </c>
      <c r="DB371" t="s">
        <v>356</v>
      </c>
      <c r="DC371">
        <v>1657291684</v>
      </c>
      <c r="DD371">
        <v>1657291692.5</v>
      </c>
      <c r="DE371">
        <v>1</v>
      </c>
      <c r="DF371">
        <v>0.051</v>
      </c>
      <c r="DG371">
        <v>-0.009</v>
      </c>
      <c r="DH371">
        <v>7.953</v>
      </c>
      <c r="DI371">
        <v>0.086</v>
      </c>
      <c r="DJ371">
        <v>418</v>
      </c>
      <c r="DK371">
        <v>18</v>
      </c>
      <c r="DL371">
        <v>0.63</v>
      </c>
      <c r="DM371">
        <v>0.07</v>
      </c>
      <c r="DN371">
        <v>16.21709</v>
      </c>
      <c r="DO371">
        <v>7.01090881801121</v>
      </c>
      <c r="DP371">
        <v>0.82298387948975</v>
      </c>
      <c r="DQ371">
        <v>0</v>
      </c>
      <c r="DR371">
        <v>0.531064475</v>
      </c>
      <c r="DS371">
        <v>0.256056776735459</v>
      </c>
      <c r="DT371">
        <v>0.0330519638122968</v>
      </c>
      <c r="DU371">
        <v>0</v>
      </c>
      <c r="DV371">
        <v>0</v>
      </c>
      <c r="DW371">
        <v>2</v>
      </c>
      <c r="DX371" t="s">
        <v>357</v>
      </c>
      <c r="DY371">
        <v>2.9732</v>
      </c>
      <c r="DZ371">
        <v>2.70169</v>
      </c>
      <c r="EA371">
        <v>0.0597936</v>
      </c>
      <c r="EB371">
        <v>0.0584254</v>
      </c>
      <c r="EC371">
        <v>0.0769879</v>
      </c>
      <c r="ED371">
        <v>0.0757004</v>
      </c>
      <c r="EE371">
        <v>36732.1</v>
      </c>
      <c r="EF371">
        <v>40313.8</v>
      </c>
      <c r="EG371">
        <v>35405.3</v>
      </c>
      <c r="EH371">
        <v>38831.5</v>
      </c>
      <c r="EI371">
        <v>46327.5</v>
      </c>
      <c r="EJ371">
        <v>51789.8</v>
      </c>
      <c r="EK371">
        <v>55314.9</v>
      </c>
      <c r="EL371">
        <v>62224.9</v>
      </c>
      <c r="EM371">
        <v>1.9874</v>
      </c>
      <c r="EN371">
        <v>2.1988</v>
      </c>
      <c r="EO371">
        <v>0.0447035</v>
      </c>
      <c r="EP371">
        <v>0</v>
      </c>
      <c r="EQ371">
        <v>24.2672</v>
      </c>
      <c r="ER371">
        <v>999.9</v>
      </c>
      <c r="ES371">
        <v>59.382</v>
      </c>
      <c r="ET371">
        <v>28.883</v>
      </c>
      <c r="EU371">
        <v>32.1279</v>
      </c>
      <c r="EV371">
        <v>53.5001</v>
      </c>
      <c r="EW371">
        <v>35.6691</v>
      </c>
      <c r="EX371">
        <v>2</v>
      </c>
      <c r="EY371">
        <v>-0.0562398</v>
      </c>
      <c r="EZ371">
        <v>2.3832</v>
      </c>
      <c r="FA371">
        <v>20.1297</v>
      </c>
      <c r="FB371">
        <v>5.19932</v>
      </c>
      <c r="FC371">
        <v>12.0076</v>
      </c>
      <c r="FD371">
        <v>4.9756</v>
      </c>
      <c r="FE371">
        <v>3.293</v>
      </c>
      <c r="FF371">
        <v>9999</v>
      </c>
      <c r="FG371">
        <v>564.8</v>
      </c>
      <c r="FH371">
        <v>9999</v>
      </c>
      <c r="FI371">
        <v>9999</v>
      </c>
      <c r="FJ371">
        <v>1.86301</v>
      </c>
      <c r="FK371">
        <v>1.86786</v>
      </c>
      <c r="FL371">
        <v>1.86765</v>
      </c>
      <c r="FM371">
        <v>1.86877</v>
      </c>
      <c r="FN371">
        <v>1.86966</v>
      </c>
      <c r="FO371">
        <v>1.86569</v>
      </c>
      <c r="FP371">
        <v>1.86676</v>
      </c>
      <c r="FQ371">
        <v>1.86813</v>
      </c>
      <c r="FR371">
        <v>5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7.174</v>
      </c>
      <c r="GF371">
        <v>0.1786</v>
      </c>
      <c r="GG371">
        <v>4.5284714050127</v>
      </c>
      <c r="GH371">
        <v>0.00877152046367285</v>
      </c>
      <c r="GI371">
        <v>-1.12287425622125e-06</v>
      </c>
      <c r="GJ371">
        <v>1.49974470624018e-10</v>
      </c>
      <c r="GK371">
        <v>0.178652107835601</v>
      </c>
      <c r="GL371">
        <v>0</v>
      </c>
      <c r="GM371">
        <v>0</v>
      </c>
      <c r="GN371">
        <v>0</v>
      </c>
      <c r="GO371">
        <v>-2</v>
      </c>
      <c r="GP371">
        <v>2006</v>
      </c>
      <c r="GQ371">
        <v>1</v>
      </c>
      <c r="GR371">
        <v>20</v>
      </c>
      <c r="GS371">
        <v>80.3</v>
      </c>
      <c r="GT371">
        <v>80.2</v>
      </c>
      <c r="GU371">
        <v>1.00586</v>
      </c>
      <c r="GV371">
        <v>2.62207</v>
      </c>
      <c r="GW371">
        <v>2.24854</v>
      </c>
      <c r="GX371">
        <v>2.74902</v>
      </c>
      <c r="GY371">
        <v>1.99585</v>
      </c>
      <c r="GZ371">
        <v>2.35596</v>
      </c>
      <c r="HA371">
        <v>35.2209</v>
      </c>
      <c r="HB371">
        <v>15.2615</v>
      </c>
      <c r="HC371">
        <v>18</v>
      </c>
      <c r="HD371">
        <v>498.011</v>
      </c>
      <c r="HE371">
        <v>645.83</v>
      </c>
      <c r="HF371">
        <v>19.231</v>
      </c>
      <c r="HG371">
        <v>26.431</v>
      </c>
      <c r="HH371">
        <v>30.0013</v>
      </c>
      <c r="HI371">
        <v>26.1986</v>
      </c>
      <c r="HJ371">
        <v>26.1007</v>
      </c>
      <c r="HK371">
        <v>20.1612</v>
      </c>
      <c r="HL371">
        <v>37.9384</v>
      </c>
      <c r="HM371">
        <v>0</v>
      </c>
      <c r="HN371">
        <v>19.2015</v>
      </c>
      <c r="HO371">
        <v>278.769</v>
      </c>
      <c r="HP371">
        <v>20.036</v>
      </c>
      <c r="HQ371">
        <v>102.632</v>
      </c>
      <c r="HR371">
        <v>103.612</v>
      </c>
    </row>
    <row r="372" spans="1:226">
      <c r="A372">
        <v>356</v>
      </c>
      <c r="B372">
        <v>1657296508.6</v>
      </c>
      <c r="C372">
        <v>4764.59999990463</v>
      </c>
      <c r="D372" t="s">
        <v>1074</v>
      </c>
      <c r="E372" t="s">
        <v>1075</v>
      </c>
      <c r="F372">
        <v>5</v>
      </c>
      <c r="G372" t="s">
        <v>1057</v>
      </c>
      <c r="H372" t="s">
        <v>354</v>
      </c>
      <c r="I372">
        <v>1657296501.1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303.275138513685</v>
      </c>
      <c r="AK372">
        <v>312.662509090909</v>
      </c>
      <c r="AL372">
        <v>-3.34097717006646</v>
      </c>
      <c r="AM372">
        <v>66.0527662243616</v>
      </c>
      <c r="AN372">
        <f>(AP372 - AO372 + BO372*1E3/(8.314*(BQ372+273.15)) * AR372/BN372 * AQ372) * BN372/(100*BB372) * 1000/(1000 - AP372)</f>
        <v>0</v>
      </c>
      <c r="AO372">
        <v>19.9959303608954</v>
      </c>
      <c r="AP372">
        <v>20.5805333333333</v>
      </c>
      <c r="AQ372">
        <v>-0.01787876920038</v>
      </c>
      <c r="AR372">
        <v>77.4736277171468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6</v>
      </c>
      <c r="BC372">
        <v>0.5</v>
      </c>
      <c r="BD372" t="s">
        <v>355</v>
      </c>
      <c r="BE372">
        <v>2</v>
      </c>
      <c r="BF372" t="b">
        <v>1</v>
      </c>
      <c r="BG372">
        <v>1657296501.1</v>
      </c>
      <c r="BH372">
        <v>329.065444444444</v>
      </c>
      <c r="BI372">
        <v>312.154666666667</v>
      </c>
      <c r="BJ372">
        <v>20.6370740740741</v>
      </c>
      <c r="BK372">
        <v>20.0685666666667</v>
      </c>
      <c r="BL372">
        <v>321.825666666667</v>
      </c>
      <c r="BM372">
        <v>20.4584259259259</v>
      </c>
      <c r="BN372">
        <v>499.971444444444</v>
      </c>
      <c r="BO372">
        <v>73.8339074074074</v>
      </c>
      <c r="BP372">
        <v>0.0483575740740741</v>
      </c>
      <c r="BQ372">
        <v>24.303137037037</v>
      </c>
      <c r="BR372">
        <v>25.0256</v>
      </c>
      <c r="BS372">
        <v>999.9</v>
      </c>
      <c r="BT372">
        <v>0</v>
      </c>
      <c r="BU372">
        <v>0</v>
      </c>
      <c r="BV372">
        <v>10003.5185185185</v>
      </c>
      <c r="BW372">
        <v>0</v>
      </c>
      <c r="BX372">
        <v>110.827777777778</v>
      </c>
      <c r="BY372">
        <v>16.9107703703704</v>
      </c>
      <c r="BZ372">
        <v>335.999851851852</v>
      </c>
      <c r="CA372">
        <v>318.548222222222</v>
      </c>
      <c r="CB372">
        <v>0.568514037037037</v>
      </c>
      <c r="CC372">
        <v>312.154666666667</v>
      </c>
      <c r="CD372">
        <v>20.0685666666667</v>
      </c>
      <c r="CE372">
        <v>1.52371518518519</v>
      </c>
      <c r="CF372">
        <v>1.48174</v>
      </c>
      <c r="CG372">
        <v>13.208237037037</v>
      </c>
      <c r="CH372">
        <v>12.7809703703704</v>
      </c>
      <c r="CI372">
        <v>2000.01777777778</v>
      </c>
      <c r="CJ372">
        <v>0.980004222222222</v>
      </c>
      <c r="CK372">
        <v>0.0199958555555556</v>
      </c>
      <c r="CL372">
        <v>0</v>
      </c>
      <c r="CM372">
        <v>2.29833703703704</v>
      </c>
      <c r="CN372">
        <v>0</v>
      </c>
      <c r="CO372">
        <v>3035.41814814815</v>
      </c>
      <c r="CP372">
        <v>17300.3481481482</v>
      </c>
      <c r="CQ372">
        <v>38.3236666666667</v>
      </c>
      <c r="CR372">
        <v>38.6410740740741</v>
      </c>
      <c r="CS372">
        <v>38.2196666666667</v>
      </c>
      <c r="CT372">
        <v>36.8726666666667</v>
      </c>
      <c r="CU372">
        <v>37.4836666666667</v>
      </c>
      <c r="CV372">
        <v>1960.02666666667</v>
      </c>
      <c r="CW372">
        <v>39.9911111111111</v>
      </c>
      <c r="CX372">
        <v>0</v>
      </c>
      <c r="CY372">
        <v>1657296486.3</v>
      </c>
      <c r="CZ372">
        <v>0</v>
      </c>
      <c r="DA372">
        <v>1657291692.5</v>
      </c>
      <c r="DB372" t="s">
        <v>356</v>
      </c>
      <c r="DC372">
        <v>1657291684</v>
      </c>
      <c r="DD372">
        <v>1657291692.5</v>
      </c>
      <c r="DE372">
        <v>1</v>
      </c>
      <c r="DF372">
        <v>0.051</v>
      </c>
      <c r="DG372">
        <v>-0.009</v>
      </c>
      <c r="DH372">
        <v>7.953</v>
      </c>
      <c r="DI372">
        <v>0.086</v>
      </c>
      <c r="DJ372">
        <v>418</v>
      </c>
      <c r="DK372">
        <v>18</v>
      </c>
      <c r="DL372">
        <v>0.63</v>
      </c>
      <c r="DM372">
        <v>0.07</v>
      </c>
      <c r="DN372">
        <v>16.6347097560976</v>
      </c>
      <c r="DO372">
        <v>4.10757909407667</v>
      </c>
      <c r="DP372">
        <v>0.60205770560672</v>
      </c>
      <c r="DQ372">
        <v>0</v>
      </c>
      <c r="DR372">
        <v>0.556155804878049</v>
      </c>
      <c r="DS372">
        <v>0.312523547038328</v>
      </c>
      <c r="DT372">
        <v>0.0401206641521636</v>
      </c>
      <c r="DU372">
        <v>0</v>
      </c>
      <c r="DV372">
        <v>0</v>
      </c>
      <c r="DW372">
        <v>2</v>
      </c>
      <c r="DX372" t="s">
        <v>357</v>
      </c>
      <c r="DY372">
        <v>2.9734</v>
      </c>
      <c r="DZ372">
        <v>2.7026</v>
      </c>
      <c r="EA372">
        <v>0.0572621</v>
      </c>
      <c r="EB372">
        <v>0.0557801</v>
      </c>
      <c r="EC372">
        <v>0.0768278</v>
      </c>
      <c r="ED372">
        <v>0.0756685</v>
      </c>
      <c r="EE372">
        <v>36830.7</v>
      </c>
      <c r="EF372">
        <v>40426.8</v>
      </c>
      <c r="EG372">
        <v>35405.1</v>
      </c>
      <c r="EH372">
        <v>38831.4</v>
      </c>
      <c r="EI372">
        <v>46335.5</v>
      </c>
      <c r="EJ372">
        <v>51790.8</v>
      </c>
      <c r="EK372">
        <v>55314.7</v>
      </c>
      <c r="EL372">
        <v>62224.1</v>
      </c>
      <c r="EM372">
        <v>1.9876</v>
      </c>
      <c r="EN372">
        <v>2.1984</v>
      </c>
      <c r="EO372">
        <v>0.0460446</v>
      </c>
      <c r="EP372">
        <v>0</v>
      </c>
      <c r="EQ372">
        <v>24.2538</v>
      </c>
      <c r="ER372">
        <v>999.9</v>
      </c>
      <c r="ES372">
        <v>59.358</v>
      </c>
      <c r="ET372">
        <v>28.862</v>
      </c>
      <c r="EU372">
        <v>32.0754</v>
      </c>
      <c r="EV372">
        <v>53.7201</v>
      </c>
      <c r="EW372">
        <v>35.649</v>
      </c>
      <c r="EX372">
        <v>2</v>
      </c>
      <c r="EY372">
        <v>-0.0558943</v>
      </c>
      <c r="EZ372">
        <v>2.40671</v>
      </c>
      <c r="FA372">
        <v>20.1297</v>
      </c>
      <c r="FB372">
        <v>5.19932</v>
      </c>
      <c r="FC372">
        <v>12.0099</v>
      </c>
      <c r="FD372">
        <v>4.976</v>
      </c>
      <c r="FE372">
        <v>3.2932</v>
      </c>
      <c r="FF372">
        <v>9999</v>
      </c>
      <c r="FG372">
        <v>564.8</v>
      </c>
      <c r="FH372">
        <v>9999</v>
      </c>
      <c r="FI372">
        <v>9999</v>
      </c>
      <c r="FJ372">
        <v>1.86298</v>
      </c>
      <c r="FK372">
        <v>1.86786</v>
      </c>
      <c r="FL372">
        <v>1.86758</v>
      </c>
      <c r="FM372">
        <v>1.86877</v>
      </c>
      <c r="FN372">
        <v>1.86966</v>
      </c>
      <c r="FO372">
        <v>1.86566</v>
      </c>
      <c r="FP372">
        <v>1.86676</v>
      </c>
      <c r="FQ372">
        <v>1.86813</v>
      </c>
      <c r="FR372">
        <v>5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7.043</v>
      </c>
      <c r="GF372">
        <v>0.1787</v>
      </c>
      <c r="GG372">
        <v>4.5284714050127</v>
      </c>
      <c r="GH372">
        <v>0.00877152046367285</v>
      </c>
      <c r="GI372">
        <v>-1.12287425622125e-06</v>
      </c>
      <c r="GJ372">
        <v>1.49974470624018e-10</v>
      </c>
      <c r="GK372">
        <v>0.178652107835601</v>
      </c>
      <c r="GL372">
        <v>0</v>
      </c>
      <c r="GM372">
        <v>0</v>
      </c>
      <c r="GN372">
        <v>0</v>
      </c>
      <c r="GO372">
        <v>-2</v>
      </c>
      <c r="GP372">
        <v>2006</v>
      </c>
      <c r="GQ372">
        <v>1</v>
      </c>
      <c r="GR372">
        <v>20</v>
      </c>
      <c r="GS372">
        <v>80.4</v>
      </c>
      <c r="GT372">
        <v>80.3</v>
      </c>
      <c r="GU372">
        <v>0.963135</v>
      </c>
      <c r="GV372">
        <v>2.62329</v>
      </c>
      <c r="GW372">
        <v>2.24854</v>
      </c>
      <c r="GX372">
        <v>2.74902</v>
      </c>
      <c r="GY372">
        <v>1.99585</v>
      </c>
      <c r="GZ372">
        <v>2.35474</v>
      </c>
      <c r="HA372">
        <v>35.244</v>
      </c>
      <c r="HB372">
        <v>15.2615</v>
      </c>
      <c r="HC372">
        <v>18</v>
      </c>
      <c r="HD372">
        <v>498.186</v>
      </c>
      <c r="HE372">
        <v>645.571</v>
      </c>
      <c r="HF372">
        <v>19.1937</v>
      </c>
      <c r="HG372">
        <v>26.4399</v>
      </c>
      <c r="HH372">
        <v>30.0009</v>
      </c>
      <c r="HI372">
        <v>26.203</v>
      </c>
      <c r="HJ372">
        <v>26.1064</v>
      </c>
      <c r="HK372">
        <v>19.2278</v>
      </c>
      <c r="HL372">
        <v>37.9384</v>
      </c>
      <c r="HM372">
        <v>0</v>
      </c>
      <c r="HN372">
        <v>19.1826</v>
      </c>
      <c r="HO372">
        <v>265.346</v>
      </c>
      <c r="HP372">
        <v>20.0465</v>
      </c>
      <c r="HQ372">
        <v>102.632</v>
      </c>
      <c r="HR372">
        <v>103.611</v>
      </c>
    </row>
    <row r="373" spans="1:226">
      <c r="A373">
        <v>357</v>
      </c>
      <c r="B373">
        <v>1657296513.6</v>
      </c>
      <c r="C373">
        <v>4769.59999990463</v>
      </c>
      <c r="D373" t="s">
        <v>1076</v>
      </c>
      <c r="E373" t="s">
        <v>1077</v>
      </c>
      <c r="F373">
        <v>5</v>
      </c>
      <c r="G373" t="s">
        <v>1057</v>
      </c>
      <c r="H373" t="s">
        <v>354</v>
      </c>
      <c r="I373">
        <v>1657296505.81429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286.222541565951</v>
      </c>
      <c r="AK373">
        <v>295.990775757576</v>
      </c>
      <c r="AL373">
        <v>-3.32452910170004</v>
      </c>
      <c r="AM373">
        <v>66.0527662243616</v>
      </c>
      <c r="AN373">
        <f>(AP373 - AO373 + BO373*1E3/(8.314*(BQ373+273.15)) * AR373/BN373 * AQ373) * BN373/(100*BB373) * 1000/(1000 - AP373)</f>
        <v>0</v>
      </c>
      <c r="AO373">
        <v>19.9958010258774</v>
      </c>
      <c r="AP373">
        <v>20.5477842424242</v>
      </c>
      <c r="AQ373">
        <v>-0.0065217184897884</v>
      </c>
      <c r="AR373">
        <v>77.4736277171468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6</v>
      </c>
      <c r="BC373">
        <v>0.5</v>
      </c>
      <c r="BD373" t="s">
        <v>355</v>
      </c>
      <c r="BE373">
        <v>2</v>
      </c>
      <c r="BF373" t="b">
        <v>1</v>
      </c>
      <c r="BG373">
        <v>1657296505.81429</v>
      </c>
      <c r="BH373">
        <v>313.681714285714</v>
      </c>
      <c r="BI373">
        <v>296.61925</v>
      </c>
      <c r="BJ373">
        <v>20.6052142857143</v>
      </c>
      <c r="BK373">
        <v>20.0302035714286</v>
      </c>
      <c r="BL373">
        <v>306.565642857143</v>
      </c>
      <c r="BM373">
        <v>20.4265607142857</v>
      </c>
      <c r="BN373">
        <v>499.978392857143</v>
      </c>
      <c r="BO373">
        <v>73.8335928571429</v>
      </c>
      <c r="BP373">
        <v>0.0483296892857143</v>
      </c>
      <c r="BQ373">
        <v>24.3016464285714</v>
      </c>
      <c r="BR373">
        <v>25.0239714285714</v>
      </c>
      <c r="BS373">
        <v>999.9</v>
      </c>
      <c r="BT373">
        <v>0</v>
      </c>
      <c r="BU373">
        <v>0</v>
      </c>
      <c r="BV373">
        <v>10007.6785714286</v>
      </c>
      <c r="BW373">
        <v>0</v>
      </c>
      <c r="BX373">
        <v>110.799214285714</v>
      </c>
      <c r="BY373">
        <v>17.0624464285714</v>
      </c>
      <c r="BZ373">
        <v>320.281678571429</v>
      </c>
      <c r="CA373">
        <v>302.682642857143</v>
      </c>
      <c r="CB373">
        <v>0.575017035714286</v>
      </c>
      <c r="CC373">
        <v>296.61925</v>
      </c>
      <c r="CD373">
        <v>20.0302035714286</v>
      </c>
      <c r="CE373">
        <v>1.52135678571429</v>
      </c>
      <c r="CF373">
        <v>1.47890071428571</v>
      </c>
      <c r="CG373">
        <v>13.1844892857143</v>
      </c>
      <c r="CH373">
        <v>12.7517071428571</v>
      </c>
      <c r="CI373">
        <v>2000.01107142857</v>
      </c>
      <c r="CJ373">
        <v>0.980004178571429</v>
      </c>
      <c r="CK373">
        <v>0.0199959035714286</v>
      </c>
      <c r="CL373">
        <v>0</v>
      </c>
      <c r="CM373">
        <v>2.28393214285714</v>
      </c>
      <c r="CN373">
        <v>0</v>
      </c>
      <c r="CO373">
        <v>3030.78</v>
      </c>
      <c r="CP373">
        <v>17300.275</v>
      </c>
      <c r="CQ373">
        <v>38.31425</v>
      </c>
      <c r="CR373">
        <v>38.6382857142857</v>
      </c>
      <c r="CS373">
        <v>38.205</v>
      </c>
      <c r="CT373">
        <v>36.875</v>
      </c>
      <c r="CU373">
        <v>37.47975</v>
      </c>
      <c r="CV373">
        <v>1960.02</v>
      </c>
      <c r="CW373">
        <v>39.9910714285714</v>
      </c>
      <c r="CX373">
        <v>0</v>
      </c>
      <c r="CY373">
        <v>1657296491.7</v>
      </c>
      <c r="CZ373">
        <v>0</v>
      </c>
      <c r="DA373">
        <v>1657291692.5</v>
      </c>
      <c r="DB373" t="s">
        <v>356</v>
      </c>
      <c r="DC373">
        <v>1657291684</v>
      </c>
      <c r="DD373">
        <v>1657291692.5</v>
      </c>
      <c r="DE373">
        <v>1</v>
      </c>
      <c r="DF373">
        <v>0.051</v>
      </c>
      <c r="DG373">
        <v>-0.009</v>
      </c>
      <c r="DH373">
        <v>7.953</v>
      </c>
      <c r="DI373">
        <v>0.086</v>
      </c>
      <c r="DJ373">
        <v>418</v>
      </c>
      <c r="DK373">
        <v>18</v>
      </c>
      <c r="DL373">
        <v>0.63</v>
      </c>
      <c r="DM373">
        <v>0.07</v>
      </c>
      <c r="DN373">
        <v>16.9591275</v>
      </c>
      <c r="DO373">
        <v>2.29579249530955</v>
      </c>
      <c r="DP373">
        <v>0.320244439442358</v>
      </c>
      <c r="DQ373">
        <v>0</v>
      </c>
      <c r="DR373">
        <v>0.567479575</v>
      </c>
      <c r="DS373">
        <v>0.180470825515947</v>
      </c>
      <c r="DT373">
        <v>0.0350100570228667</v>
      </c>
      <c r="DU373">
        <v>0</v>
      </c>
      <c r="DV373">
        <v>0</v>
      </c>
      <c r="DW373">
        <v>2</v>
      </c>
      <c r="DX373" t="s">
        <v>357</v>
      </c>
      <c r="DY373">
        <v>2.97382</v>
      </c>
      <c r="DZ373">
        <v>2.70196</v>
      </c>
      <c r="EA373">
        <v>0.0546711</v>
      </c>
      <c r="EB373">
        <v>0.0532152</v>
      </c>
      <c r="EC373">
        <v>0.0767468</v>
      </c>
      <c r="ED373">
        <v>0.0756813</v>
      </c>
      <c r="EE373">
        <v>36931.5</v>
      </c>
      <c r="EF373">
        <v>40535.5</v>
      </c>
      <c r="EG373">
        <v>35404.8</v>
      </c>
      <c r="EH373">
        <v>38830.4</v>
      </c>
      <c r="EI373">
        <v>46338.7</v>
      </c>
      <c r="EJ373">
        <v>51789</v>
      </c>
      <c r="EK373">
        <v>55313.7</v>
      </c>
      <c r="EL373">
        <v>62222.8</v>
      </c>
      <c r="EM373">
        <v>1.9876</v>
      </c>
      <c r="EN373">
        <v>2.1976</v>
      </c>
      <c r="EO373">
        <v>0.0481308</v>
      </c>
      <c r="EP373">
        <v>0</v>
      </c>
      <c r="EQ373">
        <v>24.2419</v>
      </c>
      <c r="ER373">
        <v>999.9</v>
      </c>
      <c r="ES373">
        <v>59.358</v>
      </c>
      <c r="ET373">
        <v>28.883</v>
      </c>
      <c r="EU373">
        <v>32.1138</v>
      </c>
      <c r="EV373">
        <v>53.6702</v>
      </c>
      <c r="EW373">
        <v>35.6891</v>
      </c>
      <c r="EX373">
        <v>2</v>
      </c>
      <c r="EY373">
        <v>-0.0546951</v>
      </c>
      <c r="EZ373">
        <v>2.40658</v>
      </c>
      <c r="FA373">
        <v>20.13</v>
      </c>
      <c r="FB373">
        <v>5.20172</v>
      </c>
      <c r="FC373">
        <v>12.0099</v>
      </c>
      <c r="FD373">
        <v>4.9756</v>
      </c>
      <c r="FE373">
        <v>3.2932</v>
      </c>
      <c r="FF373">
        <v>9999</v>
      </c>
      <c r="FG373">
        <v>564.8</v>
      </c>
      <c r="FH373">
        <v>9999</v>
      </c>
      <c r="FI373">
        <v>9999</v>
      </c>
      <c r="FJ373">
        <v>1.86307</v>
      </c>
      <c r="FK373">
        <v>1.86789</v>
      </c>
      <c r="FL373">
        <v>1.86768</v>
      </c>
      <c r="FM373">
        <v>1.8688</v>
      </c>
      <c r="FN373">
        <v>1.86966</v>
      </c>
      <c r="FO373">
        <v>1.86569</v>
      </c>
      <c r="FP373">
        <v>1.86676</v>
      </c>
      <c r="FQ373">
        <v>1.86813</v>
      </c>
      <c r="FR373">
        <v>5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6.911</v>
      </c>
      <c r="GF373">
        <v>0.1786</v>
      </c>
      <c r="GG373">
        <v>4.5284714050127</v>
      </c>
      <c r="GH373">
        <v>0.00877152046367285</v>
      </c>
      <c r="GI373">
        <v>-1.12287425622125e-06</v>
      </c>
      <c r="GJ373">
        <v>1.49974470624018e-10</v>
      </c>
      <c r="GK373">
        <v>0.178652107835601</v>
      </c>
      <c r="GL373">
        <v>0</v>
      </c>
      <c r="GM373">
        <v>0</v>
      </c>
      <c r="GN373">
        <v>0</v>
      </c>
      <c r="GO373">
        <v>-2</v>
      </c>
      <c r="GP373">
        <v>2006</v>
      </c>
      <c r="GQ373">
        <v>1</v>
      </c>
      <c r="GR373">
        <v>20</v>
      </c>
      <c r="GS373">
        <v>80.5</v>
      </c>
      <c r="GT373">
        <v>80.4</v>
      </c>
      <c r="GU373">
        <v>0.921631</v>
      </c>
      <c r="GV373">
        <v>2.61963</v>
      </c>
      <c r="GW373">
        <v>2.24854</v>
      </c>
      <c r="GX373">
        <v>2.74902</v>
      </c>
      <c r="GY373">
        <v>1.99585</v>
      </c>
      <c r="GZ373">
        <v>2.37793</v>
      </c>
      <c r="HA373">
        <v>35.244</v>
      </c>
      <c r="HB373">
        <v>15.2615</v>
      </c>
      <c r="HC373">
        <v>18</v>
      </c>
      <c r="HD373">
        <v>498.242</v>
      </c>
      <c r="HE373">
        <v>644.995</v>
      </c>
      <c r="HF373">
        <v>19.1662</v>
      </c>
      <c r="HG373">
        <v>26.4467</v>
      </c>
      <c r="HH373">
        <v>30.001</v>
      </c>
      <c r="HI373">
        <v>26.2096</v>
      </c>
      <c r="HJ373">
        <v>26.1116</v>
      </c>
      <c r="HK373">
        <v>18.4008</v>
      </c>
      <c r="HL373">
        <v>37.9384</v>
      </c>
      <c r="HM373">
        <v>0</v>
      </c>
      <c r="HN373">
        <v>19.165</v>
      </c>
      <c r="HO373">
        <v>251.76</v>
      </c>
      <c r="HP373">
        <v>20.0579</v>
      </c>
      <c r="HQ373">
        <v>102.63</v>
      </c>
      <c r="HR373">
        <v>103.609</v>
      </c>
    </row>
    <row r="374" spans="1:226">
      <c r="A374">
        <v>358</v>
      </c>
      <c r="B374">
        <v>1657296518.6</v>
      </c>
      <c r="C374">
        <v>4774.59999990463</v>
      </c>
      <c r="D374" t="s">
        <v>1078</v>
      </c>
      <c r="E374" t="s">
        <v>1079</v>
      </c>
      <c r="F374">
        <v>5</v>
      </c>
      <c r="G374" t="s">
        <v>1057</v>
      </c>
      <c r="H374" t="s">
        <v>354</v>
      </c>
      <c r="I374">
        <v>1657296511.1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270.791188021762</v>
      </c>
      <c r="AK374">
        <v>279.968260606061</v>
      </c>
      <c r="AL374">
        <v>-3.15994579734963</v>
      </c>
      <c r="AM374">
        <v>66.0527662243616</v>
      </c>
      <c r="AN374">
        <f>(AP374 - AO374 + BO374*1E3/(8.314*(BQ374+273.15)) * AR374/BN374 * AQ374) * BN374/(100*BB374) * 1000/(1000 - AP374)</f>
        <v>0</v>
      </c>
      <c r="AO374">
        <v>19.9979797350023</v>
      </c>
      <c r="AP374">
        <v>20.5410218181818</v>
      </c>
      <c r="AQ374">
        <v>-0.00560579456580225</v>
      </c>
      <c r="AR374">
        <v>77.4736277171468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6</v>
      </c>
      <c r="BC374">
        <v>0.5</v>
      </c>
      <c r="BD374" t="s">
        <v>355</v>
      </c>
      <c r="BE374">
        <v>2</v>
      </c>
      <c r="BF374" t="b">
        <v>1</v>
      </c>
      <c r="BG374">
        <v>1657296511.1</v>
      </c>
      <c r="BH374">
        <v>296.522666666667</v>
      </c>
      <c r="BI374">
        <v>279.487777777778</v>
      </c>
      <c r="BJ374">
        <v>20.5679703703704</v>
      </c>
      <c r="BK374">
        <v>19.9969407407407</v>
      </c>
      <c r="BL374">
        <v>289.545111111111</v>
      </c>
      <c r="BM374">
        <v>20.3893074074074</v>
      </c>
      <c r="BN374">
        <v>500.001851851852</v>
      </c>
      <c r="BO374">
        <v>73.8332814814815</v>
      </c>
      <c r="BP374">
        <v>0.0482089407407407</v>
      </c>
      <c r="BQ374">
        <v>24.3006888888889</v>
      </c>
      <c r="BR374">
        <v>25.0216962962963</v>
      </c>
      <c r="BS374">
        <v>999.9</v>
      </c>
      <c r="BT374">
        <v>0</v>
      </c>
      <c r="BU374">
        <v>0</v>
      </c>
      <c r="BV374">
        <v>10014.8148148148</v>
      </c>
      <c r="BW374">
        <v>0</v>
      </c>
      <c r="BX374">
        <v>110.772074074074</v>
      </c>
      <c r="BY374">
        <v>17.0348962962963</v>
      </c>
      <c r="BZ374">
        <v>302.749888888889</v>
      </c>
      <c r="CA374">
        <v>285.190666666667</v>
      </c>
      <c r="CB374">
        <v>0.571028222222222</v>
      </c>
      <c r="CC374">
        <v>279.487777777778</v>
      </c>
      <c r="CD374">
        <v>19.9969407407407</v>
      </c>
      <c r="CE374">
        <v>1.51859962962963</v>
      </c>
      <c r="CF374">
        <v>1.47643962962963</v>
      </c>
      <c r="CG374">
        <v>13.1567296296296</v>
      </c>
      <c r="CH374">
        <v>12.7263259259259</v>
      </c>
      <c r="CI374">
        <v>2000.01074074074</v>
      </c>
      <c r="CJ374">
        <v>0.980004111111111</v>
      </c>
      <c r="CK374">
        <v>0.0199959777777778</v>
      </c>
      <c r="CL374">
        <v>0</v>
      </c>
      <c r="CM374">
        <v>2.26932592592593</v>
      </c>
      <c r="CN374">
        <v>0</v>
      </c>
      <c r="CO374">
        <v>3025.73666666667</v>
      </c>
      <c r="CP374">
        <v>17300.2518518519</v>
      </c>
      <c r="CQ374">
        <v>38.312</v>
      </c>
      <c r="CR374">
        <v>38.6364814814815</v>
      </c>
      <c r="CS374">
        <v>38.1963333333333</v>
      </c>
      <c r="CT374">
        <v>36.875</v>
      </c>
      <c r="CU374">
        <v>37.486</v>
      </c>
      <c r="CV374">
        <v>1960.01925925926</v>
      </c>
      <c r="CW374">
        <v>39.9914814814815</v>
      </c>
      <c r="CX374">
        <v>0</v>
      </c>
      <c r="CY374">
        <v>1657296496.5</v>
      </c>
      <c r="CZ374">
        <v>0</v>
      </c>
      <c r="DA374">
        <v>1657291692.5</v>
      </c>
      <c r="DB374" t="s">
        <v>356</v>
      </c>
      <c r="DC374">
        <v>1657291684</v>
      </c>
      <c r="DD374">
        <v>1657291692.5</v>
      </c>
      <c r="DE374">
        <v>1</v>
      </c>
      <c r="DF374">
        <v>0.051</v>
      </c>
      <c r="DG374">
        <v>-0.009</v>
      </c>
      <c r="DH374">
        <v>7.953</v>
      </c>
      <c r="DI374">
        <v>0.086</v>
      </c>
      <c r="DJ374">
        <v>418</v>
      </c>
      <c r="DK374">
        <v>18</v>
      </c>
      <c r="DL374">
        <v>0.63</v>
      </c>
      <c r="DM374">
        <v>0.07</v>
      </c>
      <c r="DN374">
        <v>16.972195</v>
      </c>
      <c r="DO374">
        <v>-0.223127954971865</v>
      </c>
      <c r="DP374">
        <v>0.339433441892516</v>
      </c>
      <c r="DQ374">
        <v>0</v>
      </c>
      <c r="DR374">
        <v>0.56850465</v>
      </c>
      <c r="DS374">
        <v>-0.0321555196998122</v>
      </c>
      <c r="DT374">
        <v>0.0344040360681345</v>
      </c>
      <c r="DU374">
        <v>1</v>
      </c>
      <c r="DV374">
        <v>1</v>
      </c>
      <c r="DW374">
        <v>2</v>
      </c>
      <c r="DX374" t="s">
        <v>373</v>
      </c>
      <c r="DY374">
        <v>2.97339</v>
      </c>
      <c r="DZ374">
        <v>2.70224</v>
      </c>
      <c r="EA374">
        <v>0.05214</v>
      </c>
      <c r="EB374">
        <v>0.0505198</v>
      </c>
      <c r="EC374">
        <v>0.0767204</v>
      </c>
      <c r="ED374">
        <v>0.0756961</v>
      </c>
      <c r="EE374">
        <v>37029.8</v>
      </c>
      <c r="EF374">
        <v>40650.2</v>
      </c>
      <c r="EG374">
        <v>35404.3</v>
      </c>
      <c r="EH374">
        <v>38829.7</v>
      </c>
      <c r="EI374">
        <v>46339.7</v>
      </c>
      <c r="EJ374">
        <v>51788</v>
      </c>
      <c r="EK374">
        <v>55313.4</v>
      </c>
      <c r="EL374">
        <v>62222.8</v>
      </c>
      <c r="EM374">
        <v>1.9872</v>
      </c>
      <c r="EN374">
        <v>2.1982</v>
      </c>
      <c r="EO374">
        <v>0.0466406</v>
      </c>
      <c r="EP374">
        <v>0</v>
      </c>
      <c r="EQ374">
        <v>24.2387</v>
      </c>
      <c r="ER374">
        <v>999.9</v>
      </c>
      <c r="ES374">
        <v>59.333</v>
      </c>
      <c r="ET374">
        <v>28.893</v>
      </c>
      <c r="EU374">
        <v>32.1203</v>
      </c>
      <c r="EV374">
        <v>53.5602</v>
      </c>
      <c r="EW374">
        <v>35.641</v>
      </c>
      <c r="EX374">
        <v>2</v>
      </c>
      <c r="EY374">
        <v>-0.0542683</v>
      </c>
      <c r="EZ374">
        <v>2.45721</v>
      </c>
      <c r="FA374">
        <v>20.129</v>
      </c>
      <c r="FB374">
        <v>5.19932</v>
      </c>
      <c r="FC374">
        <v>12.0099</v>
      </c>
      <c r="FD374">
        <v>4.9756</v>
      </c>
      <c r="FE374">
        <v>3.293</v>
      </c>
      <c r="FF374">
        <v>9999</v>
      </c>
      <c r="FG374">
        <v>564.8</v>
      </c>
      <c r="FH374">
        <v>9999</v>
      </c>
      <c r="FI374">
        <v>9999</v>
      </c>
      <c r="FJ374">
        <v>1.86301</v>
      </c>
      <c r="FK374">
        <v>1.86789</v>
      </c>
      <c r="FL374">
        <v>1.86768</v>
      </c>
      <c r="FM374">
        <v>1.86884</v>
      </c>
      <c r="FN374">
        <v>1.86966</v>
      </c>
      <c r="FO374">
        <v>1.86569</v>
      </c>
      <c r="FP374">
        <v>1.86676</v>
      </c>
      <c r="FQ374">
        <v>1.86813</v>
      </c>
      <c r="FR374">
        <v>5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6.784</v>
      </c>
      <c r="GF374">
        <v>0.1787</v>
      </c>
      <c r="GG374">
        <v>4.5284714050127</v>
      </c>
      <c r="GH374">
        <v>0.00877152046367285</v>
      </c>
      <c r="GI374">
        <v>-1.12287425622125e-06</v>
      </c>
      <c r="GJ374">
        <v>1.49974470624018e-10</v>
      </c>
      <c r="GK374">
        <v>0.178652107835601</v>
      </c>
      <c r="GL374">
        <v>0</v>
      </c>
      <c r="GM374">
        <v>0</v>
      </c>
      <c r="GN374">
        <v>0</v>
      </c>
      <c r="GO374">
        <v>-2</v>
      </c>
      <c r="GP374">
        <v>2006</v>
      </c>
      <c r="GQ374">
        <v>1</v>
      </c>
      <c r="GR374">
        <v>20</v>
      </c>
      <c r="GS374">
        <v>80.6</v>
      </c>
      <c r="GT374">
        <v>80.4</v>
      </c>
      <c r="GU374">
        <v>0.878906</v>
      </c>
      <c r="GV374">
        <v>2.62695</v>
      </c>
      <c r="GW374">
        <v>2.24854</v>
      </c>
      <c r="GX374">
        <v>2.74902</v>
      </c>
      <c r="GY374">
        <v>1.99585</v>
      </c>
      <c r="GZ374">
        <v>2.3584</v>
      </c>
      <c r="HA374">
        <v>35.2671</v>
      </c>
      <c r="HB374">
        <v>15.2528</v>
      </c>
      <c r="HC374">
        <v>18</v>
      </c>
      <c r="HD374">
        <v>498.041</v>
      </c>
      <c r="HE374">
        <v>645.556</v>
      </c>
      <c r="HF374">
        <v>19.1396</v>
      </c>
      <c r="HG374">
        <v>26.4556</v>
      </c>
      <c r="HH374">
        <v>30.0009</v>
      </c>
      <c r="HI374">
        <v>26.2162</v>
      </c>
      <c r="HJ374">
        <v>26.1182</v>
      </c>
      <c r="HK374">
        <v>17.4906</v>
      </c>
      <c r="HL374">
        <v>37.9384</v>
      </c>
      <c r="HM374">
        <v>0</v>
      </c>
      <c r="HN374">
        <v>19.1367</v>
      </c>
      <c r="HO374">
        <v>231.36</v>
      </c>
      <c r="HP374">
        <v>20.071</v>
      </c>
      <c r="HQ374">
        <v>102.629</v>
      </c>
      <c r="HR374">
        <v>103.608</v>
      </c>
    </row>
    <row r="375" spans="1:226">
      <c r="A375">
        <v>359</v>
      </c>
      <c r="B375">
        <v>1657296523.6</v>
      </c>
      <c r="C375">
        <v>4779.59999990463</v>
      </c>
      <c r="D375" t="s">
        <v>1080</v>
      </c>
      <c r="E375" t="s">
        <v>1081</v>
      </c>
      <c r="F375">
        <v>5</v>
      </c>
      <c r="G375" t="s">
        <v>1057</v>
      </c>
      <c r="H375" t="s">
        <v>354</v>
      </c>
      <c r="I375">
        <v>1657296515.81429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253.789552995069</v>
      </c>
      <c r="AK375">
        <v>263.57236969697</v>
      </c>
      <c r="AL375">
        <v>-3.28905732105019</v>
      </c>
      <c r="AM375">
        <v>66.0527662243616</v>
      </c>
      <c r="AN375">
        <f>(AP375 - AO375 + BO375*1E3/(8.314*(BQ375+273.15)) * AR375/BN375 * AQ375) * BN375/(100*BB375) * 1000/(1000 - AP375)</f>
        <v>0</v>
      </c>
      <c r="AO375">
        <v>20.0032939549601</v>
      </c>
      <c r="AP375">
        <v>20.5306915151515</v>
      </c>
      <c r="AQ375">
        <v>-0.000799220616573884</v>
      </c>
      <c r="AR375">
        <v>77.4736277171468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6</v>
      </c>
      <c r="BC375">
        <v>0.5</v>
      </c>
      <c r="BD375" t="s">
        <v>355</v>
      </c>
      <c r="BE375">
        <v>2</v>
      </c>
      <c r="BF375" t="b">
        <v>1</v>
      </c>
      <c r="BG375">
        <v>1657296515.81429</v>
      </c>
      <c r="BH375">
        <v>281.393857142857</v>
      </c>
      <c r="BI375">
        <v>264.251678571429</v>
      </c>
      <c r="BJ375">
        <v>20.5465321428571</v>
      </c>
      <c r="BK375">
        <v>20.0001535714286</v>
      </c>
      <c r="BL375">
        <v>274.539071428571</v>
      </c>
      <c r="BM375">
        <v>20.367875</v>
      </c>
      <c r="BN375">
        <v>500.013142857143</v>
      </c>
      <c r="BO375">
        <v>73.8336071428571</v>
      </c>
      <c r="BP375">
        <v>0.0480408678571429</v>
      </c>
      <c r="BQ375">
        <v>24.3012357142857</v>
      </c>
      <c r="BR375">
        <v>25.0244964285714</v>
      </c>
      <c r="BS375">
        <v>999.9</v>
      </c>
      <c r="BT375">
        <v>0</v>
      </c>
      <c r="BU375">
        <v>0</v>
      </c>
      <c r="BV375">
        <v>10014.4642857143</v>
      </c>
      <c r="BW375">
        <v>0</v>
      </c>
      <c r="BX375">
        <v>110.860321428571</v>
      </c>
      <c r="BY375">
        <v>17.1422392857143</v>
      </c>
      <c r="BZ375">
        <v>287.297</v>
      </c>
      <c r="CA375">
        <v>269.644571428571</v>
      </c>
      <c r="CB375">
        <v>0.546375964285714</v>
      </c>
      <c r="CC375">
        <v>264.251678571429</v>
      </c>
      <c r="CD375">
        <v>20.0001535714286</v>
      </c>
      <c r="CE375">
        <v>1.51702392857143</v>
      </c>
      <c r="CF375">
        <v>1.47668357142857</v>
      </c>
      <c r="CG375">
        <v>13.1408357142857</v>
      </c>
      <c r="CH375">
        <v>12.7288571428571</v>
      </c>
      <c r="CI375">
        <v>2000.01107142857</v>
      </c>
      <c r="CJ375">
        <v>0.980004178571429</v>
      </c>
      <c r="CK375">
        <v>0.0199959035714286</v>
      </c>
      <c r="CL375">
        <v>0</v>
      </c>
      <c r="CM375">
        <v>2.27763928571429</v>
      </c>
      <c r="CN375">
        <v>0</v>
      </c>
      <c r="CO375">
        <v>3021.25571428571</v>
      </c>
      <c r="CP375">
        <v>17300.2464285714</v>
      </c>
      <c r="CQ375">
        <v>38.312</v>
      </c>
      <c r="CR375">
        <v>38.6360714285714</v>
      </c>
      <c r="CS375">
        <v>38.196</v>
      </c>
      <c r="CT375">
        <v>36.875</v>
      </c>
      <c r="CU375">
        <v>37.4955</v>
      </c>
      <c r="CV375">
        <v>1960.01964285714</v>
      </c>
      <c r="CW375">
        <v>39.9914285714286</v>
      </c>
      <c r="CX375">
        <v>0</v>
      </c>
      <c r="CY375">
        <v>1657296501.3</v>
      </c>
      <c r="CZ375">
        <v>0</v>
      </c>
      <c r="DA375">
        <v>1657291692.5</v>
      </c>
      <c r="DB375" t="s">
        <v>356</v>
      </c>
      <c r="DC375">
        <v>1657291684</v>
      </c>
      <c r="DD375">
        <v>1657291692.5</v>
      </c>
      <c r="DE375">
        <v>1</v>
      </c>
      <c r="DF375">
        <v>0.051</v>
      </c>
      <c r="DG375">
        <v>-0.009</v>
      </c>
      <c r="DH375">
        <v>7.953</v>
      </c>
      <c r="DI375">
        <v>0.086</v>
      </c>
      <c r="DJ375">
        <v>418</v>
      </c>
      <c r="DK375">
        <v>18</v>
      </c>
      <c r="DL375">
        <v>0.63</v>
      </c>
      <c r="DM375">
        <v>0.07</v>
      </c>
      <c r="DN375">
        <v>17.0838625</v>
      </c>
      <c r="DO375">
        <v>0.402120450281377</v>
      </c>
      <c r="DP375">
        <v>0.361309842578015</v>
      </c>
      <c r="DQ375">
        <v>0</v>
      </c>
      <c r="DR375">
        <v>0.5670042</v>
      </c>
      <c r="DS375">
        <v>-0.34001754596623</v>
      </c>
      <c r="DT375">
        <v>0.0339261235194945</v>
      </c>
      <c r="DU375">
        <v>0</v>
      </c>
      <c r="DV375">
        <v>0</v>
      </c>
      <c r="DW375">
        <v>2</v>
      </c>
      <c r="DX375" t="s">
        <v>357</v>
      </c>
      <c r="DY375">
        <v>2.97365</v>
      </c>
      <c r="DZ375">
        <v>2.70149</v>
      </c>
      <c r="EA375">
        <v>0.0494651</v>
      </c>
      <c r="EB375">
        <v>0.0477918</v>
      </c>
      <c r="EC375">
        <v>0.0766927</v>
      </c>
      <c r="ED375">
        <v>0.075706</v>
      </c>
      <c r="EE375">
        <v>37134.2</v>
      </c>
      <c r="EF375">
        <v>40766</v>
      </c>
      <c r="EG375">
        <v>35404.2</v>
      </c>
      <c r="EH375">
        <v>38828.9</v>
      </c>
      <c r="EI375">
        <v>46340.8</v>
      </c>
      <c r="EJ375">
        <v>51786.3</v>
      </c>
      <c r="EK375">
        <v>55313.1</v>
      </c>
      <c r="EL375">
        <v>62221.4</v>
      </c>
      <c r="EM375">
        <v>1.9866</v>
      </c>
      <c r="EN375">
        <v>2.1978</v>
      </c>
      <c r="EO375">
        <v>0.0463426</v>
      </c>
      <c r="EP375">
        <v>0</v>
      </c>
      <c r="EQ375">
        <v>24.2346</v>
      </c>
      <c r="ER375">
        <v>999.9</v>
      </c>
      <c r="ES375">
        <v>59.309</v>
      </c>
      <c r="ET375">
        <v>28.893</v>
      </c>
      <c r="EU375">
        <v>32.1052</v>
      </c>
      <c r="EV375">
        <v>53.6301</v>
      </c>
      <c r="EW375">
        <v>35.649</v>
      </c>
      <c r="EX375">
        <v>2</v>
      </c>
      <c r="EY375">
        <v>-0.0537195</v>
      </c>
      <c r="EZ375">
        <v>2.46065</v>
      </c>
      <c r="FA375">
        <v>20.1288</v>
      </c>
      <c r="FB375">
        <v>5.19932</v>
      </c>
      <c r="FC375">
        <v>12.0088</v>
      </c>
      <c r="FD375">
        <v>4.9756</v>
      </c>
      <c r="FE375">
        <v>3.293</v>
      </c>
      <c r="FF375">
        <v>9999</v>
      </c>
      <c r="FG375">
        <v>564.8</v>
      </c>
      <c r="FH375">
        <v>9999</v>
      </c>
      <c r="FI375">
        <v>9999</v>
      </c>
      <c r="FJ375">
        <v>1.86304</v>
      </c>
      <c r="FK375">
        <v>1.86795</v>
      </c>
      <c r="FL375">
        <v>1.86768</v>
      </c>
      <c r="FM375">
        <v>1.86887</v>
      </c>
      <c r="FN375">
        <v>1.86966</v>
      </c>
      <c r="FO375">
        <v>1.86569</v>
      </c>
      <c r="FP375">
        <v>1.86676</v>
      </c>
      <c r="FQ375">
        <v>1.86816</v>
      </c>
      <c r="FR375">
        <v>5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6.652</v>
      </c>
      <c r="GF375">
        <v>0.1786</v>
      </c>
      <c r="GG375">
        <v>4.5284714050127</v>
      </c>
      <c r="GH375">
        <v>0.00877152046367285</v>
      </c>
      <c r="GI375">
        <v>-1.12287425622125e-06</v>
      </c>
      <c r="GJ375">
        <v>1.49974470624018e-10</v>
      </c>
      <c r="GK375">
        <v>0.178652107835601</v>
      </c>
      <c r="GL375">
        <v>0</v>
      </c>
      <c r="GM375">
        <v>0</v>
      </c>
      <c r="GN375">
        <v>0</v>
      </c>
      <c r="GO375">
        <v>-2</v>
      </c>
      <c r="GP375">
        <v>2006</v>
      </c>
      <c r="GQ375">
        <v>1</v>
      </c>
      <c r="GR375">
        <v>20</v>
      </c>
      <c r="GS375">
        <v>80.7</v>
      </c>
      <c r="GT375">
        <v>80.5</v>
      </c>
      <c r="GU375">
        <v>0.831299</v>
      </c>
      <c r="GV375">
        <v>2.63306</v>
      </c>
      <c r="GW375">
        <v>2.24854</v>
      </c>
      <c r="GX375">
        <v>2.74902</v>
      </c>
      <c r="GY375">
        <v>1.99585</v>
      </c>
      <c r="GZ375">
        <v>2.34741</v>
      </c>
      <c r="HA375">
        <v>35.2671</v>
      </c>
      <c r="HB375">
        <v>15.2528</v>
      </c>
      <c r="HC375">
        <v>18</v>
      </c>
      <c r="HD375">
        <v>497.692</v>
      </c>
      <c r="HE375">
        <v>645.297</v>
      </c>
      <c r="HF375">
        <v>19.1142</v>
      </c>
      <c r="HG375">
        <v>26.4623</v>
      </c>
      <c r="HH375">
        <v>30.0008</v>
      </c>
      <c r="HI375">
        <v>26.2206</v>
      </c>
      <c r="HJ375">
        <v>26.1238</v>
      </c>
      <c r="HK375">
        <v>16.5899</v>
      </c>
      <c r="HL375">
        <v>37.9384</v>
      </c>
      <c r="HM375">
        <v>0</v>
      </c>
      <c r="HN375">
        <v>19.1157</v>
      </c>
      <c r="HO375">
        <v>217.889</v>
      </c>
      <c r="HP375">
        <v>20.0907</v>
      </c>
      <c r="HQ375">
        <v>102.629</v>
      </c>
      <c r="HR375">
        <v>103.606</v>
      </c>
    </row>
    <row r="376" spans="1:226">
      <c r="A376">
        <v>360</v>
      </c>
      <c r="B376">
        <v>1657296528.6</v>
      </c>
      <c r="C376">
        <v>4784.59999990463</v>
      </c>
      <c r="D376" t="s">
        <v>1082</v>
      </c>
      <c r="E376" t="s">
        <v>1083</v>
      </c>
      <c r="F376">
        <v>5</v>
      </c>
      <c r="G376" t="s">
        <v>1057</v>
      </c>
      <c r="H376" t="s">
        <v>354</v>
      </c>
      <c r="I376">
        <v>1657296521.1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237.541359031115</v>
      </c>
      <c r="AK376">
        <v>247.221163636364</v>
      </c>
      <c r="AL376">
        <v>-3.2309397425824</v>
      </c>
      <c r="AM376">
        <v>66.0527662243616</v>
      </c>
      <c r="AN376">
        <f>(AP376 - AO376 + BO376*1E3/(8.314*(BQ376+273.15)) * AR376/BN376 * AQ376) * BN376/(100*BB376) * 1000/(1000 - AP376)</f>
        <v>0</v>
      </c>
      <c r="AO376">
        <v>20.0054380861605</v>
      </c>
      <c r="AP376">
        <v>20.5327575757576</v>
      </c>
      <c r="AQ376">
        <v>-0.000502527149402551</v>
      </c>
      <c r="AR376">
        <v>77.4736277171468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6</v>
      </c>
      <c r="BC376">
        <v>0.5</v>
      </c>
      <c r="BD376" t="s">
        <v>355</v>
      </c>
      <c r="BE376">
        <v>2</v>
      </c>
      <c r="BF376" t="b">
        <v>1</v>
      </c>
      <c r="BG376">
        <v>1657296521.1</v>
      </c>
      <c r="BH376">
        <v>264.480074074074</v>
      </c>
      <c r="BI376">
        <v>247.294518518519</v>
      </c>
      <c r="BJ376">
        <v>20.5353814814815</v>
      </c>
      <c r="BK376">
        <v>20.0083407407407</v>
      </c>
      <c r="BL376">
        <v>257.762851851852</v>
      </c>
      <c r="BM376">
        <v>20.3567185185185</v>
      </c>
      <c r="BN376">
        <v>500.019148148148</v>
      </c>
      <c r="BO376">
        <v>73.8337740740741</v>
      </c>
      <c r="BP376">
        <v>0.0479374962962963</v>
      </c>
      <c r="BQ376">
        <v>24.3012111111111</v>
      </c>
      <c r="BR376">
        <v>25.0150703703704</v>
      </c>
      <c r="BS376">
        <v>999.9</v>
      </c>
      <c r="BT376">
        <v>0</v>
      </c>
      <c r="BU376">
        <v>0</v>
      </c>
      <c r="BV376">
        <v>10008.1481481481</v>
      </c>
      <c r="BW376">
        <v>0</v>
      </c>
      <c r="BX376">
        <v>111.056259259259</v>
      </c>
      <c r="BY376">
        <v>17.185562962963</v>
      </c>
      <c r="BZ376">
        <v>270.025259259259</v>
      </c>
      <c r="CA376">
        <v>252.343407407407</v>
      </c>
      <c r="CB376">
        <v>0.527031222222222</v>
      </c>
      <c r="CC376">
        <v>247.294518518519</v>
      </c>
      <c r="CD376">
        <v>20.0083407407407</v>
      </c>
      <c r="CE376">
        <v>1.51620444444444</v>
      </c>
      <c r="CF376">
        <v>1.47729185185185</v>
      </c>
      <c r="CG376">
        <v>13.132562962963</v>
      </c>
      <c r="CH376">
        <v>12.7351407407407</v>
      </c>
      <c r="CI376">
        <v>1999.99222222222</v>
      </c>
      <c r="CJ376">
        <v>0.980004</v>
      </c>
      <c r="CK376">
        <v>0.0199961</v>
      </c>
      <c r="CL376">
        <v>0</v>
      </c>
      <c r="CM376">
        <v>2.30302222222222</v>
      </c>
      <c r="CN376">
        <v>0</v>
      </c>
      <c r="CO376">
        <v>3016.46814814815</v>
      </c>
      <c r="CP376">
        <v>17300.0814814815</v>
      </c>
      <c r="CQ376">
        <v>38.312</v>
      </c>
      <c r="CR376">
        <v>38.6548518518519</v>
      </c>
      <c r="CS376">
        <v>38.1916666666667</v>
      </c>
      <c r="CT376">
        <v>36.875</v>
      </c>
      <c r="CU376">
        <v>37.5</v>
      </c>
      <c r="CV376">
        <v>1960.00074074074</v>
      </c>
      <c r="CW376">
        <v>39.9914814814815</v>
      </c>
      <c r="CX376">
        <v>0</v>
      </c>
      <c r="CY376">
        <v>1657296506.7</v>
      </c>
      <c r="CZ376">
        <v>0</v>
      </c>
      <c r="DA376">
        <v>1657291692.5</v>
      </c>
      <c r="DB376" t="s">
        <v>356</v>
      </c>
      <c r="DC376">
        <v>1657291684</v>
      </c>
      <c r="DD376">
        <v>1657291692.5</v>
      </c>
      <c r="DE376">
        <v>1</v>
      </c>
      <c r="DF376">
        <v>0.051</v>
      </c>
      <c r="DG376">
        <v>-0.009</v>
      </c>
      <c r="DH376">
        <v>7.953</v>
      </c>
      <c r="DI376">
        <v>0.086</v>
      </c>
      <c r="DJ376">
        <v>418</v>
      </c>
      <c r="DK376">
        <v>18</v>
      </c>
      <c r="DL376">
        <v>0.63</v>
      </c>
      <c r="DM376">
        <v>0.07</v>
      </c>
      <c r="DN376">
        <v>17.19974</v>
      </c>
      <c r="DO376">
        <v>1.2447624765478</v>
      </c>
      <c r="DP376">
        <v>0.409494905218612</v>
      </c>
      <c r="DQ376">
        <v>0</v>
      </c>
      <c r="DR376">
        <v>0.537259125</v>
      </c>
      <c r="DS376">
        <v>-0.223675846153847</v>
      </c>
      <c r="DT376">
        <v>0.0226268167979806</v>
      </c>
      <c r="DU376">
        <v>0</v>
      </c>
      <c r="DV376">
        <v>0</v>
      </c>
      <c r="DW376">
        <v>2</v>
      </c>
      <c r="DX376" t="s">
        <v>357</v>
      </c>
      <c r="DY376">
        <v>2.9736</v>
      </c>
      <c r="DZ376">
        <v>2.70188</v>
      </c>
      <c r="EA376">
        <v>0.046762</v>
      </c>
      <c r="EB376">
        <v>0.0448761</v>
      </c>
      <c r="EC376">
        <v>0.0767069</v>
      </c>
      <c r="ED376">
        <v>0.0758487</v>
      </c>
      <c r="EE376">
        <v>37240.4</v>
      </c>
      <c r="EF376">
        <v>40890.6</v>
      </c>
      <c r="EG376">
        <v>35404.9</v>
      </c>
      <c r="EH376">
        <v>38828.7</v>
      </c>
      <c r="EI376">
        <v>46340.6</v>
      </c>
      <c r="EJ376">
        <v>51778.4</v>
      </c>
      <c r="EK376">
        <v>55313.8</v>
      </c>
      <c r="EL376">
        <v>62221.8</v>
      </c>
      <c r="EM376">
        <v>1.987</v>
      </c>
      <c r="EN376">
        <v>2.1978</v>
      </c>
      <c r="EO376">
        <v>0.0455976</v>
      </c>
      <c r="EP376">
        <v>0</v>
      </c>
      <c r="EQ376">
        <v>24.2277</v>
      </c>
      <c r="ER376">
        <v>999.9</v>
      </c>
      <c r="ES376">
        <v>59.309</v>
      </c>
      <c r="ET376">
        <v>28.903</v>
      </c>
      <c r="EU376">
        <v>32.1251</v>
      </c>
      <c r="EV376">
        <v>53.4601</v>
      </c>
      <c r="EW376">
        <v>35.633</v>
      </c>
      <c r="EX376">
        <v>2</v>
      </c>
      <c r="EY376">
        <v>-0.0534146</v>
      </c>
      <c r="EZ376">
        <v>2.41316</v>
      </c>
      <c r="FA376">
        <v>20.1291</v>
      </c>
      <c r="FB376">
        <v>5.20052</v>
      </c>
      <c r="FC376">
        <v>12.0099</v>
      </c>
      <c r="FD376">
        <v>4.9756</v>
      </c>
      <c r="FE376">
        <v>3.293</v>
      </c>
      <c r="FF376">
        <v>9999</v>
      </c>
      <c r="FG376">
        <v>564.8</v>
      </c>
      <c r="FH376">
        <v>9999</v>
      </c>
      <c r="FI376">
        <v>9999</v>
      </c>
      <c r="FJ376">
        <v>1.86307</v>
      </c>
      <c r="FK376">
        <v>1.86786</v>
      </c>
      <c r="FL376">
        <v>1.86758</v>
      </c>
      <c r="FM376">
        <v>1.8688</v>
      </c>
      <c r="FN376">
        <v>1.86966</v>
      </c>
      <c r="FO376">
        <v>1.86569</v>
      </c>
      <c r="FP376">
        <v>1.86676</v>
      </c>
      <c r="FQ376">
        <v>1.86813</v>
      </c>
      <c r="FR376">
        <v>5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6.522</v>
      </c>
      <c r="GF376">
        <v>0.1786</v>
      </c>
      <c r="GG376">
        <v>4.5284714050127</v>
      </c>
      <c r="GH376">
        <v>0.00877152046367285</v>
      </c>
      <c r="GI376">
        <v>-1.12287425622125e-06</v>
      </c>
      <c r="GJ376">
        <v>1.49974470624018e-10</v>
      </c>
      <c r="GK376">
        <v>0.178652107835601</v>
      </c>
      <c r="GL376">
        <v>0</v>
      </c>
      <c r="GM376">
        <v>0</v>
      </c>
      <c r="GN376">
        <v>0</v>
      </c>
      <c r="GO376">
        <v>-2</v>
      </c>
      <c r="GP376">
        <v>2006</v>
      </c>
      <c r="GQ376">
        <v>1</v>
      </c>
      <c r="GR376">
        <v>20</v>
      </c>
      <c r="GS376">
        <v>80.7</v>
      </c>
      <c r="GT376">
        <v>80.6</v>
      </c>
      <c r="GU376">
        <v>0.787354</v>
      </c>
      <c r="GV376">
        <v>2.62207</v>
      </c>
      <c r="GW376">
        <v>2.24854</v>
      </c>
      <c r="GX376">
        <v>2.74902</v>
      </c>
      <c r="GY376">
        <v>1.99585</v>
      </c>
      <c r="GZ376">
        <v>2.36572</v>
      </c>
      <c r="HA376">
        <v>35.2902</v>
      </c>
      <c r="HB376">
        <v>15.2615</v>
      </c>
      <c r="HC376">
        <v>18</v>
      </c>
      <c r="HD376">
        <v>498.014</v>
      </c>
      <c r="HE376">
        <v>645.365</v>
      </c>
      <c r="HF376">
        <v>19.1018</v>
      </c>
      <c r="HG376">
        <v>26.469</v>
      </c>
      <c r="HH376">
        <v>30.0006</v>
      </c>
      <c r="HI376">
        <v>26.2272</v>
      </c>
      <c r="HJ376">
        <v>26.1291</v>
      </c>
      <c r="HK376">
        <v>15.6427</v>
      </c>
      <c r="HL376">
        <v>37.659</v>
      </c>
      <c r="HM376">
        <v>0</v>
      </c>
      <c r="HN376">
        <v>19.1091</v>
      </c>
      <c r="HO376">
        <v>197.752</v>
      </c>
      <c r="HP376">
        <v>20.1019</v>
      </c>
      <c r="HQ376">
        <v>102.63</v>
      </c>
      <c r="HR376">
        <v>103.606</v>
      </c>
    </row>
    <row r="377" spans="1:226">
      <c r="A377">
        <v>361</v>
      </c>
      <c r="B377">
        <v>1657296533.6</v>
      </c>
      <c r="C377">
        <v>4789.59999990463</v>
      </c>
      <c r="D377" t="s">
        <v>1084</v>
      </c>
      <c r="E377" t="s">
        <v>1085</v>
      </c>
      <c r="F377">
        <v>5</v>
      </c>
      <c r="G377" t="s">
        <v>1057</v>
      </c>
      <c r="H377" t="s">
        <v>354</v>
      </c>
      <c r="I377">
        <v>1657296525.81429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220.101893849115</v>
      </c>
      <c r="AK377">
        <v>230.374260606061</v>
      </c>
      <c r="AL377">
        <v>-3.36165980331657</v>
      </c>
      <c r="AM377">
        <v>66.0527662243616</v>
      </c>
      <c r="AN377">
        <f>(AP377 - AO377 + BO377*1E3/(8.314*(BQ377+273.15)) * AR377/BN377 * AQ377) * BN377/(100*BB377) * 1000/(1000 - AP377)</f>
        <v>0</v>
      </c>
      <c r="AO377">
        <v>20.062461125872</v>
      </c>
      <c r="AP377">
        <v>20.5489957575757</v>
      </c>
      <c r="AQ377">
        <v>0.0079578004142329</v>
      </c>
      <c r="AR377">
        <v>77.4736277171468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6</v>
      </c>
      <c r="BC377">
        <v>0.5</v>
      </c>
      <c r="BD377" t="s">
        <v>355</v>
      </c>
      <c r="BE377">
        <v>2</v>
      </c>
      <c r="BF377" t="b">
        <v>1</v>
      </c>
      <c r="BG377">
        <v>1657296525.81429</v>
      </c>
      <c r="BH377">
        <v>249.343571428571</v>
      </c>
      <c r="BI377">
        <v>231.737071428571</v>
      </c>
      <c r="BJ377">
        <v>20.5355214285714</v>
      </c>
      <c r="BK377">
        <v>20.0293571428571</v>
      </c>
      <c r="BL377">
        <v>242.750178571429</v>
      </c>
      <c r="BM377">
        <v>20.3568642857143</v>
      </c>
      <c r="BN377">
        <v>500.019142857143</v>
      </c>
      <c r="BO377">
        <v>73.8334107142857</v>
      </c>
      <c r="BP377">
        <v>0.047851725</v>
      </c>
      <c r="BQ377">
        <v>24.2973035714286</v>
      </c>
      <c r="BR377">
        <v>25.0032785714286</v>
      </c>
      <c r="BS377">
        <v>999.9</v>
      </c>
      <c r="BT377">
        <v>0</v>
      </c>
      <c r="BU377">
        <v>0</v>
      </c>
      <c r="BV377">
        <v>10005.5357142857</v>
      </c>
      <c r="BW377">
        <v>0</v>
      </c>
      <c r="BX377">
        <v>111.156321428571</v>
      </c>
      <c r="BY377">
        <v>17.6065678571429</v>
      </c>
      <c r="BZ377">
        <v>254.571357142857</v>
      </c>
      <c r="CA377">
        <v>236.473142857143</v>
      </c>
      <c r="CB377">
        <v>0.506157142857143</v>
      </c>
      <c r="CC377">
        <v>231.737071428571</v>
      </c>
      <c r="CD377">
        <v>20.0293571428571</v>
      </c>
      <c r="CE377">
        <v>1.51620821428571</v>
      </c>
      <c r="CF377">
        <v>1.47883571428571</v>
      </c>
      <c r="CG377">
        <v>13.1325964285714</v>
      </c>
      <c r="CH377">
        <v>12.7510785714286</v>
      </c>
      <c r="CI377">
        <v>1999.97607142857</v>
      </c>
      <c r="CJ377">
        <v>0.980003964285714</v>
      </c>
      <c r="CK377">
        <v>0.0199961392857143</v>
      </c>
      <c r="CL377">
        <v>0</v>
      </c>
      <c r="CM377">
        <v>2.30821785714286</v>
      </c>
      <c r="CN377">
        <v>0</v>
      </c>
      <c r="CO377">
        <v>3012.52107142857</v>
      </c>
      <c r="CP377">
        <v>17299.9571428571</v>
      </c>
      <c r="CQ377">
        <v>38.312</v>
      </c>
      <c r="CR377">
        <v>38.6582142857143</v>
      </c>
      <c r="CS377">
        <v>38.187</v>
      </c>
      <c r="CT377">
        <v>36.875</v>
      </c>
      <c r="CU377">
        <v>37.5</v>
      </c>
      <c r="CV377">
        <v>1959.98535714286</v>
      </c>
      <c r="CW377">
        <v>39.9907142857143</v>
      </c>
      <c r="CX377">
        <v>0</v>
      </c>
      <c r="CY377">
        <v>1657296511.5</v>
      </c>
      <c r="CZ377">
        <v>0</v>
      </c>
      <c r="DA377">
        <v>1657291692.5</v>
      </c>
      <c r="DB377" t="s">
        <v>356</v>
      </c>
      <c r="DC377">
        <v>1657291684</v>
      </c>
      <c r="DD377">
        <v>1657291692.5</v>
      </c>
      <c r="DE377">
        <v>1</v>
      </c>
      <c r="DF377">
        <v>0.051</v>
      </c>
      <c r="DG377">
        <v>-0.009</v>
      </c>
      <c r="DH377">
        <v>7.953</v>
      </c>
      <c r="DI377">
        <v>0.086</v>
      </c>
      <c r="DJ377">
        <v>418</v>
      </c>
      <c r="DK377">
        <v>18</v>
      </c>
      <c r="DL377">
        <v>0.63</v>
      </c>
      <c r="DM377">
        <v>0.07</v>
      </c>
      <c r="DN377">
        <v>17.3503725</v>
      </c>
      <c r="DO377">
        <v>4.21126266416511</v>
      </c>
      <c r="DP377">
        <v>0.529429500022193</v>
      </c>
      <c r="DQ377">
        <v>0</v>
      </c>
      <c r="DR377">
        <v>0.5187417</v>
      </c>
      <c r="DS377">
        <v>-0.260819302063791</v>
      </c>
      <c r="DT377">
        <v>0.026711984144013</v>
      </c>
      <c r="DU377">
        <v>0</v>
      </c>
      <c r="DV377">
        <v>0</v>
      </c>
      <c r="DW377">
        <v>2</v>
      </c>
      <c r="DX377" t="s">
        <v>357</v>
      </c>
      <c r="DY377">
        <v>2.97319</v>
      </c>
      <c r="DZ377">
        <v>2.70222</v>
      </c>
      <c r="EA377">
        <v>0.0439169</v>
      </c>
      <c r="EB377">
        <v>0.0419728</v>
      </c>
      <c r="EC377">
        <v>0.0767578</v>
      </c>
      <c r="ED377">
        <v>0.0758956</v>
      </c>
      <c r="EE377">
        <v>37350.4</v>
      </c>
      <c r="EF377">
        <v>41014.1</v>
      </c>
      <c r="EG377">
        <v>35403.9</v>
      </c>
      <c r="EH377">
        <v>38828.1</v>
      </c>
      <c r="EI377">
        <v>46336.7</v>
      </c>
      <c r="EJ377">
        <v>51775.2</v>
      </c>
      <c r="EK377">
        <v>55312.4</v>
      </c>
      <c r="EL377">
        <v>62221.2</v>
      </c>
      <c r="EM377">
        <v>1.9866</v>
      </c>
      <c r="EN377">
        <v>2.1976</v>
      </c>
      <c r="EO377">
        <v>0.0475347</v>
      </c>
      <c r="EP377">
        <v>0</v>
      </c>
      <c r="EQ377">
        <v>24.2183</v>
      </c>
      <c r="ER377">
        <v>999.9</v>
      </c>
      <c r="ES377">
        <v>59.285</v>
      </c>
      <c r="ET377">
        <v>28.903</v>
      </c>
      <c r="EU377">
        <v>32.1075</v>
      </c>
      <c r="EV377">
        <v>53.6201</v>
      </c>
      <c r="EW377">
        <v>35.649</v>
      </c>
      <c r="EX377">
        <v>2</v>
      </c>
      <c r="EY377">
        <v>-0.0532114</v>
      </c>
      <c r="EZ377">
        <v>2.3742</v>
      </c>
      <c r="FA377">
        <v>20.1303</v>
      </c>
      <c r="FB377">
        <v>5.19932</v>
      </c>
      <c r="FC377">
        <v>12.0099</v>
      </c>
      <c r="FD377">
        <v>4.9756</v>
      </c>
      <c r="FE377">
        <v>3.2932</v>
      </c>
      <c r="FF377">
        <v>9999</v>
      </c>
      <c r="FG377">
        <v>564.8</v>
      </c>
      <c r="FH377">
        <v>9999</v>
      </c>
      <c r="FI377">
        <v>9999</v>
      </c>
      <c r="FJ377">
        <v>1.86304</v>
      </c>
      <c r="FK377">
        <v>1.86783</v>
      </c>
      <c r="FL377">
        <v>1.86762</v>
      </c>
      <c r="FM377">
        <v>1.86874</v>
      </c>
      <c r="FN377">
        <v>1.86966</v>
      </c>
      <c r="FO377">
        <v>1.86569</v>
      </c>
      <c r="FP377">
        <v>1.86676</v>
      </c>
      <c r="FQ377">
        <v>1.86813</v>
      </c>
      <c r="FR377">
        <v>5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6.386</v>
      </c>
      <c r="GF377">
        <v>0.1787</v>
      </c>
      <c r="GG377">
        <v>4.5284714050127</v>
      </c>
      <c r="GH377">
        <v>0.00877152046367285</v>
      </c>
      <c r="GI377">
        <v>-1.12287425622125e-06</v>
      </c>
      <c r="GJ377">
        <v>1.49974470624018e-10</v>
      </c>
      <c r="GK377">
        <v>0.178652107835601</v>
      </c>
      <c r="GL377">
        <v>0</v>
      </c>
      <c r="GM377">
        <v>0</v>
      </c>
      <c r="GN377">
        <v>0</v>
      </c>
      <c r="GO377">
        <v>-2</v>
      </c>
      <c r="GP377">
        <v>2006</v>
      </c>
      <c r="GQ377">
        <v>1</v>
      </c>
      <c r="GR377">
        <v>20</v>
      </c>
      <c r="GS377">
        <v>80.8</v>
      </c>
      <c r="GT377">
        <v>80.7</v>
      </c>
      <c r="GU377">
        <v>0.738525</v>
      </c>
      <c r="GV377">
        <v>2.63428</v>
      </c>
      <c r="GW377">
        <v>2.24854</v>
      </c>
      <c r="GX377">
        <v>2.74902</v>
      </c>
      <c r="GY377">
        <v>1.99585</v>
      </c>
      <c r="GZ377">
        <v>2.37183</v>
      </c>
      <c r="HA377">
        <v>35.2902</v>
      </c>
      <c r="HB377">
        <v>15.2528</v>
      </c>
      <c r="HC377">
        <v>18</v>
      </c>
      <c r="HD377">
        <v>497.808</v>
      </c>
      <c r="HE377">
        <v>645.267</v>
      </c>
      <c r="HF377">
        <v>19.099</v>
      </c>
      <c r="HG377">
        <v>26.4779</v>
      </c>
      <c r="HH377">
        <v>30.0004</v>
      </c>
      <c r="HI377">
        <v>26.2339</v>
      </c>
      <c r="HJ377">
        <v>26.1348</v>
      </c>
      <c r="HK377">
        <v>14.7218</v>
      </c>
      <c r="HL377">
        <v>37.659</v>
      </c>
      <c r="HM377">
        <v>0</v>
      </c>
      <c r="HN377">
        <v>19.1068</v>
      </c>
      <c r="HO377">
        <v>184.364</v>
      </c>
      <c r="HP377">
        <v>20.0966</v>
      </c>
      <c r="HQ377">
        <v>102.628</v>
      </c>
      <c r="HR377">
        <v>103.605</v>
      </c>
    </row>
    <row r="378" spans="1:226">
      <c r="A378">
        <v>362</v>
      </c>
      <c r="B378">
        <v>1657296538.6</v>
      </c>
      <c r="C378">
        <v>4794.59999990463</v>
      </c>
      <c r="D378" t="s">
        <v>1086</v>
      </c>
      <c r="E378" t="s">
        <v>1087</v>
      </c>
      <c r="F378">
        <v>5</v>
      </c>
      <c r="G378" t="s">
        <v>1057</v>
      </c>
      <c r="H378" t="s">
        <v>354</v>
      </c>
      <c r="I378">
        <v>1657296531.1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203.649636595906</v>
      </c>
      <c r="AK378">
        <v>213.701321212121</v>
      </c>
      <c r="AL378">
        <v>-3.30531154669963</v>
      </c>
      <c r="AM378">
        <v>66.0527662243616</v>
      </c>
      <c r="AN378">
        <f>(AP378 - AO378 + BO378*1E3/(8.314*(BQ378+273.15)) * AR378/BN378 * AQ378) * BN378/(100*BB378) * 1000/(1000 - AP378)</f>
        <v>0</v>
      </c>
      <c r="AO378">
        <v>20.0726745861749</v>
      </c>
      <c r="AP378">
        <v>20.5706563636364</v>
      </c>
      <c r="AQ378">
        <v>0.00532014597734</v>
      </c>
      <c r="AR378">
        <v>77.4736277171468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6</v>
      </c>
      <c r="BC378">
        <v>0.5</v>
      </c>
      <c r="BD378" t="s">
        <v>355</v>
      </c>
      <c r="BE378">
        <v>2</v>
      </c>
      <c r="BF378" t="b">
        <v>1</v>
      </c>
      <c r="BG378">
        <v>1657296531.1</v>
      </c>
      <c r="BH378">
        <v>232.141555555556</v>
      </c>
      <c r="BI378">
        <v>214.358</v>
      </c>
      <c r="BJ378">
        <v>20.5454592592593</v>
      </c>
      <c r="BK378">
        <v>20.0538962962963</v>
      </c>
      <c r="BL378">
        <v>225.689148148148</v>
      </c>
      <c r="BM378">
        <v>20.3668037037037</v>
      </c>
      <c r="BN378">
        <v>499.98362962963</v>
      </c>
      <c r="BO378">
        <v>73.8328814814815</v>
      </c>
      <c r="BP378">
        <v>0.0479766888888889</v>
      </c>
      <c r="BQ378">
        <v>24.2918666666667</v>
      </c>
      <c r="BR378">
        <v>24.9969518518519</v>
      </c>
      <c r="BS378">
        <v>999.9</v>
      </c>
      <c r="BT378">
        <v>0</v>
      </c>
      <c r="BU378">
        <v>0</v>
      </c>
      <c r="BV378">
        <v>9999.81481481482</v>
      </c>
      <c r="BW378">
        <v>0</v>
      </c>
      <c r="BX378">
        <v>111.182481481481</v>
      </c>
      <c r="BY378">
        <v>17.7835407407407</v>
      </c>
      <c r="BZ378">
        <v>237.010925925926</v>
      </c>
      <c r="CA378">
        <v>218.74437037037</v>
      </c>
      <c r="CB378">
        <v>0.491564518518519</v>
      </c>
      <c r="CC378">
        <v>214.358</v>
      </c>
      <c r="CD378">
        <v>20.0538962962963</v>
      </c>
      <c r="CE378">
        <v>1.51693148148148</v>
      </c>
      <c r="CF378">
        <v>1.48063592592593</v>
      </c>
      <c r="CG378">
        <v>13.1398925925926</v>
      </c>
      <c r="CH378">
        <v>12.7696592592593</v>
      </c>
      <c r="CI378">
        <v>1999.98296296296</v>
      </c>
      <c r="CJ378">
        <v>0.980003777777778</v>
      </c>
      <c r="CK378">
        <v>0.0199963444444444</v>
      </c>
      <c r="CL378">
        <v>0</v>
      </c>
      <c r="CM378">
        <v>2.34334074074074</v>
      </c>
      <c r="CN378">
        <v>0</v>
      </c>
      <c r="CO378">
        <v>3008.32481481482</v>
      </c>
      <c r="CP378">
        <v>17300.0259259259</v>
      </c>
      <c r="CQ378">
        <v>38.312</v>
      </c>
      <c r="CR378">
        <v>38.6548518518518</v>
      </c>
      <c r="CS378">
        <v>38.187</v>
      </c>
      <c r="CT378">
        <v>36.875</v>
      </c>
      <c r="CU378">
        <v>37.4976666666667</v>
      </c>
      <c r="CV378">
        <v>1959.99185185185</v>
      </c>
      <c r="CW378">
        <v>39.9911111111111</v>
      </c>
      <c r="CX378">
        <v>0</v>
      </c>
      <c r="CY378">
        <v>1657296516.3</v>
      </c>
      <c r="CZ378">
        <v>0</v>
      </c>
      <c r="DA378">
        <v>1657291692.5</v>
      </c>
      <c r="DB378" t="s">
        <v>356</v>
      </c>
      <c r="DC378">
        <v>1657291684</v>
      </c>
      <c r="DD378">
        <v>1657291692.5</v>
      </c>
      <c r="DE378">
        <v>1</v>
      </c>
      <c r="DF378">
        <v>0.051</v>
      </c>
      <c r="DG378">
        <v>-0.009</v>
      </c>
      <c r="DH378">
        <v>7.953</v>
      </c>
      <c r="DI378">
        <v>0.086</v>
      </c>
      <c r="DJ378">
        <v>418</v>
      </c>
      <c r="DK378">
        <v>18</v>
      </c>
      <c r="DL378">
        <v>0.63</v>
      </c>
      <c r="DM378">
        <v>0.07</v>
      </c>
      <c r="DN378">
        <v>17.7003775</v>
      </c>
      <c r="DO378">
        <v>2.47600187617256</v>
      </c>
      <c r="DP378">
        <v>0.399660317949818</v>
      </c>
      <c r="DQ378">
        <v>0</v>
      </c>
      <c r="DR378">
        <v>0.500673675</v>
      </c>
      <c r="DS378">
        <v>-0.186070277673546</v>
      </c>
      <c r="DT378">
        <v>0.0222286053019387</v>
      </c>
      <c r="DU378">
        <v>0</v>
      </c>
      <c r="DV378">
        <v>0</v>
      </c>
      <c r="DW378">
        <v>2</v>
      </c>
      <c r="DX378" t="s">
        <v>357</v>
      </c>
      <c r="DY378">
        <v>2.97278</v>
      </c>
      <c r="DZ378">
        <v>2.70198</v>
      </c>
      <c r="EA378">
        <v>0.0410368</v>
      </c>
      <c r="EB378">
        <v>0.0389775</v>
      </c>
      <c r="EC378">
        <v>0.0767997</v>
      </c>
      <c r="ED378">
        <v>0.0758882</v>
      </c>
      <c r="EE378">
        <v>37462</v>
      </c>
      <c r="EF378">
        <v>41141.8</v>
      </c>
      <c r="EG378">
        <v>35403.1</v>
      </c>
      <c r="EH378">
        <v>38827.7</v>
      </c>
      <c r="EI378">
        <v>46334.1</v>
      </c>
      <c r="EJ378">
        <v>51774.1</v>
      </c>
      <c r="EK378">
        <v>55311.8</v>
      </c>
      <c r="EL378">
        <v>62219.4</v>
      </c>
      <c r="EM378">
        <v>1.9864</v>
      </c>
      <c r="EN378">
        <v>2.1972</v>
      </c>
      <c r="EO378">
        <v>0.0451505</v>
      </c>
      <c r="EP378">
        <v>0</v>
      </c>
      <c r="EQ378">
        <v>24.2081</v>
      </c>
      <c r="ER378">
        <v>999.9</v>
      </c>
      <c r="ES378">
        <v>59.285</v>
      </c>
      <c r="ET378">
        <v>28.923</v>
      </c>
      <c r="EU378">
        <v>32.1511</v>
      </c>
      <c r="EV378">
        <v>53.6001</v>
      </c>
      <c r="EW378">
        <v>35.6931</v>
      </c>
      <c r="EX378">
        <v>2</v>
      </c>
      <c r="EY378">
        <v>-0.0536585</v>
      </c>
      <c r="EZ378">
        <v>2.11501</v>
      </c>
      <c r="FA378">
        <v>20.1333</v>
      </c>
      <c r="FB378">
        <v>5.19932</v>
      </c>
      <c r="FC378">
        <v>12.0088</v>
      </c>
      <c r="FD378">
        <v>4.976</v>
      </c>
      <c r="FE378">
        <v>3.2934</v>
      </c>
      <c r="FF378">
        <v>9999</v>
      </c>
      <c r="FG378">
        <v>564.8</v>
      </c>
      <c r="FH378">
        <v>9999</v>
      </c>
      <c r="FI378">
        <v>9999</v>
      </c>
      <c r="FJ378">
        <v>1.8631</v>
      </c>
      <c r="FK378">
        <v>1.86792</v>
      </c>
      <c r="FL378">
        <v>1.86765</v>
      </c>
      <c r="FM378">
        <v>1.8688</v>
      </c>
      <c r="FN378">
        <v>1.86966</v>
      </c>
      <c r="FO378">
        <v>1.86569</v>
      </c>
      <c r="FP378">
        <v>1.86676</v>
      </c>
      <c r="FQ378">
        <v>1.86813</v>
      </c>
      <c r="FR378">
        <v>5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6.251</v>
      </c>
      <c r="GF378">
        <v>0.1787</v>
      </c>
      <c r="GG378">
        <v>4.5284714050127</v>
      </c>
      <c r="GH378">
        <v>0.00877152046367285</v>
      </c>
      <c r="GI378">
        <v>-1.12287425622125e-06</v>
      </c>
      <c r="GJ378">
        <v>1.49974470624018e-10</v>
      </c>
      <c r="GK378">
        <v>0.178652107835601</v>
      </c>
      <c r="GL378">
        <v>0</v>
      </c>
      <c r="GM378">
        <v>0</v>
      </c>
      <c r="GN378">
        <v>0</v>
      </c>
      <c r="GO378">
        <v>-2</v>
      </c>
      <c r="GP378">
        <v>2006</v>
      </c>
      <c r="GQ378">
        <v>1</v>
      </c>
      <c r="GR378">
        <v>20</v>
      </c>
      <c r="GS378">
        <v>80.9</v>
      </c>
      <c r="GT378">
        <v>80.8</v>
      </c>
      <c r="GU378">
        <v>0.693359</v>
      </c>
      <c r="GV378">
        <v>2.63916</v>
      </c>
      <c r="GW378">
        <v>2.24854</v>
      </c>
      <c r="GX378">
        <v>2.7478</v>
      </c>
      <c r="GY378">
        <v>1.99585</v>
      </c>
      <c r="GZ378">
        <v>2.34009</v>
      </c>
      <c r="HA378">
        <v>35.3133</v>
      </c>
      <c r="HB378">
        <v>15.2528</v>
      </c>
      <c r="HC378">
        <v>18</v>
      </c>
      <c r="HD378">
        <v>497.721</v>
      </c>
      <c r="HE378">
        <v>645.013</v>
      </c>
      <c r="HF378">
        <v>19.1428</v>
      </c>
      <c r="HG378">
        <v>26.4846</v>
      </c>
      <c r="HH378">
        <v>29.9999</v>
      </c>
      <c r="HI378">
        <v>26.2383</v>
      </c>
      <c r="HJ378">
        <v>26.1401</v>
      </c>
      <c r="HK378">
        <v>13.7588</v>
      </c>
      <c r="HL378">
        <v>37.659</v>
      </c>
      <c r="HM378">
        <v>0</v>
      </c>
      <c r="HN378">
        <v>19.1685</v>
      </c>
      <c r="HO378">
        <v>164.205</v>
      </c>
      <c r="HP378">
        <v>20.0872</v>
      </c>
      <c r="HQ378">
        <v>102.626</v>
      </c>
      <c r="HR378">
        <v>103.603</v>
      </c>
    </row>
    <row r="379" spans="1:226">
      <c r="A379">
        <v>363</v>
      </c>
      <c r="B379">
        <v>1657296543.6</v>
      </c>
      <c r="C379">
        <v>4799.59999990463</v>
      </c>
      <c r="D379" t="s">
        <v>1088</v>
      </c>
      <c r="E379" t="s">
        <v>1089</v>
      </c>
      <c r="F379">
        <v>5</v>
      </c>
      <c r="G379" t="s">
        <v>1057</v>
      </c>
      <c r="H379" t="s">
        <v>354</v>
      </c>
      <c r="I379">
        <v>1657296535.81429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186.428470391622</v>
      </c>
      <c r="AK379">
        <v>197.028521212121</v>
      </c>
      <c r="AL379">
        <v>-3.35345852146678</v>
      </c>
      <c r="AM379">
        <v>66.0527662243616</v>
      </c>
      <c r="AN379">
        <f>(AP379 - AO379 + BO379*1E3/(8.314*(BQ379+273.15)) * AR379/BN379 * AQ379) * BN379/(100*BB379) * 1000/(1000 - AP379)</f>
        <v>0</v>
      </c>
      <c r="AO379">
        <v>20.0816614818471</v>
      </c>
      <c r="AP379">
        <v>20.5866315151515</v>
      </c>
      <c r="AQ379">
        <v>0.000549283033034115</v>
      </c>
      <c r="AR379">
        <v>77.4736277171468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6</v>
      </c>
      <c r="BC379">
        <v>0.5</v>
      </c>
      <c r="BD379" t="s">
        <v>355</v>
      </c>
      <c r="BE379">
        <v>2</v>
      </c>
      <c r="BF379" t="b">
        <v>1</v>
      </c>
      <c r="BG379">
        <v>1657296535.81429</v>
      </c>
      <c r="BH379">
        <v>216.781464285714</v>
      </c>
      <c r="BI379">
        <v>198.655428571429</v>
      </c>
      <c r="BJ379">
        <v>20.5609214285714</v>
      </c>
      <c r="BK379">
        <v>20.0738928571429</v>
      </c>
      <c r="BL379">
        <v>210.455678571429</v>
      </c>
      <c r="BM379">
        <v>20.382275</v>
      </c>
      <c r="BN379">
        <v>499.969464285714</v>
      </c>
      <c r="BO379">
        <v>73.8331285714286</v>
      </c>
      <c r="BP379">
        <v>0.048035025</v>
      </c>
      <c r="BQ379">
        <v>24.2881214285714</v>
      </c>
      <c r="BR379">
        <v>24.9903</v>
      </c>
      <c r="BS379">
        <v>999.9</v>
      </c>
      <c r="BT379">
        <v>0</v>
      </c>
      <c r="BU379">
        <v>0</v>
      </c>
      <c r="BV379">
        <v>10005.1785714286</v>
      </c>
      <c r="BW379">
        <v>0</v>
      </c>
      <c r="BX379">
        <v>111.104214285714</v>
      </c>
      <c r="BY379">
        <v>18.1260428571429</v>
      </c>
      <c r="BZ379">
        <v>221.332107142857</v>
      </c>
      <c r="CA379">
        <v>202.72475</v>
      </c>
      <c r="CB379">
        <v>0.487034535714286</v>
      </c>
      <c r="CC379">
        <v>198.655428571429</v>
      </c>
      <c r="CD379">
        <v>20.0738928571429</v>
      </c>
      <c r="CE379">
        <v>1.51807785714286</v>
      </c>
      <c r="CF379">
        <v>1.48211714285714</v>
      </c>
      <c r="CG379">
        <v>13.1514571428571</v>
      </c>
      <c r="CH379">
        <v>12.7849285714286</v>
      </c>
      <c r="CI379">
        <v>1999.98964285714</v>
      </c>
      <c r="CJ379">
        <v>0.98000375</v>
      </c>
      <c r="CK379">
        <v>0.019996375</v>
      </c>
      <c r="CL379">
        <v>0</v>
      </c>
      <c r="CM379">
        <v>2.35501071428571</v>
      </c>
      <c r="CN379">
        <v>0</v>
      </c>
      <c r="CO379">
        <v>3005.07214285714</v>
      </c>
      <c r="CP379">
        <v>17300.0892857143</v>
      </c>
      <c r="CQ379">
        <v>38.312</v>
      </c>
      <c r="CR379">
        <v>38.6405</v>
      </c>
      <c r="CS379">
        <v>38.187</v>
      </c>
      <c r="CT379">
        <v>36.875</v>
      </c>
      <c r="CU379">
        <v>37.4775</v>
      </c>
      <c r="CV379">
        <v>1959.99857142857</v>
      </c>
      <c r="CW379">
        <v>39.9910714285714</v>
      </c>
      <c r="CX379">
        <v>0</v>
      </c>
      <c r="CY379">
        <v>1657296521.7</v>
      </c>
      <c r="CZ379">
        <v>0</v>
      </c>
      <c r="DA379">
        <v>1657291692.5</v>
      </c>
      <c r="DB379" t="s">
        <v>356</v>
      </c>
      <c r="DC379">
        <v>1657291684</v>
      </c>
      <c r="DD379">
        <v>1657291692.5</v>
      </c>
      <c r="DE379">
        <v>1</v>
      </c>
      <c r="DF379">
        <v>0.051</v>
      </c>
      <c r="DG379">
        <v>-0.009</v>
      </c>
      <c r="DH379">
        <v>7.953</v>
      </c>
      <c r="DI379">
        <v>0.086</v>
      </c>
      <c r="DJ379">
        <v>418</v>
      </c>
      <c r="DK379">
        <v>18</v>
      </c>
      <c r="DL379">
        <v>0.63</v>
      </c>
      <c r="DM379">
        <v>0.07</v>
      </c>
      <c r="DN379">
        <v>17.899805</v>
      </c>
      <c r="DO379">
        <v>3.05329756097558</v>
      </c>
      <c r="DP379">
        <v>0.441793940627302</v>
      </c>
      <c r="DQ379">
        <v>0</v>
      </c>
      <c r="DR379">
        <v>0.493858575</v>
      </c>
      <c r="DS379">
        <v>-0.073989264540338</v>
      </c>
      <c r="DT379">
        <v>0.0168908067404839</v>
      </c>
      <c r="DU379">
        <v>1</v>
      </c>
      <c r="DV379">
        <v>1</v>
      </c>
      <c r="DW379">
        <v>2</v>
      </c>
      <c r="DX379" t="s">
        <v>373</v>
      </c>
      <c r="DY379">
        <v>2.97345</v>
      </c>
      <c r="DZ379">
        <v>2.70205</v>
      </c>
      <c r="EA379">
        <v>0.038062</v>
      </c>
      <c r="EB379">
        <v>0.0359252</v>
      </c>
      <c r="EC379">
        <v>0.0768529</v>
      </c>
      <c r="ED379">
        <v>0.0759107</v>
      </c>
      <c r="EE379">
        <v>37577.9</v>
      </c>
      <c r="EF379">
        <v>41272.1</v>
      </c>
      <c r="EG379">
        <v>35402.9</v>
      </c>
      <c r="EH379">
        <v>38827.4</v>
      </c>
      <c r="EI379">
        <v>46331.2</v>
      </c>
      <c r="EJ379">
        <v>51772.8</v>
      </c>
      <c r="EK379">
        <v>55311.8</v>
      </c>
      <c r="EL379">
        <v>62219.5</v>
      </c>
      <c r="EM379">
        <v>1.9866</v>
      </c>
      <c r="EN379">
        <v>2.1968</v>
      </c>
      <c r="EO379">
        <v>0.0491738</v>
      </c>
      <c r="EP379">
        <v>0</v>
      </c>
      <c r="EQ379">
        <v>24.1999</v>
      </c>
      <c r="ER379">
        <v>999.9</v>
      </c>
      <c r="ES379">
        <v>59.26</v>
      </c>
      <c r="ET379">
        <v>28.923</v>
      </c>
      <c r="EU379">
        <v>32.1289</v>
      </c>
      <c r="EV379">
        <v>53.6401</v>
      </c>
      <c r="EW379">
        <v>35.7212</v>
      </c>
      <c r="EX379">
        <v>2</v>
      </c>
      <c r="EY379">
        <v>-0.0529878</v>
      </c>
      <c r="EZ379">
        <v>2.1924</v>
      </c>
      <c r="FA379">
        <v>20.1327</v>
      </c>
      <c r="FB379">
        <v>5.19812</v>
      </c>
      <c r="FC379">
        <v>12.0099</v>
      </c>
      <c r="FD379">
        <v>4.9752</v>
      </c>
      <c r="FE379">
        <v>3.2934</v>
      </c>
      <c r="FF379">
        <v>9999</v>
      </c>
      <c r="FG379">
        <v>564.8</v>
      </c>
      <c r="FH379">
        <v>9999</v>
      </c>
      <c r="FI379">
        <v>9999</v>
      </c>
      <c r="FJ379">
        <v>1.86304</v>
      </c>
      <c r="FK379">
        <v>1.86783</v>
      </c>
      <c r="FL379">
        <v>1.86765</v>
      </c>
      <c r="FM379">
        <v>1.86874</v>
      </c>
      <c r="FN379">
        <v>1.86966</v>
      </c>
      <c r="FO379">
        <v>1.86569</v>
      </c>
      <c r="FP379">
        <v>1.86676</v>
      </c>
      <c r="FQ379">
        <v>1.86813</v>
      </c>
      <c r="FR379">
        <v>5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6.115</v>
      </c>
      <c r="GF379">
        <v>0.1787</v>
      </c>
      <c r="GG379">
        <v>4.5284714050127</v>
      </c>
      <c r="GH379">
        <v>0.00877152046367285</v>
      </c>
      <c r="GI379">
        <v>-1.12287425622125e-06</v>
      </c>
      <c r="GJ379">
        <v>1.49974470624018e-10</v>
      </c>
      <c r="GK379">
        <v>0.178652107835601</v>
      </c>
      <c r="GL379">
        <v>0</v>
      </c>
      <c r="GM379">
        <v>0</v>
      </c>
      <c r="GN379">
        <v>0</v>
      </c>
      <c r="GO379">
        <v>-2</v>
      </c>
      <c r="GP379">
        <v>2006</v>
      </c>
      <c r="GQ379">
        <v>1</v>
      </c>
      <c r="GR379">
        <v>20</v>
      </c>
      <c r="GS379">
        <v>81</v>
      </c>
      <c r="GT379">
        <v>80.9</v>
      </c>
      <c r="GU379">
        <v>0.643311</v>
      </c>
      <c r="GV379">
        <v>2.63428</v>
      </c>
      <c r="GW379">
        <v>2.24854</v>
      </c>
      <c r="GX379">
        <v>2.74902</v>
      </c>
      <c r="GY379">
        <v>1.99585</v>
      </c>
      <c r="GZ379">
        <v>2.36206</v>
      </c>
      <c r="HA379">
        <v>35.3365</v>
      </c>
      <c r="HB379">
        <v>15.2528</v>
      </c>
      <c r="HC379">
        <v>18</v>
      </c>
      <c r="HD379">
        <v>497.909</v>
      </c>
      <c r="HE379">
        <v>644.754</v>
      </c>
      <c r="HF379">
        <v>19.1777</v>
      </c>
      <c r="HG379">
        <v>26.4913</v>
      </c>
      <c r="HH379">
        <v>30.0004</v>
      </c>
      <c r="HI379">
        <v>26.2449</v>
      </c>
      <c r="HJ379">
        <v>26.1457</v>
      </c>
      <c r="HK379">
        <v>12.82</v>
      </c>
      <c r="HL379">
        <v>37.659</v>
      </c>
      <c r="HM379">
        <v>0</v>
      </c>
      <c r="HN379">
        <v>19.1772</v>
      </c>
      <c r="HO379">
        <v>150.798</v>
      </c>
      <c r="HP379">
        <v>20.0872</v>
      </c>
      <c r="HQ379">
        <v>102.626</v>
      </c>
      <c r="HR379">
        <v>103.603</v>
      </c>
    </row>
    <row r="380" spans="1:226">
      <c r="A380">
        <v>364</v>
      </c>
      <c r="B380">
        <v>1657296548.1</v>
      </c>
      <c r="C380">
        <v>4804.09999990463</v>
      </c>
      <c r="D380" t="s">
        <v>1090</v>
      </c>
      <c r="E380" t="s">
        <v>1091</v>
      </c>
      <c r="F380">
        <v>5</v>
      </c>
      <c r="G380" t="s">
        <v>1057</v>
      </c>
      <c r="H380" t="s">
        <v>354</v>
      </c>
      <c r="I380">
        <v>1657296540.26071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171.333437889318</v>
      </c>
      <c r="AK380">
        <v>181.979751515151</v>
      </c>
      <c r="AL380">
        <v>-3.32282196483299</v>
      </c>
      <c r="AM380">
        <v>66.0527662243616</v>
      </c>
      <c r="AN380">
        <f>(AP380 - AO380 + BO380*1E3/(8.314*(BQ380+273.15)) * AR380/BN380 * AQ380) * BN380/(100*BB380) * 1000/(1000 - AP380)</f>
        <v>0</v>
      </c>
      <c r="AO380">
        <v>20.0859338480808</v>
      </c>
      <c r="AP380">
        <v>20.5976563636364</v>
      </c>
      <c r="AQ380">
        <v>0.00081696862044101</v>
      </c>
      <c r="AR380">
        <v>77.4736277171468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6</v>
      </c>
      <c r="BC380">
        <v>0.5</v>
      </c>
      <c r="BD380" t="s">
        <v>355</v>
      </c>
      <c r="BE380">
        <v>2</v>
      </c>
      <c r="BF380" t="b">
        <v>1</v>
      </c>
      <c r="BG380">
        <v>1657296540.26071</v>
      </c>
      <c r="BH380">
        <v>202.212892857143</v>
      </c>
      <c r="BI380">
        <v>184.021821428571</v>
      </c>
      <c r="BJ380">
        <v>20.5761928571429</v>
      </c>
      <c r="BK380">
        <v>20.0810607142857</v>
      </c>
      <c r="BL380">
        <v>196.007428571429</v>
      </c>
      <c r="BM380">
        <v>20.39755</v>
      </c>
      <c r="BN380">
        <v>499.964535714286</v>
      </c>
      <c r="BO380">
        <v>73.8330071428571</v>
      </c>
      <c r="BP380">
        <v>0.0482299214285714</v>
      </c>
      <c r="BQ380">
        <v>24.2873928571429</v>
      </c>
      <c r="BR380">
        <v>24.9960607142857</v>
      </c>
      <c r="BS380">
        <v>999.9</v>
      </c>
      <c r="BT380">
        <v>0</v>
      </c>
      <c r="BU380">
        <v>0</v>
      </c>
      <c r="BV380">
        <v>10002.3214285714</v>
      </c>
      <c r="BW380">
        <v>0</v>
      </c>
      <c r="BX380">
        <v>111.052178571429</v>
      </c>
      <c r="BY380">
        <v>18.1910821428571</v>
      </c>
      <c r="BZ380">
        <v>206.460892857143</v>
      </c>
      <c r="CA380">
        <v>187.792821428571</v>
      </c>
      <c r="CB380">
        <v>0.495141142857143</v>
      </c>
      <c r="CC380">
        <v>184.021821428571</v>
      </c>
      <c r="CD380">
        <v>20.0810607142857</v>
      </c>
      <c r="CE380">
        <v>1.51920321428571</v>
      </c>
      <c r="CF380">
        <v>1.48264464285714</v>
      </c>
      <c r="CG380">
        <v>13.1628035714286</v>
      </c>
      <c r="CH380">
        <v>12.79035</v>
      </c>
      <c r="CI380">
        <v>2000.01071428571</v>
      </c>
      <c r="CJ380">
        <v>0.980003964285714</v>
      </c>
      <c r="CK380">
        <v>0.0199961392857143</v>
      </c>
      <c r="CL380">
        <v>0</v>
      </c>
      <c r="CM380">
        <v>2.33325714285714</v>
      </c>
      <c r="CN380">
        <v>0</v>
      </c>
      <c r="CO380">
        <v>3002.065</v>
      </c>
      <c r="CP380">
        <v>17300.275</v>
      </c>
      <c r="CQ380">
        <v>38.312</v>
      </c>
      <c r="CR380">
        <v>38.6427142857143</v>
      </c>
      <c r="CS380">
        <v>38.187</v>
      </c>
      <c r="CT380">
        <v>36.875</v>
      </c>
      <c r="CU380">
        <v>37.473</v>
      </c>
      <c r="CV380">
        <v>1960.01964285714</v>
      </c>
      <c r="CW380">
        <v>39.9910714285714</v>
      </c>
      <c r="CX380">
        <v>0</v>
      </c>
      <c r="CY380">
        <v>1657296526.5</v>
      </c>
      <c r="CZ380">
        <v>0</v>
      </c>
      <c r="DA380">
        <v>1657291692.5</v>
      </c>
      <c r="DB380" t="s">
        <v>356</v>
      </c>
      <c r="DC380">
        <v>1657291684</v>
      </c>
      <c r="DD380">
        <v>1657291692.5</v>
      </c>
      <c r="DE380">
        <v>1</v>
      </c>
      <c r="DF380">
        <v>0.051</v>
      </c>
      <c r="DG380">
        <v>-0.009</v>
      </c>
      <c r="DH380">
        <v>7.953</v>
      </c>
      <c r="DI380">
        <v>0.086</v>
      </c>
      <c r="DJ380">
        <v>418</v>
      </c>
      <c r="DK380">
        <v>18</v>
      </c>
      <c r="DL380">
        <v>0.63</v>
      </c>
      <c r="DM380">
        <v>0.07</v>
      </c>
      <c r="DN380">
        <v>18.1537625</v>
      </c>
      <c r="DO380">
        <v>1.50852720450277</v>
      </c>
      <c r="DP380">
        <v>0.332486611525562</v>
      </c>
      <c r="DQ380">
        <v>0</v>
      </c>
      <c r="DR380">
        <v>0.49003525</v>
      </c>
      <c r="DS380">
        <v>0.106794484052533</v>
      </c>
      <c r="DT380">
        <v>0.0109926713740337</v>
      </c>
      <c r="DU380">
        <v>0</v>
      </c>
      <c r="DV380">
        <v>0</v>
      </c>
      <c r="DW380">
        <v>2</v>
      </c>
      <c r="DX380" t="s">
        <v>357</v>
      </c>
      <c r="DY380">
        <v>2.97432</v>
      </c>
      <c r="DZ380">
        <v>2.70209</v>
      </c>
      <c r="EA380">
        <v>0.0353527</v>
      </c>
      <c r="EB380">
        <v>0.0330926</v>
      </c>
      <c r="EC380">
        <v>0.0768767</v>
      </c>
      <c r="ED380">
        <v>0.0759323</v>
      </c>
      <c r="EE380">
        <v>37683.7</v>
      </c>
      <c r="EF380">
        <v>41393.2</v>
      </c>
      <c r="EG380">
        <v>35402.9</v>
      </c>
      <c r="EH380">
        <v>38827.4</v>
      </c>
      <c r="EI380">
        <v>46329.8</v>
      </c>
      <c r="EJ380">
        <v>51771.7</v>
      </c>
      <c r="EK380">
        <v>55311.6</v>
      </c>
      <c r="EL380">
        <v>62219.8</v>
      </c>
      <c r="EM380">
        <v>1.9874</v>
      </c>
      <c r="EN380">
        <v>2.1964</v>
      </c>
      <c r="EO380">
        <v>0.0482798</v>
      </c>
      <c r="EP380">
        <v>0</v>
      </c>
      <c r="EQ380">
        <v>24.195</v>
      </c>
      <c r="ER380">
        <v>999.9</v>
      </c>
      <c r="ES380">
        <v>59.26</v>
      </c>
      <c r="ET380">
        <v>28.933</v>
      </c>
      <c r="EU380">
        <v>32.1551</v>
      </c>
      <c r="EV380">
        <v>53.6201</v>
      </c>
      <c r="EW380">
        <v>35.6771</v>
      </c>
      <c r="EX380">
        <v>2</v>
      </c>
      <c r="EY380">
        <v>-0.0523984</v>
      </c>
      <c r="EZ380">
        <v>2.2359</v>
      </c>
      <c r="FA380">
        <v>20.1322</v>
      </c>
      <c r="FB380">
        <v>5.20172</v>
      </c>
      <c r="FC380">
        <v>12.0099</v>
      </c>
      <c r="FD380">
        <v>4.9756</v>
      </c>
      <c r="FE380">
        <v>3.2932</v>
      </c>
      <c r="FF380">
        <v>9999</v>
      </c>
      <c r="FG380">
        <v>564.8</v>
      </c>
      <c r="FH380">
        <v>9999</v>
      </c>
      <c r="FI380">
        <v>9999</v>
      </c>
      <c r="FJ380">
        <v>1.86307</v>
      </c>
      <c r="FK380">
        <v>1.86783</v>
      </c>
      <c r="FL380">
        <v>1.86765</v>
      </c>
      <c r="FM380">
        <v>1.8688</v>
      </c>
      <c r="FN380">
        <v>1.86966</v>
      </c>
      <c r="FO380">
        <v>1.86569</v>
      </c>
      <c r="FP380">
        <v>1.86676</v>
      </c>
      <c r="FQ380">
        <v>1.86813</v>
      </c>
      <c r="FR380">
        <v>5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5.993</v>
      </c>
      <c r="GF380">
        <v>0.1786</v>
      </c>
      <c r="GG380">
        <v>4.5284714050127</v>
      </c>
      <c r="GH380">
        <v>0.00877152046367285</v>
      </c>
      <c r="GI380">
        <v>-1.12287425622125e-06</v>
      </c>
      <c r="GJ380">
        <v>1.49974470624018e-10</v>
      </c>
      <c r="GK380">
        <v>0.178652107835601</v>
      </c>
      <c r="GL380">
        <v>0</v>
      </c>
      <c r="GM380">
        <v>0</v>
      </c>
      <c r="GN380">
        <v>0</v>
      </c>
      <c r="GO380">
        <v>-2</v>
      </c>
      <c r="GP380">
        <v>2006</v>
      </c>
      <c r="GQ380">
        <v>1</v>
      </c>
      <c r="GR380">
        <v>20</v>
      </c>
      <c r="GS380">
        <v>81.1</v>
      </c>
      <c r="GT380">
        <v>80.9</v>
      </c>
      <c r="GU380">
        <v>0.596924</v>
      </c>
      <c r="GV380">
        <v>2.6355</v>
      </c>
      <c r="GW380">
        <v>2.24854</v>
      </c>
      <c r="GX380">
        <v>2.74902</v>
      </c>
      <c r="GY380">
        <v>1.99585</v>
      </c>
      <c r="GZ380">
        <v>2.36328</v>
      </c>
      <c r="HA380">
        <v>35.3596</v>
      </c>
      <c r="HB380">
        <v>15.2615</v>
      </c>
      <c r="HC380">
        <v>18</v>
      </c>
      <c r="HD380">
        <v>498.477</v>
      </c>
      <c r="HE380">
        <v>644.5</v>
      </c>
      <c r="HF380">
        <v>19.1861</v>
      </c>
      <c r="HG380">
        <v>26.498</v>
      </c>
      <c r="HH380">
        <v>30.0007</v>
      </c>
      <c r="HI380">
        <v>26.2493</v>
      </c>
      <c r="HJ380">
        <v>26.151</v>
      </c>
      <c r="HK380">
        <v>11.979</v>
      </c>
      <c r="HL380">
        <v>37.659</v>
      </c>
      <c r="HM380">
        <v>0</v>
      </c>
      <c r="HN380">
        <v>19.1801</v>
      </c>
      <c r="HO380">
        <v>130.662</v>
      </c>
      <c r="HP380">
        <v>20.0872</v>
      </c>
      <c r="HQ380">
        <v>102.626</v>
      </c>
      <c r="HR380">
        <v>103.603</v>
      </c>
    </row>
    <row r="381" spans="1:226">
      <c r="A381">
        <v>365</v>
      </c>
      <c r="B381">
        <v>1657296553.6</v>
      </c>
      <c r="C381">
        <v>4809.59999990463</v>
      </c>
      <c r="D381" t="s">
        <v>1092</v>
      </c>
      <c r="E381" t="s">
        <v>1093</v>
      </c>
      <c r="F381">
        <v>5</v>
      </c>
      <c r="G381" t="s">
        <v>1057</v>
      </c>
      <c r="H381" t="s">
        <v>354</v>
      </c>
      <c r="I381">
        <v>1657296545.83214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152.700811375864</v>
      </c>
      <c r="AK381">
        <v>163.522557575758</v>
      </c>
      <c r="AL381">
        <v>-3.37354570825004</v>
      </c>
      <c r="AM381">
        <v>66.0527662243616</v>
      </c>
      <c r="AN381">
        <f>(AP381 - AO381 + BO381*1E3/(8.314*(BQ381+273.15)) * AR381/BN381 * AQ381) * BN381/(100*BB381) * 1000/(1000 - AP381)</f>
        <v>0</v>
      </c>
      <c r="AO381">
        <v>20.0932521818936</v>
      </c>
      <c r="AP381">
        <v>20.6056721212121</v>
      </c>
      <c r="AQ381">
        <v>0.000127703562345705</v>
      </c>
      <c r="AR381">
        <v>77.4736277171468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6</v>
      </c>
      <c r="BC381">
        <v>0.5</v>
      </c>
      <c r="BD381" t="s">
        <v>355</v>
      </c>
      <c r="BE381">
        <v>2</v>
      </c>
      <c r="BF381" t="b">
        <v>1</v>
      </c>
      <c r="BG381">
        <v>1657296545.83214</v>
      </c>
      <c r="BH381">
        <v>184.008285714286</v>
      </c>
      <c r="BI381">
        <v>165.517821428571</v>
      </c>
      <c r="BJ381">
        <v>20.5912178571429</v>
      </c>
      <c r="BK381">
        <v>20.0889142857143</v>
      </c>
      <c r="BL381">
        <v>177.953785714286</v>
      </c>
      <c r="BM381">
        <v>20.4125857142857</v>
      </c>
      <c r="BN381">
        <v>499.960464285714</v>
      </c>
      <c r="BO381">
        <v>73.8330571428571</v>
      </c>
      <c r="BP381">
        <v>0.0484357107142857</v>
      </c>
      <c r="BQ381">
        <v>24.2859</v>
      </c>
      <c r="BR381">
        <v>24.9960785714286</v>
      </c>
      <c r="BS381">
        <v>999.9</v>
      </c>
      <c r="BT381">
        <v>0</v>
      </c>
      <c r="BU381">
        <v>0</v>
      </c>
      <c r="BV381">
        <v>9996.25</v>
      </c>
      <c r="BW381">
        <v>0</v>
      </c>
      <c r="BX381">
        <v>111.001</v>
      </c>
      <c r="BY381">
        <v>18.4905142857143</v>
      </c>
      <c r="BZ381">
        <v>187.87675</v>
      </c>
      <c r="CA381">
        <v>168.910964285714</v>
      </c>
      <c r="CB381">
        <v>0.502313357142857</v>
      </c>
      <c r="CC381">
        <v>165.517821428571</v>
      </c>
      <c r="CD381">
        <v>20.0889142857143</v>
      </c>
      <c r="CE381">
        <v>1.52031392857143</v>
      </c>
      <c r="CF381">
        <v>1.48322678571429</v>
      </c>
      <c r="CG381">
        <v>13.1739964285714</v>
      </c>
      <c r="CH381">
        <v>12.7963285714286</v>
      </c>
      <c r="CI381">
        <v>2000.00107142857</v>
      </c>
      <c r="CJ381">
        <v>0.980003964285714</v>
      </c>
      <c r="CK381">
        <v>0.0199961392857143</v>
      </c>
      <c r="CL381">
        <v>0</v>
      </c>
      <c r="CM381">
        <v>2.34456071428571</v>
      </c>
      <c r="CN381">
        <v>0</v>
      </c>
      <c r="CO381">
        <v>2998.64892857143</v>
      </c>
      <c r="CP381">
        <v>17300.1857142857</v>
      </c>
      <c r="CQ381">
        <v>38.312</v>
      </c>
      <c r="CR381">
        <v>38.6626428571428</v>
      </c>
      <c r="CS381">
        <v>38.187</v>
      </c>
      <c r="CT381">
        <v>36.8772142857143</v>
      </c>
      <c r="CU381">
        <v>37.464</v>
      </c>
      <c r="CV381">
        <v>1960.01</v>
      </c>
      <c r="CW381">
        <v>39.9910714285714</v>
      </c>
      <c r="CX381">
        <v>0</v>
      </c>
      <c r="CY381">
        <v>1657296531.3</v>
      </c>
      <c r="CZ381">
        <v>0</v>
      </c>
      <c r="DA381">
        <v>1657291692.5</v>
      </c>
      <c r="DB381" t="s">
        <v>356</v>
      </c>
      <c r="DC381">
        <v>1657291684</v>
      </c>
      <c r="DD381">
        <v>1657291692.5</v>
      </c>
      <c r="DE381">
        <v>1</v>
      </c>
      <c r="DF381">
        <v>0.051</v>
      </c>
      <c r="DG381">
        <v>-0.009</v>
      </c>
      <c r="DH381">
        <v>7.953</v>
      </c>
      <c r="DI381">
        <v>0.086</v>
      </c>
      <c r="DJ381">
        <v>418</v>
      </c>
      <c r="DK381">
        <v>18</v>
      </c>
      <c r="DL381">
        <v>0.63</v>
      </c>
      <c r="DM381">
        <v>0.07</v>
      </c>
      <c r="DN381">
        <v>18.3503125</v>
      </c>
      <c r="DO381">
        <v>2.5958983114446</v>
      </c>
      <c r="DP381">
        <v>0.401329521831811</v>
      </c>
      <c r="DQ381">
        <v>0</v>
      </c>
      <c r="DR381">
        <v>0.4986191</v>
      </c>
      <c r="DS381">
        <v>0.0785950018761712</v>
      </c>
      <c r="DT381">
        <v>0.00858302722761614</v>
      </c>
      <c r="DU381">
        <v>1</v>
      </c>
      <c r="DV381">
        <v>1</v>
      </c>
      <c r="DW381">
        <v>2</v>
      </c>
      <c r="DX381" t="s">
        <v>373</v>
      </c>
      <c r="DY381">
        <v>2.97435</v>
      </c>
      <c r="DZ381">
        <v>2.70245</v>
      </c>
      <c r="EA381">
        <v>0.0319227</v>
      </c>
      <c r="EB381">
        <v>0.0295778</v>
      </c>
      <c r="EC381">
        <v>0.0769001</v>
      </c>
      <c r="ED381">
        <v>0.0759568</v>
      </c>
      <c r="EE381">
        <v>37817</v>
      </c>
      <c r="EF381">
        <v>41543</v>
      </c>
      <c r="EG381">
        <v>35402.3</v>
      </c>
      <c r="EH381">
        <v>38826.8</v>
      </c>
      <c r="EI381">
        <v>46328.4</v>
      </c>
      <c r="EJ381">
        <v>51769.3</v>
      </c>
      <c r="EK381">
        <v>55311.4</v>
      </c>
      <c r="EL381">
        <v>62218.6</v>
      </c>
      <c r="EM381">
        <v>1.9868</v>
      </c>
      <c r="EN381">
        <v>2.1962</v>
      </c>
      <c r="EO381">
        <v>0.0503063</v>
      </c>
      <c r="EP381">
        <v>0</v>
      </c>
      <c r="EQ381">
        <v>24.1861</v>
      </c>
      <c r="ER381">
        <v>999.9</v>
      </c>
      <c r="ES381">
        <v>59.26</v>
      </c>
      <c r="ET381">
        <v>28.953</v>
      </c>
      <c r="EU381">
        <v>32.193</v>
      </c>
      <c r="EV381">
        <v>53.7201</v>
      </c>
      <c r="EW381">
        <v>35.641</v>
      </c>
      <c r="EX381">
        <v>2</v>
      </c>
      <c r="EY381">
        <v>-0.0515854</v>
      </c>
      <c r="EZ381">
        <v>2.3017</v>
      </c>
      <c r="FA381">
        <v>20.1312</v>
      </c>
      <c r="FB381">
        <v>5.20052</v>
      </c>
      <c r="FC381">
        <v>12.0088</v>
      </c>
      <c r="FD381">
        <v>4.976</v>
      </c>
      <c r="FE381">
        <v>3.293</v>
      </c>
      <c r="FF381">
        <v>9999</v>
      </c>
      <c r="FG381">
        <v>564.8</v>
      </c>
      <c r="FH381">
        <v>9999</v>
      </c>
      <c r="FI381">
        <v>9999</v>
      </c>
      <c r="FJ381">
        <v>1.86304</v>
      </c>
      <c r="FK381">
        <v>1.86783</v>
      </c>
      <c r="FL381">
        <v>1.86762</v>
      </c>
      <c r="FM381">
        <v>1.86877</v>
      </c>
      <c r="FN381">
        <v>1.86966</v>
      </c>
      <c r="FO381">
        <v>1.86569</v>
      </c>
      <c r="FP381">
        <v>1.86676</v>
      </c>
      <c r="FQ381">
        <v>1.86813</v>
      </c>
      <c r="FR381">
        <v>5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5.841</v>
      </c>
      <c r="GF381">
        <v>0.1787</v>
      </c>
      <c r="GG381">
        <v>4.5284714050127</v>
      </c>
      <c r="GH381">
        <v>0.00877152046367285</v>
      </c>
      <c r="GI381">
        <v>-1.12287425622125e-06</v>
      </c>
      <c r="GJ381">
        <v>1.49974470624018e-10</v>
      </c>
      <c r="GK381">
        <v>0.178652107835601</v>
      </c>
      <c r="GL381">
        <v>0</v>
      </c>
      <c r="GM381">
        <v>0</v>
      </c>
      <c r="GN381">
        <v>0</v>
      </c>
      <c r="GO381">
        <v>-2</v>
      </c>
      <c r="GP381">
        <v>2006</v>
      </c>
      <c r="GQ381">
        <v>1</v>
      </c>
      <c r="GR381">
        <v>20</v>
      </c>
      <c r="GS381">
        <v>81.2</v>
      </c>
      <c r="GT381">
        <v>81</v>
      </c>
      <c r="GU381">
        <v>0.545654</v>
      </c>
      <c r="GV381">
        <v>2.63916</v>
      </c>
      <c r="GW381">
        <v>2.24854</v>
      </c>
      <c r="GX381">
        <v>2.74902</v>
      </c>
      <c r="GY381">
        <v>1.99585</v>
      </c>
      <c r="GZ381">
        <v>2.39258</v>
      </c>
      <c r="HA381">
        <v>35.3596</v>
      </c>
      <c r="HB381">
        <v>15.2615</v>
      </c>
      <c r="HC381">
        <v>18</v>
      </c>
      <c r="HD381">
        <v>498.145</v>
      </c>
      <c r="HE381">
        <v>644.396</v>
      </c>
      <c r="HF381">
        <v>19.1881</v>
      </c>
      <c r="HG381">
        <v>26.5048</v>
      </c>
      <c r="HH381">
        <v>30.0007</v>
      </c>
      <c r="HI381">
        <v>26.256</v>
      </c>
      <c r="HJ381">
        <v>26.1562</v>
      </c>
      <c r="HK381">
        <v>10.8783</v>
      </c>
      <c r="HL381">
        <v>37.659</v>
      </c>
      <c r="HM381">
        <v>0</v>
      </c>
      <c r="HN381">
        <v>19.1787</v>
      </c>
      <c r="HO381">
        <v>117.267</v>
      </c>
      <c r="HP381">
        <v>20.0872</v>
      </c>
      <c r="HQ381">
        <v>102.625</v>
      </c>
      <c r="HR381">
        <v>103.601</v>
      </c>
    </row>
    <row r="382" spans="1:226">
      <c r="A382">
        <v>366</v>
      </c>
      <c r="B382">
        <v>1657296558.1</v>
      </c>
      <c r="C382">
        <v>4814.09999990463</v>
      </c>
      <c r="D382" t="s">
        <v>1094</v>
      </c>
      <c r="E382" t="s">
        <v>1095</v>
      </c>
      <c r="F382">
        <v>5</v>
      </c>
      <c r="G382" t="s">
        <v>1057</v>
      </c>
      <c r="H382" t="s">
        <v>354</v>
      </c>
      <c r="I382">
        <v>1657296550.27857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137.524546067091</v>
      </c>
      <c r="AK382">
        <v>148.272878787879</v>
      </c>
      <c r="AL382">
        <v>-3.37464734121686</v>
      </c>
      <c r="AM382">
        <v>66.0527662243616</v>
      </c>
      <c r="AN382">
        <f>(AP382 - AO382 + BO382*1E3/(8.314*(BQ382+273.15)) * AR382/BN382 * AQ382) * BN382/(100*BB382) * 1000/(1000 - AP382)</f>
        <v>0</v>
      </c>
      <c r="AO382">
        <v>20.1019030948585</v>
      </c>
      <c r="AP382">
        <v>20.6049290909091</v>
      </c>
      <c r="AQ382">
        <v>0.000125402367752094</v>
      </c>
      <c r="AR382">
        <v>77.4736277171468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6</v>
      </c>
      <c r="BC382">
        <v>0.5</v>
      </c>
      <c r="BD382" t="s">
        <v>355</v>
      </c>
      <c r="BE382">
        <v>2</v>
      </c>
      <c r="BF382" t="b">
        <v>1</v>
      </c>
      <c r="BG382">
        <v>1657296550.27857</v>
      </c>
      <c r="BH382">
        <v>169.385142857143</v>
      </c>
      <c r="BI382">
        <v>150.869464285714</v>
      </c>
      <c r="BJ382">
        <v>20.5999464285714</v>
      </c>
      <c r="BK382">
        <v>20.0947607142857</v>
      </c>
      <c r="BL382">
        <v>163.4525</v>
      </c>
      <c r="BM382">
        <v>20.4213071428571</v>
      </c>
      <c r="BN382">
        <v>499.977285714286</v>
      </c>
      <c r="BO382">
        <v>73.8324321428571</v>
      </c>
      <c r="BP382">
        <v>0.048556675</v>
      </c>
      <c r="BQ382">
        <v>24.2857321428571</v>
      </c>
      <c r="BR382">
        <v>24.9977321428571</v>
      </c>
      <c r="BS382">
        <v>999.9</v>
      </c>
      <c r="BT382">
        <v>0</v>
      </c>
      <c r="BU382">
        <v>0</v>
      </c>
      <c r="BV382">
        <v>9994.10714285714</v>
      </c>
      <c r="BW382">
        <v>0</v>
      </c>
      <c r="BX382">
        <v>111.064071428571</v>
      </c>
      <c r="BY382">
        <v>18.515775</v>
      </c>
      <c r="BZ382">
        <v>172.947714285714</v>
      </c>
      <c r="CA382">
        <v>153.963214285714</v>
      </c>
      <c r="CB382">
        <v>0.505191607142857</v>
      </c>
      <c r="CC382">
        <v>150.869464285714</v>
      </c>
      <c r="CD382">
        <v>20.0947607142857</v>
      </c>
      <c r="CE382">
        <v>1.52094535714286</v>
      </c>
      <c r="CF382">
        <v>1.48364571428571</v>
      </c>
      <c r="CG382">
        <v>13.1803571428571</v>
      </c>
      <c r="CH382">
        <v>12.8006357142857</v>
      </c>
      <c r="CI382">
        <v>2000.01392857143</v>
      </c>
      <c r="CJ382">
        <v>0.980004178571429</v>
      </c>
      <c r="CK382">
        <v>0.0199959035714286</v>
      </c>
      <c r="CL382">
        <v>0</v>
      </c>
      <c r="CM382">
        <v>2.32898571428571</v>
      </c>
      <c r="CN382">
        <v>0</v>
      </c>
      <c r="CO382">
        <v>2996.23857142857</v>
      </c>
      <c r="CP382">
        <v>17300.2928571429</v>
      </c>
      <c r="CQ382">
        <v>38.312</v>
      </c>
      <c r="CR382">
        <v>38.6737142857143</v>
      </c>
      <c r="CS382">
        <v>38.187</v>
      </c>
      <c r="CT382">
        <v>36.8860714285714</v>
      </c>
      <c r="CU382">
        <v>37.46175</v>
      </c>
      <c r="CV382">
        <v>1960.02285714286</v>
      </c>
      <c r="CW382">
        <v>39.9910714285714</v>
      </c>
      <c r="CX382">
        <v>0</v>
      </c>
      <c r="CY382">
        <v>1657296536.1</v>
      </c>
      <c r="CZ382">
        <v>0</v>
      </c>
      <c r="DA382">
        <v>1657291692.5</v>
      </c>
      <c r="DB382" t="s">
        <v>356</v>
      </c>
      <c r="DC382">
        <v>1657291684</v>
      </c>
      <c r="DD382">
        <v>1657291692.5</v>
      </c>
      <c r="DE382">
        <v>1</v>
      </c>
      <c r="DF382">
        <v>0.051</v>
      </c>
      <c r="DG382">
        <v>-0.009</v>
      </c>
      <c r="DH382">
        <v>7.953</v>
      </c>
      <c r="DI382">
        <v>0.086</v>
      </c>
      <c r="DJ382">
        <v>418</v>
      </c>
      <c r="DK382">
        <v>18</v>
      </c>
      <c r="DL382">
        <v>0.63</v>
      </c>
      <c r="DM382">
        <v>0.07</v>
      </c>
      <c r="DN382">
        <v>18.47325</v>
      </c>
      <c r="DO382">
        <v>1.06942739212006</v>
      </c>
      <c r="DP382">
        <v>0.334205274494584</v>
      </c>
      <c r="DQ382">
        <v>0</v>
      </c>
      <c r="DR382">
        <v>0.5024996</v>
      </c>
      <c r="DS382">
        <v>0.0430757673545957</v>
      </c>
      <c r="DT382">
        <v>0.00578838121498576</v>
      </c>
      <c r="DU382">
        <v>1</v>
      </c>
      <c r="DV382">
        <v>1</v>
      </c>
      <c r="DW382">
        <v>2</v>
      </c>
      <c r="DX382" t="s">
        <v>373</v>
      </c>
      <c r="DY382">
        <v>2.97325</v>
      </c>
      <c r="DZ382">
        <v>2.70176</v>
      </c>
      <c r="EA382">
        <v>0.0290914</v>
      </c>
      <c r="EB382">
        <v>0.0266392</v>
      </c>
      <c r="EC382">
        <v>0.0768976</v>
      </c>
      <c r="ED382">
        <v>0.0759657</v>
      </c>
      <c r="EE382">
        <v>37927.3</v>
      </c>
      <c r="EF382">
        <v>41668.5</v>
      </c>
      <c r="EG382">
        <v>35402.2</v>
      </c>
      <c r="EH382">
        <v>38826.7</v>
      </c>
      <c r="EI382">
        <v>46327.6</v>
      </c>
      <c r="EJ382">
        <v>51768.5</v>
      </c>
      <c r="EK382">
        <v>55310.4</v>
      </c>
      <c r="EL382">
        <v>62218.3</v>
      </c>
      <c r="EM382">
        <v>1.9866</v>
      </c>
      <c r="EN382">
        <v>2.1962</v>
      </c>
      <c r="EO382">
        <v>0.050962</v>
      </c>
      <c r="EP382">
        <v>0</v>
      </c>
      <c r="EQ382">
        <v>24.1768</v>
      </c>
      <c r="ER382">
        <v>999.9</v>
      </c>
      <c r="ES382">
        <v>59.26</v>
      </c>
      <c r="ET382">
        <v>28.963</v>
      </c>
      <c r="EU382">
        <v>32.2099</v>
      </c>
      <c r="EV382">
        <v>53.5801</v>
      </c>
      <c r="EW382">
        <v>35.6811</v>
      </c>
      <c r="EX382">
        <v>2</v>
      </c>
      <c r="EY382">
        <v>-0.0513821</v>
      </c>
      <c r="EZ382">
        <v>2.30617</v>
      </c>
      <c r="FA382">
        <v>20.1315</v>
      </c>
      <c r="FB382">
        <v>5.19812</v>
      </c>
      <c r="FC382">
        <v>12.0099</v>
      </c>
      <c r="FD382">
        <v>4.9752</v>
      </c>
      <c r="FE382">
        <v>3.2932</v>
      </c>
      <c r="FF382">
        <v>9999</v>
      </c>
      <c r="FG382">
        <v>564.8</v>
      </c>
      <c r="FH382">
        <v>9999</v>
      </c>
      <c r="FI382">
        <v>9999</v>
      </c>
      <c r="FJ382">
        <v>1.86304</v>
      </c>
      <c r="FK382">
        <v>1.86783</v>
      </c>
      <c r="FL382">
        <v>1.86765</v>
      </c>
      <c r="FM382">
        <v>1.86877</v>
      </c>
      <c r="FN382">
        <v>1.86966</v>
      </c>
      <c r="FO382">
        <v>1.86569</v>
      </c>
      <c r="FP382">
        <v>1.86676</v>
      </c>
      <c r="FQ382">
        <v>1.86813</v>
      </c>
      <c r="FR382">
        <v>5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5.718</v>
      </c>
      <c r="GF382">
        <v>0.1786</v>
      </c>
      <c r="GG382">
        <v>4.5284714050127</v>
      </c>
      <c r="GH382">
        <v>0.00877152046367285</v>
      </c>
      <c r="GI382">
        <v>-1.12287425622125e-06</v>
      </c>
      <c r="GJ382">
        <v>1.49974470624018e-10</v>
      </c>
      <c r="GK382">
        <v>0.178652107835601</v>
      </c>
      <c r="GL382">
        <v>0</v>
      </c>
      <c r="GM382">
        <v>0</v>
      </c>
      <c r="GN382">
        <v>0</v>
      </c>
      <c r="GO382">
        <v>-2</v>
      </c>
      <c r="GP382">
        <v>2006</v>
      </c>
      <c r="GQ382">
        <v>1</v>
      </c>
      <c r="GR382">
        <v>20</v>
      </c>
      <c r="GS382">
        <v>81.2</v>
      </c>
      <c r="GT382">
        <v>81.1</v>
      </c>
      <c r="GU382">
        <v>0.499268</v>
      </c>
      <c r="GV382">
        <v>2.65259</v>
      </c>
      <c r="GW382">
        <v>2.24854</v>
      </c>
      <c r="GX382">
        <v>2.74902</v>
      </c>
      <c r="GY382">
        <v>1.99585</v>
      </c>
      <c r="GZ382">
        <v>2.34009</v>
      </c>
      <c r="HA382">
        <v>35.3827</v>
      </c>
      <c r="HB382">
        <v>15.2528</v>
      </c>
      <c r="HC382">
        <v>18</v>
      </c>
      <c r="HD382">
        <v>498.053</v>
      </c>
      <c r="HE382">
        <v>644.47</v>
      </c>
      <c r="HF382">
        <v>19.188</v>
      </c>
      <c r="HG382">
        <v>26.5114</v>
      </c>
      <c r="HH382">
        <v>30.0004</v>
      </c>
      <c r="HI382">
        <v>26.2603</v>
      </c>
      <c r="HJ382">
        <v>26.1619</v>
      </c>
      <c r="HK382">
        <v>10.0201</v>
      </c>
      <c r="HL382">
        <v>37.659</v>
      </c>
      <c r="HM382">
        <v>0</v>
      </c>
      <c r="HN382">
        <v>19.1831</v>
      </c>
      <c r="HO382">
        <v>97.1441</v>
      </c>
      <c r="HP382">
        <v>20.0872</v>
      </c>
      <c r="HQ382">
        <v>102.623</v>
      </c>
      <c r="HR382">
        <v>103.601</v>
      </c>
    </row>
    <row r="383" spans="1:226">
      <c r="A383">
        <v>367</v>
      </c>
      <c r="B383">
        <v>1657296563.6</v>
      </c>
      <c r="C383">
        <v>4819.59999990463</v>
      </c>
      <c r="D383" t="s">
        <v>1096</v>
      </c>
      <c r="E383" t="s">
        <v>1097</v>
      </c>
      <c r="F383">
        <v>5</v>
      </c>
      <c r="G383" t="s">
        <v>1057</v>
      </c>
      <c r="H383" t="s">
        <v>354</v>
      </c>
      <c r="I383">
        <v>1657296555.85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118.718116619323</v>
      </c>
      <c r="AK383">
        <v>129.782121212121</v>
      </c>
      <c r="AL383">
        <v>-3.40731265035021</v>
      </c>
      <c r="AM383">
        <v>66.0527662243616</v>
      </c>
      <c r="AN383">
        <f>(AP383 - AO383 + BO383*1E3/(8.314*(BQ383+273.15)) * AR383/BN383 * AQ383) * BN383/(100*BB383) * 1000/(1000 - AP383)</f>
        <v>0</v>
      </c>
      <c r="AO383">
        <v>20.1060756126404</v>
      </c>
      <c r="AP383">
        <v>20.6169684848485</v>
      </c>
      <c r="AQ383">
        <v>0.00804403834097533</v>
      </c>
      <c r="AR383">
        <v>77.4736277171468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6</v>
      </c>
      <c r="BC383">
        <v>0.5</v>
      </c>
      <c r="BD383" t="s">
        <v>355</v>
      </c>
      <c r="BE383">
        <v>2</v>
      </c>
      <c r="BF383" t="b">
        <v>1</v>
      </c>
      <c r="BG383">
        <v>1657296555.85</v>
      </c>
      <c r="BH383">
        <v>151.07825</v>
      </c>
      <c r="BI383">
        <v>132.308285714286</v>
      </c>
      <c r="BJ383">
        <v>20.6083535714286</v>
      </c>
      <c r="BK383">
        <v>20.1026571428571</v>
      </c>
      <c r="BL383">
        <v>145.298678571429</v>
      </c>
      <c r="BM383">
        <v>20.4297107142857</v>
      </c>
      <c r="BN383">
        <v>499.979607142857</v>
      </c>
      <c r="BO383">
        <v>73.83325</v>
      </c>
      <c r="BP383">
        <v>0.0485123321428571</v>
      </c>
      <c r="BQ383">
        <v>24.2821642857143</v>
      </c>
      <c r="BR383">
        <v>24.994975</v>
      </c>
      <c r="BS383">
        <v>999.9</v>
      </c>
      <c r="BT383">
        <v>0</v>
      </c>
      <c r="BU383">
        <v>0</v>
      </c>
      <c r="BV383">
        <v>9988.57142857143</v>
      </c>
      <c r="BW383">
        <v>0</v>
      </c>
      <c r="BX383">
        <v>111.154</v>
      </c>
      <c r="BY383">
        <v>18.7700071428571</v>
      </c>
      <c r="BZ383">
        <v>154.257071428571</v>
      </c>
      <c r="CA383">
        <v>135.0225</v>
      </c>
      <c r="CB383">
        <v>0.505700571428571</v>
      </c>
      <c r="CC383">
        <v>132.308285714286</v>
      </c>
      <c r="CD383">
        <v>20.1026571428571</v>
      </c>
      <c r="CE383">
        <v>1.52158142857143</v>
      </c>
      <c r="CF383">
        <v>1.48424464285714</v>
      </c>
      <c r="CG383">
        <v>13.1867678571429</v>
      </c>
      <c r="CH383">
        <v>12.8068071428571</v>
      </c>
      <c r="CI383">
        <v>2000.03071428571</v>
      </c>
      <c r="CJ383">
        <v>0.980004178571429</v>
      </c>
      <c r="CK383">
        <v>0.0199959035714286</v>
      </c>
      <c r="CL383">
        <v>0</v>
      </c>
      <c r="CM383">
        <v>2.31088214285714</v>
      </c>
      <c r="CN383">
        <v>0</v>
      </c>
      <c r="CO383">
        <v>2993.93107142857</v>
      </c>
      <c r="CP383">
        <v>17300.425</v>
      </c>
      <c r="CQ383">
        <v>38.312</v>
      </c>
      <c r="CR383">
        <v>38.6781428571429</v>
      </c>
      <c r="CS383">
        <v>38.1825714285714</v>
      </c>
      <c r="CT383">
        <v>36.8993571428571</v>
      </c>
      <c r="CU383">
        <v>37.46175</v>
      </c>
      <c r="CV383">
        <v>1960.03892857143</v>
      </c>
      <c r="CW383">
        <v>39.9917857142857</v>
      </c>
      <c r="CX383">
        <v>0</v>
      </c>
      <c r="CY383">
        <v>1657296541.5</v>
      </c>
      <c r="CZ383">
        <v>0</v>
      </c>
      <c r="DA383">
        <v>1657291692.5</v>
      </c>
      <c r="DB383" t="s">
        <v>356</v>
      </c>
      <c r="DC383">
        <v>1657291684</v>
      </c>
      <c r="DD383">
        <v>1657291692.5</v>
      </c>
      <c r="DE383">
        <v>1</v>
      </c>
      <c r="DF383">
        <v>0.051</v>
      </c>
      <c r="DG383">
        <v>-0.009</v>
      </c>
      <c r="DH383">
        <v>7.953</v>
      </c>
      <c r="DI383">
        <v>0.086</v>
      </c>
      <c r="DJ383">
        <v>418</v>
      </c>
      <c r="DK383">
        <v>18</v>
      </c>
      <c r="DL383">
        <v>0.63</v>
      </c>
      <c r="DM383">
        <v>0.07</v>
      </c>
      <c r="DN383">
        <v>18.6430925</v>
      </c>
      <c r="DO383">
        <v>2.16985778611626</v>
      </c>
      <c r="DP383">
        <v>0.398270105197151</v>
      </c>
      <c r="DQ383">
        <v>0</v>
      </c>
      <c r="DR383">
        <v>0.50528505</v>
      </c>
      <c r="DS383">
        <v>-0.00040453283302197</v>
      </c>
      <c r="DT383">
        <v>0.00321657543009643</v>
      </c>
      <c r="DU383">
        <v>1</v>
      </c>
      <c r="DV383">
        <v>1</v>
      </c>
      <c r="DW383">
        <v>2</v>
      </c>
      <c r="DX383" t="s">
        <v>373</v>
      </c>
      <c r="DY383">
        <v>2.97339</v>
      </c>
      <c r="DZ383">
        <v>2.70198</v>
      </c>
      <c r="EA383">
        <v>0.0254958</v>
      </c>
      <c r="EB383">
        <v>0.0229184</v>
      </c>
      <c r="EC383">
        <v>0.0769272</v>
      </c>
      <c r="ED383">
        <v>0.0759899</v>
      </c>
      <c r="EE383">
        <v>38067</v>
      </c>
      <c r="EF383">
        <v>41826.4</v>
      </c>
      <c r="EG383">
        <v>35401.5</v>
      </c>
      <c r="EH383">
        <v>38825.5</v>
      </c>
      <c r="EI383">
        <v>46326</v>
      </c>
      <c r="EJ383">
        <v>51765.3</v>
      </c>
      <c r="EK383">
        <v>55310.4</v>
      </c>
      <c r="EL383">
        <v>62216.2</v>
      </c>
      <c r="EM383">
        <v>1.9858</v>
      </c>
      <c r="EN383">
        <v>2.1958</v>
      </c>
      <c r="EO383">
        <v>0.0501275</v>
      </c>
      <c r="EP383">
        <v>0</v>
      </c>
      <c r="EQ383">
        <v>24.1637</v>
      </c>
      <c r="ER383">
        <v>999.9</v>
      </c>
      <c r="ES383">
        <v>59.236</v>
      </c>
      <c r="ET383">
        <v>28.963</v>
      </c>
      <c r="EU383">
        <v>32.1969</v>
      </c>
      <c r="EV383">
        <v>53.7401</v>
      </c>
      <c r="EW383">
        <v>35.7292</v>
      </c>
      <c r="EX383">
        <v>2</v>
      </c>
      <c r="EY383">
        <v>-0.0504065</v>
      </c>
      <c r="EZ383">
        <v>2.31617</v>
      </c>
      <c r="FA383">
        <v>20.1312</v>
      </c>
      <c r="FB383">
        <v>5.19812</v>
      </c>
      <c r="FC383">
        <v>12.0088</v>
      </c>
      <c r="FD383">
        <v>4.9752</v>
      </c>
      <c r="FE383">
        <v>3.2932</v>
      </c>
      <c r="FF383">
        <v>9999</v>
      </c>
      <c r="FG383">
        <v>564.8</v>
      </c>
      <c r="FH383">
        <v>9999</v>
      </c>
      <c r="FI383">
        <v>9999</v>
      </c>
      <c r="FJ383">
        <v>1.86304</v>
      </c>
      <c r="FK383">
        <v>1.86786</v>
      </c>
      <c r="FL383">
        <v>1.86765</v>
      </c>
      <c r="FM383">
        <v>1.86874</v>
      </c>
      <c r="FN383">
        <v>1.86966</v>
      </c>
      <c r="FO383">
        <v>1.86569</v>
      </c>
      <c r="FP383">
        <v>1.86676</v>
      </c>
      <c r="FQ383">
        <v>1.86813</v>
      </c>
      <c r="FR383">
        <v>5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5.564</v>
      </c>
      <c r="GF383">
        <v>0.1786</v>
      </c>
      <c r="GG383">
        <v>4.5284714050127</v>
      </c>
      <c r="GH383">
        <v>0.00877152046367285</v>
      </c>
      <c r="GI383">
        <v>-1.12287425622125e-06</v>
      </c>
      <c r="GJ383">
        <v>1.49974470624018e-10</v>
      </c>
      <c r="GK383">
        <v>0.178652107835601</v>
      </c>
      <c r="GL383">
        <v>0</v>
      </c>
      <c r="GM383">
        <v>0</v>
      </c>
      <c r="GN383">
        <v>0</v>
      </c>
      <c r="GO383">
        <v>-2</v>
      </c>
      <c r="GP383">
        <v>2006</v>
      </c>
      <c r="GQ383">
        <v>1</v>
      </c>
      <c r="GR383">
        <v>20</v>
      </c>
      <c r="GS383">
        <v>81.3</v>
      </c>
      <c r="GT383">
        <v>81.2</v>
      </c>
      <c r="GU383">
        <v>0.446777</v>
      </c>
      <c r="GV383">
        <v>2.65015</v>
      </c>
      <c r="GW383">
        <v>2.24854</v>
      </c>
      <c r="GX383">
        <v>2.74902</v>
      </c>
      <c r="GY383">
        <v>1.99585</v>
      </c>
      <c r="GZ383">
        <v>2.36206</v>
      </c>
      <c r="HA383">
        <v>35.3827</v>
      </c>
      <c r="HB383">
        <v>15.2528</v>
      </c>
      <c r="HC383">
        <v>18</v>
      </c>
      <c r="HD383">
        <v>497.601</v>
      </c>
      <c r="HE383">
        <v>644.232</v>
      </c>
      <c r="HF383">
        <v>19.1893</v>
      </c>
      <c r="HG383">
        <v>26.52</v>
      </c>
      <c r="HH383">
        <v>30.0009</v>
      </c>
      <c r="HI383">
        <v>26.2687</v>
      </c>
      <c r="HJ383">
        <v>26.1694</v>
      </c>
      <c r="HK383">
        <v>8.91164</v>
      </c>
      <c r="HL383">
        <v>37.659</v>
      </c>
      <c r="HM383">
        <v>0</v>
      </c>
      <c r="HN383">
        <v>19.1864</v>
      </c>
      <c r="HO383">
        <v>83.7647</v>
      </c>
      <c r="HP383">
        <v>20.0872</v>
      </c>
      <c r="HQ383">
        <v>102.623</v>
      </c>
      <c r="HR383">
        <v>103.597</v>
      </c>
    </row>
    <row r="384" spans="1:226">
      <c r="A384">
        <v>368</v>
      </c>
      <c r="B384">
        <v>1657296568.6</v>
      </c>
      <c r="C384">
        <v>4824.59999990463</v>
      </c>
      <c r="D384" t="s">
        <v>1098</v>
      </c>
      <c r="E384" t="s">
        <v>1099</v>
      </c>
      <c r="F384">
        <v>5</v>
      </c>
      <c r="G384" t="s">
        <v>1057</v>
      </c>
      <c r="H384" t="s">
        <v>354</v>
      </c>
      <c r="I384">
        <v>1657296561.11852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101.947080192957</v>
      </c>
      <c r="AK384">
        <v>113.067648484848</v>
      </c>
      <c r="AL384">
        <v>-3.32811961621601</v>
      </c>
      <c r="AM384">
        <v>66.0527662243616</v>
      </c>
      <c r="AN384">
        <f>(AP384 - AO384 + BO384*1E3/(8.314*(BQ384+273.15)) * AR384/BN384 * AQ384) * BN384/(100*BB384) * 1000/(1000 - AP384)</f>
        <v>0</v>
      </c>
      <c r="AO384">
        <v>20.1159934828178</v>
      </c>
      <c r="AP384">
        <v>20.6260393939394</v>
      </c>
      <c r="AQ384">
        <v>8.88505757795112e-05</v>
      </c>
      <c r="AR384">
        <v>77.4736277171468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6</v>
      </c>
      <c r="BC384">
        <v>0.5</v>
      </c>
      <c r="BD384" t="s">
        <v>355</v>
      </c>
      <c r="BE384">
        <v>2</v>
      </c>
      <c r="BF384" t="b">
        <v>1</v>
      </c>
      <c r="BG384">
        <v>1657296561.11852</v>
      </c>
      <c r="BH384">
        <v>133.681740740741</v>
      </c>
      <c r="BI384">
        <v>114.877159259259</v>
      </c>
      <c r="BJ384">
        <v>20.6160074074074</v>
      </c>
      <c r="BK384">
        <v>20.109937037037</v>
      </c>
      <c r="BL384">
        <v>128.04837037037</v>
      </c>
      <c r="BM384">
        <v>20.437362962963</v>
      </c>
      <c r="BN384">
        <v>499.986074074074</v>
      </c>
      <c r="BO384">
        <v>73.8337851851852</v>
      </c>
      <c r="BP384">
        <v>0.0482501518518518</v>
      </c>
      <c r="BQ384">
        <v>24.2798444444444</v>
      </c>
      <c r="BR384">
        <v>24.9959407407407</v>
      </c>
      <c r="BS384">
        <v>999.9</v>
      </c>
      <c r="BT384">
        <v>0</v>
      </c>
      <c r="BU384">
        <v>0</v>
      </c>
      <c r="BV384">
        <v>9995</v>
      </c>
      <c r="BW384">
        <v>0</v>
      </c>
      <c r="BX384">
        <v>111.477555555556</v>
      </c>
      <c r="BY384">
        <v>18.8046111111111</v>
      </c>
      <c r="BZ384">
        <v>136.495555555556</v>
      </c>
      <c r="CA384">
        <v>117.234662962963</v>
      </c>
      <c r="CB384">
        <v>0.506077592592593</v>
      </c>
      <c r="CC384">
        <v>114.877159259259</v>
      </c>
      <c r="CD384">
        <v>20.109937037037</v>
      </c>
      <c r="CE384">
        <v>1.52215703703704</v>
      </c>
      <c r="CF384">
        <v>1.48479148148148</v>
      </c>
      <c r="CG384">
        <v>13.1925666666667</v>
      </c>
      <c r="CH384">
        <v>12.8124444444444</v>
      </c>
      <c r="CI384">
        <v>2000.04074074074</v>
      </c>
      <c r="CJ384">
        <v>0.980004222222222</v>
      </c>
      <c r="CK384">
        <v>0.0199958555555556</v>
      </c>
      <c r="CL384">
        <v>0</v>
      </c>
      <c r="CM384">
        <v>2.25663333333333</v>
      </c>
      <c r="CN384">
        <v>0</v>
      </c>
      <c r="CO384">
        <v>2992.33259259259</v>
      </c>
      <c r="CP384">
        <v>17300.5111111111</v>
      </c>
      <c r="CQ384">
        <v>38.3051111111111</v>
      </c>
      <c r="CR384">
        <v>38.6755185185185</v>
      </c>
      <c r="CS384">
        <v>38.1755185185185</v>
      </c>
      <c r="CT384">
        <v>36.9071481481482</v>
      </c>
      <c r="CU384">
        <v>37.451</v>
      </c>
      <c r="CV384">
        <v>1960.04888888889</v>
      </c>
      <c r="CW384">
        <v>39.9918518518518</v>
      </c>
      <c r="CX384">
        <v>0</v>
      </c>
      <c r="CY384">
        <v>1657296546.3</v>
      </c>
      <c r="CZ384">
        <v>0</v>
      </c>
      <c r="DA384">
        <v>1657291692.5</v>
      </c>
      <c r="DB384" t="s">
        <v>356</v>
      </c>
      <c r="DC384">
        <v>1657291684</v>
      </c>
      <c r="DD384">
        <v>1657291692.5</v>
      </c>
      <c r="DE384">
        <v>1</v>
      </c>
      <c r="DF384">
        <v>0.051</v>
      </c>
      <c r="DG384">
        <v>-0.009</v>
      </c>
      <c r="DH384">
        <v>7.953</v>
      </c>
      <c r="DI384">
        <v>0.086</v>
      </c>
      <c r="DJ384">
        <v>418</v>
      </c>
      <c r="DK384">
        <v>18</v>
      </c>
      <c r="DL384">
        <v>0.63</v>
      </c>
      <c r="DM384">
        <v>0.07</v>
      </c>
      <c r="DN384">
        <v>18.760775</v>
      </c>
      <c r="DO384">
        <v>1.34513470919321</v>
      </c>
      <c r="DP384">
        <v>0.362330165560363</v>
      </c>
      <c r="DQ384">
        <v>0</v>
      </c>
      <c r="DR384">
        <v>0.505738775</v>
      </c>
      <c r="DS384">
        <v>0.00169462288930592</v>
      </c>
      <c r="DT384">
        <v>0.00333556616998899</v>
      </c>
      <c r="DU384">
        <v>1</v>
      </c>
      <c r="DV384">
        <v>1</v>
      </c>
      <c r="DW384">
        <v>2</v>
      </c>
      <c r="DX384" t="s">
        <v>373</v>
      </c>
      <c r="DY384">
        <v>2.97361</v>
      </c>
      <c r="DZ384">
        <v>2.70209</v>
      </c>
      <c r="EA384">
        <v>0.0222161</v>
      </c>
      <c r="EB384">
        <v>0.0194391</v>
      </c>
      <c r="EC384">
        <v>0.0769368</v>
      </c>
      <c r="ED384">
        <v>0.0760054</v>
      </c>
      <c r="EE384">
        <v>38195.3</v>
      </c>
      <c r="EF384">
        <v>41975.3</v>
      </c>
      <c r="EG384">
        <v>35401.8</v>
      </c>
      <c r="EH384">
        <v>38825.5</v>
      </c>
      <c r="EI384">
        <v>46324.8</v>
      </c>
      <c r="EJ384">
        <v>51764.8</v>
      </c>
      <c r="EK384">
        <v>55309.6</v>
      </c>
      <c r="EL384">
        <v>62216.9</v>
      </c>
      <c r="EM384">
        <v>1.9862</v>
      </c>
      <c r="EN384">
        <v>2.195</v>
      </c>
      <c r="EO384">
        <v>0.0512302</v>
      </c>
      <c r="EP384">
        <v>0</v>
      </c>
      <c r="EQ384">
        <v>24.1564</v>
      </c>
      <c r="ER384">
        <v>999.9</v>
      </c>
      <c r="ES384">
        <v>59.236</v>
      </c>
      <c r="ET384">
        <v>28.963</v>
      </c>
      <c r="EU384">
        <v>32.1979</v>
      </c>
      <c r="EV384">
        <v>53.5401</v>
      </c>
      <c r="EW384">
        <v>35.6971</v>
      </c>
      <c r="EX384">
        <v>2</v>
      </c>
      <c r="EY384">
        <v>-0.05</v>
      </c>
      <c r="EZ384">
        <v>2.31643</v>
      </c>
      <c r="FA384">
        <v>20.1303</v>
      </c>
      <c r="FB384">
        <v>5.19573</v>
      </c>
      <c r="FC384">
        <v>12.0088</v>
      </c>
      <c r="FD384">
        <v>4.9752</v>
      </c>
      <c r="FE384">
        <v>3.2926</v>
      </c>
      <c r="FF384">
        <v>9999</v>
      </c>
      <c r="FG384">
        <v>564.8</v>
      </c>
      <c r="FH384">
        <v>9999</v>
      </c>
      <c r="FI384">
        <v>9999</v>
      </c>
      <c r="FJ384">
        <v>1.86307</v>
      </c>
      <c r="FK384">
        <v>1.86789</v>
      </c>
      <c r="FL384">
        <v>1.86768</v>
      </c>
      <c r="FM384">
        <v>1.86887</v>
      </c>
      <c r="FN384">
        <v>1.86966</v>
      </c>
      <c r="FO384">
        <v>1.86569</v>
      </c>
      <c r="FP384">
        <v>1.86676</v>
      </c>
      <c r="FQ384">
        <v>1.86813</v>
      </c>
      <c r="FR384">
        <v>5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5.427</v>
      </c>
      <c r="GF384">
        <v>0.1786</v>
      </c>
      <c r="GG384">
        <v>4.5284714050127</v>
      </c>
      <c r="GH384">
        <v>0.00877152046367285</v>
      </c>
      <c r="GI384">
        <v>-1.12287425622125e-06</v>
      </c>
      <c r="GJ384">
        <v>1.49974470624018e-10</v>
      </c>
      <c r="GK384">
        <v>0.178652107835601</v>
      </c>
      <c r="GL384">
        <v>0</v>
      </c>
      <c r="GM384">
        <v>0</v>
      </c>
      <c r="GN384">
        <v>0</v>
      </c>
      <c r="GO384">
        <v>-2</v>
      </c>
      <c r="GP384">
        <v>2006</v>
      </c>
      <c r="GQ384">
        <v>1</v>
      </c>
      <c r="GR384">
        <v>20</v>
      </c>
      <c r="GS384">
        <v>81.4</v>
      </c>
      <c r="GT384">
        <v>81.3</v>
      </c>
      <c r="GU384">
        <v>0.400391</v>
      </c>
      <c r="GV384">
        <v>2.64893</v>
      </c>
      <c r="GW384">
        <v>2.24854</v>
      </c>
      <c r="GX384">
        <v>2.7478</v>
      </c>
      <c r="GY384">
        <v>1.99585</v>
      </c>
      <c r="GZ384">
        <v>2.35718</v>
      </c>
      <c r="HA384">
        <v>35.4059</v>
      </c>
      <c r="HB384">
        <v>15.2528</v>
      </c>
      <c r="HC384">
        <v>18</v>
      </c>
      <c r="HD384">
        <v>497.912</v>
      </c>
      <c r="HE384">
        <v>643.661</v>
      </c>
      <c r="HF384">
        <v>19.1904</v>
      </c>
      <c r="HG384">
        <v>26.5267</v>
      </c>
      <c r="HH384">
        <v>30.0006</v>
      </c>
      <c r="HI384">
        <v>26.2736</v>
      </c>
      <c r="HJ384">
        <v>26.1751</v>
      </c>
      <c r="HK384">
        <v>7.90074</v>
      </c>
      <c r="HL384">
        <v>37.659</v>
      </c>
      <c r="HM384">
        <v>0</v>
      </c>
      <c r="HN384">
        <v>19.189</v>
      </c>
      <c r="HO384">
        <v>63.6817</v>
      </c>
      <c r="HP384">
        <v>20.0868</v>
      </c>
      <c r="HQ384">
        <v>102.622</v>
      </c>
      <c r="HR384">
        <v>103.598</v>
      </c>
    </row>
    <row r="385" spans="1:226">
      <c r="A385">
        <v>369</v>
      </c>
      <c r="B385">
        <v>1657296573.6</v>
      </c>
      <c r="C385">
        <v>4829.59999990463</v>
      </c>
      <c r="D385" t="s">
        <v>1100</v>
      </c>
      <c r="E385" t="s">
        <v>1101</v>
      </c>
      <c r="F385">
        <v>5</v>
      </c>
      <c r="G385" t="s">
        <v>1057</v>
      </c>
      <c r="H385" t="s">
        <v>354</v>
      </c>
      <c r="I385">
        <v>1657296565.83214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84.8830398399871</v>
      </c>
      <c r="AK385">
        <v>96.2291939393939</v>
      </c>
      <c r="AL385">
        <v>-3.38292982309989</v>
      </c>
      <c r="AM385">
        <v>66.0527662243616</v>
      </c>
      <c r="AN385">
        <f>(AP385 - AO385 + BO385*1E3/(8.314*(BQ385+273.15)) * AR385/BN385 * AQ385) * BN385/(100*BB385) * 1000/(1000 - AP385)</f>
        <v>0</v>
      </c>
      <c r="AO385">
        <v>20.1205446510151</v>
      </c>
      <c r="AP385">
        <v>20.6319751515151</v>
      </c>
      <c r="AQ385">
        <v>-3.42082505667688e-05</v>
      </c>
      <c r="AR385">
        <v>77.4736277171468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6</v>
      </c>
      <c r="BC385">
        <v>0.5</v>
      </c>
      <c r="BD385" t="s">
        <v>355</v>
      </c>
      <c r="BE385">
        <v>2</v>
      </c>
      <c r="BF385" t="b">
        <v>1</v>
      </c>
      <c r="BG385">
        <v>1657296565.83214</v>
      </c>
      <c r="BH385">
        <v>118.182717857143</v>
      </c>
      <c r="BI385">
        <v>99.1660607142857</v>
      </c>
      <c r="BJ385">
        <v>20.6219642857143</v>
      </c>
      <c r="BK385">
        <v>20.1159142857143</v>
      </c>
      <c r="BL385">
        <v>112.680139285714</v>
      </c>
      <c r="BM385">
        <v>20.4433214285714</v>
      </c>
      <c r="BN385">
        <v>499.992714285714</v>
      </c>
      <c r="BO385">
        <v>73.8351571428571</v>
      </c>
      <c r="BP385">
        <v>0.0480513928571429</v>
      </c>
      <c r="BQ385">
        <v>24.274875</v>
      </c>
      <c r="BR385">
        <v>24.9973</v>
      </c>
      <c r="BS385">
        <v>999.9</v>
      </c>
      <c r="BT385">
        <v>0</v>
      </c>
      <c r="BU385">
        <v>0</v>
      </c>
      <c r="BV385">
        <v>9998.03571428571</v>
      </c>
      <c r="BW385">
        <v>0</v>
      </c>
      <c r="BX385">
        <v>111.584321428571</v>
      </c>
      <c r="BY385">
        <v>19.0166785714286</v>
      </c>
      <c r="BZ385">
        <v>120.671071428571</v>
      </c>
      <c r="CA385">
        <v>101.20175</v>
      </c>
      <c r="CB385">
        <v>0.506060142857143</v>
      </c>
      <c r="CC385">
        <v>99.1660607142857</v>
      </c>
      <c r="CD385">
        <v>20.1159142857143</v>
      </c>
      <c r="CE385">
        <v>1.52262571428571</v>
      </c>
      <c r="CF385">
        <v>1.48526071428571</v>
      </c>
      <c r="CG385">
        <v>13.1972714285714</v>
      </c>
      <c r="CH385">
        <v>12.817275</v>
      </c>
      <c r="CI385">
        <v>2000.01142857143</v>
      </c>
      <c r="CJ385">
        <v>0.980003964285714</v>
      </c>
      <c r="CK385">
        <v>0.0199961392857143</v>
      </c>
      <c r="CL385">
        <v>0</v>
      </c>
      <c r="CM385">
        <v>2.21706071428571</v>
      </c>
      <c r="CN385">
        <v>0</v>
      </c>
      <c r="CO385">
        <v>2991.07392857143</v>
      </c>
      <c r="CP385">
        <v>17300.2642857143</v>
      </c>
      <c r="CQ385">
        <v>38.2942857142857</v>
      </c>
      <c r="CR385">
        <v>38.6737142857143</v>
      </c>
      <c r="CS385">
        <v>38.1715</v>
      </c>
      <c r="CT385">
        <v>36.9015714285714</v>
      </c>
      <c r="CU385">
        <v>37.4505</v>
      </c>
      <c r="CV385">
        <v>1960.02</v>
      </c>
      <c r="CW385">
        <v>39.9914285714286</v>
      </c>
      <c r="CX385">
        <v>0</v>
      </c>
      <c r="CY385">
        <v>1657296551.7</v>
      </c>
      <c r="CZ385">
        <v>0</v>
      </c>
      <c r="DA385">
        <v>1657291692.5</v>
      </c>
      <c r="DB385" t="s">
        <v>356</v>
      </c>
      <c r="DC385">
        <v>1657291684</v>
      </c>
      <c r="DD385">
        <v>1657291692.5</v>
      </c>
      <c r="DE385">
        <v>1</v>
      </c>
      <c r="DF385">
        <v>0.051</v>
      </c>
      <c r="DG385">
        <v>-0.009</v>
      </c>
      <c r="DH385">
        <v>7.953</v>
      </c>
      <c r="DI385">
        <v>0.086</v>
      </c>
      <c r="DJ385">
        <v>418</v>
      </c>
      <c r="DK385">
        <v>18</v>
      </c>
      <c r="DL385">
        <v>0.63</v>
      </c>
      <c r="DM385">
        <v>0.07</v>
      </c>
      <c r="DN385">
        <v>18.8837487804878</v>
      </c>
      <c r="DO385">
        <v>1.51369756097562</v>
      </c>
      <c r="DP385">
        <v>0.37319643498281</v>
      </c>
      <c r="DQ385">
        <v>0</v>
      </c>
      <c r="DR385">
        <v>0.505393390243902</v>
      </c>
      <c r="DS385">
        <v>0.000991296167247784</v>
      </c>
      <c r="DT385">
        <v>0.0035198213776606</v>
      </c>
      <c r="DU385">
        <v>1</v>
      </c>
      <c r="DV385">
        <v>1</v>
      </c>
      <c r="DW385">
        <v>2</v>
      </c>
      <c r="DX385" t="s">
        <v>373</v>
      </c>
      <c r="DY385">
        <v>2.97345</v>
      </c>
      <c r="DZ385">
        <v>2.70198</v>
      </c>
      <c r="EA385">
        <v>0.0188323</v>
      </c>
      <c r="EB385">
        <v>0.0160567</v>
      </c>
      <c r="EC385">
        <v>0.0769645</v>
      </c>
      <c r="ED385">
        <v>0.0760062</v>
      </c>
      <c r="EE385">
        <v>38327.2</v>
      </c>
      <c r="EF385">
        <v>42119.1</v>
      </c>
      <c r="EG385">
        <v>35401.6</v>
      </c>
      <c r="EH385">
        <v>38824.6</v>
      </c>
      <c r="EI385">
        <v>46323.5</v>
      </c>
      <c r="EJ385">
        <v>51763.4</v>
      </c>
      <c r="EK385">
        <v>55309.9</v>
      </c>
      <c r="EL385">
        <v>62215.4</v>
      </c>
      <c r="EM385">
        <v>1.9858</v>
      </c>
      <c r="EN385">
        <v>2.1952</v>
      </c>
      <c r="EO385">
        <v>0.0525117</v>
      </c>
      <c r="EP385">
        <v>0</v>
      </c>
      <c r="EQ385">
        <v>24.1475</v>
      </c>
      <c r="ER385">
        <v>999.9</v>
      </c>
      <c r="ES385">
        <v>59.211</v>
      </c>
      <c r="ET385">
        <v>28.993</v>
      </c>
      <c r="EU385">
        <v>32.2388</v>
      </c>
      <c r="EV385">
        <v>53.3701</v>
      </c>
      <c r="EW385">
        <v>35.7011</v>
      </c>
      <c r="EX385">
        <v>2</v>
      </c>
      <c r="EY385">
        <v>-0.0494512</v>
      </c>
      <c r="EZ385">
        <v>2.30893</v>
      </c>
      <c r="FA385">
        <v>20.1314</v>
      </c>
      <c r="FB385">
        <v>5.19932</v>
      </c>
      <c r="FC385">
        <v>12.0099</v>
      </c>
      <c r="FD385">
        <v>4.9752</v>
      </c>
      <c r="FE385">
        <v>3.293</v>
      </c>
      <c r="FF385">
        <v>9999</v>
      </c>
      <c r="FG385">
        <v>564.8</v>
      </c>
      <c r="FH385">
        <v>9999</v>
      </c>
      <c r="FI385">
        <v>9999</v>
      </c>
      <c r="FJ385">
        <v>1.86304</v>
      </c>
      <c r="FK385">
        <v>1.86786</v>
      </c>
      <c r="FL385">
        <v>1.86762</v>
      </c>
      <c r="FM385">
        <v>1.8688</v>
      </c>
      <c r="FN385">
        <v>1.86966</v>
      </c>
      <c r="FO385">
        <v>1.86569</v>
      </c>
      <c r="FP385">
        <v>1.86676</v>
      </c>
      <c r="FQ385">
        <v>1.86813</v>
      </c>
      <c r="FR385">
        <v>5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5.286</v>
      </c>
      <c r="GF385">
        <v>0.1787</v>
      </c>
      <c r="GG385">
        <v>4.5284714050127</v>
      </c>
      <c r="GH385">
        <v>0.00877152046367285</v>
      </c>
      <c r="GI385">
        <v>-1.12287425622125e-06</v>
      </c>
      <c r="GJ385">
        <v>1.49974470624018e-10</v>
      </c>
      <c r="GK385">
        <v>0.178652107835601</v>
      </c>
      <c r="GL385">
        <v>0</v>
      </c>
      <c r="GM385">
        <v>0</v>
      </c>
      <c r="GN385">
        <v>0</v>
      </c>
      <c r="GO385">
        <v>-2</v>
      </c>
      <c r="GP385">
        <v>2006</v>
      </c>
      <c r="GQ385">
        <v>1</v>
      </c>
      <c r="GR385">
        <v>20</v>
      </c>
      <c r="GS385">
        <v>81.5</v>
      </c>
      <c r="GT385">
        <v>81.4</v>
      </c>
      <c r="GU385">
        <v>0.350342</v>
      </c>
      <c r="GV385">
        <v>2.65503</v>
      </c>
      <c r="GW385">
        <v>2.24854</v>
      </c>
      <c r="GX385">
        <v>2.7478</v>
      </c>
      <c r="GY385">
        <v>1.99585</v>
      </c>
      <c r="GZ385">
        <v>2.37915</v>
      </c>
      <c r="HA385">
        <v>35.4291</v>
      </c>
      <c r="HB385">
        <v>15.2528</v>
      </c>
      <c r="HC385">
        <v>18</v>
      </c>
      <c r="HD385">
        <v>497.71</v>
      </c>
      <c r="HE385">
        <v>643.88</v>
      </c>
      <c r="HF385">
        <v>19.1906</v>
      </c>
      <c r="HG385">
        <v>26.5335</v>
      </c>
      <c r="HH385">
        <v>30.0006</v>
      </c>
      <c r="HI385">
        <v>26.2802</v>
      </c>
      <c r="HJ385">
        <v>26.1803</v>
      </c>
      <c r="HK385">
        <v>6.96823</v>
      </c>
      <c r="HL385">
        <v>37.659</v>
      </c>
      <c r="HM385">
        <v>0</v>
      </c>
      <c r="HN385">
        <v>19.191</v>
      </c>
      <c r="HO385">
        <v>50.1585</v>
      </c>
      <c r="HP385">
        <v>20.0817</v>
      </c>
      <c r="HQ385">
        <v>102.622</v>
      </c>
      <c r="HR385">
        <v>103.596</v>
      </c>
    </row>
    <row r="386" spans="1:226">
      <c r="A386">
        <v>370</v>
      </c>
      <c r="B386">
        <v>1657296670.6</v>
      </c>
      <c r="C386">
        <v>4926.59999990463</v>
      </c>
      <c r="D386" t="s">
        <v>1102</v>
      </c>
      <c r="E386" t="s">
        <v>1103</v>
      </c>
      <c r="F386">
        <v>5</v>
      </c>
      <c r="G386" t="s">
        <v>1057</v>
      </c>
      <c r="H386" t="s">
        <v>354</v>
      </c>
      <c r="I386">
        <v>1657296662.6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428.647371407707</v>
      </c>
      <c r="AK386">
        <v>424.544593939394</v>
      </c>
      <c r="AL386">
        <v>0.00390398206650171</v>
      </c>
      <c r="AM386">
        <v>66.0527662243616</v>
      </c>
      <c r="AN386">
        <f>(AP386 - AO386 + BO386*1E3/(8.314*(BQ386+273.15)) * AR386/BN386 * AQ386) * BN386/(100*BB386) * 1000/(1000 - AP386)</f>
        <v>0</v>
      </c>
      <c r="AO386">
        <v>19.992236300871</v>
      </c>
      <c r="AP386">
        <v>20.5695442424242</v>
      </c>
      <c r="AQ386">
        <v>-3.94304169042998e-05</v>
      </c>
      <c r="AR386">
        <v>77.4736277171468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6</v>
      </c>
      <c r="BC386">
        <v>0.5</v>
      </c>
      <c r="BD386" t="s">
        <v>355</v>
      </c>
      <c r="BE386">
        <v>2</v>
      </c>
      <c r="BF386" t="b">
        <v>1</v>
      </c>
      <c r="BG386">
        <v>1657296662.6</v>
      </c>
      <c r="BH386">
        <v>415.832032258065</v>
      </c>
      <c r="BI386">
        <v>420.024548387097</v>
      </c>
      <c r="BJ386">
        <v>20.5622838709677</v>
      </c>
      <c r="BK386">
        <v>19.9885290322581</v>
      </c>
      <c r="BL386">
        <v>407.902290322581</v>
      </c>
      <c r="BM386">
        <v>20.3836290322581</v>
      </c>
      <c r="BN386">
        <v>500.001935483871</v>
      </c>
      <c r="BO386">
        <v>73.8335354838709</v>
      </c>
      <c r="BP386">
        <v>0.0487329290322581</v>
      </c>
      <c r="BQ386">
        <v>24.2620161290323</v>
      </c>
      <c r="BR386">
        <v>24.9825580645161</v>
      </c>
      <c r="BS386">
        <v>999.9</v>
      </c>
      <c r="BT386">
        <v>0</v>
      </c>
      <c r="BU386">
        <v>0</v>
      </c>
      <c r="BV386">
        <v>9999.35483870968</v>
      </c>
      <c r="BW386">
        <v>0</v>
      </c>
      <c r="BX386">
        <v>107.126483870968</v>
      </c>
      <c r="BY386">
        <v>-4.19244</v>
      </c>
      <c r="BZ386">
        <v>424.562</v>
      </c>
      <c r="CA386">
        <v>428.591483870968</v>
      </c>
      <c r="CB386">
        <v>0.573761387096774</v>
      </c>
      <c r="CC386">
        <v>420.024548387097</v>
      </c>
      <c r="CD386">
        <v>19.9885290322581</v>
      </c>
      <c r="CE386">
        <v>1.51818677419355</v>
      </c>
      <c r="CF386">
        <v>1.4758235483871</v>
      </c>
      <c r="CG386">
        <v>13.1525677419355</v>
      </c>
      <c r="CH386">
        <v>12.7199612903226</v>
      </c>
      <c r="CI386">
        <v>2000.02258064516</v>
      </c>
      <c r="CJ386">
        <v>0.980003677419355</v>
      </c>
      <c r="CK386">
        <v>0.0199964548387097</v>
      </c>
      <c r="CL386">
        <v>0</v>
      </c>
      <c r="CM386">
        <v>2.27414193548387</v>
      </c>
      <c r="CN386">
        <v>0</v>
      </c>
      <c r="CO386">
        <v>2990.9664516129</v>
      </c>
      <c r="CP386">
        <v>17300.3741935484</v>
      </c>
      <c r="CQ386">
        <v>38.187</v>
      </c>
      <c r="CR386">
        <v>38.625</v>
      </c>
      <c r="CS386">
        <v>38.125</v>
      </c>
      <c r="CT386">
        <v>36.812</v>
      </c>
      <c r="CU386">
        <v>37.3587419354839</v>
      </c>
      <c r="CV386">
        <v>1960.03193548387</v>
      </c>
      <c r="CW386">
        <v>39.9906451612903</v>
      </c>
      <c r="CX386">
        <v>0</v>
      </c>
      <c r="CY386">
        <v>1657296648.9</v>
      </c>
      <c r="CZ386">
        <v>0</v>
      </c>
      <c r="DA386">
        <v>1657291692.5</v>
      </c>
      <c r="DB386" t="s">
        <v>356</v>
      </c>
      <c r="DC386">
        <v>1657291684</v>
      </c>
      <c r="DD386">
        <v>1657291692.5</v>
      </c>
      <c r="DE386">
        <v>1</v>
      </c>
      <c r="DF386">
        <v>0.051</v>
      </c>
      <c r="DG386">
        <v>-0.009</v>
      </c>
      <c r="DH386">
        <v>7.953</v>
      </c>
      <c r="DI386">
        <v>0.086</v>
      </c>
      <c r="DJ386">
        <v>418</v>
      </c>
      <c r="DK386">
        <v>18</v>
      </c>
      <c r="DL386">
        <v>0.63</v>
      </c>
      <c r="DM386">
        <v>0.07</v>
      </c>
      <c r="DN386">
        <v>-4.1902595</v>
      </c>
      <c r="DO386">
        <v>-0.256798649155724</v>
      </c>
      <c r="DP386">
        <v>0.133267241041263</v>
      </c>
      <c r="DQ386">
        <v>0</v>
      </c>
      <c r="DR386">
        <v>0.57762265</v>
      </c>
      <c r="DS386">
        <v>-0.0750189568480304</v>
      </c>
      <c r="DT386">
        <v>0.00835883324857603</v>
      </c>
      <c r="DU386">
        <v>1</v>
      </c>
      <c r="DV386">
        <v>1</v>
      </c>
      <c r="DW386">
        <v>2</v>
      </c>
      <c r="DX386" t="s">
        <v>373</v>
      </c>
      <c r="DY386">
        <v>2.97354</v>
      </c>
      <c r="DZ386">
        <v>2.70211</v>
      </c>
      <c r="EA386">
        <v>0.0735926</v>
      </c>
      <c r="EB386">
        <v>0.0754141</v>
      </c>
      <c r="EC386">
        <v>0.076774</v>
      </c>
      <c r="ED386">
        <v>0.0756509</v>
      </c>
      <c r="EE386">
        <v>36182.7</v>
      </c>
      <c r="EF386">
        <v>39570.5</v>
      </c>
      <c r="EG386">
        <v>35396.2</v>
      </c>
      <c r="EH386">
        <v>38816.8</v>
      </c>
      <c r="EI386">
        <v>46328.3</v>
      </c>
      <c r="EJ386">
        <v>51775.2</v>
      </c>
      <c r="EK386">
        <v>55302.5</v>
      </c>
      <c r="EL386">
        <v>62203.6</v>
      </c>
      <c r="EM386">
        <v>1.985</v>
      </c>
      <c r="EN386">
        <v>2.193</v>
      </c>
      <c r="EO386">
        <v>0.0582337</v>
      </c>
      <c r="EP386">
        <v>0</v>
      </c>
      <c r="EQ386">
        <v>24.0409</v>
      </c>
      <c r="ER386">
        <v>999.9</v>
      </c>
      <c r="ES386">
        <v>58.851</v>
      </c>
      <c r="ET386">
        <v>29.205</v>
      </c>
      <c r="EU386">
        <v>32.4366</v>
      </c>
      <c r="EV386">
        <v>53.5102</v>
      </c>
      <c r="EW386">
        <v>35.6731</v>
      </c>
      <c r="EX386">
        <v>2</v>
      </c>
      <c r="EY386">
        <v>-0.0416463</v>
      </c>
      <c r="EZ386">
        <v>2.07871</v>
      </c>
      <c r="FA386">
        <v>20.1339</v>
      </c>
      <c r="FB386">
        <v>5.20291</v>
      </c>
      <c r="FC386">
        <v>12.0099</v>
      </c>
      <c r="FD386">
        <v>4.9756</v>
      </c>
      <c r="FE386">
        <v>3.293</v>
      </c>
      <c r="FF386">
        <v>9999</v>
      </c>
      <c r="FG386">
        <v>564.8</v>
      </c>
      <c r="FH386">
        <v>9999</v>
      </c>
      <c r="FI386">
        <v>9999</v>
      </c>
      <c r="FJ386">
        <v>1.86304</v>
      </c>
      <c r="FK386">
        <v>1.86783</v>
      </c>
      <c r="FL386">
        <v>1.86762</v>
      </c>
      <c r="FM386">
        <v>1.86884</v>
      </c>
      <c r="FN386">
        <v>1.86966</v>
      </c>
      <c r="FO386">
        <v>1.86569</v>
      </c>
      <c r="FP386">
        <v>1.86676</v>
      </c>
      <c r="FQ386">
        <v>1.86813</v>
      </c>
      <c r="FR386">
        <v>5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7.93</v>
      </c>
      <c r="GF386">
        <v>0.1786</v>
      </c>
      <c r="GG386">
        <v>4.5284714050127</v>
      </c>
      <c r="GH386">
        <v>0.00877152046367285</v>
      </c>
      <c r="GI386">
        <v>-1.12287425622125e-06</v>
      </c>
      <c r="GJ386">
        <v>1.49974470624018e-10</v>
      </c>
      <c r="GK386">
        <v>0.178652107835601</v>
      </c>
      <c r="GL386">
        <v>0</v>
      </c>
      <c r="GM386">
        <v>0</v>
      </c>
      <c r="GN386">
        <v>0</v>
      </c>
      <c r="GO386">
        <v>-2</v>
      </c>
      <c r="GP386">
        <v>2006</v>
      </c>
      <c r="GQ386">
        <v>1</v>
      </c>
      <c r="GR386">
        <v>20</v>
      </c>
      <c r="GS386">
        <v>83.1</v>
      </c>
      <c r="GT386">
        <v>83</v>
      </c>
      <c r="GU386">
        <v>1.32202</v>
      </c>
      <c r="GV386">
        <v>2.63062</v>
      </c>
      <c r="GW386">
        <v>2.24854</v>
      </c>
      <c r="GX386">
        <v>2.7478</v>
      </c>
      <c r="GY386">
        <v>1.99585</v>
      </c>
      <c r="GZ386">
        <v>2.38159</v>
      </c>
      <c r="HA386">
        <v>35.7311</v>
      </c>
      <c r="HB386">
        <v>15.244</v>
      </c>
      <c r="HC386">
        <v>18</v>
      </c>
      <c r="HD386">
        <v>498.093</v>
      </c>
      <c r="HE386">
        <v>643.258</v>
      </c>
      <c r="HF386">
        <v>19.415</v>
      </c>
      <c r="HG386">
        <v>26.6363</v>
      </c>
      <c r="HH386">
        <v>30.0007</v>
      </c>
      <c r="HI386">
        <v>26.38</v>
      </c>
      <c r="HJ386">
        <v>26.2766</v>
      </c>
      <c r="HK386">
        <v>26.4963</v>
      </c>
      <c r="HL386">
        <v>38.4973</v>
      </c>
      <c r="HM386">
        <v>0</v>
      </c>
      <c r="HN386">
        <v>19.4119</v>
      </c>
      <c r="HO386">
        <v>426.734</v>
      </c>
      <c r="HP386">
        <v>20.026</v>
      </c>
      <c r="HQ386">
        <v>102.608</v>
      </c>
      <c r="HR386">
        <v>103.575</v>
      </c>
    </row>
    <row r="387" spans="1:226">
      <c r="A387">
        <v>371</v>
      </c>
      <c r="B387">
        <v>1657296675.6</v>
      </c>
      <c r="C387">
        <v>4931.59999990463</v>
      </c>
      <c r="D387" t="s">
        <v>1104</v>
      </c>
      <c r="E387" t="s">
        <v>1105</v>
      </c>
      <c r="F387">
        <v>5</v>
      </c>
      <c r="G387" t="s">
        <v>1057</v>
      </c>
      <c r="H387" t="s">
        <v>354</v>
      </c>
      <c r="I387">
        <v>1657296667.75517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429.673741090276</v>
      </c>
      <c r="AK387">
        <v>425.216509090909</v>
      </c>
      <c r="AL387">
        <v>0.225260234418502</v>
      </c>
      <c r="AM387">
        <v>66.0527662243616</v>
      </c>
      <c r="AN387">
        <f>(AP387 - AO387 + BO387*1E3/(8.314*(BQ387+273.15)) * AR387/BN387 * AQ387) * BN387/(100*BB387) * 1000/(1000 - AP387)</f>
        <v>0</v>
      </c>
      <c r="AO387">
        <v>19.9983857537427</v>
      </c>
      <c r="AP387">
        <v>20.5724787878788</v>
      </c>
      <c r="AQ387">
        <v>-3.77077625134569e-05</v>
      </c>
      <c r="AR387">
        <v>77.4736277171468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6</v>
      </c>
      <c r="BC387">
        <v>0.5</v>
      </c>
      <c r="BD387" t="s">
        <v>355</v>
      </c>
      <c r="BE387">
        <v>2</v>
      </c>
      <c r="BF387" t="b">
        <v>1</v>
      </c>
      <c r="BG387">
        <v>1657296667.75517</v>
      </c>
      <c r="BH387">
        <v>415.843965517241</v>
      </c>
      <c r="BI387">
        <v>420.646310344828</v>
      </c>
      <c r="BJ387">
        <v>20.5649551724138</v>
      </c>
      <c r="BK387">
        <v>19.9931206896552</v>
      </c>
      <c r="BL387">
        <v>407.914206896552</v>
      </c>
      <c r="BM387">
        <v>20.3862931034483</v>
      </c>
      <c r="BN387">
        <v>500.000517241379</v>
      </c>
      <c r="BO387">
        <v>73.8330517241379</v>
      </c>
      <c r="BP387">
        <v>0.0487361103448276</v>
      </c>
      <c r="BQ387">
        <v>24.2692137931034</v>
      </c>
      <c r="BR387">
        <v>24.9897724137931</v>
      </c>
      <c r="BS387">
        <v>999.9</v>
      </c>
      <c r="BT387">
        <v>0</v>
      </c>
      <c r="BU387">
        <v>0</v>
      </c>
      <c r="BV387">
        <v>9998.62068965517</v>
      </c>
      <c r="BW387">
        <v>0</v>
      </c>
      <c r="BX387">
        <v>106.693310344828</v>
      </c>
      <c r="BY387">
        <v>-4.80228931034483</v>
      </c>
      <c r="BZ387">
        <v>424.575344827586</v>
      </c>
      <c r="CA387">
        <v>429.228034482759</v>
      </c>
      <c r="CB387">
        <v>0.571838724137931</v>
      </c>
      <c r="CC387">
        <v>420.646310344828</v>
      </c>
      <c r="CD387">
        <v>19.9931206896552</v>
      </c>
      <c r="CE387">
        <v>1.51837413793103</v>
      </c>
      <c r="CF387">
        <v>1.4761524137931</v>
      </c>
      <c r="CG387">
        <v>13.1544551724138</v>
      </c>
      <c r="CH387">
        <v>12.7233655172414</v>
      </c>
      <c r="CI387">
        <v>2000.00103448276</v>
      </c>
      <c r="CJ387">
        <v>0.980003517241379</v>
      </c>
      <c r="CK387">
        <v>0.0199966310344828</v>
      </c>
      <c r="CL387">
        <v>0</v>
      </c>
      <c r="CM387">
        <v>2.25206206896552</v>
      </c>
      <c r="CN387">
        <v>0</v>
      </c>
      <c r="CO387">
        <v>2996.87379310345</v>
      </c>
      <c r="CP387">
        <v>17300.175862069</v>
      </c>
      <c r="CQ387">
        <v>38.187</v>
      </c>
      <c r="CR387">
        <v>38.625</v>
      </c>
      <c r="CS387">
        <v>38.1228275862069</v>
      </c>
      <c r="CT387">
        <v>36.8185172413793</v>
      </c>
      <c r="CU387">
        <v>37.3554482758621</v>
      </c>
      <c r="CV387">
        <v>1960.01034482759</v>
      </c>
      <c r="CW387">
        <v>39.9906896551724</v>
      </c>
      <c r="CX387">
        <v>0</v>
      </c>
      <c r="CY387">
        <v>1657296653.7</v>
      </c>
      <c r="CZ387">
        <v>0</v>
      </c>
      <c r="DA387">
        <v>1657291692.5</v>
      </c>
      <c r="DB387" t="s">
        <v>356</v>
      </c>
      <c r="DC387">
        <v>1657291684</v>
      </c>
      <c r="DD387">
        <v>1657291692.5</v>
      </c>
      <c r="DE387">
        <v>1</v>
      </c>
      <c r="DF387">
        <v>0.051</v>
      </c>
      <c r="DG387">
        <v>-0.009</v>
      </c>
      <c r="DH387">
        <v>7.953</v>
      </c>
      <c r="DI387">
        <v>0.086</v>
      </c>
      <c r="DJ387">
        <v>418</v>
      </c>
      <c r="DK387">
        <v>18</v>
      </c>
      <c r="DL387">
        <v>0.63</v>
      </c>
      <c r="DM387">
        <v>0.07</v>
      </c>
      <c r="DN387">
        <v>-4.49417487804878</v>
      </c>
      <c r="DO387">
        <v>-4.87763289198606</v>
      </c>
      <c r="DP387">
        <v>0.824830089829657</v>
      </c>
      <c r="DQ387">
        <v>0</v>
      </c>
      <c r="DR387">
        <v>0.573707975609756</v>
      </c>
      <c r="DS387">
        <v>-0.0264964599303128</v>
      </c>
      <c r="DT387">
        <v>0.00434442230287832</v>
      </c>
      <c r="DU387">
        <v>1</v>
      </c>
      <c r="DV387">
        <v>1</v>
      </c>
      <c r="DW387">
        <v>2</v>
      </c>
      <c r="DX387" t="s">
        <v>373</v>
      </c>
      <c r="DY387">
        <v>2.9737</v>
      </c>
      <c r="DZ387">
        <v>2.70288</v>
      </c>
      <c r="EA387">
        <v>0.0737234</v>
      </c>
      <c r="EB387">
        <v>0.0762603</v>
      </c>
      <c r="EC387">
        <v>0.0767906</v>
      </c>
      <c r="ED387">
        <v>0.0756534</v>
      </c>
      <c r="EE387">
        <v>36177.4</v>
      </c>
      <c r="EF387">
        <v>39534.2</v>
      </c>
      <c r="EG387">
        <v>35396</v>
      </c>
      <c r="EH387">
        <v>38816.7</v>
      </c>
      <c r="EI387">
        <v>46327.6</v>
      </c>
      <c r="EJ387">
        <v>51774.5</v>
      </c>
      <c r="EK387">
        <v>55302.7</v>
      </c>
      <c r="EL387">
        <v>62202.9</v>
      </c>
      <c r="EM387">
        <v>1.985</v>
      </c>
      <c r="EN387">
        <v>2.193</v>
      </c>
      <c r="EO387">
        <v>0.0575781</v>
      </c>
      <c r="EP387">
        <v>0</v>
      </c>
      <c r="EQ387">
        <v>24.0409</v>
      </c>
      <c r="ER387">
        <v>999.9</v>
      </c>
      <c r="ES387">
        <v>58.827</v>
      </c>
      <c r="ET387">
        <v>29.215</v>
      </c>
      <c r="EU387">
        <v>32.4421</v>
      </c>
      <c r="EV387">
        <v>53.3702</v>
      </c>
      <c r="EW387">
        <v>35.7612</v>
      </c>
      <c r="EX387">
        <v>2</v>
      </c>
      <c r="EY387">
        <v>-0.0416667</v>
      </c>
      <c r="EZ387">
        <v>2.08793</v>
      </c>
      <c r="FA387">
        <v>20.1342</v>
      </c>
      <c r="FB387">
        <v>5.19932</v>
      </c>
      <c r="FC387">
        <v>12.0099</v>
      </c>
      <c r="FD387">
        <v>4.976</v>
      </c>
      <c r="FE387">
        <v>3.293</v>
      </c>
      <c r="FF387">
        <v>9999</v>
      </c>
      <c r="FG387">
        <v>564.8</v>
      </c>
      <c r="FH387">
        <v>9999</v>
      </c>
      <c r="FI387">
        <v>9999</v>
      </c>
      <c r="FJ387">
        <v>1.86304</v>
      </c>
      <c r="FK387">
        <v>1.86783</v>
      </c>
      <c r="FL387">
        <v>1.86762</v>
      </c>
      <c r="FM387">
        <v>1.8688</v>
      </c>
      <c r="FN387">
        <v>1.86966</v>
      </c>
      <c r="FO387">
        <v>1.86569</v>
      </c>
      <c r="FP387">
        <v>1.86676</v>
      </c>
      <c r="FQ387">
        <v>1.86813</v>
      </c>
      <c r="FR387">
        <v>5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7.937</v>
      </c>
      <c r="GF387">
        <v>0.1787</v>
      </c>
      <c r="GG387">
        <v>4.5284714050127</v>
      </c>
      <c r="GH387">
        <v>0.00877152046367285</v>
      </c>
      <c r="GI387">
        <v>-1.12287425622125e-06</v>
      </c>
      <c r="GJ387">
        <v>1.49974470624018e-10</v>
      </c>
      <c r="GK387">
        <v>0.178652107835601</v>
      </c>
      <c r="GL387">
        <v>0</v>
      </c>
      <c r="GM387">
        <v>0</v>
      </c>
      <c r="GN387">
        <v>0</v>
      </c>
      <c r="GO387">
        <v>-2</v>
      </c>
      <c r="GP387">
        <v>2006</v>
      </c>
      <c r="GQ387">
        <v>1</v>
      </c>
      <c r="GR387">
        <v>20</v>
      </c>
      <c r="GS387">
        <v>83.2</v>
      </c>
      <c r="GT387">
        <v>83.1</v>
      </c>
      <c r="GU387">
        <v>1.34644</v>
      </c>
      <c r="GV387">
        <v>2.63062</v>
      </c>
      <c r="GW387">
        <v>2.24854</v>
      </c>
      <c r="GX387">
        <v>2.7478</v>
      </c>
      <c r="GY387">
        <v>1.99585</v>
      </c>
      <c r="GZ387">
        <v>2.34985</v>
      </c>
      <c r="HA387">
        <v>35.7544</v>
      </c>
      <c r="HB387">
        <v>15.244</v>
      </c>
      <c r="HC387">
        <v>18</v>
      </c>
      <c r="HD387">
        <v>498.133</v>
      </c>
      <c r="HE387">
        <v>643.316</v>
      </c>
      <c r="HF387">
        <v>19.419</v>
      </c>
      <c r="HG387">
        <v>26.6412</v>
      </c>
      <c r="HH387">
        <v>30.0004</v>
      </c>
      <c r="HI387">
        <v>26.3844</v>
      </c>
      <c r="HJ387">
        <v>26.2814</v>
      </c>
      <c r="HK387">
        <v>27.0242</v>
      </c>
      <c r="HL387">
        <v>38.4973</v>
      </c>
      <c r="HM387">
        <v>0</v>
      </c>
      <c r="HN387">
        <v>19.4192</v>
      </c>
      <c r="HO387">
        <v>440.336</v>
      </c>
      <c r="HP387">
        <v>20.026</v>
      </c>
      <c r="HQ387">
        <v>102.608</v>
      </c>
      <c r="HR387">
        <v>103.575</v>
      </c>
    </row>
    <row r="388" spans="1:226">
      <c r="A388">
        <v>372</v>
      </c>
      <c r="B388">
        <v>1657296680.6</v>
      </c>
      <c r="C388">
        <v>4936.59999990463</v>
      </c>
      <c r="D388" t="s">
        <v>1106</v>
      </c>
      <c r="E388" t="s">
        <v>1107</v>
      </c>
      <c r="F388">
        <v>5</v>
      </c>
      <c r="G388" t="s">
        <v>1057</v>
      </c>
      <c r="H388" t="s">
        <v>354</v>
      </c>
      <c r="I388">
        <v>1657296672.83214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439.961801117205</v>
      </c>
      <c r="AK388">
        <v>431.000254545454</v>
      </c>
      <c r="AL388">
        <v>1.36977375945223</v>
      </c>
      <c r="AM388">
        <v>66.0527662243616</v>
      </c>
      <c r="AN388">
        <f>(AP388 - AO388 + BO388*1E3/(8.314*(BQ388+273.15)) * AR388/BN388 * AQ388) * BN388/(100*BB388) * 1000/(1000 - AP388)</f>
        <v>0</v>
      </c>
      <c r="AO388">
        <v>19.9990699749175</v>
      </c>
      <c r="AP388">
        <v>20.5767709090909</v>
      </c>
      <c r="AQ388">
        <v>-0.000360996820632154</v>
      </c>
      <c r="AR388">
        <v>77.4736277171468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6</v>
      </c>
      <c r="BC388">
        <v>0.5</v>
      </c>
      <c r="BD388" t="s">
        <v>355</v>
      </c>
      <c r="BE388">
        <v>2</v>
      </c>
      <c r="BF388" t="b">
        <v>1</v>
      </c>
      <c r="BG388">
        <v>1657296672.83214</v>
      </c>
      <c r="BH388">
        <v>416.994714285714</v>
      </c>
      <c r="BI388">
        <v>424.647357142857</v>
      </c>
      <c r="BJ388">
        <v>20.57035</v>
      </c>
      <c r="BK388">
        <v>19.9971642857143</v>
      </c>
      <c r="BL388">
        <v>409.056071428571</v>
      </c>
      <c r="BM388">
        <v>20.3916892857143</v>
      </c>
      <c r="BN388">
        <v>500.019071428571</v>
      </c>
      <c r="BO388">
        <v>73.8329357142857</v>
      </c>
      <c r="BP388">
        <v>0.0485666285714286</v>
      </c>
      <c r="BQ388">
        <v>24.27675</v>
      </c>
      <c r="BR388">
        <v>24.990025</v>
      </c>
      <c r="BS388">
        <v>999.9</v>
      </c>
      <c r="BT388">
        <v>0</v>
      </c>
      <c r="BU388">
        <v>0</v>
      </c>
      <c r="BV388">
        <v>9999.64285714286</v>
      </c>
      <c r="BW388">
        <v>0</v>
      </c>
      <c r="BX388">
        <v>106.695464285714</v>
      </c>
      <c r="BY388">
        <v>-7.65261428571429</v>
      </c>
      <c r="BZ388">
        <v>425.752678571429</v>
      </c>
      <c r="CA388">
        <v>433.312535714286</v>
      </c>
      <c r="CB388">
        <v>0.573192964285714</v>
      </c>
      <c r="CC388">
        <v>424.647357142857</v>
      </c>
      <c r="CD388">
        <v>19.9971642857143</v>
      </c>
      <c r="CE388">
        <v>1.51877035714286</v>
      </c>
      <c r="CF388">
        <v>1.47644821428571</v>
      </c>
      <c r="CG388">
        <v>13.1584464285714</v>
      </c>
      <c r="CH388">
        <v>12.726425</v>
      </c>
      <c r="CI388">
        <v>1999.985</v>
      </c>
      <c r="CJ388">
        <v>0.980003535714286</v>
      </c>
      <c r="CK388">
        <v>0.0199966107142857</v>
      </c>
      <c r="CL388">
        <v>0</v>
      </c>
      <c r="CM388">
        <v>2.23428214285714</v>
      </c>
      <c r="CN388">
        <v>0</v>
      </c>
      <c r="CO388">
        <v>3009.2</v>
      </c>
      <c r="CP388">
        <v>17300.0357142857</v>
      </c>
      <c r="CQ388">
        <v>38.187</v>
      </c>
      <c r="CR388">
        <v>38.625</v>
      </c>
      <c r="CS388">
        <v>38.12275</v>
      </c>
      <c r="CT388">
        <v>36.8255</v>
      </c>
      <c r="CU388">
        <v>37.35025</v>
      </c>
      <c r="CV388">
        <v>1959.99464285714</v>
      </c>
      <c r="CW388">
        <v>39.9903571428571</v>
      </c>
      <c r="CX388">
        <v>0</v>
      </c>
      <c r="CY388">
        <v>1657296658.5</v>
      </c>
      <c r="CZ388">
        <v>0</v>
      </c>
      <c r="DA388">
        <v>1657291692.5</v>
      </c>
      <c r="DB388" t="s">
        <v>356</v>
      </c>
      <c r="DC388">
        <v>1657291684</v>
      </c>
      <c r="DD388">
        <v>1657291692.5</v>
      </c>
      <c r="DE388">
        <v>1</v>
      </c>
      <c r="DF388">
        <v>0.051</v>
      </c>
      <c r="DG388">
        <v>-0.009</v>
      </c>
      <c r="DH388">
        <v>7.953</v>
      </c>
      <c r="DI388">
        <v>0.086</v>
      </c>
      <c r="DJ388">
        <v>418</v>
      </c>
      <c r="DK388">
        <v>18</v>
      </c>
      <c r="DL388">
        <v>0.63</v>
      </c>
      <c r="DM388">
        <v>0.07</v>
      </c>
      <c r="DN388">
        <v>-6.76755075</v>
      </c>
      <c r="DO388">
        <v>-32.5458624765478</v>
      </c>
      <c r="DP388">
        <v>3.69828305076382</v>
      </c>
      <c r="DQ388">
        <v>0</v>
      </c>
      <c r="DR388">
        <v>0.57296985</v>
      </c>
      <c r="DS388">
        <v>0.0146101013133212</v>
      </c>
      <c r="DT388">
        <v>0.0032876358492844</v>
      </c>
      <c r="DU388">
        <v>1</v>
      </c>
      <c r="DV388">
        <v>1</v>
      </c>
      <c r="DW388">
        <v>2</v>
      </c>
      <c r="DX388" t="s">
        <v>373</v>
      </c>
      <c r="DY388">
        <v>2.97308</v>
      </c>
      <c r="DZ388">
        <v>2.70246</v>
      </c>
      <c r="EA388">
        <v>0.0745755</v>
      </c>
      <c r="EB388">
        <v>0.0780165</v>
      </c>
      <c r="EC388">
        <v>0.0767895</v>
      </c>
      <c r="ED388">
        <v>0.0756646</v>
      </c>
      <c r="EE388">
        <v>36143.9</v>
      </c>
      <c r="EF388">
        <v>39459</v>
      </c>
      <c r="EG388">
        <v>35395.8</v>
      </c>
      <c r="EH388">
        <v>38816.7</v>
      </c>
      <c r="EI388">
        <v>46327.5</v>
      </c>
      <c r="EJ388">
        <v>51774.1</v>
      </c>
      <c r="EK388">
        <v>55302.5</v>
      </c>
      <c r="EL388">
        <v>62203.1</v>
      </c>
      <c r="EM388">
        <v>1.9842</v>
      </c>
      <c r="EN388">
        <v>2.1932</v>
      </c>
      <c r="EO388">
        <v>0.0589788</v>
      </c>
      <c r="EP388">
        <v>0</v>
      </c>
      <c r="EQ388">
        <v>24.04</v>
      </c>
      <c r="ER388">
        <v>999.9</v>
      </c>
      <c r="ES388">
        <v>58.802</v>
      </c>
      <c r="ET388">
        <v>29.215</v>
      </c>
      <c r="EU388">
        <v>32.434</v>
      </c>
      <c r="EV388">
        <v>53.7102</v>
      </c>
      <c r="EW388">
        <v>35.6971</v>
      </c>
      <c r="EX388">
        <v>2</v>
      </c>
      <c r="EY388">
        <v>-0.0409756</v>
      </c>
      <c r="EZ388">
        <v>2.08261</v>
      </c>
      <c r="FA388">
        <v>20.1344</v>
      </c>
      <c r="FB388">
        <v>5.20052</v>
      </c>
      <c r="FC388">
        <v>12.0064</v>
      </c>
      <c r="FD388">
        <v>4.976</v>
      </c>
      <c r="FE388">
        <v>3.293</v>
      </c>
      <c r="FF388">
        <v>9999</v>
      </c>
      <c r="FG388">
        <v>564.8</v>
      </c>
      <c r="FH388">
        <v>9999</v>
      </c>
      <c r="FI388">
        <v>9999</v>
      </c>
      <c r="FJ388">
        <v>1.86307</v>
      </c>
      <c r="FK388">
        <v>1.86783</v>
      </c>
      <c r="FL388">
        <v>1.86762</v>
      </c>
      <c r="FM388">
        <v>1.86884</v>
      </c>
      <c r="FN388">
        <v>1.86966</v>
      </c>
      <c r="FO388">
        <v>1.86569</v>
      </c>
      <c r="FP388">
        <v>1.86676</v>
      </c>
      <c r="FQ388">
        <v>1.86813</v>
      </c>
      <c r="FR388">
        <v>5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7.986</v>
      </c>
      <c r="GF388">
        <v>0.1786</v>
      </c>
      <c r="GG388">
        <v>4.5284714050127</v>
      </c>
      <c r="GH388">
        <v>0.00877152046367285</v>
      </c>
      <c r="GI388">
        <v>-1.12287425622125e-06</v>
      </c>
      <c r="GJ388">
        <v>1.49974470624018e-10</v>
      </c>
      <c r="GK388">
        <v>0.178652107835601</v>
      </c>
      <c r="GL388">
        <v>0</v>
      </c>
      <c r="GM388">
        <v>0</v>
      </c>
      <c r="GN388">
        <v>0</v>
      </c>
      <c r="GO388">
        <v>-2</v>
      </c>
      <c r="GP388">
        <v>2006</v>
      </c>
      <c r="GQ388">
        <v>1</v>
      </c>
      <c r="GR388">
        <v>20</v>
      </c>
      <c r="GS388">
        <v>83.3</v>
      </c>
      <c r="GT388">
        <v>83.1</v>
      </c>
      <c r="GU388">
        <v>1.38184</v>
      </c>
      <c r="GV388">
        <v>2.62573</v>
      </c>
      <c r="GW388">
        <v>2.24854</v>
      </c>
      <c r="GX388">
        <v>2.7478</v>
      </c>
      <c r="GY388">
        <v>1.99585</v>
      </c>
      <c r="GZ388">
        <v>2.36816</v>
      </c>
      <c r="HA388">
        <v>35.7544</v>
      </c>
      <c r="HB388">
        <v>15.244</v>
      </c>
      <c r="HC388">
        <v>18</v>
      </c>
      <c r="HD388">
        <v>497.648</v>
      </c>
      <c r="HE388">
        <v>643.55</v>
      </c>
      <c r="HF388">
        <v>19.4245</v>
      </c>
      <c r="HG388">
        <v>26.6458</v>
      </c>
      <c r="HH388">
        <v>30.0005</v>
      </c>
      <c r="HI388">
        <v>26.3888</v>
      </c>
      <c r="HJ388">
        <v>26.2872</v>
      </c>
      <c r="HK388">
        <v>27.6948</v>
      </c>
      <c r="HL388">
        <v>38.4973</v>
      </c>
      <c r="HM388">
        <v>0</v>
      </c>
      <c r="HN388">
        <v>19.4295</v>
      </c>
      <c r="HO388">
        <v>460.689</v>
      </c>
      <c r="HP388">
        <v>20.026</v>
      </c>
      <c r="HQ388">
        <v>102.607</v>
      </c>
      <c r="HR388">
        <v>103.575</v>
      </c>
    </row>
    <row r="389" spans="1:226">
      <c r="A389">
        <v>373</v>
      </c>
      <c r="B389">
        <v>1657296685.6</v>
      </c>
      <c r="C389">
        <v>4941.59999990463</v>
      </c>
      <c r="D389" t="s">
        <v>1108</v>
      </c>
      <c r="E389" t="s">
        <v>1109</v>
      </c>
      <c r="F389">
        <v>5</v>
      </c>
      <c r="G389" t="s">
        <v>1057</v>
      </c>
      <c r="H389" t="s">
        <v>354</v>
      </c>
      <c r="I389">
        <v>1657296678.1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454.301944743386</v>
      </c>
      <c r="AK389">
        <v>441.96236969697</v>
      </c>
      <c r="AL389">
        <v>2.33054878065177</v>
      </c>
      <c r="AM389">
        <v>66.0527662243616</v>
      </c>
      <c r="AN389">
        <f>(AP389 - AO389 + BO389*1E3/(8.314*(BQ389+273.15)) * AR389/BN389 * AQ389) * BN389/(100*BB389) * 1000/(1000 - AP389)</f>
        <v>0</v>
      </c>
      <c r="AO389">
        <v>20.0003452388756</v>
      </c>
      <c r="AP389">
        <v>20.5749284848485</v>
      </c>
      <c r="AQ389">
        <v>0.000194335120398278</v>
      </c>
      <c r="AR389">
        <v>77.4736277171468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6</v>
      </c>
      <c r="BC389">
        <v>0.5</v>
      </c>
      <c r="BD389" t="s">
        <v>355</v>
      </c>
      <c r="BE389">
        <v>2</v>
      </c>
      <c r="BF389" t="b">
        <v>1</v>
      </c>
      <c r="BG389">
        <v>1657296678.1</v>
      </c>
      <c r="BH389">
        <v>421.181555555556</v>
      </c>
      <c r="BI389">
        <v>433.73862962963</v>
      </c>
      <c r="BJ389">
        <v>20.5745703703704</v>
      </c>
      <c r="BK389">
        <v>19.9997925925926</v>
      </c>
      <c r="BL389">
        <v>413.209851851852</v>
      </c>
      <c r="BM389">
        <v>20.3959111111111</v>
      </c>
      <c r="BN389">
        <v>500.023037037037</v>
      </c>
      <c r="BO389">
        <v>73.8334851851852</v>
      </c>
      <c r="BP389">
        <v>0.0483827074074074</v>
      </c>
      <c r="BQ389">
        <v>24.2800222222222</v>
      </c>
      <c r="BR389">
        <v>24.990662962963</v>
      </c>
      <c r="BS389">
        <v>999.9</v>
      </c>
      <c r="BT389">
        <v>0</v>
      </c>
      <c r="BU389">
        <v>0</v>
      </c>
      <c r="BV389">
        <v>9995</v>
      </c>
      <c r="BW389">
        <v>0</v>
      </c>
      <c r="BX389">
        <v>106.750925925926</v>
      </c>
      <c r="BY389">
        <v>-12.5571659259259</v>
      </c>
      <c r="BZ389">
        <v>430.029148148148</v>
      </c>
      <c r="CA389">
        <v>442.590444444444</v>
      </c>
      <c r="CB389">
        <v>0.574780074074074</v>
      </c>
      <c r="CC389">
        <v>433.73862962963</v>
      </c>
      <c r="CD389">
        <v>19.9997925925926</v>
      </c>
      <c r="CE389">
        <v>1.51909296296296</v>
      </c>
      <c r="CF389">
        <v>1.47665333333333</v>
      </c>
      <c r="CG389">
        <v>13.1617037037037</v>
      </c>
      <c r="CH389">
        <v>12.7285481481481</v>
      </c>
      <c r="CI389">
        <v>1999.98777777778</v>
      </c>
      <c r="CJ389">
        <v>0.980003555555555</v>
      </c>
      <c r="CK389">
        <v>0.0199965888888889</v>
      </c>
      <c r="CL389">
        <v>0</v>
      </c>
      <c r="CM389">
        <v>2.22824444444444</v>
      </c>
      <c r="CN389">
        <v>0</v>
      </c>
      <c r="CO389">
        <v>3009.56074074074</v>
      </c>
      <c r="CP389">
        <v>17300.0555555556</v>
      </c>
      <c r="CQ389">
        <v>38.187</v>
      </c>
      <c r="CR389">
        <v>38.625</v>
      </c>
      <c r="CS389">
        <v>38.118</v>
      </c>
      <c r="CT389">
        <v>36.826</v>
      </c>
      <c r="CU389">
        <v>37.34</v>
      </c>
      <c r="CV389">
        <v>1959.99740740741</v>
      </c>
      <c r="CW389">
        <v>39.9903703703704</v>
      </c>
      <c r="CX389">
        <v>0</v>
      </c>
      <c r="CY389">
        <v>1657296663.3</v>
      </c>
      <c r="CZ389">
        <v>0</v>
      </c>
      <c r="DA389">
        <v>1657291692.5</v>
      </c>
      <c r="DB389" t="s">
        <v>356</v>
      </c>
      <c r="DC389">
        <v>1657291684</v>
      </c>
      <c r="DD389">
        <v>1657291692.5</v>
      </c>
      <c r="DE389">
        <v>1</v>
      </c>
      <c r="DF389">
        <v>0.051</v>
      </c>
      <c r="DG389">
        <v>-0.009</v>
      </c>
      <c r="DH389">
        <v>7.953</v>
      </c>
      <c r="DI389">
        <v>0.086</v>
      </c>
      <c r="DJ389">
        <v>418</v>
      </c>
      <c r="DK389">
        <v>18</v>
      </c>
      <c r="DL389">
        <v>0.63</v>
      </c>
      <c r="DM389">
        <v>0.07</v>
      </c>
      <c r="DN389">
        <v>-9.50200875</v>
      </c>
      <c r="DO389">
        <v>-54.2746224765479</v>
      </c>
      <c r="DP389">
        <v>5.4820635486084</v>
      </c>
      <c r="DQ389">
        <v>0</v>
      </c>
      <c r="DR389">
        <v>0.573714875</v>
      </c>
      <c r="DS389">
        <v>0.0215785553470909</v>
      </c>
      <c r="DT389">
        <v>0.00338341794778224</v>
      </c>
      <c r="DU389">
        <v>1</v>
      </c>
      <c r="DV389">
        <v>1</v>
      </c>
      <c r="DW389">
        <v>2</v>
      </c>
      <c r="DX389" t="s">
        <v>373</v>
      </c>
      <c r="DY389">
        <v>2.97286</v>
      </c>
      <c r="DZ389">
        <v>2.70283</v>
      </c>
      <c r="EA389">
        <v>0.0760844</v>
      </c>
      <c r="EB389">
        <v>0.0800391</v>
      </c>
      <c r="EC389">
        <v>0.0768025</v>
      </c>
      <c r="ED389">
        <v>0.0756689</v>
      </c>
      <c r="EE389">
        <v>36084.2</v>
      </c>
      <c r="EF389">
        <v>39371.5</v>
      </c>
      <c r="EG389">
        <v>35395.1</v>
      </c>
      <c r="EH389">
        <v>38815.8</v>
      </c>
      <c r="EI389">
        <v>46326.6</v>
      </c>
      <c r="EJ389">
        <v>51772.7</v>
      </c>
      <c r="EK389">
        <v>55302.2</v>
      </c>
      <c r="EL389">
        <v>62201.6</v>
      </c>
      <c r="EM389">
        <v>1.9846</v>
      </c>
      <c r="EN389">
        <v>2.1932</v>
      </c>
      <c r="EO389">
        <v>0.056982</v>
      </c>
      <c r="EP389">
        <v>0</v>
      </c>
      <c r="EQ389">
        <v>24.0327</v>
      </c>
      <c r="ER389">
        <v>999.9</v>
      </c>
      <c r="ES389">
        <v>58.778</v>
      </c>
      <c r="ET389">
        <v>29.235</v>
      </c>
      <c r="EU389">
        <v>32.457</v>
      </c>
      <c r="EV389">
        <v>53.4802</v>
      </c>
      <c r="EW389">
        <v>35.7051</v>
      </c>
      <c r="EX389">
        <v>2</v>
      </c>
      <c r="EY389">
        <v>-0.0408537</v>
      </c>
      <c r="EZ389">
        <v>2.1154</v>
      </c>
      <c r="FA389">
        <v>20.1338</v>
      </c>
      <c r="FB389">
        <v>5.20291</v>
      </c>
      <c r="FC389">
        <v>12.0088</v>
      </c>
      <c r="FD389">
        <v>4.9756</v>
      </c>
      <c r="FE389">
        <v>3.293</v>
      </c>
      <c r="FF389">
        <v>9999</v>
      </c>
      <c r="FG389">
        <v>564.8</v>
      </c>
      <c r="FH389">
        <v>9999</v>
      </c>
      <c r="FI389">
        <v>9999</v>
      </c>
      <c r="FJ389">
        <v>1.8631</v>
      </c>
      <c r="FK389">
        <v>1.86783</v>
      </c>
      <c r="FL389">
        <v>1.86768</v>
      </c>
      <c r="FM389">
        <v>1.86884</v>
      </c>
      <c r="FN389">
        <v>1.86966</v>
      </c>
      <c r="FO389">
        <v>1.86569</v>
      </c>
      <c r="FP389">
        <v>1.86676</v>
      </c>
      <c r="FQ389">
        <v>1.86813</v>
      </c>
      <c r="FR389">
        <v>5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8.073</v>
      </c>
      <c r="GF389">
        <v>0.1787</v>
      </c>
      <c r="GG389">
        <v>4.5284714050127</v>
      </c>
      <c r="GH389">
        <v>0.00877152046367285</v>
      </c>
      <c r="GI389">
        <v>-1.12287425622125e-06</v>
      </c>
      <c r="GJ389">
        <v>1.49974470624018e-10</v>
      </c>
      <c r="GK389">
        <v>0.178652107835601</v>
      </c>
      <c r="GL389">
        <v>0</v>
      </c>
      <c r="GM389">
        <v>0</v>
      </c>
      <c r="GN389">
        <v>0</v>
      </c>
      <c r="GO389">
        <v>-2</v>
      </c>
      <c r="GP389">
        <v>2006</v>
      </c>
      <c r="GQ389">
        <v>1</v>
      </c>
      <c r="GR389">
        <v>20</v>
      </c>
      <c r="GS389">
        <v>83.4</v>
      </c>
      <c r="GT389">
        <v>83.2</v>
      </c>
      <c r="GU389">
        <v>1.41968</v>
      </c>
      <c r="GV389">
        <v>2.62451</v>
      </c>
      <c r="GW389">
        <v>2.24854</v>
      </c>
      <c r="GX389">
        <v>2.74658</v>
      </c>
      <c r="GY389">
        <v>1.99585</v>
      </c>
      <c r="GZ389">
        <v>2.38892</v>
      </c>
      <c r="HA389">
        <v>35.7544</v>
      </c>
      <c r="HB389">
        <v>15.244</v>
      </c>
      <c r="HC389">
        <v>18</v>
      </c>
      <c r="HD389">
        <v>497.951</v>
      </c>
      <c r="HE389">
        <v>643.603</v>
      </c>
      <c r="HF389">
        <v>19.4331</v>
      </c>
      <c r="HG389">
        <v>26.6507</v>
      </c>
      <c r="HH389">
        <v>30.0004</v>
      </c>
      <c r="HI389">
        <v>26.3933</v>
      </c>
      <c r="HJ389">
        <v>26.2916</v>
      </c>
      <c r="HK389">
        <v>28.5183</v>
      </c>
      <c r="HL389">
        <v>38.4973</v>
      </c>
      <c r="HM389">
        <v>0</v>
      </c>
      <c r="HN389">
        <v>19.4301</v>
      </c>
      <c r="HO389">
        <v>474.141</v>
      </c>
      <c r="HP389">
        <v>20.026</v>
      </c>
      <c r="HQ389">
        <v>102.606</v>
      </c>
      <c r="HR389">
        <v>103.572</v>
      </c>
    </row>
    <row r="390" spans="1:226">
      <c r="A390">
        <v>374</v>
      </c>
      <c r="B390">
        <v>1657296690.6</v>
      </c>
      <c r="C390">
        <v>4946.59999990463</v>
      </c>
      <c r="D390" t="s">
        <v>1110</v>
      </c>
      <c r="E390" t="s">
        <v>1111</v>
      </c>
      <c r="F390">
        <v>5</v>
      </c>
      <c r="G390" t="s">
        <v>1057</v>
      </c>
      <c r="H390" t="s">
        <v>354</v>
      </c>
      <c r="I390">
        <v>1657296682.81429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470.694727906655</v>
      </c>
      <c r="AK390">
        <v>456.060745454545</v>
      </c>
      <c r="AL390">
        <v>2.89729290623445</v>
      </c>
      <c r="AM390">
        <v>66.0527662243616</v>
      </c>
      <c r="AN390">
        <f>(AP390 - AO390 + BO390*1E3/(8.314*(BQ390+273.15)) * AR390/BN390 * AQ390) * BN390/(100*BB390) * 1000/(1000 - AP390)</f>
        <v>0</v>
      </c>
      <c r="AO390">
        <v>20.0064885431123</v>
      </c>
      <c r="AP390">
        <v>20.5815357575758</v>
      </c>
      <c r="AQ390">
        <v>3.1627434974299e-05</v>
      </c>
      <c r="AR390">
        <v>77.4736277171468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6</v>
      </c>
      <c r="BC390">
        <v>0.5</v>
      </c>
      <c r="BD390" t="s">
        <v>355</v>
      </c>
      <c r="BE390">
        <v>2</v>
      </c>
      <c r="BF390" t="b">
        <v>1</v>
      </c>
      <c r="BG390">
        <v>1657296682.81429</v>
      </c>
      <c r="BH390">
        <v>429.048285714286</v>
      </c>
      <c r="BI390">
        <v>446.505464285714</v>
      </c>
      <c r="BJ390">
        <v>20.5776392857143</v>
      </c>
      <c r="BK390">
        <v>20.0022892857143</v>
      </c>
      <c r="BL390">
        <v>421.014857142857</v>
      </c>
      <c r="BM390">
        <v>20.3989857142857</v>
      </c>
      <c r="BN390">
        <v>500.010392857143</v>
      </c>
      <c r="BO390">
        <v>73.8332928571429</v>
      </c>
      <c r="BP390">
        <v>0.0483209428571428</v>
      </c>
      <c r="BQ390">
        <v>24.2791071428571</v>
      </c>
      <c r="BR390">
        <v>24.9897035714286</v>
      </c>
      <c r="BS390">
        <v>999.9</v>
      </c>
      <c r="BT390">
        <v>0</v>
      </c>
      <c r="BU390">
        <v>0</v>
      </c>
      <c r="BV390">
        <v>10005.5357142857</v>
      </c>
      <c r="BW390">
        <v>0</v>
      </c>
      <c r="BX390">
        <v>106.730928571429</v>
      </c>
      <c r="BY390">
        <v>-17.4572978571429</v>
      </c>
      <c r="BZ390">
        <v>438.062428571429</v>
      </c>
      <c r="CA390">
        <v>455.619</v>
      </c>
      <c r="CB390">
        <v>0.575352785714286</v>
      </c>
      <c r="CC390">
        <v>446.505464285714</v>
      </c>
      <c r="CD390">
        <v>20.0022892857143</v>
      </c>
      <c r="CE390">
        <v>1.519315</v>
      </c>
      <c r="CF390">
        <v>1.47683428571429</v>
      </c>
      <c r="CG390">
        <v>13.1639464285714</v>
      </c>
      <c r="CH390">
        <v>12.7304142857143</v>
      </c>
      <c r="CI390">
        <v>1999.99892857143</v>
      </c>
      <c r="CJ390">
        <v>0.980003535714286</v>
      </c>
      <c r="CK390">
        <v>0.0199966107142857</v>
      </c>
      <c r="CL390">
        <v>0</v>
      </c>
      <c r="CM390">
        <v>2.25291428571429</v>
      </c>
      <c r="CN390">
        <v>0</v>
      </c>
      <c r="CO390">
        <v>3009.82678571429</v>
      </c>
      <c r="CP390">
        <v>17300.1607142857</v>
      </c>
      <c r="CQ390">
        <v>38.1847857142857</v>
      </c>
      <c r="CR390">
        <v>38.625</v>
      </c>
      <c r="CS390">
        <v>38.10925</v>
      </c>
      <c r="CT390">
        <v>36.81875</v>
      </c>
      <c r="CU390">
        <v>37.33225</v>
      </c>
      <c r="CV390">
        <v>1960.00857142857</v>
      </c>
      <c r="CW390">
        <v>39.9903571428571</v>
      </c>
      <c r="CX390">
        <v>0</v>
      </c>
      <c r="CY390">
        <v>1657296668.7</v>
      </c>
      <c r="CZ390">
        <v>0</v>
      </c>
      <c r="DA390">
        <v>1657291692.5</v>
      </c>
      <c r="DB390" t="s">
        <v>356</v>
      </c>
      <c r="DC390">
        <v>1657291684</v>
      </c>
      <c r="DD390">
        <v>1657291692.5</v>
      </c>
      <c r="DE390">
        <v>1</v>
      </c>
      <c r="DF390">
        <v>0.051</v>
      </c>
      <c r="DG390">
        <v>-0.009</v>
      </c>
      <c r="DH390">
        <v>7.953</v>
      </c>
      <c r="DI390">
        <v>0.086</v>
      </c>
      <c r="DJ390">
        <v>418</v>
      </c>
      <c r="DK390">
        <v>18</v>
      </c>
      <c r="DL390">
        <v>0.63</v>
      </c>
      <c r="DM390">
        <v>0.07</v>
      </c>
      <c r="DN390">
        <v>-13.7223125</v>
      </c>
      <c r="DO390">
        <v>-64.3903724577861</v>
      </c>
      <c r="DP390">
        <v>6.26096554423307</v>
      </c>
      <c r="DQ390">
        <v>0</v>
      </c>
      <c r="DR390">
        <v>0.574669075</v>
      </c>
      <c r="DS390">
        <v>0.00799601876172515</v>
      </c>
      <c r="DT390">
        <v>0.00296056015297357</v>
      </c>
      <c r="DU390">
        <v>1</v>
      </c>
      <c r="DV390">
        <v>1</v>
      </c>
      <c r="DW390">
        <v>2</v>
      </c>
      <c r="DX390" t="s">
        <v>373</v>
      </c>
      <c r="DY390">
        <v>2.9733</v>
      </c>
      <c r="DZ390">
        <v>2.7024</v>
      </c>
      <c r="EA390">
        <v>0.0779657</v>
      </c>
      <c r="EB390">
        <v>0.0821508</v>
      </c>
      <c r="EC390">
        <v>0.0768249</v>
      </c>
      <c r="ED390">
        <v>0.075681</v>
      </c>
      <c r="EE390">
        <v>36011.3</v>
      </c>
      <c r="EF390">
        <v>39280.3</v>
      </c>
      <c r="EG390">
        <v>35395.6</v>
      </c>
      <c r="EH390">
        <v>38814.9</v>
      </c>
      <c r="EI390">
        <v>46326</v>
      </c>
      <c r="EJ390">
        <v>51771.8</v>
      </c>
      <c r="EK390">
        <v>55302.7</v>
      </c>
      <c r="EL390">
        <v>62201.4</v>
      </c>
      <c r="EM390">
        <v>1.9848</v>
      </c>
      <c r="EN390">
        <v>2.1926</v>
      </c>
      <c r="EO390">
        <v>0.0577271</v>
      </c>
      <c r="EP390">
        <v>0</v>
      </c>
      <c r="EQ390">
        <v>24.0259</v>
      </c>
      <c r="ER390">
        <v>999.9</v>
      </c>
      <c r="ES390">
        <v>58.754</v>
      </c>
      <c r="ET390">
        <v>29.245</v>
      </c>
      <c r="EU390">
        <v>32.4627</v>
      </c>
      <c r="EV390">
        <v>53.3702</v>
      </c>
      <c r="EW390">
        <v>35.7212</v>
      </c>
      <c r="EX390">
        <v>2</v>
      </c>
      <c r="EY390">
        <v>-0.0404878</v>
      </c>
      <c r="EZ390">
        <v>2.06312</v>
      </c>
      <c r="FA390">
        <v>20.1345</v>
      </c>
      <c r="FB390">
        <v>5.20172</v>
      </c>
      <c r="FC390">
        <v>12.0099</v>
      </c>
      <c r="FD390">
        <v>4.9756</v>
      </c>
      <c r="FE390">
        <v>3.293</v>
      </c>
      <c r="FF390">
        <v>9999</v>
      </c>
      <c r="FG390">
        <v>564.8</v>
      </c>
      <c r="FH390">
        <v>9999</v>
      </c>
      <c r="FI390">
        <v>9999</v>
      </c>
      <c r="FJ390">
        <v>1.86304</v>
      </c>
      <c r="FK390">
        <v>1.86783</v>
      </c>
      <c r="FL390">
        <v>1.86765</v>
      </c>
      <c r="FM390">
        <v>1.86884</v>
      </c>
      <c r="FN390">
        <v>1.86963</v>
      </c>
      <c r="FO390">
        <v>1.86569</v>
      </c>
      <c r="FP390">
        <v>1.86676</v>
      </c>
      <c r="FQ390">
        <v>1.86813</v>
      </c>
      <c r="FR390">
        <v>5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8.183</v>
      </c>
      <c r="GF390">
        <v>0.1786</v>
      </c>
      <c r="GG390">
        <v>4.5284714050127</v>
      </c>
      <c r="GH390">
        <v>0.00877152046367285</v>
      </c>
      <c r="GI390">
        <v>-1.12287425622125e-06</v>
      </c>
      <c r="GJ390">
        <v>1.49974470624018e-10</v>
      </c>
      <c r="GK390">
        <v>0.178652107835601</v>
      </c>
      <c r="GL390">
        <v>0</v>
      </c>
      <c r="GM390">
        <v>0</v>
      </c>
      <c r="GN390">
        <v>0</v>
      </c>
      <c r="GO390">
        <v>-2</v>
      </c>
      <c r="GP390">
        <v>2006</v>
      </c>
      <c r="GQ390">
        <v>1</v>
      </c>
      <c r="GR390">
        <v>20</v>
      </c>
      <c r="GS390">
        <v>83.4</v>
      </c>
      <c r="GT390">
        <v>83.3</v>
      </c>
      <c r="GU390">
        <v>1.45996</v>
      </c>
      <c r="GV390">
        <v>2.62329</v>
      </c>
      <c r="GW390">
        <v>2.24854</v>
      </c>
      <c r="GX390">
        <v>2.7478</v>
      </c>
      <c r="GY390">
        <v>1.99585</v>
      </c>
      <c r="GZ390">
        <v>2.38037</v>
      </c>
      <c r="HA390">
        <v>35.7777</v>
      </c>
      <c r="HB390">
        <v>15.244</v>
      </c>
      <c r="HC390">
        <v>18</v>
      </c>
      <c r="HD390">
        <v>498.123</v>
      </c>
      <c r="HE390">
        <v>643.172</v>
      </c>
      <c r="HF390">
        <v>19.4329</v>
      </c>
      <c r="HG390">
        <v>26.6552</v>
      </c>
      <c r="HH390">
        <v>30.0003</v>
      </c>
      <c r="HI390">
        <v>26.3977</v>
      </c>
      <c r="HJ390">
        <v>26.2959</v>
      </c>
      <c r="HK390">
        <v>29.2993</v>
      </c>
      <c r="HL390">
        <v>38.4973</v>
      </c>
      <c r="HM390">
        <v>0</v>
      </c>
      <c r="HN390">
        <v>19.4434</v>
      </c>
      <c r="HO390">
        <v>487.528</v>
      </c>
      <c r="HP390">
        <v>20.026</v>
      </c>
      <c r="HQ390">
        <v>102.607</v>
      </c>
      <c r="HR390">
        <v>103.571</v>
      </c>
    </row>
    <row r="391" spans="1:226">
      <c r="A391">
        <v>375</v>
      </c>
      <c r="B391">
        <v>1657296695.6</v>
      </c>
      <c r="C391">
        <v>4951.59999990463</v>
      </c>
      <c r="D391" t="s">
        <v>1112</v>
      </c>
      <c r="E391" t="s">
        <v>1113</v>
      </c>
      <c r="F391">
        <v>5</v>
      </c>
      <c r="G391" t="s">
        <v>1057</v>
      </c>
      <c r="H391" t="s">
        <v>354</v>
      </c>
      <c r="I391">
        <v>1657296688.1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487.542847706007</v>
      </c>
      <c r="AK391">
        <v>471.6144</v>
      </c>
      <c r="AL391">
        <v>3.14517196698373</v>
      </c>
      <c r="AM391">
        <v>66.0527662243616</v>
      </c>
      <c r="AN391">
        <f>(AP391 - AO391 + BO391*1E3/(8.314*(BQ391+273.15)) * AR391/BN391 * AQ391) * BN391/(100*BB391) * 1000/(1000 - AP391)</f>
        <v>0</v>
      </c>
      <c r="AO391">
        <v>20.0092285759527</v>
      </c>
      <c r="AP391">
        <v>20.5904781818182</v>
      </c>
      <c r="AQ391">
        <v>1.19622201577404e-05</v>
      </c>
      <c r="AR391">
        <v>77.4736277171468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6</v>
      </c>
      <c r="BC391">
        <v>0.5</v>
      </c>
      <c r="BD391" t="s">
        <v>355</v>
      </c>
      <c r="BE391">
        <v>2</v>
      </c>
      <c r="BF391" t="b">
        <v>1</v>
      </c>
      <c r="BG391">
        <v>1657296688.1</v>
      </c>
      <c r="BH391">
        <v>441.638074074074</v>
      </c>
      <c r="BI391">
        <v>462.895777777778</v>
      </c>
      <c r="BJ391">
        <v>20.5816925925926</v>
      </c>
      <c r="BK391">
        <v>20.0058666666667</v>
      </c>
      <c r="BL391">
        <v>433.506037037037</v>
      </c>
      <c r="BM391">
        <v>20.4030444444444</v>
      </c>
      <c r="BN391">
        <v>500.02637037037</v>
      </c>
      <c r="BO391">
        <v>73.8335148148148</v>
      </c>
      <c r="BP391">
        <v>0.0481770740740741</v>
      </c>
      <c r="BQ391">
        <v>24.2775444444444</v>
      </c>
      <c r="BR391">
        <v>24.9907592592593</v>
      </c>
      <c r="BS391">
        <v>999.9</v>
      </c>
      <c r="BT391">
        <v>0</v>
      </c>
      <c r="BU391">
        <v>0</v>
      </c>
      <c r="BV391">
        <v>10012.4074074074</v>
      </c>
      <c r="BW391">
        <v>0</v>
      </c>
      <c r="BX391">
        <v>106.789814814815</v>
      </c>
      <c r="BY391">
        <v>-21.2578037037037</v>
      </c>
      <c r="BZ391">
        <v>450.918666666667</v>
      </c>
      <c r="CA391">
        <v>472.345518518519</v>
      </c>
      <c r="CB391">
        <v>0.575833703703704</v>
      </c>
      <c r="CC391">
        <v>462.895777777778</v>
      </c>
      <c r="CD391">
        <v>20.0058666666667</v>
      </c>
      <c r="CE391">
        <v>1.51961777777778</v>
      </c>
      <c r="CF391">
        <v>1.47710259259259</v>
      </c>
      <c r="CG391">
        <v>13.1670037037037</v>
      </c>
      <c r="CH391">
        <v>12.7331777777778</v>
      </c>
      <c r="CI391">
        <v>1999.98555555556</v>
      </c>
      <c r="CJ391">
        <v>0.980003333333333</v>
      </c>
      <c r="CK391">
        <v>0.0199968333333333</v>
      </c>
      <c r="CL391">
        <v>0</v>
      </c>
      <c r="CM391">
        <v>2.26607777777778</v>
      </c>
      <c r="CN391">
        <v>0</v>
      </c>
      <c r="CO391">
        <v>3010.41</v>
      </c>
      <c r="CP391">
        <v>17300.0481481481</v>
      </c>
      <c r="CQ391">
        <v>38.164037037037</v>
      </c>
      <c r="CR391">
        <v>38.625</v>
      </c>
      <c r="CS391">
        <v>38.104</v>
      </c>
      <c r="CT391">
        <v>36.812</v>
      </c>
      <c r="CU391">
        <v>37.3236666666667</v>
      </c>
      <c r="CV391">
        <v>1959.99555555556</v>
      </c>
      <c r="CW391">
        <v>39.99</v>
      </c>
      <c r="CX391">
        <v>0</v>
      </c>
      <c r="CY391">
        <v>1657296673.5</v>
      </c>
      <c r="CZ391">
        <v>0</v>
      </c>
      <c r="DA391">
        <v>1657291692.5</v>
      </c>
      <c r="DB391" t="s">
        <v>356</v>
      </c>
      <c r="DC391">
        <v>1657291684</v>
      </c>
      <c r="DD391">
        <v>1657291692.5</v>
      </c>
      <c r="DE391">
        <v>1</v>
      </c>
      <c r="DF391">
        <v>0.051</v>
      </c>
      <c r="DG391">
        <v>-0.009</v>
      </c>
      <c r="DH391">
        <v>7.953</v>
      </c>
      <c r="DI391">
        <v>0.086</v>
      </c>
      <c r="DJ391">
        <v>418</v>
      </c>
      <c r="DK391">
        <v>18</v>
      </c>
      <c r="DL391">
        <v>0.63</v>
      </c>
      <c r="DM391">
        <v>0.07</v>
      </c>
      <c r="DN391">
        <v>-18.24556675</v>
      </c>
      <c r="DO391">
        <v>-47.1988384615385</v>
      </c>
      <c r="DP391">
        <v>4.69248495020569</v>
      </c>
      <c r="DQ391">
        <v>0</v>
      </c>
      <c r="DR391">
        <v>0.57556625</v>
      </c>
      <c r="DS391">
        <v>-0.00354396247654871</v>
      </c>
      <c r="DT391">
        <v>0.00252411068249789</v>
      </c>
      <c r="DU391">
        <v>1</v>
      </c>
      <c r="DV391">
        <v>1</v>
      </c>
      <c r="DW391">
        <v>2</v>
      </c>
      <c r="DX391" t="s">
        <v>373</v>
      </c>
      <c r="DY391">
        <v>2.97326</v>
      </c>
      <c r="DZ391">
        <v>2.70258</v>
      </c>
      <c r="EA391">
        <v>0.0800007</v>
      </c>
      <c r="EB391">
        <v>0.0842804</v>
      </c>
      <c r="EC391">
        <v>0.0768269</v>
      </c>
      <c r="ED391">
        <v>0.0756801</v>
      </c>
      <c r="EE391">
        <v>35930.9</v>
      </c>
      <c r="EF391">
        <v>39189</v>
      </c>
      <c r="EG391">
        <v>35394.6</v>
      </c>
      <c r="EH391">
        <v>38814.8</v>
      </c>
      <c r="EI391">
        <v>46325</v>
      </c>
      <c r="EJ391">
        <v>51771.1</v>
      </c>
      <c r="EK391">
        <v>55301.6</v>
      </c>
      <c r="EL391">
        <v>62200.5</v>
      </c>
      <c r="EM391">
        <v>1.9846</v>
      </c>
      <c r="EN391">
        <v>2.1932</v>
      </c>
      <c r="EO391">
        <v>0.0583827</v>
      </c>
      <c r="EP391">
        <v>0</v>
      </c>
      <c r="EQ391">
        <v>24.0206</v>
      </c>
      <c r="ER391">
        <v>999.9</v>
      </c>
      <c r="ES391">
        <v>58.705</v>
      </c>
      <c r="ET391">
        <v>29.245</v>
      </c>
      <c r="EU391">
        <v>32.434</v>
      </c>
      <c r="EV391">
        <v>53.3502</v>
      </c>
      <c r="EW391">
        <v>35.6731</v>
      </c>
      <c r="EX391">
        <v>2</v>
      </c>
      <c r="EY391">
        <v>-0.0403049</v>
      </c>
      <c r="EZ391">
        <v>2.06532</v>
      </c>
      <c r="FA391">
        <v>20.1347</v>
      </c>
      <c r="FB391">
        <v>5.20291</v>
      </c>
      <c r="FC391">
        <v>12.0088</v>
      </c>
      <c r="FD391">
        <v>4.976</v>
      </c>
      <c r="FE391">
        <v>3.293</v>
      </c>
      <c r="FF391">
        <v>9999</v>
      </c>
      <c r="FG391">
        <v>564.8</v>
      </c>
      <c r="FH391">
        <v>9999</v>
      </c>
      <c r="FI391">
        <v>9999</v>
      </c>
      <c r="FJ391">
        <v>1.86304</v>
      </c>
      <c r="FK391">
        <v>1.86789</v>
      </c>
      <c r="FL391">
        <v>1.86768</v>
      </c>
      <c r="FM391">
        <v>1.86884</v>
      </c>
      <c r="FN391">
        <v>1.86966</v>
      </c>
      <c r="FO391">
        <v>1.86569</v>
      </c>
      <c r="FP391">
        <v>1.86676</v>
      </c>
      <c r="FQ391">
        <v>1.86813</v>
      </c>
      <c r="FR391">
        <v>5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8.303</v>
      </c>
      <c r="GF391">
        <v>0.1787</v>
      </c>
      <c r="GG391">
        <v>4.5284714050127</v>
      </c>
      <c r="GH391">
        <v>0.00877152046367285</v>
      </c>
      <c r="GI391">
        <v>-1.12287425622125e-06</v>
      </c>
      <c r="GJ391">
        <v>1.49974470624018e-10</v>
      </c>
      <c r="GK391">
        <v>0.178652107835601</v>
      </c>
      <c r="GL391">
        <v>0</v>
      </c>
      <c r="GM391">
        <v>0</v>
      </c>
      <c r="GN391">
        <v>0</v>
      </c>
      <c r="GO391">
        <v>-2</v>
      </c>
      <c r="GP391">
        <v>2006</v>
      </c>
      <c r="GQ391">
        <v>1</v>
      </c>
      <c r="GR391">
        <v>20</v>
      </c>
      <c r="GS391">
        <v>83.5</v>
      </c>
      <c r="GT391">
        <v>83.4</v>
      </c>
      <c r="GU391">
        <v>1.49658</v>
      </c>
      <c r="GV391">
        <v>2.62451</v>
      </c>
      <c r="GW391">
        <v>2.24854</v>
      </c>
      <c r="GX391">
        <v>2.7478</v>
      </c>
      <c r="GY391">
        <v>1.99585</v>
      </c>
      <c r="GZ391">
        <v>2.35962</v>
      </c>
      <c r="HA391">
        <v>35.7777</v>
      </c>
      <c r="HB391">
        <v>15.2353</v>
      </c>
      <c r="HC391">
        <v>18</v>
      </c>
      <c r="HD391">
        <v>498.044</v>
      </c>
      <c r="HE391">
        <v>643.708</v>
      </c>
      <c r="HF391">
        <v>19.4447</v>
      </c>
      <c r="HG391">
        <v>26.6597</v>
      </c>
      <c r="HH391">
        <v>30.0003</v>
      </c>
      <c r="HI391">
        <v>26.4039</v>
      </c>
      <c r="HJ391">
        <v>26.3004</v>
      </c>
      <c r="HK391">
        <v>30.1094</v>
      </c>
      <c r="HL391">
        <v>38.4973</v>
      </c>
      <c r="HM391">
        <v>0</v>
      </c>
      <c r="HN391">
        <v>19.4504</v>
      </c>
      <c r="HO391">
        <v>507.724</v>
      </c>
      <c r="HP391">
        <v>20.026</v>
      </c>
      <c r="HQ391">
        <v>102.605</v>
      </c>
      <c r="HR391">
        <v>103.57</v>
      </c>
    </row>
    <row r="392" spans="1:226">
      <c r="A392">
        <v>376</v>
      </c>
      <c r="B392">
        <v>1657296700.6</v>
      </c>
      <c r="C392">
        <v>4956.59999990463</v>
      </c>
      <c r="D392" t="s">
        <v>1114</v>
      </c>
      <c r="E392" t="s">
        <v>1115</v>
      </c>
      <c r="F392">
        <v>5</v>
      </c>
      <c r="G392" t="s">
        <v>1057</v>
      </c>
      <c r="H392" t="s">
        <v>354</v>
      </c>
      <c r="I392">
        <v>1657296692.81429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503.682043146046</v>
      </c>
      <c r="AK392">
        <v>487.641951515151</v>
      </c>
      <c r="AL392">
        <v>3.21357572343353</v>
      </c>
      <c r="AM392">
        <v>66.0527662243616</v>
      </c>
      <c r="AN392">
        <f>(AP392 - AO392 + BO392*1E3/(8.314*(BQ392+273.15)) * AR392/BN392 * AQ392) * BN392/(100*BB392) * 1000/(1000 - AP392)</f>
        <v>0</v>
      </c>
      <c r="AO392">
        <v>20.0097152253064</v>
      </c>
      <c r="AP392">
        <v>20.5932484848485</v>
      </c>
      <c r="AQ392">
        <v>5.74344976580955e-05</v>
      </c>
      <c r="AR392">
        <v>77.4736277171468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6</v>
      </c>
      <c r="BC392">
        <v>0.5</v>
      </c>
      <c r="BD392" t="s">
        <v>355</v>
      </c>
      <c r="BE392">
        <v>2</v>
      </c>
      <c r="BF392" t="b">
        <v>1</v>
      </c>
      <c r="BG392">
        <v>1657296692.81429</v>
      </c>
      <c r="BH392">
        <v>455.166464285714</v>
      </c>
      <c r="BI392">
        <v>478.088571428571</v>
      </c>
      <c r="BJ392">
        <v>20.5854357142857</v>
      </c>
      <c r="BK392">
        <v>20.0087714285714</v>
      </c>
      <c r="BL392">
        <v>446.928714285714</v>
      </c>
      <c r="BM392">
        <v>20.4067892857143</v>
      </c>
      <c r="BN392">
        <v>500.024</v>
      </c>
      <c r="BO392">
        <v>73.8336821428571</v>
      </c>
      <c r="BP392">
        <v>0.0481756785714286</v>
      </c>
      <c r="BQ392">
        <v>24.2791214285714</v>
      </c>
      <c r="BR392">
        <v>24.9929714285714</v>
      </c>
      <c r="BS392">
        <v>999.9</v>
      </c>
      <c r="BT392">
        <v>0</v>
      </c>
      <c r="BU392">
        <v>0</v>
      </c>
      <c r="BV392">
        <v>9999.64285714286</v>
      </c>
      <c r="BW392">
        <v>0</v>
      </c>
      <c r="BX392">
        <v>106.528857142857</v>
      </c>
      <c r="BY392">
        <v>-22.92225</v>
      </c>
      <c r="BZ392">
        <v>464.733107142857</v>
      </c>
      <c r="CA392">
        <v>487.849857142857</v>
      </c>
      <c r="CB392">
        <v>0.576671107142857</v>
      </c>
      <c r="CC392">
        <v>478.088571428571</v>
      </c>
      <c r="CD392">
        <v>20.0087714285714</v>
      </c>
      <c r="CE392">
        <v>1.51989821428571</v>
      </c>
      <c r="CF392">
        <v>1.47732035714286</v>
      </c>
      <c r="CG392">
        <v>13.169825</v>
      </c>
      <c r="CH392">
        <v>12.735425</v>
      </c>
      <c r="CI392">
        <v>1999.98214285714</v>
      </c>
      <c r="CJ392">
        <v>0.980003214285714</v>
      </c>
      <c r="CK392">
        <v>0.0199969642857143</v>
      </c>
      <c r="CL392">
        <v>0</v>
      </c>
      <c r="CM392">
        <v>2.25863214285714</v>
      </c>
      <c r="CN392">
        <v>0</v>
      </c>
      <c r="CO392">
        <v>3010.80964285714</v>
      </c>
      <c r="CP392">
        <v>17300.0214285714</v>
      </c>
      <c r="CQ392">
        <v>38.1449285714286</v>
      </c>
      <c r="CR392">
        <v>38.625</v>
      </c>
      <c r="CS392">
        <v>38.1025</v>
      </c>
      <c r="CT392">
        <v>36.812</v>
      </c>
      <c r="CU392">
        <v>37.3165</v>
      </c>
      <c r="CV392">
        <v>1959.99214285714</v>
      </c>
      <c r="CW392">
        <v>39.99</v>
      </c>
      <c r="CX392">
        <v>0</v>
      </c>
      <c r="CY392">
        <v>1657296678.3</v>
      </c>
      <c r="CZ392">
        <v>0</v>
      </c>
      <c r="DA392">
        <v>1657291692.5</v>
      </c>
      <c r="DB392" t="s">
        <v>356</v>
      </c>
      <c r="DC392">
        <v>1657291684</v>
      </c>
      <c r="DD392">
        <v>1657291692.5</v>
      </c>
      <c r="DE392">
        <v>1</v>
      </c>
      <c r="DF392">
        <v>0.051</v>
      </c>
      <c r="DG392">
        <v>-0.009</v>
      </c>
      <c r="DH392">
        <v>7.953</v>
      </c>
      <c r="DI392">
        <v>0.086</v>
      </c>
      <c r="DJ392">
        <v>418</v>
      </c>
      <c r="DK392">
        <v>18</v>
      </c>
      <c r="DL392">
        <v>0.63</v>
      </c>
      <c r="DM392">
        <v>0.07</v>
      </c>
      <c r="DN392">
        <v>-21.3433825</v>
      </c>
      <c r="DO392">
        <v>-25.5754480300188</v>
      </c>
      <c r="DP392">
        <v>2.63971517363971</v>
      </c>
      <c r="DQ392">
        <v>0</v>
      </c>
      <c r="DR392">
        <v>0.576533575</v>
      </c>
      <c r="DS392">
        <v>0.0125690318949327</v>
      </c>
      <c r="DT392">
        <v>0.00302658438580109</v>
      </c>
      <c r="DU392">
        <v>1</v>
      </c>
      <c r="DV392">
        <v>1</v>
      </c>
      <c r="DW392">
        <v>2</v>
      </c>
      <c r="DX392" t="s">
        <v>373</v>
      </c>
      <c r="DY392">
        <v>2.97264</v>
      </c>
      <c r="DZ392">
        <v>2.70242</v>
      </c>
      <c r="EA392">
        <v>0.0820422</v>
      </c>
      <c r="EB392">
        <v>0.0863108</v>
      </c>
      <c r="EC392">
        <v>0.0768325</v>
      </c>
      <c r="ED392">
        <v>0.0756852</v>
      </c>
      <c r="EE392">
        <v>35851</v>
      </c>
      <c r="EF392">
        <v>39101.9</v>
      </c>
      <c r="EG392">
        <v>35394.5</v>
      </c>
      <c r="EH392">
        <v>38814.5</v>
      </c>
      <c r="EI392">
        <v>46324</v>
      </c>
      <c r="EJ392">
        <v>51770.7</v>
      </c>
      <c r="EK392">
        <v>55300.6</v>
      </c>
      <c r="EL392">
        <v>62200.2</v>
      </c>
      <c r="EM392">
        <v>1.9842</v>
      </c>
      <c r="EN392">
        <v>2.1928</v>
      </c>
      <c r="EO392">
        <v>0.0605285</v>
      </c>
      <c r="EP392">
        <v>0</v>
      </c>
      <c r="EQ392">
        <v>24.0178</v>
      </c>
      <c r="ER392">
        <v>999.9</v>
      </c>
      <c r="ES392">
        <v>58.68</v>
      </c>
      <c r="ET392">
        <v>29.265</v>
      </c>
      <c r="EU392">
        <v>32.4549</v>
      </c>
      <c r="EV392">
        <v>53.5702</v>
      </c>
      <c r="EW392">
        <v>35.6971</v>
      </c>
      <c r="EX392">
        <v>2</v>
      </c>
      <c r="EY392">
        <v>-0.0398374</v>
      </c>
      <c r="EZ392">
        <v>2.75654</v>
      </c>
      <c r="FA392">
        <v>20.1244</v>
      </c>
      <c r="FB392">
        <v>5.20172</v>
      </c>
      <c r="FC392">
        <v>12.0064</v>
      </c>
      <c r="FD392">
        <v>4.9748</v>
      </c>
      <c r="FE392">
        <v>3.2934</v>
      </c>
      <c r="FF392">
        <v>9999</v>
      </c>
      <c r="FG392">
        <v>564.8</v>
      </c>
      <c r="FH392">
        <v>9999</v>
      </c>
      <c r="FI392">
        <v>9999</v>
      </c>
      <c r="FJ392">
        <v>1.8631</v>
      </c>
      <c r="FK392">
        <v>1.86783</v>
      </c>
      <c r="FL392">
        <v>1.86765</v>
      </c>
      <c r="FM392">
        <v>1.86877</v>
      </c>
      <c r="FN392">
        <v>1.86966</v>
      </c>
      <c r="FO392">
        <v>1.86569</v>
      </c>
      <c r="FP392">
        <v>1.86676</v>
      </c>
      <c r="FQ392">
        <v>1.86813</v>
      </c>
      <c r="FR392">
        <v>5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8.425</v>
      </c>
      <c r="GF392">
        <v>0.1786</v>
      </c>
      <c r="GG392">
        <v>4.5284714050127</v>
      </c>
      <c r="GH392">
        <v>0.00877152046367285</v>
      </c>
      <c r="GI392">
        <v>-1.12287425622125e-06</v>
      </c>
      <c r="GJ392">
        <v>1.49974470624018e-10</v>
      </c>
      <c r="GK392">
        <v>0.178652107835601</v>
      </c>
      <c r="GL392">
        <v>0</v>
      </c>
      <c r="GM392">
        <v>0</v>
      </c>
      <c r="GN392">
        <v>0</v>
      </c>
      <c r="GO392">
        <v>-2</v>
      </c>
      <c r="GP392">
        <v>2006</v>
      </c>
      <c r="GQ392">
        <v>1</v>
      </c>
      <c r="GR392">
        <v>20</v>
      </c>
      <c r="GS392">
        <v>83.6</v>
      </c>
      <c r="GT392">
        <v>83.5</v>
      </c>
      <c r="GU392">
        <v>1.53931</v>
      </c>
      <c r="GV392">
        <v>2.62817</v>
      </c>
      <c r="GW392">
        <v>2.24854</v>
      </c>
      <c r="GX392">
        <v>2.7478</v>
      </c>
      <c r="GY392">
        <v>1.99585</v>
      </c>
      <c r="GZ392">
        <v>2.37549</v>
      </c>
      <c r="HA392">
        <v>35.7777</v>
      </c>
      <c r="HB392">
        <v>15.2353</v>
      </c>
      <c r="HC392">
        <v>18</v>
      </c>
      <c r="HD392">
        <v>497.822</v>
      </c>
      <c r="HE392">
        <v>643.438</v>
      </c>
      <c r="HF392">
        <v>19.4516</v>
      </c>
      <c r="HG392">
        <v>26.6642</v>
      </c>
      <c r="HH392">
        <v>30.0004</v>
      </c>
      <c r="HI392">
        <v>26.4084</v>
      </c>
      <c r="HJ392">
        <v>26.3048</v>
      </c>
      <c r="HK392">
        <v>30.887</v>
      </c>
      <c r="HL392">
        <v>38.4973</v>
      </c>
      <c r="HM392">
        <v>0</v>
      </c>
      <c r="HN392">
        <v>19.3173</v>
      </c>
      <c r="HO392">
        <v>521.321</v>
      </c>
      <c r="HP392">
        <v>20.026</v>
      </c>
      <c r="HQ392">
        <v>102.604</v>
      </c>
      <c r="HR392">
        <v>103.57</v>
      </c>
    </row>
    <row r="393" spans="1:226">
      <c r="A393">
        <v>377</v>
      </c>
      <c r="B393">
        <v>1657296705.6</v>
      </c>
      <c r="C393">
        <v>4961.59999990463</v>
      </c>
      <c r="D393" t="s">
        <v>1116</v>
      </c>
      <c r="E393" t="s">
        <v>1117</v>
      </c>
      <c r="F393">
        <v>5</v>
      </c>
      <c r="G393" t="s">
        <v>1057</v>
      </c>
      <c r="H393" t="s">
        <v>354</v>
      </c>
      <c r="I393">
        <v>1657296698.1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519.862574978844</v>
      </c>
      <c r="AK393">
        <v>503.548866666667</v>
      </c>
      <c r="AL393">
        <v>3.16582526334857</v>
      </c>
      <c r="AM393">
        <v>66.0527662243616</v>
      </c>
      <c r="AN393">
        <f>(AP393 - AO393 + BO393*1E3/(8.314*(BQ393+273.15)) * AR393/BN393 * AQ393) * BN393/(100*BB393) * 1000/(1000 - AP393)</f>
        <v>0</v>
      </c>
      <c r="AO393">
        <v>20.0154597957005</v>
      </c>
      <c r="AP393">
        <v>20.5893824242424</v>
      </c>
      <c r="AQ393">
        <v>-0.000123079629775539</v>
      </c>
      <c r="AR393">
        <v>77.4736277171468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6</v>
      </c>
      <c r="BC393">
        <v>0.5</v>
      </c>
      <c r="BD393" t="s">
        <v>355</v>
      </c>
      <c r="BE393">
        <v>2</v>
      </c>
      <c r="BF393" t="b">
        <v>1</v>
      </c>
      <c r="BG393">
        <v>1657296698.1</v>
      </c>
      <c r="BH393">
        <v>471.35437037037</v>
      </c>
      <c r="BI393">
        <v>495.228888888889</v>
      </c>
      <c r="BJ393">
        <v>20.5894592592593</v>
      </c>
      <c r="BK393">
        <v>20.0118592592593</v>
      </c>
      <c r="BL393">
        <v>462.990666666667</v>
      </c>
      <c r="BM393">
        <v>20.4108037037037</v>
      </c>
      <c r="BN393">
        <v>500.018296296296</v>
      </c>
      <c r="BO393">
        <v>73.8339222222222</v>
      </c>
      <c r="BP393">
        <v>0.0480938222222222</v>
      </c>
      <c r="BQ393">
        <v>24.279137037037</v>
      </c>
      <c r="BR393">
        <v>24.9996333333333</v>
      </c>
      <c r="BS393">
        <v>999.9</v>
      </c>
      <c r="BT393">
        <v>0</v>
      </c>
      <c r="BU393">
        <v>0</v>
      </c>
      <c r="BV393">
        <v>9998.7037037037</v>
      </c>
      <c r="BW393">
        <v>0</v>
      </c>
      <c r="BX393">
        <v>106.120185185185</v>
      </c>
      <c r="BY393">
        <v>-23.8745851851852</v>
      </c>
      <c r="BZ393">
        <v>481.263296296296</v>
      </c>
      <c r="CA393">
        <v>505.341666666667</v>
      </c>
      <c r="CB393">
        <v>0.577602444444444</v>
      </c>
      <c r="CC393">
        <v>495.228888888889</v>
      </c>
      <c r="CD393">
        <v>20.0118592592593</v>
      </c>
      <c r="CE393">
        <v>1.5202</v>
      </c>
      <c r="CF393">
        <v>1.47755259259259</v>
      </c>
      <c r="CG393">
        <v>13.1728666666667</v>
      </c>
      <c r="CH393">
        <v>12.7378333333333</v>
      </c>
      <c r="CI393">
        <v>1999.99037037037</v>
      </c>
      <c r="CJ393">
        <v>0.980003222222222</v>
      </c>
      <c r="CK393">
        <v>0.0199969555555556</v>
      </c>
      <c r="CL393">
        <v>0</v>
      </c>
      <c r="CM393">
        <v>2.24715185185185</v>
      </c>
      <c r="CN393">
        <v>0</v>
      </c>
      <c r="CO393">
        <v>3010.57</v>
      </c>
      <c r="CP393">
        <v>17300.0851851852</v>
      </c>
      <c r="CQ393">
        <v>38.125</v>
      </c>
      <c r="CR393">
        <v>38.625</v>
      </c>
      <c r="CS393">
        <v>38.097</v>
      </c>
      <c r="CT393">
        <v>36.812</v>
      </c>
      <c r="CU393">
        <v>37.312</v>
      </c>
      <c r="CV393">
        <v>1960.00037037037</v>
      </c>
      <c r="CW393">
        <v>39.99</v>
      </c>
      <c r="CX393">
        <v>0</v>
      </c>
      <c r="CY393">
        <v>1657296683.7</v>
      </c>
      <c r="CZ393">
        <v>0</v>
      </c>
      <c r="DA393">
        <v>1657291692.5</v>
      </c>
      <c r="DB393" t="s">
        <v>356</v>
      </c>
      <c r="DC393">
        <v>1657291684</v>
      </c>
      <c r="DD393">
        <v>1657291692.5</v>
      </c>
      <c r="DE393">
        <v>1</v>
      </c>
      <c r="DF393">
        <v>0.051</v>
      </c>
      <c r="DG393">
        <v>-0.009</v>
      </c>
      <c r="DH393">
        <v>7.953</v>
      </c>
      <c r="DI393">
        <v>0.086</v>
      </c>
      <c r="DJ393">
        <v>418</v>
      </c>
      <c r="DK393">
        <v>18</v>
      </c>
      <c r="DL393">
        <v>0.63</v>
      </c>
      <c r="DM393">
        <v>0.07</v>
      </c>
      <c r="DN393">
        <v>-23.0267</v>
      </c>
      <c r="DO393">
        <v>-11.5980855534708</v>
      </c>
      <c r="DP393">
        <v>1.29230049272605</v>
      </c>
      <c r="DQ393">
        <v>0</v>
      </c>
      <c r="DR393">
        <v>0.576972325</v>
      </c>
      <c r="DS393">
        <v>0.0139159136960591</v>
      </c>
      <c r="DT393">
        <v>0.00349262222683401</v>
      </c>
      <c r="DU393">
        <v>1</v>
      </c>
      <c r="DV393">
        <v>1</v>
      </c>
      <c r="DW393">
        <v>2</v>
      </c>
      <c r="DX393" t="s">
        <v>373</v>
      </c>
      <c r="DY393">
        <v>2.97285</v>
      </c>
      <c r="DZ393">
        <v>2.70223</v>
      </c>
      <c r="EA393">
        <v>0.0840507</v>
      </c>
      <c r="EB393">
        <v>0.0884331</v>
      </c>
      <c r="EC393">
        <v>0.076828</v>
      </c>
      <c r="ED393">
        <v>0.0756954</v>
      </c>
      <c r="EE393">
        <v>35771.8</v>
      </c>
      <c r="EF393">
        <v>39010.8</v>
      </c>
      <c r="EG393">
        <v>35393.7</v>
      </c>
      <c r="EH393">
        <v>38814.3</v>
      </c>
      <c r="EI393">
        <v>46323.4</v>
      </c>
      <c r="EJ393">
        <v>51769.7</v>
      </c>
      <c r="EK393">
        <v>55299.6</v>
      </c>
      <c r="EL393">
        <v>62199.7</v>
      </c>
      <c r="EM393">
        <v>1.984</v>
      </c>
      <c r="EN393">
        <v>2.1924</v>
      </c>
      <c r="EO393">
        <v>0.0581443</v>
      </c>
      <c r="EP393">
        <v>0</v>
      </c>
      <c r="EQ393">
        <v>24.0097</v>
      </c>
      <c r="ER393">
        <v>999.9</v>
      </c>
      <c r="ES393">
        <v>58.656</v>
      </c>
      <c r="ET393">
        <v>29.275</v>
      </c>
      <c r="EU393">
        <v>32.4589</v>
      </c>
      <c r="EV393">
        <v>53.4602</v>
      </c>
      <c r="EW393">
        <v>35.7292</v>
      </c>
      <c r="EX393">
        <v>2</v>
      </c>
      <c r="EY393">
        <v>-0.0378049</v>
      </c>
      <c r="EZ393">
        <v>2.46024</v>
      </c>
      <c r="FA393">
        <v>20.1285</v>
      </c>
      <c r="FB393">
        <v>5.20172</v>
      </c>
      <c r="FC393">
        <v>12.0088</v>
      </c>
      <c r="FD393">
        <v>4.9752</v>
      </c>
      <c r="FE393">
        <v>3.2932</v>
      </c>
      <c r="FF393">
        <v>9999</v>
      </c>
      <c r="FG393">
        <v>564.8</v>
      </c>
      <c r="FH393">
        <v>9999</v>
      </c>
      <c r="FI393">
        <v>9999</v>
      </c>
      <c r="FJ393">
        <v>1.8631</v>
      </c>
      <c r="FK393">
        <v>1.86783</v>
      </c>
      <c r="FL393">
        <v>1.86768</v>
      </c>
      <c r="FM393">
        <v>1.8688</v>
      </c>
      <c r="FN393">
        <v>1.86966</v>
      </c>
      <c r="FO393">
        <v>1.86569</v>
      </c>
      <c r="FP393">
        <v>1.86676</v>
      </c>
      <c r="FQ393">
        <v>1.86813</v>
      </c>
      <c r="FR393">
        <v>5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8.545</v>
      </c>
      <c r="GF393">
        <v>0.1787</v>
      </c>
      <c r="GG393">
        <v>4.5284714050127</v>
      </c>
      <c r="GH393">
        <v>0.00877152046367285</v>
      </c>
      <c r="GI393">
        <v>-1.12287425622125e-06</v>
      </c>
      <c r="GJ393">
        <v>1.49974470624018e-10</v>
      </c>
      <c r="GK393">
        <v>0.178652107835601</v>
      </c>
      <c r="GL393">
        <v>0</v>
      </c>
      <c r="GM393">
        <v>0</v>
      </c>
      <c r="GN393">
        <v>0</v>
      </c>
      <c r="GO393">
        <v>-2</v>
      </c>
      <c r="GP393">
        <v>2006</v>
      </c>
      <c r="GQ393">
        <v>1</v>
      </c>
      <c r="GR393">
        <v>20</v>
      </c>
      <c r="GS393">
        <v>83.7</v>
      </c>
      <c r="GT393">
        <v>83.6</v>
      </c>
      <c r="GU393">
        <v>1.57715</v>
      </c>
      <c r="GV393">
        <v>2.62451</v>
      </c>
      <c r="GW393">
        <v>2.24854</v>
      </c>
      <c r="GX393">
        <v>2.7478</v>
      </c>
      <c r="GY393">
        <v>1.99585</v>
      </c>
      <c r="GZ393">
        <v>2.37915</v>
      </c>
      <c r="HA393">
        <v>35.801</v>
      </c>
      <c r="HB393">
        <v>15.2265</v>
      </c>
      <c r="HC393">
        <v>18</v>
      </c>
      <c r="HD393">
        <v>497.719</v>
      </c>
      <c r="HE393">
        <v>643.169</v>
      </c>
      <c r="HF393">
        <v>19.3209</v>
      </c>
      <c r="HG393">
        <v>26.6683</v>
      </c>
      <c r="HH393">
        <v>30.0013</v>
      </c>
      <c r="HI393">
        <v>26.4111</v>
      </c>
      <c r="HJ393">
        <v>26.3092</v>
      </c>
      <c r="HK393">
        <v>31.7097</v>
      </c>
      <c r="HL393">
        <v>38.4973</v>
      </c>
      <c r="HM393">
        <v>0</v>
      </c>
      <c r="HN393">
        <v>19.315</v>
      </c>
      <c r="HO393">
        <v>541.574</v>
      </c>
      <c r="HP393">
        <v>20.026</v>
      </c>
      <c r="HQ393">
        <v>102.602</v>
      </c>
      <c r="HR393">
        <v>103.569</v>
      </c>
    </row>
    <row r="394" spans="1:226">
      <c r="A394">
        <v>378</v>
      </c>
      <c r="B394">
        <v>1657296710.6</v>
      </c>
      <c r="C394">
        <v>4966.59999990463</v>
      </c>
      <c r="D394" t="s">
        <v>1118</v>
      </c>
      <c r="E394" t="s">
        <v>1119</v>
      </c>
      <c r="F394">
        <v>5</v>
      </c>
      <c r="G394" t="s">
        <v>1057</v>
      </c>
      <c r="H394" t="s">
        <v>354</v>
      </c>
      <c r="I394">
        <v>1657296702.81429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537.673634857035</v>
      </c>
      <c r="AK394">
        <v>520.450496969697</v>
      </c>
      <c r="AL394">
        <v>3.3857224050495</v>
      </c>
      <c r="AM394">
        <v>66.0527662243616</v>
      </c>
      <c r="AN394">
        <f>(AP394 - AO394 + BO394*1E3/(8.314*(BQ394+273.15)) * AR394/BN394 * AQ394) * BN394/(100*BB394) * 1000/(1000 - AP394)</f>
        <v>0</v>
      </c>
      <c r="AO394">
        <v>20.0170826979343</v>
      </c>
      <c r="AP394">
        <v>20.5880357575758</v>
      </c>
      <c r="AQ394">
        <v>6.70499208320075e-05</v>
      </c>
      <c r="AR394">
        <v>77.4736277171468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6</v>
      </c>
      <c r="BC394">
        <v>0.5</v>
      </c>
      <c r="BD394" t="s">
        <v>355</v>
      </c>
      <c r="BE394">
        <v>2</v>
      </c>
      <c r="BF394" t="b">
        <v>1</v>
      </c>
      <c r="BG394">
        <v>1657296702.81429</v>
      </c>
      <c r="BH394">
        <v>486.248071428571</v>
      </c>
      <c r="BI394">
        <v>510.71775</v>
      </c>
      <c r="BJ394">
        <v>20.5904571428571</v>
      </c>
      <c r="BK394">
        <v>20.014425</v>
      </c>
      <c r="BL394">
        <v>477.768857142857</v>
      </c>
      <c r="BM394">
        <v>20.4117892857143</v>
      </c>
      <c r="BN394">
        <v>500.000821428571</v>
      </c>
      <c r="BO394">
        <v>73.8340285714286</v>
      </c>
      <c r="BP394">
        <v>0.0481750642857143</v>
      </c>
      <c r="BQ394">
        <v>24.2735321428571</v>
      </c>
      <c r="BR394">
        <v>24.9934964285714</v>
      </c>
      <c r="BS394">
        <v>999.9</v>
      </c>
      <c r="BT394">
        <v>0</v>
      </c>
      <c r="BU394">
        <v>0</v>
      </c>
      <c r="BV394">
        <v>9995.71428571429</v>
      </c>
      <c r="BW394">
        <v>0</v>
      </c>
      <c r="BX394">
        <v>105.798535714286</v>
      </c>
      <c r="BY394">
        <v>-24.4697714285714</v>
      </c>
      <c r="BZ394">
        <v>496.470535714286</v>
      </c>
      <c r="CA394">
        <v>521.148285714286</v>
      </c>
      <c r="CB394">
        <v>0.576029071428572</v>
      </c>
      <c r="CC394">
        <v>510.71775</v>
      </c>
      <c r="CD394">
        <v>20.014425</v>
      </c>
      <c r="CE394">
        <v>1.52027607142857</v>
      </c>
      <c r="CF394">
        <v>1.47774428571429</v>
      </c>
      <c r="CG394">
        <v>13.1736285714286</v>
      </c>
      <c r="CH394">
        <v>12.7398178571429</v>
      </c>
      <c r="CI394">
        <v>1999.99178571429</v>
      </c>
      <c r="CJ394">
        <v>0.980003214285714</v>
      </c>
      <c r="CK394">
        <v>0.0199969642857143</v>
      </c>
      <c r="CL394">
        <v>0</v>
      </c>
      <c r="CM394">
        <v>2.25740357142857</v>
      </c>
      <c r="CN394">
        <v>0</v>
      </c>
      <c r="CO394">
        <v>3010.80035714286</v>
      </c>
      <c r="CP394">
        <v>17300.0928571429</v>
      </c>
      <c r="CQ394">
        <v>38.1294285714286</v>
      </c>
      <c r="CR394">
        <v>38.625</v>
      </c>
      <c r="CS394">
        <v>38.08225</v>
      </c>
      <c r="CT394">
        <v>36.812</v>
      </c>
      <c r="CU394">
        <v>37.312</v>
      </c>
      <c r="CV394">
        <v>1960.00178571429</v>
      </c>
      <c r="CW394">
        <v>39.99</v>
      </c>
      <c r="CX394">
        <v>0</v>
      </c>
      <c r="CY394">
        <v>1657296688.5</v>
      </c>
      <c r="CZ394">
        <v>0</v>
      </c>
      <c r="DA394">
        <v>1657291692.5</v>
      </c>
      <c r="DB394" t="s">
        <v>356</v>
      </c>
      <c r="DC394">
        <v>1657291684</v>
      </c>
      <c r="DD394">
        <v>1657291692.5</v>
      </c>
      <c r="DE394">
        <v>1</v>
      </c>
      <c r="DF394">
        <v>0.051</v>
      </c>
      <c r="DG394">
        <v>-0.009</v>
      </c>
      <c r="DH394">
        <v>7.953</v>
      </c>
      <c r="DI394">
        <v>0.086</v>
      </c>
      <c r="DJ394">
        <v>418</v>
      </c>
      <c r="DK394">
        <v>18</v>
      </c>
      <c r="DL394">
        <v>0.63</v>
      </c>
      <c r="DM394">
        <v>0.07</v>
      </c>
      <c r="DN394">
        <v>-24.0602175</v>
      </c>
      <c r="DO394">
        <v>-7.87111632270165</v>
      </c>
      <c r="DP394">
        <v>0.863015892347151</v>
      </c>
      <c r="DQ394">
        <v>0</v>
      </c>
      <c r="DR394">
        <v>0.576534075</v>
      </c>
      <c r="DS394">
        <v>-0.0159504202626666</v>
      </c>
      <c r="DT394">
        <v>0.00396241068282617</v>
      </c>
      <c r="DU394">
        <v>1</v>
      </c>
      <c r="DV394">
        <v>1</v>
      </c>
      <c r="DW394">
        <v>2</v>
      </c>
      <c r="DX394" t="s">
        <v>373</v>
      </c>
      <c r="DY394">
        <v>2.97354</v>
      </c>
      <c r="DZ394">
        <v>2.70245</v>
      </c>
      <c r="EA394">
        <v>0.0861301</v>
      </c>
      <c r="EB394">
        <v>0.0904523</v>
      </c>
      <c r="EC394">
        <v>0.0768177</v>
      </c>
      <c r="ED394">
        <v>0.0756985</v>
      </c>
      <c r="EE394">
        <v>35690.1</v>
      </c>
      <c r="EF394">
        <v>38923.7</v>
      </c>
      <c r="EG394">
        <v>35393.2</v>
      </c>
      <c r="EH394">
        <v>38813.6</v>
      </c>
      <c r="EI394">
        <v>46324</v>
      </c>
      <c r="EJ394">
        <v>51768.9</v>
      </c>
      <c r="EK394">
        <v>55299.6</v>
      </c>
      <c r="EL394">
        <v>62198.8</v>
      </c>
      <c r="EM394">
        <v>1.9844</v>
      </c>
      <c r="EN394">
        <v>2.192</v>
      </c>
      <c r="EO394">
        <v>0.0579953</v>
      </c>
      <c r="EP394">
        <v>0</v>
      </c>
      <c r="EQ394">
        <v>23.9956</v>
      </c>
      <c r="ER394">
        <v>999.9</v>
      </c>
      <c r="ES394">
        <v>58.631</v>
      </c>
      <c r="ET394">
        <v>29.285</v>
      </c>
      <c r="EU394">
        <v>32.4647</v>
      </c>
      <c r="EV394">
        <v>53.3502</v>
      </c>
      <c r="EW394">
        <v>35.7051</v>
      </c>
      <c r="EX394">
        <v>2</v>
      </c>
      <c r="EY394">
        <v>-0.038252</v>
      </c>
      <c r="EZ394">
        <v>2.34257</v>
      </c>
      <c r="FA394">
        <v>20.1303</v>
      </c>
      <c r="FB394">
        <v>5.20172</v>
      </c>
      <c r="FC394">
        <v>12.0088</v>
      </c>
      <c r="FD394">
        <v>4.9752</v>
      </c>
      <c r="FE394">
        <v>3.293</v>
      </c>
      <c r="FF394">
        <v>9999</v>
      </c>
      <c r="FG394">
        <v>564.8</v>
      </c>
      <c r="FH394">
        <v>9999</v>
      </c>
      <c r="FI394">
        <v>9999</v>
      </c>
      <c r="FJ394">
        <v>1.86307</v>
      </c>
      <c r="FK394">
        <v>1.86783</v>
      </c>
      <c r="FL394">
        <v>1.86762</v>
      </c>
      <c r="FM394">
        <v>1.86874</v>
      </c>
      <c r="FN394">
        <v>1.86966</v>
      </c>
      <c r="FO394">
        <v>1.86569</v>
      </c>
      <c r="FP394">
        <v>1.86676</v>
      </c>
      <c r="FQ394">
        <v>1.86813</v>
      </c>
      <c r="FR394">
        <v>5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8.673</v>
      </c>
      <c r="GF394">
        <v>0.1786</v>
      </c>
      <c r="GG394">
        <v>4.5284714050127</v>
      </c>
      <c r="GH394">
        <v>0.00877152046367285</v>
      </c>
      <c r="GI394">
        <v>-1.12287425622125e-06</v>
      </c>
      <c r="GJ394">
        <v>1.49974470624018e-10</v>
      </c>
      <c r="GK394">
        <v>0.178652107835601</v>
      </c>
      <c r="GL394">
        <v>0</v>
      </c>
      <c r="GM394">
        <v>0</v>
      </c>
      <c r="GN394">
        <v>0</v>
      </c>
      <c r="GO394">
        <v>-2</v>
      </c>
      <c r="GP394">
        <v>2006</v>
      </c>
      <c r="GQ394">
        <v>1</v>
      </c>
      <c r="GR394">
        <v>20</v>
      </c>
      <c r="GS394">
        <v>83.8</v>
      </c>
      <c r="GT394">
        <v>83.6</v>
      </c>
      <c r="GU394">
        <v>1.61987</v>
      </c>
      <c r="GV394">
        <v>2.62329</v>
      </c>
      <c r="GW394">
        <v>2.24854</v>
      </c>
      <c r="GX394">
        <v>2.74658</v>
      </c>
      <c r="GY394">
        <v>1.99585</v>
      </c>
      <c r="GZ394">
        <v>2.38647</v>
      </c>
      <c r="HA394">
        <v>35.801</v>
      </c>
      <c r="HB394">
        <v>15.2353</v>
      </c>
      <c r="HC394">
        <v>18</v>
      </c>
      <c r="HD394">
        <v>498.022</v>
      </c>
      <c r="HE394">
        <v>642.879</v>
      </c>
      <c r="HF394">
        <v>19.2976</v>
      </c>
      <c r="HG394">
        <v>26.671</v>
      </c>
      <c r="HH394">
        <v>30.0001</v>
      </c>
      <c r="HI394">
        <v>26.4155</v>
      </c>
      <c r="HJ394">
        <v>26.3123</v>
      </c>
      <c r="HK394">
        <v>32.4959</v>
      </c>
      <c r="HL394">
        <v>38.4973</v>
      </c>
      <c r="HM394">
        <v>0</v>
      </c>
      <c r="HN394">
        <v>19.308</v>
      </c>
      <c r="HO394">
        <v>554.95</v>
      </c>
      <c r="HP394">
        <v>20.026</v>
      </c>
      <c r="HQ394">
        <v>102.601</v>
      </c>
      <c r="HR394">
        <v>103.567</v>
      </c>
    </row>
    <row r="395" spans="1:226">
      <c r="A395">
        <v>379</v>
      </c>
      <c r="B395">
        <v>1657296715.6</v>
      </c>
      <c r="C395">
        <v>4971.59999990463</v>
      </c>
      <c r="D395" t="s">
        <v>1120</v>
      </c>
      <c r="E395" t="s">
        <v>1121</v>
      </c>
      <c r="F395">
        <v>5</v>
      </c>
      <c r="G395" t="s">
        <v>1057</v>
      </c>
      <c r="H395" t="s">
        <v>354</v>
      </c>
      <c r="I395">
        <v>1657296708.1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554.231711634285</v>
      </c>
      <c r="AK395">
        <v>537.106327272727</v>
      </c>
      <c r="AL395">
        <v>3.29931068543216</v>
      </c>
      <c r="AM395">
        <v>66.0527662243616</v>
      </c>
      <c r="AN395">
        <f>(AP395 - AO395 + BO395*1E3/(8.314*(BQ395+273.15)) * AR395/BN395 * AQ395) * BN395/(100*BB395) * 1000/(1000 - AP395)</f>
        <v>0</v>
      </c>
      <c r="AO395">
        <v>20.0197714557325</v>
      </c>
      <c r="AP395">
        <v>20.5917624242424</v>
      </c>
      <c r="AQ395">
        <v>8.42401509156503e-05</v>
      </c>
      <c r="AR395">
        <v>77.4736277171468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6</v>
      </c>
      <c r="BC395">
        <v>0.5</v>
      </c>
      <c r="BD395" t="s">
        <v>355</v>
      </c>
      <c r="BE395">
        <v>2</v>
      </c>
      <c r="BF395" t="b">
        <v>1</v>
      </c>
      <c r="BG395">
        <v>1657296708.1</v>
      </c>
      <c r="BH395">
        <v>503.261296296296</v>
      </c>
      <c r="BI395">
        <v>528.248777777778</v>
      </c>
      <c r="BJ395">
        <v>20.5908074074074</v>
      </c>
      <c r="BK395">
        <v>20.017762962963</v>
      </c>
      <c r="BL395">
        <v>494.650777777778</v>
      </c>
      <c r="BM395">
        <v>20.4121444444444</v>
      </c>
      <c r="BN395">
        <v>500.022296296296</v>
      </c>
      <c r="BO395">
        <v>73.8339518518518</v>
      </c>
      <c r="BP395">
        <v>0.0482220185185185</v>
      </c>
      <c r="BQ395">
        <v>24.2636</v>
      </c>
      <c r="BR395">
        <v>24.9778259259259</v>
      </c>
      <c r="BS395">
        <v>999.9</v>
      </c>
      <c r="BT395">
        <v>0</v>
      </c>
      <c r="BU395">
        <v>0</v>
      </c>
      <c r="BV395">
        <v>10000.7407407407</v>
      </c>
      <c r="BW395">
        <v>0</v>
      </c>
      <c r="BX395">
        <v>105.477925925926</v>
      </c>
      <c r="BY395">
        <v>-24.9874333333333</v>
      </c>
      <c r="BZ395">
        <v>513.841740740741</v>
      </c>
      <c r="CA395">
        <v>539.039111111111</v>
      </c>
      <c r="CB395">
        <v>0.573045888888889</v>
      </c>
      <c r="CC395">
        <v>528.248777777778</v>
      </c>
      <c r="CD395">
        <v>20.017762962963</v>
      </c>
      <c r="CE395">
        <v>1.52030037037037</v>
      </c>
      <c r="CF395">
        <v>1.47799</v>
      </c>
      <c r="CG395">
        <v>13.1738703703704</v>
      </c>
      <c r="CH395">
        <v>12.7423481481481</v>
      </c>
      <c r="CI395">
        <v>1999.99518518519</v>
      </c>
      <c r="CJ395">
        <v>0.980003222222222</v>
      </c>
      <c r="CK395">
        <v>0.0199969555555556</v>
      </c>
      <c r="CL395">
        <v>0</v>
      </c>
      <c r="CM395">
        <v>2.22084074074074</v>
      </c>
      <c r="CN395">
        <v>0</v>
      </c>
      <c r="CO395">
        <v>3012.71111111111</v>
      </c>
      <c r="CP395">
        <v>17300.1222222222</v>
      </c>
      <c r="CQ395">
        <v>38.1295925925926</v>
      </c>
      <c r="CR395">
        <v>38.625</v>
      </c>
      <c r="CS395">
        <v>38.0666666666667</v>
      </c>
      <c r="CT395">
        <v>36.812</v>
      </c>
      <c r="CU395">
        <v>37.312</v>
      </c>
      <c r="CV395">
        <v>1960.00518518519</v>
      </c>
      <c r="CW395">
        <v>39.99</v>
      </c>
      <c r="CX395">
        <v>0</v>
      </c>
      <c r="CY395">
        <v>1657296693.3</v>
      </c>
      <c r="CZ395">
        <v>0</v>
      </c>
      <c r="DA395">
        <v>1657291692.5</v>
      </c>
      <c r="DB395" t="s">
        <v>356</v>
      </c>
      <c r="DC395">
        <v>1657291684</v>
      </c>
      <c r="DD395">
        <v>1657291692.5</v>
      </c>
      <c r="DE395">
        <v>1</v>
      </c>
      <c r="DF395">
        <v>0.051</v>
      </c>
      <c r="DG395">
        <v>-0.009</v>
      </c>
      <c r="DH395">
        <v>7.953</v>
      </c>
      <c r="DI395">
        <v>0.086</v>
      </c>
      <c r="DJ395">
        <v>418</v>
      </c>
      <c r="DK395">
        <v>18</v>
      </c>
      <c r="DL395">
        <v>0.63</v>
      </c>
      <c r="DM395">
        <v>0.07</v>
      </c>
      <c r="DN395">
        <v>-24.6906275</v>
      </c>
      <c r="DO395">
        <v>-6.35426454033768</v>
      </c>
      <c r="DP395">
        <v>0.783240096645818</v>
      </c>
      <c r="DQ395">
        <v>0</v>
      </c>
      <c r="DR395">
        <v>0.574846075</v>
      </c>
      <c r="DS395">
        <v>-0.0348890769230779</v>
      </c>
      <c r="DT395">
        <v>0.00423865625751546</v>
      </c>
      <c r="DU395">
        <v>1</v>
      </c>
      <c r="DV395">
        <v>1</v>
      </c>
      <c r="DW395">
        <v>2</v>
      </c>
      <c r="DX395" t="s">
        <v>373</v>
      </c>
      <c r="DY395">
        <v>2.97354</v>
      </c>
      <c r="DZ395">
        <v>2.70182</v>
      </c>
      <c r="EA395">
        <v>0.0881537</v>
      </c>
      <c r="EB395">
        <v>0.0925267</v>
      </c>
      <c r="EC395">
        <v>0.076833</v>
      </c>
      <c r="ED395">
        <v>0.0757058</v>
      </c>
      <c r="EE395">
        <v>35611.1</v>
      </c>
      <c r="EF395">
        <v>38834.7</v>
      </c>
      <c r="EG395">
        <v>35393.2</v>
      </c>
      <c r="EH395">
        <v>38813.3</v>
      </c>
      <c r="EI395">
        <v>46323</v>
      </c>
      <c r="EJ395">
        <v>51768.6</v>
      </c>
      <c r="EK395">
        <v>55299.4</v>
      </c>
      <c r="EL395">
        <v>62198.9</v>
      </c>
      <c r="EM395">
        <v>1.9852</v>
      </c>
      <c r="EN395">
        <v>2.1922</v>
      </c>
      <c r="EO395">
        <v>0.058651</v>
      </c>
      <c r="EP395">
        <v>0</v>
      </c>
      <c r="EQ395">
        <v>23.9766</v>
      </c>
      <c r="ER395">
        <v>999.9</v>
      </c>
      <c r="ES395">
        <v>58.607</v>
      </c>
      <c r="ET395">
        <v>29.306</v>
      </c>
      <c r="EU395">
        <v>32.4954</v>
      </c>
      <c r="EV395">
        <v>53.3602</v>
      </c>
      <c r="EW395">
        <v>35.645</v>
      </c>
      <c r="EX395">
        <v>2</v>
      </c>
      <c r="EY395">
        <v>-0.0382317</v>
      </c>
      <c r="EZ395">
        <v>2.09935</v>
      </c>
      <c r="FA395">
        <v>20.1335</v>
      </c>
      <c r="FB395">
        <v>5.19812</v>
      </c>
      <c r="FC395">
        <v>12.0088</v>
      </c>
      <c r="FD395">
        <v>4.976</v>
      </c>
      <c r="FE395">
        <v>3.293</v>
      </c>
      <c r="FF395">
        <v>9999</v>
      </c>
      <c r="FG395">
        <v>564.8</v>
      </c>
      <c r="FH395">
        <v>9999</v>
      </c>
      <c r="FI395">
        <v>9999</v>
      </c>
      <c r="FJ395">
        <v>1.8631</v>
      </c>
      <c r="FK395">
        <v>1.86783</v>
      </c>
      <c r="FL395">
        <v>1.86768</v>
      </c>
      <c r="FM395">
        <v>1.8688</v>
      </c>
      <c r="FN395">
        <v>1.86966</v>
      </c>
      <c r="FO395">
        <v>1.86569</v>
      </c>
      <c r="FP395">
        <v>1.86676</v>
      </c>
      <c r="FQ395">
        <v>1.86816</v>
      </c>
      <c r="FR395">
        <v>5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8.798</v>
      </c>
      <c r="GF395">
        <v>0.1787</v>
      </c>
      <c r="GG395">
        <v>4.5284714050127</v>
      </c>
      <c r="GH395">
        <v>0.00877152046367285</v>
      </c>
      <c r="GI395">
        <v>-1.12287425622125e-06</v>
      </c>
      <c r="GJ395">
        <v>1.49974470624018e-10</v>
      </c>
      <c r="GK395">
        <v>0.178652107835601</v>
      </c>
      <c r="GL395">
        <v>0</v>
      </c>
      <c r="GM395">
        <v>0</v>
      </c>
      <c r="GN395">
        <v>0</v>
      </c>
      <c r="GO395">
        <v>-2</v>
      </c>
      <c r="GP395">
        <v>2006</v>
      </c>
      <c r="GQ395">
        <v>1</v>
      </c>
      <c r="GR395">
        <v>20</v>
      </c>
      <c r="GS395">
        <v>83.9</v>
      </c>
      <c r="GT395">
        <v>83.7</v>
      </c>
      <c r="GU395">
        <v>1.65771</v>
      </c>
      <c r="GV395">
        <v>2.62329</v>
      </c>
      <c r="GW395">
        <v>2.24854</v>
      </c>
      <c r="GX395">
        <v>2.74658</v>
      </c>
      <c r="GY395">
        <v>1.99585</v>
      </c>
      <c r="GZ395">
        <v>2.3877</v>
      </c>
      <c r="HA395">
        <v>35.801</v>
      </c>
      <c r="HB395">
        <v>15.2353</v>
      </c>
      <c r="HC395">
        <v>18</v>
      </c>
      <c r="HD395">
        <v>498.587</v>
      </c>
      <c r="HE395">
        <v>643.092</v>
      </c>
      <c r="HF395">
        <v>19.2917</v>
      </c>
      <c r="HG395">
        <v>26.6755</v>
      </c>
      <c r="HH395">
        <v>30.0001</v>
      </c>
      <c r="HI395">
        <v>26.4199</v>
      </c>
      <c r="HJ395">
        <v>26.3167</v>
      </c>
      <c r="HK395">
        <v>33.3156</v>
      </c>
      <c r="HL395">
        <v>38.4973</v>
      </c>
      <c r="HM395">
        <v>0</v>
      </c>
      <c r="HN395">
        <v>19.338</v>
      </c>
      <c r="HO395">
        <v>575.036</v>
      </c>
      <c r="HP395">
        <v>20.026</v>
      </c>
      <c r="HQ395">
        <v>102.601</v>
      </c>
      <c r="HR395">
        <v>103.567</v>
      </c>
    </row>
    <row r="396" spans="1:226">
      <c r="A396">
        <v>380</v>
      </c>
      <c r="B396">
        <v>1657296720.6</v>
      </c>
      <c r="C396">
        <v>4976.59999990463</v>
      </c>
      <c r="D396" t="s">
        <v>1122</v>
      </c>
      <c r="E396" t="s">
        <v>1123</v>
      </c>
      <c r="F396">
        <v>5</v>
      </c>
      <c r="G396" t="s">
        <v>1057</v>
      </c>
      <c r="H396" t="s">
        <v>354</v>
      </c>
      <c r="I396">
        <v>1657296712.81429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572.099432515685</v>
      </c>
      <c r="AK396">
        <v>554.236769696969</v>
      </c>
      <c r="AL396">
        <v>3.44151799905011</v>
      </c>
      <c r="AM396">
        <v>66.0527662243616</v>
      </c>
      <c r="AN396">
        <f>(AP396 - AO396 + BO396*1E3/(8.314*(BQ396+273.15)) * AR396/BN396 * AQ396) * BN396/(100*BB396) * 1000/(1000 - AP396)</f>
        <v>0</v>
      </c>
      <c r="AO396">
        <v>20.0191953842519</v>
      </c>
      <c r="AP396">
        <v>20.602943030303</v>
      </c>
      <c r="AQ396">
        <v>-2.56573758444414e-05</v>
      </c>
      <c r="AR396">
        <v>77.4736277171468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6</v>
      </c>
      <c r="BC396">
        <v>0.5</v>
      </c>
      <c r="BD396" t="s">
        <v>355</v>
      </c>
      <c r="BE396">
        <v>2</v>
      </c>
      <c r="BF396" t="b">
        <v>1</v>
      </c>
      <c r="BG396">
        <v>1657296712.81429</v>
      </c>
      <c r="BH396">
        <v>518.664214285714</v>
      </c>
      <c r="BI396">
        <v>544.235178571428</v>
      </c>
      <c r="BJ396">
        <v>20.5926964285714</v>
      </c>
      <c r="BK396">
        <v>20.0188964285714</v>
      </c>
      <c r="BL396">
        <v>509.935178571429</v>
      </c>
      <c r="BM396">
        <v>20.4140285714286</v>
      </c>
      <c r="BN396">
        <v>500.011</v>
      </c>
      <c r="BO396">
        <v>73.8342821428571</v>
      </c>
      <c r="BP396">
        <v>0.0482414714285714</v>
      </c>
      <c r="BQ396">
        <v>24.256375</v>
      </c>
      <c r="BR396">
        <v>24.9609928571429</v>
      </c>
      <c r="BS396">
        <v>999.9</v>
      </c>
      <c r="BT396">
        <v>0</v>
      </c>
      <c r="BU396">
        <v>0</v>
      </c>
      <c r="BV396">
        <v>9988.57142857143</v>
      </c>
      <c r="BW396">
        <v>0</v>
      </c>
      <c r="BX396">
        <v>105.493071428571</v>
      </c>
      <c r="BY396">
        <v>-25.5709571428571</v>
      </c>
      <c r="BZ396">
        <v>529.569607142857</v>
      </c>
      <c r="CA396">
        <v>555.352714285714</v>
      </c>
      <c r="CB396">
        <v>0.573801178571429</v>
      </c>
      <c r="CC396">
        <v>544.235178571428</v>
      </c>
      <c r="CD396">
        <v>20.0188964285714</v>
      </c>
      <c r="CE396">
        <v>1.52044678571429</v>
      </c>
      <c r="CF396">
        <v>1.47808071428571</v>
      </c>
      <c r="CG396">
        <v>13.1753392857143</v>
      </c>
      <c r="CH396">
        <v>12.7432785714286</v>
      </c>
      <c r="CI396">
        <v>1999.99214285714</v>
      </c>
      <c r="CJ396">
        <v>0.980003214285714</v>
      </c>
      <c r="CK396">
        <v>0.0199969642857143</v>
      </c>
      <c r="CL396">
        <v>0</v>
      </c>
      <c r="CM396">
        <v>2.23189285714286</v>
      </c>
      <c r="CN396">
        <v>0</v>
      </c>
      <c r="CO396">
        <v>3016.76464285714</v>
      </c>
      <c r="CP396">
        <v>17300.1</v>
      </c>
      <c r="CQ396">
        <v>38.1294285714286</v>
      </c>
      <c r="CR396">
        <v>38.625</v>
      </c>
      <c r="CS396">
        <v>38.062</v>
      </c>
      <c r="CT396">
        <v>36.812</v>
      </c>
      <c r="CU396">
        <v>37.312</v>
      </c>
      <c r="CV396">
        <v>1960.00214285714</v>
      </c>
      <c r="CW396">
        <v>39.99</v>
      </c>
      <c r="CX396">
        <v>0</v>
      </c>
      <c r="CY396">
        <v>1657296698.7</v>
      </c>
      <c r="CZ396">
        <v>0</v>
      </c>
      <c r="DA396">
        <v>1657291692.5</v>
      </c>
      <c r="DB396" t="s">
        <v>356</v>
      </c>
      <c r="DC396">
        <v>1657291684</v>
      </c>
      <c r="DD396">
        <v>1657291692.5</v>
      </c>
      <c r="DE396">
        <v>1</v>
      </c>
      <c r="DF396">
        <v>0.051</v>
      </c>
      <c r="DG396">
        <v>-0.009</v>
      </c>
      <c r="DH396">
        <v>7.953</v>
      </c>
      <c r="DI396">
        <v>0.086</v>
      </c>
      <c r="DJ396">
        <v>418</v>
      </c>
      <c r="DK396">
        <v>18</v>
      </c>
      <c r="DL396">
        <v>0.63</v>
      </c>
      <c r="DM396">
        <v>0.07</v>
      </c>
      <c r="DN396">
        <v>-25.16212</v>
      </c>
      <c r="DO396">
        <v>-6.33394446529071</v>
      </c>
      <c r="DP396">
        <v>0.78061241445419</v>
      </c>
      <c r="DQ396">
        <v>0</v>
      </c>
      <c r="DR396">
        <v>0.57441565</v>
      </c>
      <c r="DS396">
        <v>-0.0111176735459686</v>
      </c>
      <c r="DT396">
        <v>0.0039336739223657</v>
      </c>
      <c r="DU396">
        <v>1</v>
      </c>
      <c r="DV396">
        <v>1</v>
      </c>
      <c r="DW396">
        <v>2</v>
      </c>
      <c r="DX396" t="s">
        <v>373</v>
      </c>
      <c r="DY396">
        <v>2.97362</v>
      </c>
      <c r="DZ396">
        <v>2.70198</v>
      </c>
      <c r="EA396">
        <v>0.0902013</v>
      </c>
      <c r="EB396">
        <v>0.0945004</v>
      </c>
      <c r="EC396">
        <v>0.0768755</v>
      </c>
      <c r="ED396">
        <v>0.0757103</v>
      </c>
      <c r="EE396">
        <v>35531.8</v>
      </c>
      <c r="EF396">
        <v>38750</v>
      </c>
      <c r="EG396">
        <v>35393.9</v>
      </c>
      <c r="EH396">
        <v>38813.1</v>
      </c>
      <c r="EI396">
        <v>46322.1</v>
      </c>
      <c r="EJ396">
        <v>51768.2</v>
      </c>
      <c r="EK396">
        <v>55300.8</v>
      </c>
      <c r="EL396">
        <v>62198.6</v>
      </c>
      <c r="EM396">
        <v>1.9844</v>
      </c>
      <c r="EN396">
        <v>2.1922</v>
      </c>
      <c r="EO396">
        <v>0.059247</v>
      </c>
      <c r="EP396">
        <v>0</v>
      </c>
      <c r="EQ396">
        <v>23.9633</v>
      </c>
      <c r="ER396">
        <v>999.9</v>
      </c>
      <c r="ES396">
        <v>58.583</v>
      </c>
      <c r="ET396">
        <v>29.316</v>
      </c>
      <c r="EU396">
        <v>32.4954</v>
      </c>
      <c r="EV396">
        <v>53.2802</v>
      </c>
      <c r="EW396">
        <v>35.6651</v>
      </c>
      <c r="EX396">
        <v>2</v>
      </c>
      <c r="EY396">
        <v>-0.038435</v>
      </c>
      <c r="EZ396">
        <v>1.92932</v>
      </c>
      <c r="FA396">
        <v>20.1363</v>
      </c>
      <c r="FB396">
        <v>5.20172</v>
      </c>
      <c r="FC396">
        <v>12.0076</v>
      </c>
      <c r="FD396">
        <v>4.976</v>
      </c>
      <c r="FE396">
        <v>3.293</v>
      </c>
      <c r="FF396">
        <v>9999</v>
      </c>
      <c r="FG396">
        <v>564.8</v>
      </c>
      <c r="FH396">
        <v>9999</v>
      </c>
      <c r="FI396">
        <v>9999</v>
      </c>
      <c r="FJ396">
        <v>1.8631</v>
      </c>
      <c r="FK396">
        <v>1.86783</v>
      </c>
      <c r="FL396">
        <v>1.86768</v>
      </c>
      <c r="FM396">
        <v>1.86884</v>
      </c>
      <c r="FN396">
        <v>1.86966</v>
      </c>
      <c r="FO396">
        <v>1.86569</v>
      </c>
      <c r="FP396">
        <v>1.86676</v>
      </c>
      <c r="FQ396">
        <v>1.86813</v>
      </c>
      <c r="FR396">
        <v>5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8.927</v>
      </c>
      <c r="GF396">
        <v>0.1786</v>
      </c>
      <c r="GG396">
        <v>4.5284714050127</v>
      </c>
      <c r="GH396">
        <v>0.00877152046367285</v>
      </c>
      <c r="GI396">
        <v>-1.12287425622125e-06</v>
      </c>
      <c r="GJ396">
        <v>1.49974470624018e-10</v>
      </c>
      <c r="GK396">
        <v>0.178652107835601</v>
      </c>
      <c r="GL396">
        <v>0</v>
      </c>
      <c r="GM396">
        <v>0</v>
      </c>
      <c r="GN396">
        <v>0</v>
      </c>
      <c r="GO396">
        <v>-2</v>
      </c>
      <c r="GP396">
        <v>2006</v>
      </c>
      <c r="GQ396">
        <v>1</v>
      </c>
      <c r="GR396">
        <v>20</v>
      </c>
      <c r="GS396">
        <v>83.9</v>
      </c>
      <c r="GT396">
        <v>83.8</v>
      </c>
      <c r="GU396">
        <v>1.69922</v>
      </c>
      <c r="GV396">
        <v>2.62207</v>
      </c>
      <c r="GW396">
        <v>2.24854</v>
      </c>
      <c r="GX396">
        <v>2.74658</v>
      </c>
      <c r="GY396">
        <v>1.99585</v>
      </c>
      <c r="GZ396">
        <v>2.37671</v>
      </c>
      <c r="HA396">
        <v>35.8244</v>
      </c>
      <c r="HB396">
        <v>15.2353</v>
      </c>
      <c r="HC396">
        <v>18</v>
      </c>
      <c r="HD396">
        <v>498.094</v>
      </c>
      <c r="HE396">
        <v>643.139</v>
      </c>
      <c r="HF396">
        <v>19.3256</v>
      </c>
      <c r="HG396">
        <v>26.6795</v>
      </c>
      <c r="HH396">
        <v>29.9999</v>
      </c>
      <c r="HI396">
        <v>26.424</v>
      </c>
      <c r="HJ396">
        <v>26.3202</v>
      </c>
      <c r="HK396">
        <v>34.0945</v>
      </c>
      <c r="HL396">
        <v>38.4973</v>
      </c>
      <c r="HM396">
        <v>0</v>
      </c>
      <c r="HN396">
        <v>19.3758</v>
      </c>
      <c r="HO396">
        <v>588.501</v>
      </c>
      <c r="HP396">
        <v>20.026</v>
      </c>
      <c r="HQ396">
        <v>102.603</v>
      </c>
      <c r="HR396">
        <v>103.566</v>
      </c>
    </row>
    <row r="397" spans="1:226">
      <c r="A397">
        <v>381</v>
      </c>
      <c r="B397">
        <v>1657296725.6</v>
      </c>
      <c r="C397">
        <v>4981.59999990463</v>
      </c>
      <c r="D397" t="s">
        <v>1124</v>
      </c>
      <c r="E397" t="s">
        <v>1125</v>
      </c>
      <c r="F397">
        <v>5</v>
      </c>
      <c r="G397" t="s">
        <v>1057</v>
      </c>
      <c r="H397" t="s">
        <v>354</v>
      </c>
      <c r="I397">
        <v>1657296718.1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588.706515537155</v>
      </c>
      <c r="AK397">
        <v>571.011484848485</v>
      </c>
      <c r="AL397">
        <v>3.36617416184868</v>
      </c>
      <c r="AM397">
        <v>66.0527662243616</v>
      </c>
      <c r="AN397">
        <f>(AP397 - AO397 + BO397*1E3/(8.314*(BQ397+273.15)) * AR397/BN397 * AQ397) * BN397/(100*BB397) * 1000/(1000 - AP397)</f>
        <v>0</v>
      </c>
      <c r="AO397">
        <v>20.019398772141</v>
      </c>
      <c r="AP397">
        <v>20.6055460606061</v>
      </c>
      <c r="AQ397">
        <v>0.000538900090586699</v>
      </c>
      <c r="AR397">
        <v>77.4736277171468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6</v>
      </c>
      <c r="BC397">
        <v>0.5</v>
      </c>
      <c r="BD397" t="s">
        <v>355</v>
      </c>
      <c r="BE397">
        <v>2</v>
      </c>
      <c r="BF397" t="b">
        <v>1</v>
      </c>
      <c r="BG397">
        <v>1657296718.1</v>
      </c>
      <c r="BH397">
        <v>536.13437037037</v>
      </c>
      <c r="BI397">
        <v>561.92937037037</v>
      </c>
      <c r="BJ397">
        <v>20.5978111111111</v>
      </c>
      <c r="BK397">
        <v>20.0202111111111</v>
      </c>
      <c r="BL397">
        <v>527.271407407407</v>
      </c>
      <c r="BM397">
        <v>20.4191518518519</v>
      </c>
      <c r="BN397">
        <v>500.014592592593</v>
      </c>
      <c r="BO397">
        <v>73.8341259259259</v>
      </c>
      <c r="BP397">
        <v>0.0481946962962963</v>
      </c>
      <c r="BQ397">
        <v>24.2513</v>
      </c>
      <c r="BR397">
        <v>24.953837037037</v>
      </c>
      <c r="BS397">
        <v>999.9</v>
      </c>
      <c r="BT397">
        <v>0</v>
      </c>
      <c r="BU397">
        <v>0</v>
      </c>
      <c r="BV397">
        <v>9986.11111111111</v>
      </c>
      <c r="BW397">
        <v>0</v>
      </c>
      <c r="BX397">
        <v>105.573</v>
      </c>
      <c r="BY397">
        <v>-25.7948925925926</v>
      </c>
      <c r="BZ397">
        <v>547.41</v>
      </c>
      <c r="CA397">
        <v>573.409</v>
      </c>
      <c r="CB397">
        <v>0.57760037037037</v>
      </c>
      <c r="CC397">
        <v>561.92937037037</v>
      </c>
      <c r="CD397">
        <v>20.0202111111111</v>
      </c>
      <c r="CE397">
        <v>1.52082185185185</v>
      </c>
      <c r="CF397">
        <v>1.47817555555556</v>
      </c>
      <c r="CG397">
        <v>13.1791111111111</v>
      </c>
      <c r="CH397">
        <v>12.7442592592593</v>
      </c>
      <c r="CI397">
        <v>1999.98333333333</v>
      </c>
      <c r="CJ397">
        <v>0.980003222222222</v>
      </c>
      <c r="CK397">
        <v>0.0199969555555556</v>
      </c>
      <c r="CL397">
        <v>0</v>
      </c>
      <c r="CM397">
        <v>2.23965185185185</v>
      </c>
      <c r="CN397">
        <v>0</v>
      </c>
      <c r="CO397">
        <v>2953.27703703704</v>
      </c>
      <c r="CP397">
        <v>17300.0259259259</v>
      </c>
      <c r="CQ397">
        <v>38.125</v>
      </c>
      <c r="CR397">
        <v>38.625</v>
      </c>
      <c r="CS397">
        <v>38.062</v>
      </c>
      <c r="CT397">
        <v>36.812</v>
      </c>
      <c r="CU397">
        <v>37.312</v>
      </c>
      <c r="CV397">
        <v>1959.99333333333</v>
      </c>
      <c r="CW397">
        <v>39.99</v>
      </c>
      <c r="CX397">
        <v>0</v>
      </c>
      <c r="CY397">
        <v>1657296703.5</v>
      </c>
      <c r="CZ397">
        <v>0</v>
      </c>
      <c r="DA397">
        <v>1657291692.5</v>
      </c>
      <c r="DB397" t="s">
        <v>356</v>
      </c>
      <c r="DC397">
        <v>1657291684</v>
      </c>
      <c r="DD397">
        <v>1657291692.5</v>
      </c>
      <c r="DE397">
        <v>1</v>
      </c>
      <c r="DF397">
        <v>0.051</v>
      </c>
      <c r="DG397">
        <v>-0.009</v>
      </c>
      <c r="DH397">
        <v>7.953</v>
      </c>
      <c r="DI397">
        <v>0.086</v>
      </c>
      <c r="DJ397">
        <v>418</v>
      </c>
      <c r="DK397">
        <v>18</v>
      </c>
      <c r="DL397">
        <v>0.63</v>
      </c>
      <c r="DM397">
        <v>0.07</v>
      </c>
      <c r="DN397">
        <v>-25.69213</v>
      </c>
      <c r="DO397">
        <v>-2.94698611632263</v>
      </c>
      <c r="DP397">
        <v>0.5050529978131</v>
      </c>
      <c r="DQ397">
        <v>0</v>
      </c>
      <c r="DR397">
        <v>0.57622485</v>
      </c>
      <c r="DS397">
        <v>0.0472263039399612</v>
      </c>
      <c r="DT397">
        <v>0.00572018043662085</v>
      </c>
      <c r="DU397">
        <v>1</v>
      </c>
      <c r="DV397">
        <v>1</v>
      </c>
      <c r="DW397">
        <v>2</v>
      </c>
      <c r="DX397" t="s">
        <v>373</v>
      </c>
      <c r="DY397">
        <v>2.97248</v>
      </c>
      <c r="DZ397">
        <v>2.70234</v>
      </c>
      <c r="EA397">
        <v>0.092198</v>
      </c>
      <c r="EB397">
        <v>0.0964839</v>
      </c>
      <c r="EC397">
        <v>0.0768785</v>
      </c>
      <c r="ED397">
        <v>0.0757297</v>
      </c>
      <c r="EE397">
        <v>35453.1</v>
      </c>
      <c r="EF397">
        <v>38665</v>
      </c>
      <c r="EG397">
        <v>35393.2</v>
      </c>
      <c r="EH397">
        <v>38813</v>
      </c>
      <c r="EI397">
        <v>46320.8</v>
      </c>
      <c r="EJ397">
        <v>51767.1</v>
      </c>
      <c r="EK397">
        <v>55299.4</v>
      </c>
      <c r="EL397">
        <v>62198.6</v>
      </c>
      <c r="EM397">
        <v>1.9836</v>
      </c>
      <c r="EN397">
        <v>2.1926</v>
      </c>
      <c r="EO397">
        <v>0.0620186</v>
      </c>
      <c r="EP397">
        <v>0</v>
      </c>
      <c r="EQ397">
        <v>23.9512</v>
      </c>
      <c r="ER397">
        <v>999.9</v>
      </c>
      <c r="ES397">
        <v>58.558</v>
      </c>
      <c r="ET397">
        <v>29.336</v>
      </c>
      <c r="EU397">
        <v>32.5217</v>
      </c>
      <c r="EV397">
        <v>53.1702</v>
      </c>
      <c r="EW397">
        <v>35.6651</v>
      </c>
      <c r="EX397">
        <v>2</v>
      </c>
      <c r="EY397">
        <v>-0.0390244</v>
      </c>
      <c r="EZ397">
        <v>1.91688</v>
      </c>
      <c r="FA397">
        <v>20.1359</v>
      </c>
      <c r="FB397">
        <v>5.19932</v>
      </c>
      <c r="FC397">
        <v>12.0076</v>
      </c>
      <c r="FD397">
        <v>4.9752</v>
      </c>
      <c r="FE397">
        <v>3.2932</v>
      </c>
      <c r="FF397">
        <v>9999</v>
      </c>
      <c r="FG397">
        <v>564.8</v>
      </c>
      <c r="FH397">
        <v>9999</v>
      </c>
      <c r="FI397">
        <v>9999</v>
      </c>
      <c r="FJ397">
        <v>1.8631</v>
      </c>
      <c r="FK397">
        <v>1.86789</v>
      </c>
      <c r="FL397">
        <v>1.86768</v>
      </c>
      <c r="FM397">
        <v>1.86887</v>
      </c>
      <c r="FN397">
        <v>1.86966</v>
      </c>
      <c r="FO397">
        <v>1.86569</v>
      </c>
      <c r="FP397">
        <v>1.86676</v>
      </c>
      <c r="FQ397">
        <v>1.86813</v>
      </c>
      <c r="FR397">
        <v>5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9.052</v>
      </c>
      <c r="GF397">
        <v>0.1786</v>
      </c>
      <c r="GG397">
        <v>4.5284714050127</v>
      </c>
      <c r="GH397">
        <v>0.00877152046367285</v>
      </c>
      <c r="GI397">
        <v>-1.12287425622125e-06</v>
      </c>
      <c r="GJ397">
        <v>1.49974470624018e-10</v>
      </c>
      <c r="GK397">
        <v>0.178652107835601</v>
      </c>
      <c r="GL397">
        <v>0</v>
      </c>
      <c r="GM397">
        <v>0</v>
      </c>
      <c r="GN397">
        <v>0</v>
      </c>
      <c r="GO397">
        <v>-2</v>
      </c>
      <c r="GP397">
        <v>2006</v>
      </c>
      <c r="GQ397">
        <v>1</v>
      </c>
      <c r="GR397">
        <v>20</v>
      </c>
      <c r="GS397">
        <v>84</v>
      </c>
      <c r="GT397">
        <v>83.9</v>
      </c>
      <c r="GU397">
        <v>1.73706</v>
      </c>
      <c r="GV397">
        <v>2.62329</v>
      </c>
      <c r="GW397">
        <v>2.24854</v>
      </c>
      <c r="GX397">
        <v>2.7478</v>
      </c>
      <c r="GY397">
        <v>1.99585</v>
      </c>
      <c r="GZ397">
        <v>2.34253</v>
      </c>
      <c r="HA397">
        <v>35.8244</v>
      </c>
      <c r="HB397">
        <v>15.2353</v>
      </c>
      <c r="HC397">
        <v>18</v>
      </c>
      <c r="HD397">
        <v>497.61</v>
      </c>
      <c r="HE397">
        <v>643.513</v>
      </c>
      <c r="HF397">
        <v>19.3741</v>
      </c>
      <c r="HG397">
        <v>26.6823</v>
      </c>
      <c r="HH397">
        <v>29.9999</v>
      </c>
      <c r="HI397">
        <v>26.4284</v>
      </c>
      <c r="HJ397">
        <v>26.3246</v>
      </c>
      <c r="HK397">
        <v>34.9065</v>
      </c>
      <c r="HL397">
        <v>38.4973</v>
      </c>
      <c r="HM397">
        <v>0</v>
      </c>
      <c r="HN397">
        <v>19.4076</v>
      </c>
      <c r="HO397">
        <v>608.613</v>
      </c>
      <c r="HP397">
        <v>20.026</v>
      </c>
      <c r="HQ397">
        <v>102.601</v>
      </c>
      <c r="HR397">
        <v>103.566</v>
      </c>
    </row>
    <row r="398" spans="1:226">
      <c r="A398">
        <v>382</v>
      </c>
      <c r="B398">
        <v>1657296730.6</v>
      </c>
      <c r="C398">
        <v>4986.59999990463</v>
      </c>
      <c r="D398" t="s">
        <v>1126</v>
      </c>
      <c r="E398" t="s">
        <v>1127</v>
      </c>
      <c r="F398">
        <v>5</v>
      </c>
      <c r="G398" t="s">
        <v>1057</v>
      </c>
      <c r="H398" t="s">
        <v>354</v>
      </c>
      <c r="I398">
        <v>1657296722.81429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606.55103838892</v>
      </c>
      <c r="AK398">
        <v>588.114357575757</v>
      </c>
      <c r="AL398">
        <v>3.43869931931672</v>
      </c>
      <c r="AM398">
        <v>66.0527662243616</v>
      </c>
      <c r="AN398">
        <f>(AP398 - AO398 + BO398*1E3/(8.314*(BQ398+273.15)) * AR398/BN398 * AQ398) * BN398/(100*BB398) * 1000/(1000 - AP398)</f>
        <v>0</v>
      </c>
      <c r="AO398">
        <v>20.0248052050672</v>
      </c>
      <c r="AP398">
        <v>20.6148812121212</v>
      </c>
      <c r="AQ398">
        <v>0.000794870286723899</v>
      </c>
      <c r="AR398">
        <v>77.4736277171468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6</v>
      </c>
      <c r="BC398">
        <v>0.5</v>
      </c>
      <c r="BD398" t="s">
        <v>355</v>
      </c>
      <c r="BE398">
        <v>2</v>
      </c>
      <c r="BF398" t="b">
        <v>1</v>
      </c>
      <c r="BG398">
        <v>1657296722.81429</v>
      </c>
      <c r="BH398">
        <v>551.725071428571</v>
      </c>
      <c r="BI398">
        <v>577.973857142857</v>
      </c>
      <c r="BJ398">
        <v>20.6048785714286</v>
      </c>
      <c r="BK398">
        <v>20.0220214285714</v>
      </c>
      <c r="BL398">
        <v>542.742964285714</v>
      </c>
      <c r="BM398">
        <v>20.4262142857143</v>
      </c>
      <c r="BN398">
        <v>499.990392857143</v>
      </c>
      <c r="BO398">
        <v>73.8342178571429</v>
      </c>
      <c r="BP398">
        <v>0.0482393107142857</v>
      </c>
      <c r="BQ398">
        <v>24.2480071428571</v>
      </c>
      <c r="BR398">
        <v>24.9564785714286</v>
      </c>
      <c r="BS398">
        <v>999.9</v>
      </c>
      <c r="BT398">
        <v>0</v>
      </c>
      <c r="BU398">
        <v>0</v>
      </c>
      <c r="BV398">
        <v>9985.71428571429</v>
      </c>
      <c r="BW398">
        <v>0</v>
      </c>
      <c r="BX398">
        <v>106.489071428571</v>
      </c>
      <c r="BY398">
        <v>-26.2487464285714</v>
      </c>
      <c r="BZ398">
        <v>563.332642857143</v>
      </c>
      <c r="CA398">
        <v>589.782464285714</v>
      </c>
      <c r="CB398">
        <v>0.582850964285714</v>
      </c>
      <c r="CC398">
        <v>577.973857142857</v>
      </c>
      <c r="CD398">
        <v>20.0220214285714</v>
      </c>
      <c r="CE398">
        <v>1.521345</v>
      </c>
      <c r="CF398">
        <v>1.47831142857143</v>
      </c>
      <c r="CG398">
        <v>13.1843857142857</v>
      </c>
      <c r="CH398">
        <v>12.7456642857143</v>
      </c>
      <c r="CI398">
        <v>1999.97428571429</v>
      </c>
      <c r="CJ398">
        <v>0.980003214285714</v>
      </c>
      <c r="CK398">
        <v>0.0199969642857143</v>
      </c>
      <c r="CL398">
        <v>0</v>
      </c>
      <c r="CM398">
        <v>2.32812857142857</v>
      </c>
      <c r="CN398">
        <v>0</v>
      </c>
      <c r="CO398">
        <v>2889.51714285714</v>
      </c>
      <c r="CP398">
        <v>17299.95</v>
      </c>
      <c r="CQ398">
        <v>38.125</v>
      </c>
      <c r="CR398">
        <v>38.625</v>
      </c>
      <c r="CS398">
        <v>38.062</v>
      </c>
      <c r="CT398">
        <v>36.8075714285714</v>
      </c>
      <c r="CU398">
        <v>37.312</v>
      </c>
      <c r="CV398">
        <v>1959.98428571429</v>
      </c>
      <c r="CW398">
        <v>39.99</v>
      </c>
      <c r="CX398">
        <v>0</v>
      </c>
      <c r="CY398">
        <v>1657296708.3</v>
      </c>
      <c r="CZ398">
        <v>0</v>
      </c>
      <c r="DA398">
        <v>1657291692.5</v>
      </c>
      <c r="DB398" t="s">
        <v>356</v>
      </c>
      <c r="DC398">
        <v>1657291684</v>
      </c>
      <c r="DD398">
        <v>1657291692.5</v>
      </c>
      <c r="DE398">
        <v>1</v>
      </c>
      <c r="DF398">
        <v>0.051</v>
      </c>
      <c r="DG398">
        <v>-0.009</v>
      </c>
      <c r="DH398">
        <v>7.953</v>
      </c>
      <c r="DI398">
        <v>0.086</v>
      </c>
      <c r="DJ398">
        <v>418</v>
      </c>
      <c r="DK398">
        <v>18</v>
      </c>
      <c r="DL398">
        <v>0.63</v>
      </c>
      <c r="DM398">
        <v>0.07</v>
      </c>
      <c r="DN398">
        <v>-25.9515</v>
      </c>
      <c r="DO398">
        <v>-4.11212532833025</v>
      </c>
      <c r="DP398">
        <v>0.579391880336616</v>
      </c>
      <c r="DQ398">
        <v>0</v>
      </c>
      <c r="DR398">
        <v>0.579288225</v>
      </c>
      <c r="DS398">
        <v>0.063758870544089</v>
      </c>
      <c r="DT398">
        <v>0.00674314511740441</v>
      </c>
      <c r="DU398">
        <v>1</v>
      </c>
      <c r="DV398">
        <v>1</v>
      </c>
      <c r="DW398">
        <v>2</v>
      </c>
      <c r="DX398" t="s">
        <v>373</v>
      </c>
      <c r="DY398">
        <v>2.97322</v>
      </c>
      <c r="DZ398">
        <v>2.7022</v>
      </c>
      <c r="EA398">
        <v>0.0941933</v>
      </c>
      <c r="EB398">
        <v>0.0984687</v>
      </c>
      <c r="EC398">
        <v>0.0768853</v>
      </c>
      <c r="ED398">
        <v>0.0757245</v>
      </c>
      <c r="EE398">
        <v>35375.2</v>
      </c>
      <c r="EF398">
        <v>38580.3</v>
      </c>
      <c r="EG398">
        <v>35393.2</v>
      </c>
      <c r="EH398">
        <v>38813.2</v>
      </c>
      <c r="EI398">
        <v>46319.7</v>
      </c>
      <c r="EJ398">
        <v>51766.9</v>
      </c>
      <c r="EK398">
        <v>55298.5</v>
      </c>
      <c r="EL398">
        <v>62197.9</v>
      </c>
      <c r="EM398">
        <v>1.9838</v>
      </c>
      <c r="EN398">
        <v>2.1924</v>
      </c>
      <c r="EO398">
        <v>0.0616312</v>
      </c>
      <c r="EP398">
        <v>0</v>
      </c>
      <c r="EQ398">
        <v>23.9391</v>
      </c>
      <c r="ER398">
        <v>999.9</v>
      </c>
      <c r="ES398">
        <v>58.534</v>
      </c>
      <c r="ET398">
        <v>29.346</v>
      </c>
      <c r="EU398">
        <v>32.5277</v>
      </c>
      <c r="EV398">
        <v>53.5702</v>
      </c>
      <c r="EW398">
        <v>35.6771</v>
      </c>
      <c r="EX398">
        <v>2</v>
      </c>
      <c r="EY398">
        <v>-0.0389024</v>
      </c>
      <c r="EZ398">
        <v>1.91026</v>
      </c>
      <c r="FA398">
        <v>20.1355</v>
      </c>
      <c r="FB398">
        <v>5.20172</v>
      </c>
      <c r="FC398">
        <v>12.0099</v>
      </c>
      <c r="FD398">
        <v>4.9756</v>
      </c>
      <c r="FE398">
        <v>3.293</v>
      </c>
      <c r="FF398">
        <v>9999</v>
      </c>
      <c r="FG398">
        <v>564.8</v>
      </c>
      <c r="FH398">
        <v>9999</v>
      </c>
      <c r="FI398">
        <v>9999</v>
      </c>
      <c r="FJ398">
        <v>1.86307</v>
      </c>
      <c r="FK398">
        <v>1.86786</v>
      </c>
      <c r="FL398">
        <v>1.86768</v>
      </c>
      <c r="FM398">
        <v>1.86887</v>
      </c>
      <c r="FN398">
        <v>1.86966</v>
      </c>
      <c r="FO398">
        <v>1.86566</v>
      </c>
      <c r="FP398">
        <v>1.86676</v>
      </c>
      <c r="FQ398">
        <v>1.86813</v>
      </c>
      <c r="FR398">
        <v>5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9.18</v>
      </c>
      <c r="GF398">
        <v>0.1786</v>
      </c>
      <c r="GG398">
        <v>4.5284714050127</v>
      </c>
      <c r="GH398">
        <v>0.00877152046367285</v>
      </c>
      <c r="GI398">
        <v>-1.12287425622125e-06</v>
      </c>
      <c r="GJ398">
        <v>1.49974470624018e-10</v>
      </c>
      <c r="GK398">
        <v>0.178652107835601</v>
      </c>
      <c r="GL398">
        <v>0</v>
      </c>
      <c r="GM398">
        <v>0</v>
      </c>
      <c r="GN398">
        <v>0</v>
      </c>
      <c r="GO398">
        <v>-2</v>
      </c>
      <c r="GP398">
        <v>2006</v>
      </c>
      <c r="GQ398">
        <v>1</v>
      </c>
      <c r="GR398">
        <v>20</v>
      </c>
      <c r="GS398">
        <v>84.1</v>
      </c>
      <c r="GT398">
        <v>84</v>
      </c>
      <c r="GU398">
        <v>1.77856</v>
      </c>
      <c r="GV398">
        <v>2.62085</v>
      </c>
      <c r="GW398">
        <v>2.24854</v>
      </c>
      <c r="GX398">
        <v>2.7478</v>
      </c>
      <c r="GY398">
        <v>1.99585</v>
      </c>
      <c r="GZ398">
        <v>2.39502</v>
      </c>
      <c r="HA398">
        <v>35.8244</v>
      </c>
      <c r="HB398">
        <v>15.2353</v>
      </c>
      <c r="HC398">
        <v>18</v>
      </c>
      <c r="HD398">
        <v>497.769</v>
      </c>
      <c r="HE398">
        <v>643.405</v>
      </c>
      <c r="HF398">
        <v>19.4126</v>
      </c>
      <c r="HG398">
        <v>26.6863</v>
      </c>
      <c r="HH398">
        <v>30</v>
      </c>
      <c r="HI398">
        <v>26.4311</v>
      </c>
      <c r="HJ398">
        <v>26.329</v>
      </c>
      <c r="HK398">
        <v>35.6752</v>
      </c>
      <c r="HL398">
        <v>38.4973</v>
      </c>
      <c r="HM398">
        <v>0</v>
      </c>
      <c r="HN398">
        <v>19.429</v>
      </c>
      <c r="HO398">
        <v>622.015</v>
      </c>
      <c r="HP398">
        <v>20.026</v>
      </c>
      <c r="HQ398">
        <v>102.6</v>
      </c>
      <c r="HR398">
        <v>103.566</v>
      </c>
    </row>
    <row r="399" spans="1:226">
      <c r="A399">
        <v>383</v>
      </c>
      <c r="B399">
        <v>1657296735.6</v>
      </c>
      <c r="C399">
        <v>4991.59999990463</v>
      </c>
      <c r="D399" t="s">
        <v>1128</v>
      </c>
      <c r="E399" t="s">
        <v>1129</v>
      </c>
      <c r="F399">
        <v>5</v>
      </c>
      <c r="G399" t="s">
        <v>1057</v>
      </c>
      <c r="H399" t="s">
        <v>354</v>
      </c>
      <c r="I399">
        <v>1657296728.1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623.256609943983</v>
      </c>
      <c r="AK399">
        <v>605.209903030303</v>
      </c>
      <c r="AL399">
        <v>3.3933462821159</v>
      </c>
      <c r="AM399">
        <v>66.0527662243616</v>
      </c>
      <c r="AN399">
        <f>(AP399 - AO399 + BO399*1E3/(8.314*(BQ399+273.15)) * AR399/BN399 * AQ399) * BN399/(100*BB399) * 1000/(1000 - AP399)</f>
        <v>0</v>
      </c>
      <c r="AO399">
        <v>20.02657618079</v>
      </c>
      <c r="AP399">
        <v>20.6250072727273</v>
      </c>
      <c r="AQ399">
        <v>0.000195894279581295</v>
      </c>
      <c r="AR399">
        <v>77.4736277171468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6</v>
      </c>
      <c r="BC399">
        <v>0.5</v>
      </c>
      <c r="BD399" t="s">
        <v>355</v>
      </c>
      <c r="BE399">
        <v>2</v>
      </c>
      <c r="BF399" t="b">
        <v>1</v>
      </c>
      <c r="BG399">
        <v>1657296728.1</v>
      </c>
      <c r="BH399">
        <v>569.354074074074</v>
      </c>
      <c r="BI399">
        <v>595.730185185185</v>
      </c>
      <c r="BJ399">
        <v>20.6135222222222</v>
      </c>
      <c r="BK399">
        <v>20.0254518518519</v>
      </c>
      <c r="BL399">
        <v>560.237851851852</v>
      </c>
      <c r="BM399">
        <v>20.4348592592593</v>
      </c>
      <c r="BN399">
        <v>500.01162962963</v>
      </c>
      <c r="BO399">
        <v>73.834262962963</v>
      </c>
      <c r="BP399">
        <v>0.0484745851851852</v>
      </c>
      <c r="BQ399">
        <v>24.2453555555556</v>
      </c>
      <c r="BR399">
        <v>24.9515407407407</v>
      </c>
      <c r="BS399">
        <v>999.9</v>
      </c>
      <c r="BT399">
        <v>0</v>
      </c>
      <c r="BU399">
        <v>0</v>
      </c>
      <c r="BV399">
        <v>9995</v>
      </c>
      <c r="BW399">
        <v>0</v>
      </c>
      <c r="BX399">
        <v>106.193259259259</v>
      </c>
      <c r="BY399">
        <v>-26.3759148148148</v>
      </c>
      <c r="BZ399">
        <v>581.33762962963</v>
      </c>
      <c r="CA399">
        <v>607.903666666667</v>
      </c>
      <c r="CB399">
        <v>0.58806562962963</v>
      </c>
      <c r="CC399">
        <v>595.730185185185</v>
      </c>
      <c r="CD399">
        <v>20.0254518518519</v>
      </c>
      <c r="CE399">
        <v>1.52198444444444</v>
      </c>
      <c r="CF399">
        <v>1.47856518518519</v>
      </c>
      <c r="CG399">
        <v>13.1908185185185</v>
      </c>
      <c r="CH399">
        <v>12.7482888888889</v>
      </c>
      <c r="CI399">
        <v>1999.96259259259</v>
      </c>
      <c r="CJ399">
        <v>0.980003111111111</v>
      </c>
      <c r="CK399">
        <v>0.0199970777777778</v>
      </c>
      <c r="CL399">
        <v>0</v>
      </c>
      <c r="CM399">
        <v>2.34354814814815</v>
      </c>
      <c r="CN399">
        <v>0</v>
      </c>
      <c r="CO399">
        <v>2882.9862962963</v>
      </c>
      <c r="CP399">
        <v>17299.8407407407</v>
      </c>
      <c r="CQ399">
        <v>38.125</v>
      </c>
      <c r="CR399">
        <v>38.625</v>
      </c>
      <c r="CS399">
        <v>38.062</v>
      </c>
      <c r="CT399">
        <v>36.8074074074074</v>
      </c>
      <c r="CU399">
        <v>37.312</v>
      </c>
      <c r="CV399">
        <v>1959.97259259259</v>
      </c>
      <c r="CW399">
        <v>39.99</v>
      </c>
      <c r="CX399">
        <v>0</v>
      </c>
      <c r="CY399">
        <v>1657296713.7</v>
      </c>
      <c r="CZ399">
        <v>0</v>
      </c>
      <c r="DA399">
        <v>1657291692.5</v>
      </c>
      <c r="DB399" t="s">
        <v>356</v>
      </c>
      <c r="DC399">
        <v>1657291684</v>
      </c>
      <c r="DD399">
        <v>1657291692.5</v>
      </c>
      <c r="DE399">
        <v>1</v>
      </c>
      <c r="DF399">
        <v>0.051</v>
      </c>
      <c r="DG399">
        <v>-0.009</v>
      </c>
      <c r="DH399">
        <v>7.953</v>
      </c>
      <c r="DI399">
        <v>0.086</v>
      </c>
      <c r="DJ399">
        <v>418</v>
      </c>
      <c r="DK399">
        <v>18</v>
      </c>
      <c r="DL399">
        <v>0.63</v>
      </c>
      <c r="DM399">
        <v>0.07</v>
      </c>
      <c r="DN399">
        <v>-26.30251</v>
      </c>
      <c r="DO399">
        <v>-1.8696157598499</v>
      </c>
      <c r="DP399">
        <v>0.418350570574488</v>
      </c>
      <c r="DQ399">
        <v>0</v>
      </c>
      <c r="DR399">
        <v>0.585319725</v>
      </c>
      <c r="DS399">
        <v>0.0539759887429641</v>
      </c>
      <c r="DT399">
        <v>0.00614025879742662</v>
      </c>
      <c r="DU399">
        <v>1</v>
      </c>
      <c r="DV399">
        <v>1</v>
      </c>
      <c r="DW399">
        <v>2</v>
      </c>
      <c r="DX399" t="s">
        <v>373</v>
      </c>
      <c r="DY399">
        <v>2.97315</v>
      </c>
      <c r="DZ399">
        <v>2.70252</v>
      </c>
      <c r="EA399">
        <v>0.0961339</v>
      </c>
      <c r="EB399">
        <v>0.100406</v>
      </c>
      <c r="EC399">
        <v>0.0769225</v>
      </c>
      <c r="ED399">
        <v>0.0757355</v>
      </c>
      <c r="EE399">
        <v>35298.9</v>
      </c>
      <c r="EF399">
        <v>38496.9</v>
      </c>
      <c r="EG399">
        <v>35392.6</v>
      </c>
      <c r="EH399">
        <v>38812.6</v>
      </c>
      <c r="EI399">
        <v>46318.2</v>
      </c>
      <c r="EJ399">
        <v>51765.9</v>
      </c>
      <c r="EK399">
        <v>55298.8</v>
      </c>
      <c r="EL399">
        <v>62197.4</v>
      </c>
      <c r="EM399">
        <v>1.9844</v>
      </c>
      <c r="EN399">
        <v>2.1924</v>
      </c>
      <c r="EO399">
        <v>0.0620782</v>
      </c>
      <c r="EP399">
        <v>0</v>
      </c>
      <c r="EQ399">
        <v>23.927</v>
      </c>
      <c r="ER399">
        <v>999.9</v>
      </c>
      <c r="ES399">
        <v>58.534</v>
      </c>
      <c r="ET399">
        <v>29.346</v>
      </c>
      <c r="EU399">
        <v>32.528</v>
      </c>
      <c r="EV399">
        <v>53.4602</v>
      </c>
      <c r="EW399">
        <v>35.6691</v>
      </c>
      <c r="EX399">
        <v>2</v>
      </c>
      <c r="EY399">
        <v>-0.0385366</v>
      </c>
      <c r="EZ399">
        <v>1.86312</v>
      </c>
      <c r="FA399">
        <v>20.139</v>
      </c>
      <c r="FB399">
        <v>5.19932</v>
      </c>
      <c r="FC399">
        <v>12.0088</v>
      </c>
      <c r="FD399">
        <v>4.9756</v>
      </c>
      <c r="FE399">
        <v>3.293</v>
      </c>
      <c r="FF399">
        <v>9999</v>
      </c>
      <c r="FG399">
        <v>564.8</v>
      </c>
      <c r="FH399">
        <v>9999</v>
      </c>
      <c r="FI399">
        <v>9999</v>
      </c>
      <c r="FJ399">
        <v>1.86307</v>
      </c>
      <c r="FK399">
        <v>1.86792</v>
      </c>
      <c r="FL399">
        <v>1.86768</v>
      </c>
      <c r="FM399">
        <v>1.86884</v>
      </c>
      <c r="FN399">
        <v>1.86966</v>
      </c>
      <c r="FO399">
        <v>1.86569</v>
      </c>
      <c r="FP399">
        <v>1.86676</v>
      </c>
      <c r="FQ399">
        <v>1.86813</v>
      </c>
      <c r="FR399">
        <v>5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9.305</v>
      </c>
      <c r="GF399">
        <v>0.1786</v>
      </c>
      <c r="GG399">
        <v>4.5284714050127</v>
      </c>
      <c r="GH399">
        <v>0.00877152046367285</v>
      </c>
      <c r="GI399">
        <v>-1.12287425622125e-06</v>
      </c>
      <c r="GJ399">
        <v>1.49974470624018e-10</v>
      </c>
      <c r="GK399">
        <v>0.178652107835601</v>
      </c>
      <c r="GL399">
        <v>0</v>
      </c>
      <c r="GM399">
        <v>0</v>
      </c>
      <c r="GN399">
        <v>0</v>
      </c>
      <c r="GO399">
        <v>-2</v>
      </c>
      <c r="GP399">
        <v>2006</v>
      </c>
      <c r="GQ399">
        <v>1</v>
      </c>
      <c r="GR399">
        <v>20</v>
      </c>
      <c r="GS399">
        <v>84.2</v>
      </c>
      <c r="GT399">
        <v>84.1</v>
      </c>
      <c r="GU399">
        <v>1.81519</v>
      </c>
      <c r="GV399">
        <v>2.61597</v>
      </c>
      <c r="GW399">
        <v>2.24854</v>
      </c>
      <c r="GX399">
        <v>2.74658</v>
      </c>
      <c r="GY399">
        <v>1.99585</v>
      </c>
      <c r="GZ399">
        <v>2.36938</v>
      </c>
      <c r="HA399">
        <v>35.8244</v>
      </c>
      <c r="HB399">
        <v>15.2353</v>
      </c>
      <c r="HC399">
        <v>18</v>
      </c>
      <c r="HD399">
        <v>498.204</v>
      </c>
      <c r="HE399">
        <v>643.437</v>
      </c>
      <c r="HF399">
        <v>19.4399</v>
      </c>
      <c r="HG399">
        <v>26.6891</v>
      </c>
      <c r="HH399">
        <v>30.0003</v>
      </c>
      <c r="HI399">
        <v>26.4355</v>
      </c>
      <c r="HJ399">
        <v>26.3321</v>
      </c>
      <c r="HK399">
        <v>36.4706</v>
      </c>
      <c r="HL399">
        <v>38.4973</v>
      </c>
      <c r="HM399">
        <v>0</v>
      </c>
      <c r="HN399">
        <v>19.4773</v>
      </c>
      <c r="HO399">
        <v>642.08</v>
      </c>
      <c r="HP399">
        <v>20.0259</v>
      </c>
      <c r="HQ399">
        <v>102.6</v>
      </c>
      <c r="HR399">
        <v>103.565</v>
      </c>
    </row>
    <row r="400" spans="1:226">
      <c r="A400">
        <v>384</v>
      </c>
      <c r="B400">
        <v>1657296740.6</v>
      </c>
      <c r="C400">
        <v>4996.59999990463</v>
      </c>
      <c r="D400" t="s">
        <v>1130</v>
      </c>
      <c r="E400" t="s">
        <v>1131</v>
      </c>
      <c r="F400">
        <v>5</v>
      </c>
      <c r="G400" t="s">
        <v>1057</v>
      </c>
      <c r="H400" t="s">
        <v>354</v>
      </c>
      <c r="I400">
        <v>1657296732.81429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641.00056626994</v>
      </c>
      <c r="AK400">
        <v>622.189333333333</v>
      </c>
      <c r="AL400">
        <v>3.41864481968199</v>
      </c>
      <c r="AM400">
        <v>66.0527662243616</v>
      </c>
      <c r="AN400">
        <f>(AP400 - AO400 + BO400*1E3/(8.314*(BQ400+273.15)) * AR400/BN400 * AQ400) * BN400/(100*BB400) * 1000/(1000 - AP400)</f>
        <v>0</v>
      </c>
      <c r="AO400">
        <v>20.0318111019751</v>
      </c>
      <c r="AP400">
        <v>20.6327187878788</v>
      </c>
      <c r="AQ400">
        <v>0.000500656457270833</v>
      </c>
      <c r="AR400">
        <v>77.4736277171468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6</v>
      </c>
      <c r="BC400">
        <v>0.5</v>
      </c>
      <c r="BD400" t="s">
        <v>355</v>
      </c>
      <c r="BE400">
        <v>2</v>
      </c>
      <c r="BF400" t="b">
        <v>1</v>
      </c>
      <c r="BG400">
        <v>1657296732.81429</v>
      </c>
      <c r="BH400">
        <v>585.066964285714</v>
      </c>
      <c r="BI400">
        <v>611.775535714286</v>
      </c>
      <c r="BJ400">
        <v>20.6205142857143</v>
      </c>
      <c r="BK400">
        <v>20.028875</v>
      </c>
      <c r="BL400">
        <v>575.831535714286</v>
      </c>
      <c r="BM400">
        <v>20.4418464285714</v>
      </c>
      <c r="BN400">
        <v>499.997928571429</v>
      </c>
      <c r="BO400">
        <v>73.8349214285714</v>
      </c>
      <c r="BP400">
        <v>0.0485586964285714</v>
      </c>
      <c r="BQ400">
        <v>24.2415892857143</v>
      </c>
      <c r="BR400">
        <v>24.9533571428571</v>
      </c>
      <c r="BS400">
        <v>999.9</v>
      </c>
      <c r="BT400">
        <v>0</v>
      </c>
      <c r="BU400">
        <v>0</v>
      </c>
      <c r="BV400">
        <v>9995</v>
      </c>
      <c r="BW400">
        <v>0</v>
      </c>
      <c r="BX400">
        <v>105.963392857143</v>
      </c>
      <c r="BY400">
        <v>-26.7085142857143</v>
      </c>
      <c r="BZ400">
        <v>597.3855</v>
      </c>
      <c r="CA400">
        <v>624.279178571429</v>
      </c>
      <c r="CB400">
        <v>0.591629642857143</v>
      </c>
      <c r="CC400">
        <v>611.775535714286</v>
      </c>
      <c r="CD400">
        <v>20.028875</v>
      </c>
      <c r="CE400">
        <v>1.52251321428571</v>
      </c>
      <c r="CF400">
        <v>1.47883071428571</v>
      </c>
      <c r="CG400">
        <v>13.1961464285714</v>
      </c>
      <c r="CH400">
        <v>12.751025</v>
      </c>
      <c r="CI400">
        <v>1999.98107142857</v>
      </c>
      <c r="CJ400">
        <v>0.980003214285714</v>
      </c>
      <c r="CK400">
        <v>0.0199969642857143</v>
      </c>
      <c r="CL400">
        <v>0</v>
      </c>
      <c r="CM400">
        <v>2.30736071428571</v>
      </c>
      <c r="CN400">
        <v>0</v>
      </c>
      <c r="CO400">
        <v>2951.04071428571</v>
      </c>
      <c r="CP400">
        <v>17300</v>
      </c>
      <c r="CQ400">
        <v>38.125</v>
      </c>
      <c r="CR400">
        <v>38.625</v>
      </c>
      <c r="CS400">
        <v>38.062</v>
      </c>
      <c r="CT400">
        <v>36.8031428571429</v>
      </c>
      <c r="CU400">
        <v>37.312</v>
      </c>
      <c r="CV400">
        <v>1959.99107142857</v>
      </c>
      <c r="CW400">
        <v>39.99</v>
      </c>
      <c r="CX400">
        <v>0</v>
      </c>
      <c r="CY400">
        <v>1657296718.5</v>
      </c>
      <c r="CZ400">
        <v>0</v>
      </c>
      <c r="DA400">
        <v>1657291692.5</v>
      </c>
      <c r="DB400" t="s">
        <v>356</v>
      </c>
      <c r="DC400">
        <v>1657291684</v>
      </c>
      <c r="DD400">
        <v>1657291692.5</v>
      </c>
      <c r="DE400">
        <v>1</v>
      </c>
      <c r="DF400">
        <v>0.051</v>
      </c>
      <c r="DG400">
        <v>-0.009</v>
      </c>
      <c r="DH400">
        <v>7.953</v>
      </c>
      <c r="DI400">
        <v>0.086</v>
      </c>
      <c r="DJ400">
        <v>418</v>
      </c>
      <c r="DK400">
        <v>18</v>
      </c>
      <c r="DL400">
        <v>0.63</v>
      </c>
      <c r="DM400">
        <v>0.07</v>
      </c>
      <c r="DN400">
        <v>-26.478865</v>
      </c>
      <c r="DO400">
        <v>-2.92904015009375</v>
      </c>
      <c r="DP400">
        <v>0.4798085928524</v>
      </c>
      <c r="DQ400">
        <v>0</v>
      </c>
      <c r="DR400">
        <v>0.58874925</v>
      </c>
      <c r="DS400">
        <v>0.0418251106941834</v>
      </c>
      <c r="DT400">
        <v>0.00518023022533748</v>
      </c>
      <c r="DU400">
        <v>1</v>
      </c>
      <c r="DV400">
        <v>1</v>
      </c>
      <c r="DW400">
        <v>2</v>
      </c>
      <c r="DX400" t="s">
        <v>373</v>
      </c>
      <c r="DY400">
        <v>2.9737</v>
      </c>
      <c r="DZ400">
        <v>2.70282</v>
      </c>
      <c r="EA400">
        <v>0.0980704</v>
      </c>
      <c r="EB400">
        <v>0.102296</v>
      </c>
      <c r="EC400">
        <v>0.0769319</v>
      </c>
      <c r="ED400">
        <v>0.0757387</v>
      </c>
      <c r="EE400">
        <v>35223.7</v>
      </c>
      <c r="EF400">
        <v>38415.9</v>
      </c>
      <c r="EG400">
        <v>35393.1</v>
      </c>
      <c r="EH400">
        <v>38812.5</v>
      </c>
      <c r="EI400">
        <v>46318.1</v>
      </c>
      <c r="EJ400">
        <v>51765.4</v>
      </c>
      <c r="EK400">
        <v>55299.2</v>
      </c>
      <c r="EL400">
        <v>62196.9</v>
      </c>
      <c r="EM400">
        <v>1.9842</v>
      </c>
      <c r="EN400">
        <v>2.1922</v>
      </c>
      <c r="EO400">
        <v>0.0641346</v>
      </c>
      <c r="EP400">
        <v>0</v>
      </c>
      <c r="EQ400">
        <v>23.9109</v>
      </c>
      <c r="ER400">
        <v>999.9</v>
      </c>
      <c r="ES400">
        <v>58.485</v>
      </c>
      <c r="ET400">
        <v>29.376</v>
      </c>
      <c r="EU400">
        <v>32.5549</v>
      </c>
      <c r="EV400">
        <v>53.6802</v>
      </c>
      <c r="EW400">
        <v>35.6891</v>
      </c>
      <c r="EX400">
        <v>2</v>
      </c>
      <c r="EY400">
        <v>-0.0382927</v>
      </c>
      <c r="EZ400">
        <v>1.83534</v>
      </c>
      <c r="FA400">
        <v>20.1374</v>
      </c>
      <c r="FB400">
        <v>5.20172</v>
      </c>
      <c r="FC400">
        <v>12.0064</v>
      </c>
      <c r="FD400">
        <v>4.976</v>
      </c>
      <c r="FE400">
        <v>3.293</v>
      </c>
      <c r="FF400">
        <v>9999</v>
      </c>
      <c r="FG400">
        <v>564.8</v>
      </c>
      <c r="FH400">
        <v>9999</v>
      </c>
      <c r="FI400">
        <v>9999</v>
      </c>
      <c r="FJ400">
        <v>1.86307</v>
      </c>
      <c r="FK400">
        <v>1.86789</v>
      </c>
      <c r="FL400">
        <v>1.86765</v>
      </c>
      <c r="FM400">
        <v>1.86887</v>
      </c>
      <c r="FN400">
        <v>1.86966</v>
      </c>
      <c r="FO400">
        <v>1.86569</v>
      </c>
      <c r="FP400">
        <v>1.86676</v>
      </c>
      <c r="FQ400">
        <v>1.86813</v>
      </c>
      <c r="FR400">
        <v>5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9.432</v>
      </c>
      <c r="GF400">
        <v>0.1787</v>
      </c>
      <c r="GG400">
        <v>4.5284714050127</v>
      </c>
      <c r="GH400">
        <v>0.00877152046367285</v>
      </c>
      <c r="GI400">
        <v>-1.12287425622125e-06</v>
      </c>
      <c r="GJ400">
        <v>1.49974470624018e-10</v>
      </c>
      <c r="GK400">
        <v>0.178652107835601</v>
      </c>
      <c r="GL400">
        <v>0</v>
      </c>
      <c r="GM400">
        <v>0</v>
      </c>
      <c r="GN400">
        <v>0</v>
      </c>
      <c r="GO400">
        <v>-2</v>
      </c>
      <c r="GP400">
        <v>2006</v>
      </c>
      <c r="GQ400">
        <v>1</v>
      </c>
      <c r="GR400">
        <v>20</v>
      </c>
      <c r="GS400">
        <v>84.3</v>
      </c>
      <c r="GT400">
        <v>84.1</v>
      </c>
      <c r="GU400">
        <v>1.85669</v>
      </c>
      <c r="GV400">
        <v>2.61719</v>
      </c>
      <c r="GW400">
        <v>2.24854</v>
      </c>
      <c r="GX400">
        <v>2.74658</v>
      </c>
      <c r="GY400">
        <v>1.99585</v>
      </c>
      <c r="GZ400">
        <v>2.36938</v>
      </c>
      <c r="HA400">
        <v>35.8244</v>
      </c>
      <c r="HB400">
        <v>15.2353</v>
      </c>
      <c r="HC400">
        <v>18</v>
      </c>
      <c r="HD400">
        <v>498.104</v>
      </c>
      <c r="HE400">
        <v>643.323</v>
      </c>
      <c r="HF400">
        <v>19.4883</v>
      </c>
      <c r="HG400">
        <v>26.6913</v>
      </c>
      <c r="HH400">
        <v>30.0001</v>
      </c>
      <c r="HI400">
        <v>26.4395</v>
      </c>
      <c r="HJ400">
        <v>26.3356</v>
      </c>
      <c r="HK400">
        <v>37.2308</v>
      </c>
      <c r="HL400">
        <v>38.4973</v>
      </c>
      <c r="HM400">
        <v>0</v>
      </c>
      <c r="HN400">
        <v>19.505</v>
      </c>
      <c r="HO400">
        <v>655.527</v>
      </c>
      <c r="HP400">
        <v>20.0204</v>
      </c>
      <c r="HQ400">
        <v>102.6</v>
      </c>
      <c r="HR400">
        <v>103.564</v>
      </c>
    </row>
    <row r="401" spans="1:226">
      <c r="A401">
        <v>385</v>
      </c>
      <c r="B401">
        <v>1657296745.1</v>
      </c>
      <c r="C401">
        <v>5001.09999990463</v>
      </c>
      <c r="D401" t="s">
        <v>1132</v>
      </c>
      <c r="E401" t="s">
        <v>1133</v>
      </c>
      <c r="F401">
        <v>5</v>
      </c>
      <c r="G401" t="s">
        <v>1057</v>
      </c>
      <c r="H401" t="s">
        <v>354</v>
      </c>
      <c r="I401">
        <v>1657296737.26071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656.347197744356</v>
      </c>
      <c r="AK401">
        <v>637.585012121212</v>
      </c>
      <c r="AL401">
        <v>3.38156992446546</v>
      </c>
      <c r="AM401">
        <v>66.0527662243616</v>
      </c>
      <c r="AN401">
        <f>(AP401 - AO401 + BO401*1E3/(8.314*(BQ401+273.15)) * AR401/BN401 * AQ401) * BN401/(100*BB401) * 1000/(1000 - AP401)</f>
        <v>0</v>
      </c>
      <c r="AO401">
        <v>20.0325971674467</v>
      </c>
      <c r="AP401">
        <v>20.6369012121212</v>
      </c>
      <c r="AQ401">
        <v>0.000218312550791005</v>
      </c>
      <c r="AR401">
        <v>77.4736277171468</v>
      </c>
      <c r="AS401">
        <v>0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6</v>
      </c>
      <c r="BC401">
        <v>0.5</v>
      </c>
      <c r="BD401" t="s">
        <v>355</v>
      </c>
      <c r="BE401">
        <v>2</v>
      </c>
      <c r="BF401" t="b">
        <v>1</v>
      </c>
      <c r="BG401">
        <v>1657296737.26071</v>
      </c>
      <c r="BH401">
        <v>599.971535714286</v>
      </c>
      <c r="BI401">
        <v>626.706107142857</v>
      </c>
      <c r="BJ401">
        <v>20.6270392857143</v>
      </c>
      <c r="BK401">
        <v>20.0312142857143</v>
      </c>
      <c r="BL401">
        <v>590.6235</v>
      </c>
      <c r="BM401">
        <v>20.4483678571429</v>
      </c>
      <c r="BN401">
        <v>499.986892857143</v>
      </c>
      <c r="BO401">
        <v>73.8348928571429</v>
      </c>
      <c r="BP401">
        <v>0.048758875</v>
      </c>
      <c r="BQ401">
        <v>24.2395607142857</v>
      </c>
      <c r="BR401">
        <v>24.9435678571429</v>
      </c>
      <c r="BS401">
        <v>999.9</v>
      </c>
      <c r="BT401">
        <v>0</v>
      </c>
      <c r="BU401">
        <v>0</v>
      </c>
      <c r="BV401">
        <v>10000.8928571429</v>
      </c>
      <c r="BW401">
        <v>0</v>
      </c>
      <c r="BX401">
        <v>105.318392857143</v>
      </c>
      <c r="BY401">
        <v>-26.7344928571429</v>
      </c>
      <c r="BZ401">
        <v>612.607964285714</v>
      </c>
      <c r="CA401">
        <v>639.516357142857</v>
      </c>
      <c r="CB401">
        <v>0.59581375</v>
      </c>
      <c r="CC401">
        <v>626.706107142857</v>
      </c>
      <c r="CD401">
        <v>20.0312142857143</v>
      </c>
      <c r="CE401">
        <v>1.52299392857143</v>
      </c>
      <c r="CF401">
        <v>1.47900178571429</v>
      </c>
      <c r="CG401">
        <v>13.2009821428571</v>
      </c>
      <c r="CH401">
        <v>12.7527964285714</v>
      </c>
      <c r="CI401">
        <v>1999.99142857143</v>
      </c>
      <c r="CJ401">
        <v>0.980003214285714</v>
      </c>
      <c r="CK401">
        <v>0.0199969642857143</v>
      </c>
      <c r="CL401">
        <v>0</v>
      </c>
      <c r="CM401">
        <v>2.26237857142857</v>
      </c>
      <c r="CN401">
        <v>0</v>
      </c>
      <c r="CO401">
        <v>3022.75</v>
      </c>
      <c r="CP401">
        <v>17300.0857142857</v>
      </c>
      <c r="CQ401">
        <v>38.125</v>
      </c>
      <c r="CR401">
        <v>38.625</v>
      </c>
      <c r="CS401">
        <v>38.062</v>
      </c>
      <c r="CT401">
        <v>36.8053571428571</v>
      </c>
      <c r="CU401">
        <v>37.312</v>
      </c>
      <c r="CV401">
        <v>1960.00142857143</v>
      </c>
      <c r="CW401">
        <v>39.99</v>
      </c>
      <c r="CX401">
        <v>0</v>
      </c>
      <c r="CY401">
        <v>1657296723.3</v>
      </c>
      <c r="CZ401">
        <v>0</v>
      </c>
      <c r="DA401">
        <v>1657291692.5</v>
      </c>
      <c r="DB401" t="s">
        <v>356</v>
      </c>
      <c r="DC401">
        <v>1657291684</v>
      </c>
      <c r="DD401">
        <v>1657291692.5</v>
      </c>
      <c r="DE401">
        <v>1</v>
      </c>
      <c r="DF401">
        <v>0.051</v>
      </c>
      <c r="DG401">
        <v>-0.009</v>
      </c>
      <c r="DH401">
        <v>7.953</v>
      </c>
      <c r="DI401">
        <v>0.086</v>
      </c>
      <c r="DJ401">
        <v>418</v>
      </c>
      <c r="DK401">
        <v>18</v>
      </c>
      <c r="DL401">
        <v>0.63</v>
      </c>
      <c r="DM401">
        <v>0.07</v>
      </c>
      <c r="DN401">
        <v>-26.7077575</v>
      </c>
      <c r="DO401">
        <v>-1.33121988742958</v>
      </c>
      <c r="DP401">
        <v>0.394430913397708</v>
      </c>
      <c r="DQ401">
        <v>0</v>
      </c>
      <c r="DR401">
        <v>0.593096325</v>
      </c>
      <c r="DS401">
        <v>0.0541842213883669</v>
      </c>
      <c r="DT401">
        <v>0.00610289690387892</v>
      </c>
      <c r="DU401">
        <v>1</v>
      </c>
      <c r="DV401">
        <v>1</v>
      </c>
      <c r="DW401">
        <v>2</v>
      </c>
      <c r="DX401" t="s">
        <v>373</v>
      </c>
      <c r="DY401">
        <v>2.97382</v>
      </c>
      <c r="DZ401">
        <v>2.70279</v>
      </c>
      <c r="EA401">
        <v>0.0998005</v>
      </c>
      <c r="EB401">
        <v>0.10398</v>
      </c>
      <c r="EC401">
        <v>0.076956</v>
      </c>
      <c r="ED401">
        <v>0.0757466</v>
      </c>
      <c r="EE401">
        <v>35156.5</v>
      </c>
      <c r="EF401">
        <v>38342.9</v>
      </c>
      <c r="EG401">
        <v>35393.5</v>
      </c>
      <c r="EH401">
        <v>38811.6</v>
      </c>
      <c r="EI401">
        <v>46316.6</v>
      </c>
      <c r="EJ401">
        <v>51764.7</v>
      </c>
      <c r="EK401">
        <v>55298.8</v>
      </c>
      <c r="EL401">
        <v>62196.6</v>
      </c>
      <c r="EM401">
        <v>1.9846</v>
      </c>
      <c r="EN401">
        <v>2.192</v>
      </c>
      <c r="EO401">
        <v>0.0625849</v>
      </c>
      <c r="EP401">
        <v>0</v>
      </c>
      <c r="EQ401">
        <v>23.8977</v>
      </c>
      <c r="ER401">
        <v>999.9</v>
      </c>
      <c r="ES401">
        <v>58.461</v>
      </c>
      <c r="ET401">
        <v>29.376</v>
      </c>
      <c r="EU401">
        <v>32.5428</v>
      </c>
      <c r="EV401">
        <v>53.5102</v>
      </c>
      <c r="EW401">
        <v>35.6571</v>
      </c>
      <c r="EX401">
        <v>2</v>
      </c>
      <c r="EY401">
        <v>-0.0385976</v>
      </c>
      <c r="EZ401">
        <v>1.96854</v>
      </c>
      <c r="FA401">
        <v>20.1354</v>
      </c>
      <c r="FB401">
        <v>5.20052</v>
      </c>
      <c r="FC401">
        <v>12.0099</v>
      </c>
      <c r="FD401">
        <v>4.9756</v>
      </c>
      <c r="FE401">
        <v>3.293</v>
      </c>
      <c r="FF401">
        <v>9999</v>
      </c>
      <c r="FG401">
        <v>564.8</v>
      </c>
      <c r="FH401">
        <v>9999</v>
      </c>
      <c r="FI401">
        <v>9999</v>
      </c>
      <c r="FJ401">
        <v>1.8631</v>
      </c>
      <c r="FK401">
        <v>1.86792</v>
      </c>
      <c r="FL401">
        <v>1.86768</v>
      </c>
      <c r="FM401">
        <v>1.86884</v>
      </c>
      <c r="FN401">
        <v>1.86966</v>
      </c>
      <c r="FO401">
        <v>1.86569</v>
      </c>
      <c r="FP401">
        <v>1.86676</v>
      </c>
      <c r="FQ401">
        <v>1.86813</v>
      </c>
      <c r="FR401">
        <v>5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9.545</v>
      </c>
      <c r="GF401">
        <v>0.1787</v>
      </c>
      <c r="GG401">
        <v>4.5284714050127</v>
      </c>
      <c r="GH401">
        <v>0.00877152046367285</v>
      </c>
      <c r="GI401">
        <v>-1.12287425622125e-06</v>
      </c>
      <c r="GJ401">
        <v>1.49974470624018e-10</v>
      </c>
      <c r="GK401">
        <v>0.178652107835601</v>
      </c>
      <c r="GL401">
        <v>0</v>
      </c>
      <c r="GM401">
        <v>0</v>
      </c>
      <c r="GN401">
        <v>0</v>
      </c>
      <c r="GO401">
        <v>-2</v>
      </c>
      <c r="GP401">
        <v>2006</v>
      </c>
      <c r="GQ401">
        <v>1</v>
      </c>
      <c r="GR401">
        <v>20</v>
      </c>
      <c r="GS401">
        <v>84.4</v>
      </c>
      <c r="GT401">
        <v>84.2</v>
      </c>
      <c r="GU401">
        <v>1.89331</v>
      </c>
      <c r="GV401">
        <v>2.61963</v>
      </c>
      <c r="GW401">
        <v>2.24854</v>
      </c>
      <c r="GX401">
        <v>2.74658</v>
      </c>
      <c r="GY401">
        <v>1.99585</v>
      </c>
      <c r="GZ401">
        <v>2.36694</v>
      </c>
      <c r="HA401">
        <v>35.8244</v>
      </c>
      <c r="HB401">
        <v>15.2353</v>
      </c>
      <c r="HC401">
        <v>18</v>
      </c>
      <c r="HD401">
        <v>498.395</v>
      </c>
      <c r="HE401">
        <v>643.215</v>
      </c>
      <c r="HF401">
        <v>19.5174</v>
      </c>
      <c r="HG401">
        <v>26.6935</v>
      </c>
      <c r="HH401">
        <v>29.9999</v>
      </c>
      <c r="HI401">
        <v>26.4422</v>
      </c>
      <c r="HJ401">
        <v>26.3401</v>
      </c>
      <c r="HK401">
        <v>37.8962</v>
      </c>
      <c r="HL401">
        <v>38.4973</v>
      </c>
      <c r="HM401">
        <v>0</v>
      </c>
      <c r="HN401">
        <v>19.5463</v>
      </c>
      <c r="HO401">
        <v>675.63</v>
      </c>
      <c r="HP401">
        <v>20.0128</v>
      </c>
      <c r="HQ401">
        <v>102.601</v>
      </c>
      <c r="HR401">
        <v>103.563</v>
      </c>
    </row>
    <row r="402" spans="1:226">
      <c r="A402">
        <v>386</v>
      </c>
      <c r="B402">
        <v>1657296750.6</v>
      </c>
      <c r="C402">
        <v>5006.59999990463</v>
      </c>
      <c r="D402" t="s">
        <v>1134</v>
      </c>
      <c r="E402" t="s">
        <v>1135</v>
      </c>
      <c r="F402">
        <v>5</v>
      </c>
      <c r="G402" t="s">
        <v>1057</v>
      </c>
      <c r="H402" t="s">
        <v>354</v>
      </c>
      <c r="I402">
        <v>1657296742.83214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675.344130701303</v>
      </c>
      <c r="AK402">
        <v>656.280787878788</v>
      </c>
      <c r="AL402">
        <v>3.4211725523492</v>
      </c>
      <c r="AM402">
        <v>66.0527662243616</v>
      </c>
      <c r="AN402">
        <f>(AP402 - AO402 + BO402*1E3/(8.314*(BQ402+273.15)) * AR402/BN402 * AQ402) * BN402/(100*BB402) * 1000/(1000 - AP402)</f>
        <v>0</v>
      </c>
      <c r="AO402">
        <v>20.0340581073397</v>
      </c>
      <c r="AP402">
        <v>20.6457933333333</v>
      </c>
      <c r="AQ402">
        <v>0.00551575223470215</v>
      </c>
      <c r="AR402">
        <v>77.4736277171468</v>
      </c>
      <c r="AS402">
        <v>0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6</v>
      </c>
      <c r="BC402">
        <v>0.5</v>
      </c>
      <c r="BD402" t="s">
        <v>355</v>
      </c>
      <c r="BE402">
        <v>2</v>
      </c>
      <c r="BF402" t="b">
        <v>1</v>
      </c>
      <c r="BG402">
        <v>1657296742.83214</v>
      </c>
      <c r="BH402">
        <v>618.53325</v>
      </c>
      <c r="BI402">
        <v>645.609785714286</v>
      </c>
      <c r="BJ402">
        <v>20.6350214285714</v>
      </c>
      <c r="BK402">
        <v>20.0338892857143</v>
      </c>
      <c r="BL402">
        <v>609.045392857143</v>
      </c>
      <c r="BM402">
        <v>20.4563535714286</v>
      </c>
      <c r="BN402">
        <v>499.963035714286</v>
      </c>
      <c r="BO402">
        <v>73.8345785714286</v>
      </c>
      <c r="BP402">
        <v>0.0489637964285714</v>
      </c>
      <c r="BQ402">
        <v>24.238125</v>
      </c>
      <c r="BR402">
        <v>24.9505821428571</v>
      </c>
      <c r="BS402">
        <v>999.9</v>
      </c>
      <c r="BT402">
        <v>0</v>
      </c>
      <c r="BU402">
        <v>0</v>
      </c>
      <c r="BV402">
        <v>9995.17857142857</v>
      </c>
      <c r="BW402">
        <v>0</v>
      </c>
      <c r="BX402">
        <v>105.630928571429</v>
      </c>
      <c r="BY402">
        <v>-27.0765428571429</v>
      </c>
      <c r="BZ402">
        <v>631.565714285714</v>
      </c>
      <c r="CA402">
        <v>658.80825</v>
      </c>
      <c r="CB402">
        <v>0.601117928571429</v>
      </c>
      <c r="CC402">
        <v>645.609785714286</v>
      </c>
      <c r="CD402">
        <v>20.0338892857143</v>
      </c>
      <c r="CE402">
        <v>1.52357642857143</v>
      </c>
      <c r="CF402">
        <v>1.47919392857143</v>
      </c>
      <c r="CG402">
        <v>13.2068357142857</v>
      </c>
      <c r="CH402">
        <v>12.7547678571429</v>
      </c>
      <c r="CI402">
        <v>2000.00321428571</v>
      </c>
      <c r="CJ402">
        <v>0.980003214285714</v>
      </c>
      <c r="CK402">
        <v>0.0199969642857143</v>
      </c>
      <c r="CL402">
        <v>0</v>
      </c>
      <c r="CM402">
        <v>2.19163928571429</v>
      </c>
      <c r="CN402">
        <v>0</v>
      </c>
      <c r="CO402">
        <v>3048.885</v>
      </c>
      <c r="CP402">
        <v>17300.1964285714</v>
      </c>
      <c r="CQ402">
        <v>38.125</v>
      </c>
      <c r="CR402">
        <v>38.625</v>
      </c>
      <c r="CS402">
        <v>38.062</v>
      </c>
      <c r="CT402">
        <v>36.8009285714286</v>
      </c>
      <c r="CU402">
        <v>37.312</v>
      </c>
      <c r="CV402">
        <v>1960.01321428571</v>
      </c>
      <c r="CW402">
        <v>39.99</v>
      </c>
      <c r="CX402">
        <v>0</v>
      </c>
      <c r="CY402">
        <v>1657296728.7</v>
      </c>
      <c r="CZ402">
        <v>0</v>
      </c>
      <c r="DA402">
        <v>1657291692.5</v>
      </c>
      <c r="DB402" t="s">
        <v>356</v>
      </c>
      <c r="DC402">
        <v>1657291684</v>
      </c>
      <c r="DD402">
        <v>1657291692.5</v>
      </c>
      <c r="DE402">
        <v>1</v>
      </c>
      <c r="DF402">
        <v>0.051</v>
      </c>
      <c r="DG402">
        <v>-0.009</v>
      </c>
      <c r="DH402">
        <v>7.953</v>
      </c>
      <c r="DI402">
        <v>0.086</v>
      </c>
      <c r="DJ402">
        <v>418</v>
      </c>
      <c r="DK402">
        <v>18</v>
      </c>
      <c r="DL402">
        <v>0.63</v>
      </c>
      <c r="DM402">
        <v>0.07</v>
      </c>
      <c r="DN402">
        <v>-26.9214875</v>
      </c>
      <c r="DO402">
        <v>-2.80266529080664</v>
      </c>
      <c r="DP402">
        <v>0.472523394758132</v>
      </c>
      <c r="DQ402">
        <v>0</v>
      </c>
      <c r="DR402">
        <v>0.59903575</v>
      </c>
      <c r="DS402">
        <v>0.0615723151969969</v>
      </c>
      <c r="DT402">
        <v>0.00667722808787449</v>
      </c>
      <c r="DU402">
        <v>1</v>
      </c>
      <c r="DV402">
        <v>1</v>
      </c>
      <c r="DW402">
        <v>2</v>
      </c>
      <c r="DX402" t="s">
        <v>373</v>
      </c>
      <c r="DY402">
        <v>2.97325</v>
      </c>
      <c r="DZ402">
        <v>2.70283</v>
      </c>
      <c r="EA402">
        <v>0.101859</v>
      </c>
      <c r="EB402">
        <v>0.105986</v>
      </c>
      <c r="EC402">
        <v>0.076977</v>
      </c>
      <c r="ED402">
        <v>0.0757521</v>
      </c>
      <c r="EE402">
        <v>35075.7</v>
      </c>
      <c r="EF402">
        <v>38257.1</v>
      </c>
      <c r="EG402">
        <v>35393</v>
      </c>
      <c r="EH402">
        <v>38811.6</v>
      </c>
      <c r="EI402">
        <v>46315.5</v>
      </c>
      <c r="EJ402">
        <v>51764.2</v>
      </c>
      <c r="EK402">
        <v>55298.8</v>
      </c>
      <c r="EL402">
        <v>62196.3</v>
      </c>
      <c r="EM402">
        <v>1.984</v>
      </c>
      <c r="EN402">
        <v>2.1916</v>
      </c>
      <c r="EO402">
        <v>0.0668466</v>
      </c>
      <c r="EP402">
        <v>0</v>
      </c>
      <c r="EQ402">
        <v>23.8848</v>
      </c>
      <c r="ER402">
        <v>999.9</v>
      </c>
      <c r="ES402">
        <v>58.412</v>
      </c>
      <c r="ET402">
        <v>29.386</v>
      </c>
      <c r="EU402">
        <v>32.5328</v>
      </c>
      <c r="EV402">
        <v>53.5202</v>
      </c>
      <c r="EW402">
        <v>35.7292</v>
      </c>
      <c r="EX402">
        <v>2</v>
      </c>
      <c r="EY402">
        <v>-0.0381301</v>
      </c>
      <c r="EZ402">
        <v>1.75819</v>
      </c>
      <c r="FA402">
        <v>20.1377</v>
      </c>
      <c r="FB402">
        <v>5.19812</v>
      </c>
      <c r="FC402">
        <v>12.0099</v>
      </c>
      <c r="FD402">
        <v>4.9756</v>
      </c>
      <c r="FE402">
        <v>3.293</v>
      </c>
      <c r="FF402">
        <v>9999</v>
      </c>
      <c r="FG402">
        <v>564.8</v>
      </c>
      <c r="FH402">
        <v>9999</v>
      </c>
      <c r="FI402">
        <v>9999</v>
      </c>
      <c r="FJ402">
        <v>1.8631</v>
      </c>
      <c r="FK402">
        <v>1.86783</v>
      </c>
      <c r="FL402">
        <v>1.86768</v>
      </c>
      <c r="FM402">
        <v>1.8688</v>
      </c>
      <c r="FN402">
        <v>1.86966</v>
      </c>
      <c r="FO402">
        <v>1.86569</v>
      </c>
      <c r="FP402">
        <v>1.86676</v>
      </c>
      <c r="FQ402">
        <v>1.86813</v>
      </c>
      <c r="FR402">
        <v>5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9.682</v>
      </c>
      <c r="GF402">
        <v>0.1787</v>
      </c>
      <c r="GG402">
        <v>4.5284714050127</v>
      </c>
      <c r="GH402">
        <v>0.00877152046367285</v>
      </c>
      <c r="GI402">
        <v>-1.12287425622125e-06</v>
      </c>
      <c r="GJ402">
        <v>1.49974470624018e-10</v>
      </c>
      <c r="GK402">
        <v>0.178652107835601</v>
      </c>
      <c r="GL402">
        <v>0</v>
      </c>
      <c r="GM402">
        <v>0</v>
      </c>
      <c r="GN402">
        <v>0</v>
      </c>
      <c r="GO402">
        <v>-2</v>
      </c>
      <c r="GP402">
        <v>2006</v>
      </c>
      <c r="GQ402">
        <v>1</v>
      </c>
      <c r="GR402">
        <v>20</v>
      </c>
      <c r="GS402">
        <v>84.4</v>
      </c>
      <c r="GT402">
        <v>84.3</v>
      </c>
      <c r="GU402">
        <v>1.93359</v>
      </c>
      <c r="GV402">
        <v>2.61597</v>
      </c>
      <c r="GW402">
        <v>2.24854</v>
      </c>
      <c r="GX402">
        <v>2.74658</v>
      </c>
      <c r="GY402">
        <v>1.99585</v>
      </c>
      <c r="GZ402">
        <v>2.36084</v>
      </c>
      <c r="HA402">
        <v>35.8244</v>
      </c>
      <c r="HB402">
        <v>15.2353</v>
      </c>
      <c r="HC402">
        <v>18</v>
      </c>
      <c r="HD402">
        <v>498.042</v>
      </c>
      <c r="HE402">
        <v>642.925</v>
      </c>
      <c r="HF402">
        <v>19.5583</v>
      </c>
      <c r="HG402">
        <v>26.6981</v>
      </c>
      <c r="HH402">
        <v>30.0002</v>
      </c>
      <c r="HI402">
        <v>26.4466</v>
      </c>
      <c r="HJ402">
        <v>26.3432</v>
      </c>
      <c r="HK402">
        <v>38.7674</v>
      </c>
      <c r="HL402">
        <v>38.4973</v>
      </c>
      <c r="HM402">
        <v>0</v>
      </c>
      <c r="HN402">
        <v>19.5817</v>
      </c>
      <c r="HO402">
        <v>689.079</v>
      </c>
      <c r="HP402">
        <v>20.0029</v>
      </c>
      <c r="HQ402">
        <v>102.6</v>
      </c>
      <c r="HR402">
        <v>103.563</v>
      </c>
    </row>
    <row r="403" spans="1:226">
      <c r="A403">
        <v>387</v>
      </c>
      <c r="B403">
        <v>1657296755.6</v>
      </c>
      <c r="C403">
        <v>5011.59999990463</v>
      </c>
      <c r="D403" t="s">
        <v>1136</v>
      </c>
      <c r="E403" t="s">
        <v>1137</v>
      </c>
      <c r="F403">
        <v>5</v>
      </c>
      <c r="G403" t="s">
        <v>1057</v>
      </c>
      <c r="H403" t="s">
        <v>354</v>
      </c>
      <c r="I403">
        <v>1657296748.11852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692.442471539938</v>
      </c>
      <c r="AK403">
        <v>673.40003030303</v>
      </c>
      <c r="AL403">
        <v>3.38612671619946</v>
      </c>
      <c r="AM403">
        <v>66.0527662243616</v>
      </c>
      <c r="AN403">
        <f>(AP403 - AO403 + BO403*1E3/(8.314*(BQ403+273.15)) * AR403/BN403 * AQ403) * BN403/(100*BB403) * 1000/(1000 - AP403)</f>
        <v>0</v>
      </c>
      <c r="AO403">
        <v>20.0373889040121</v>
      </c>
      <c r="AP403">
        <v>20.65364</v>
      </c>
      <c r="AQ403">
        <v>-0.00033737984193692</v>
      </c>
      <c r="AR403">
        <v>77.4736277171468</v>
      </c>
      <c r="AS403">
        <v>0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6</v>
      </c>
      <c r="BC403">
        <v>0.5</v>
      </c>
      <c r="BD403" t="s">
        <v>355</v>
      </c>
      <c r="BE403">
        <v>2</v>
      </c>
      <c r="BF403" t="b">
        <v>1</v>
      </c>
      <c r="BG403">
        <v>1657296748.11852</v>
      </c>
      <c r="BH403">
        <v>636.210888888889</v>
      </c>
      <c r="BI403">
        <v>663.349481481482</v>
      </c>
      <c r="BJ403">
        <v>20.6429407407407</v>
      </c>
      <c r="BK403">
        <v>20.0353222222222</v>
      </c>
      <c r="BL403">
        <v>626.590444444445</v>
      </c>
      <c r="BM403">
        <v>20.4642703703704</v>
      </c>
      <c r="BN403">
        <v>499.989</v>
      </c>
      <c r="BO403">
        <v>73.8338296296296</v>
      </c>
      <c r="BP403">
        <v>0.0490260037037037</v>
      </c>
      <c r="BQ403">
        <v>24.2436740740741</v>
      </c>
      <c r="BR403">
        <v>24.9472074074074</v>
      </c>
      <c r="BS403">
        <v>999.9</v>
      </c>
      <c r="BT403">
        <v>0</v>
      </c>
      <c r="BU403">
        <v>0</v>
      </c>
      <c r="BV403">
        <v>10005.7407407407</v>
      </c>
      <c r="BW403">
        <v>0</v>
      </c>
      <c r="BX403">
        <v>106.015222222222</v>
      </c>
      <c r="BY403">
        <v>-27.1385333333333</v>
      </c>
      <c r="BZ403">
        <v>649.620962962963</v>
      </c>
      <c r="CA403">
        <v>676.911518518519</v>
      </c>
      <c r="CB403">
        <v>0.607600074074074</v>
      </c>
      <c r="CC403">
        <v>663.349481481482</v>
      </c>
      <c r="CD403">
        <v>20.0353222222222</v>
      </c>
      <c r="CE403">
        <v>1.52414555555556</v>
      </c>
      <c r="CF403">
        <v>1.47928481481481</v>
      </c>
      <c r="CG403">
        <v>13.2125555555556</v>
      </c>
      <c r="CH403">
        <v>12.7557111111111</v>
      </c>
      <c r="CI403">
        <v>2000.00037037037</v>
      </c>
      <c r="CJ403">
        <v>0.980003111111111</v>
      </c>
      <c r="CK403">
        <v>0.0199970777777778</v>
      </c>
      <c r="CL403">
        <v>0</v>
      </c>
      <c r="CM403">
        <v>2.25495555555556</v>
      </c>
      <c r="CN403">
        <v>0</v>
      </c>
      <c r="CO403">
        <v>3053.7037037037</v>
      </c>
      <c r="CP403">
        <v>17300.1740740741</v>
      </c>
      <c r="CQ403">
        <v>38.125</v>
      </c>
      <c r="CR403">
        <v>38.625</v>
      </c>
      <c r="CS403">
        <v>38.062</v>
      </c>
      <c r="CT403">
        <v>36.7936296296296</v>
      </c>
      <c r="CU403">
        <v>37.312</v>
      </c>
      <c r="CV403">
        <v>1960.01037037037</v>
      </c>
      <c r="CW403">
        <v>39.99</v>
      </c>
      <c r="CX403">
        <v>0</v>
      </c>
      <c r="CY403">
        <v>1657296733.5</v>
      </c>
      <c r="CZ403">
        <v>0</v>
      </c>
      <c r="DA403">
        <v>1657291692.5</v>
      </c>
      <c r="DB403" t="s">
        <v>356</v>
      </c>
      <c r="DC403">
        <v>1657291684</v>
      </c>
      <c r="DD403">
        <v>1657291692.5</v>
      </c>
      <c r="DE403">
        <v>1</v>
      </c>
      <c r="DF403">
        <v>0.051</v>
      </c>
      <c r="DG403">
        <v>-0.009</v>
      </c>
      <c r="DH403">
        <v>7.953</v>
      </c>
      <c r="DI403">
        <v>0.086</v>
      </c>
      <c r="DJ403">
        <v>418</v>
      </c>
      <c r="DK403">
        <v>18</v>
      </c>
      <c r="DL403">
        <v>0.63</v>
      </c>
      <c r="DM403">
        <v>0.07</v>
      </c>
      <c r="DN403">
        <v>-27.088195</v>
      </c>
      <c r="DO403">
        <v>-1.62264765478422</v>
      </c>
      <c r="DP403">
        <v>0.39954233502221</v>
      </c>
      <c r="DQ403">
        <v>0</v>
      </c>
      <c r="DR403">
        <v>0.602942575</v>
      </c>
      <c r="DS403">
        <v>0.0717561163227004</v>
      </c>
      <c r="DT403">
        <v>0.0072807788968197</v>
      </c>
      <c r="DU403">
        <v>1</v>
      </c>
      <c r="DV403">
        <v>1</v>
      </c>
      <c r="DW403">
        <v>2</v>
      </c>
      <c r="DX403" t="s">
        <v>373</v>
      </c>
      <c r="DY403">
        <v>2.97377</v>
      </c>
      <c r="DZ403">
        <v>2.70217</v>
      </c>
      <c r="EA403">
        <v>0.103702</v>
      </c>
      <c r="EB403">
        <v>0.107883</v>
      </c>
      <c r="EC403">
        <v>0.0769963</v>
      </c>
      <c r="ED403">
        <v>0.0757433</v>
      </c>
      <c r="EE403">
        <v>35003.5</v>
      </c>
      <c r="EF403">
        <v>38176.3</v>
      </c>
      <c r="EG403">
        <v>35392.8</v>
      </c>
      <c r="EH403">
        <v>38811.9</v>
      </c>
      <c r="EI403">
        <v>46314.5</v>
      </c>
      <c r="EJ403">
        <v>51765</v>
      </c>
      <c r="EK403">
        <v>55298.6</v>
      </c>
      <c r="EL403">
        <v>62196.6</v>
      </c>
      <c r="EM403">
        <v>1.9842</v>
      </c>
      <c r="EN403">
        <v>2.1914</v>
      </c>
      <c r="EO403">
        <v>0.0659525</v>
      </c>
      <c r="EP403">
        <v>0</v>
      </c>
      <c r="EQ403">
        <v>23.8796</v>
      </c>
      <c r="ER403">
        <v>999.9</v>
      </c>
      <c r="ES403">
        <v>58.387</v>
      </c>
      <c r="ET403">
        <v>29.406</v>
      </c>
      <c r="EU403">
        <v>32.5576</v>
      </c>
      <c r="EV403">
        <v>53.5302</v>
      </c>
      <c r="EW403">
        <v>35.6691</v>
      </c>
      <c r="EX403">
        <v>2</v>
      </c>
      <c r="EY403">
        <v>-0.0379675</v>
      </c>
      <c r="EZ403">
        <v>1.75447</v>
      </c>
      <c r="FA403">
        <v>20.1366</v>
      </c>
      <c r="FB403">
        <v>5.19453</v>
      </c>
      <c r="FC403">
        <v>12.0099</v>
      </c>
      <c r="FD403">
        <v>4.9744</v>
      </c>
      <c r="FE403">
        <v>3.2928</v>
      </c>
      <c r="FF403">
        <v>9999</v>
      </c>
      <c r="FG403">
        <v>564.8</v>
      </c>
      <c r="FH403">
        <v>9999</v>
      </c>
      <c r="FI403">
        <v>9999</v>
      </c>
      <c r="FJ403">
        <v>1.8631</v>
      </c>
      <c r="FK403">
        <v>1.86789</v>
      </c>
      <c r="FL403">
        <v>1.86768</v>
      </c>
      <c r="FM403">
        <v>1.8689</v>
      </c>
      <c r="FN403">
        <v>1.86966</v>
      </c>
      <c r="FO403">
        <v>1.86569</v>
      </c>
      <c r="FP403">
        <v>1.86676</v>
      </c>
      <c r="FQ403">
        <v>1.86813</v>
      </c>
      <c r="FR403">
        <v>5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9.807</v>
      </c>
      <c r="GF403">
        <v>0.1787</v>
      </c>
      <c r="GG403">
        <v>4.5284714050127</v>
      </c>
      <c r="GH403">
        <v>0.00877152046367285</v>
      </c>
      <c r="GI403">
        <v>-1.12287425622125e-06</v>
      </c>
      <c r="GJ403">
        <v>1.49974470624018e-10</v>
      </c>
      <c r="GK403">
        <v>0.178652107835601</v>
      </c>
      <c r="GL403">
        <v>0</v>
      </c>
      <c r="GM403">
        <v>0</v>
      </c>
      <c r="GN403">
        <v>0</v>
      </c>
      <c r="GO403">
        <v>-2</v>
      </c>
      <c r="GP403">
        <v>2006</v>
      </c>
      <c r="GQ403">
        <v>1</v>
      </c>
      <c r="GR403">
        <v>20</v>
      </c>
      <c r="GS403">
        <v>84.5</v>
      </c>
      <c r="GT403">
        <v>84.4</v>
      </c>
      <c r="GU403">
        <v>1.96899</v>
      </c>
      <c r="GV403">
        <v>2.61841</v>
      </c>
      <c r="GW403">
        <v>2.24854</v>
      </c>
      <c r="GX403">
        <v>2.74658</v>
      </c>
      <c r="GY403">
        <v>1.99585</v>
      </c>
      <c r="GZ403">
        <v>2.36084</v>
      </c>
      <c r="HA403">
        <v>35.8477</v>
      </c>
      <c r="HB403">
        <v>15.2353</v>
      </c>
      <c r="HC403">
        <v>18</v>
      </c>
      <c r="HD403">
        <v>498.205</v>
      </c>
      <c r="HE403">
        <v>642.811</v>
      </c>
      <c r="HF403">
        <v>19.5942</v>
      </c>
      <c r="HG403">
        <v>26.7003</v>
      </c>
      <c r="HH403">
        <v>30.0004</v>
      </c>
      <c r="HI403">
        <v>26.4506</v>
      </c>
      <c r="HJ403">
        <v>26.3467</v>
      </c>
      <c r="HK403">
        <v>39.5536</v>
      </c>
      <c r="HL403">
        <v>38.4973</v>
      </c>
      <c r="HM403">
        <v>0</v>
      </c>
      <c r="HN403">
        <v>19.6137</v>
      </c>
      <c r="HO403">
        <v>709.219</v>
      </c>
      <c r="HP403">
        <v>19.9851</v>
      </c>
      <c r="HQ403">
        <v>102.6</v>
      </c>
      <c r="HR403">
        <v>103.563</v>
      </c>
    </row>
    <row r="404" spans="1:226">
      <c r="A404">
        <v>388</v>
      </c>
      <c r="B404">
        <v>1657296760.5</v>
      </c>
      <c r="C404">
        <v>5016.5</v>
      </c>
      <c r="D404" t="s">
        <v>1138</v>
      </c>
      <c r="E404" t="s">
        <v>1139</v>
      </c>
      <c r="F404">
        <v>5</v>
      </c>
      <c r="G404" t="s">
        <v>1057</v>
      </c>
      <c r="H404" t="s">
        <v>354</v>
      </c>
      <c r="I404">
        <v>1657296752.81071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709.761827570456</v>
      </c>
      <c r="AK404">
        <v>690.456717529984</v>
      </c>
      <c r="AL404">
        <v>3.50827895385437</v>
      </c>
      <c r="AM404">
        <v>66.0527662243616</v>
      </c>
      <c r="AN404">
        <f>(AP404 - AO404 + BO404*1E3/(8.314*(BQ404+273.15)) * AR404/BN404 * AQ404) * BN404/(100*BB404) * 1000/(1000 - AP404)</f>
        <v>0</v>
      </c>
      <c r="AO404">
        <v>20.0378565677117</v>
      </c>
      <c r="AP404">
        <v>20.6611343956175</v>
      </c>
      <c r="AQ404">
        <v>-9.14924826503907e-05</v>
      </c>
      <c r="AR404">
        <v>77.4736277171468</v>
      </c>
      <c r="AS404">
        <v>0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6</v>
      </c>
      <c r="BC404">
        <v>0.5</v>
      </c>
      <c r="BD404" t="s">
        <v>355</v>
      </c>
      <c r="BE404">
        <v>2</v>
      </c>
      <c r="BF404" t="b">
        <v>1</v>
      </c>
      <c r="BG404">
        <v>1657296752.81071</v>
      </c>
      <c r="BH404">
        <v>651.910785714286</v>
      </c>
      <c r="BI404">
        <v>679.351214285714</v>
      </c>
      <c r="BJ404">
        <v>20.6499035714286</v>
      </c>
      <c r="BK404">
        <v>20.03695</v>
      </c>
      <c r="BL404">
        <v>642.173035714286</v>
      </c>
      <c r="BM404">
        <v>20.4712392857143</v>
      </c>
      <c r="BN404">
        <v>499.992678571428</v>
      </c>
      <c r="BO404">
        <v>73.833825</v>
      </c>
      <c r="BP404">
        <v>0.049005475</v>
      </c>
      <c r="BQ404">
        <v>24.2521142857143</v>
      </c>
      <c r="BR404">
        <v>24.9537321428571</v>
      </c>
      <c r="BS404">
        <v>999.9</v>
      </c>
      <c r="BT404">
        <v>0</v>
      </c>
      <c r="BU404">
        <v>0</v>
      </c>
      <c r="BV404">
        <v>10000</v>
      </c>
      <c r="BW404">
        <v>0</v>
      </c>
      <c r="BX404">
        <v>106.178714285714</v>
      </c>
      <c r="BY404">
        <v>-27.4404285714286</v>
      </c>
      <c r="BZ404">
        <v>665.6565</v>
      </c>
      <c r="CA404">
        <v>693.241642857143</v>
      </c>
      <c r="CB404">
        <v>0.612941857142857</v>
      </c>
      <c r="CC404">
        <v>679.351214285714</v>
      </c>
      <c r="CD404">
        <v>20.03695</v>
      </c>
      <c r="CE404">
        <v>1.52466035714286</v>
      </c>
      <c r="CF404">
        <v>1.47940464285714</v>
      </c>
      <c r="CG404">
        <v>13.2177214285714</v>
      </c>
      <c r="CH404">
        <v>12.7569464285714</v>
      </c>
      <c r="CI404">
        <v>2000.00928571429</v>
      </c>
      <c r="CJ404">
        <v>0.980003107142857</v>
      </c>
      <c r="CK404">
        <v>0.0199970821428571</v>
      </c>
      <c r="CL404">
        <v>0</v>
      </c>
      <c r="CM404">
        <v>2.25426785714286</v>
      </c>
      <c r="CN404">
        <v>0</v>
      </c>
      <c r="CO404">
        <v>3056.67035714286</v>
      </c>
      <c r="CP404">
        <v>17300.2571428571</v>
      </c>
      <c r="CQ404">
        <v>38.125</v>
      </c>
      <c r="CR404">
        <v>38.625</v>
      </c>
      <c r="CS404">
        <v>38.062</v>
      </c>
      <c r="CT404">
        <v>36.7787857142857</v>
      </c>
      <c r="CU404">
        <v>37.312</v>
      </c>
      <c r="CV404">
        <v>1960.01928571429</v>
      </c>
      <c r="CW404">
        <v>39.99</v>
      </c>
      <c r="CX404">
        <v>0</v>
      </c>
      <c r="CY404">
        <v>1657296738.3</v>
      </c>
      <c r="CZ404">
        <v>0</v>
      </c>
      <c r="DA404">
        <v>1657291692.5</v>
      </c>
      <c r="DB404" t="s">
        <v>356</v>
      </c>
      <c r="DC404">
        <v>1657291684</v>
      </c>
      <c r="DD404">
        <v>1657291692.5</v>
      </c>
      <c r="DE404">
        <v>1</v>
      </c>
      <c r="DF404">
        <v>0.051</v>
      </c>
      <c r="DG404">
        <v>-0.009</v>
      </c>
      <c r="DH404">
        <v>7.953</v>
      </c>
      <c r="DI404">
        <v>0.086</v>
      </c>
      <c r="DJ404">
        <v>418</v>
      </c>
      <c r="DK404">
        <v>18</v>
      </c>
      <c r="DL404">
        <v>0.63</v>
      </c>
      <c r="DM404">
        <v>0.07</v>
      </c>
      <c r="DN404">
        <v>-27.2735365853659</v>
      </c>
      <c r="DO404">
        <v>-2.65800011799839</v>
      </c>
      <c r="DP404">
        <v>0.454051779445482</v>
      </c>
      <c r="DQ404">
        <v>0</v>
      </c>
      <c r="DR404">
        <v>0.610056390243902</v>
      </c>
      <c r="DS404">
        <v>0.0691698103549288</v>
      </c>
      <c r="DT404">
        <v>0.00727874432308764</v>
      </c>
      <c r="DU404">
        <v>1</v>
      </c>
      <c r="DV404">
        <v>1</v>
      </c>
      <c r="DW404">
        <v>2</v>
      </c>
      <c r="DX404" t="s">
        <v>373</v>
      </c>
      <c r="DY404">
        <v>2.97309</v>
      </c>
      <c r="DZ404">
        <v>2.70236</v>
      </c>
      <c r="EA404">
        <v>0.105532</v>
      </c>
      <c r="EB404">
        <v>0.109653</v>
      </c>
      <c r="EC404">
        <v>0.0770034</v>
      </c>
      <c r="ED404">
        <v>0.0757611</v>
      </c>
      <c r="EE404">
        <v>34931.4</v>
      </c>
      <c r="EF404">
        <v>38100.5</v>
      </c>
      <c r="EG404">
        <v>35392.1</v>
      </c>
      <c r="EH404">
        <v>38811.8</v>
      </c>
      <c r="EI404">
        <v>46313.5</v>
      </c>
      <c r="EJ404">
        <v>51763.8</v>
      </c>
      <c r="EK404">
        <v>55297.9</v>
      </c>
      <c r="EL404">
        <v>62196.3</v>
      </c>
      <c r="EM404">
        <v>1.9844</v>
      </c>
      <c r="EN404">
        <v>2.192</v>
      </c>
      <c r="EO404">
        <v>0.0655353</v>
      </c>
      <c r="EP404">
        <v>0</v>
      </c>
      <c r="EQ404">
        <v>23.8816</v>
      </c>
      <c r="ER404">
        <v>999.9</v>
      </c>
      <c r="ES404">
        <v>58.363</v>
      </c>
      <c r="ET404">
        <v>29.416</v>
      </c>
      <c r="EU404">
        <v>32.5665</v>
      </c>
      <c r="EV404">
        <v>53.4802</v>
      </c>
      <c r="EW404">
        <v>35.7492</v>
      </c>
      <c r="EX404">
        <v>2</v>
      </c>
      <c r="EY404">
        <v>-0.037622</v>
      </c>
      <c r="EZ404">
        <v>1.76098</v>
      </c>
      <c r="FA404">
        <v>20.1376</v>
      </c>
      <c r="FB404">
        <v>5.19932</v>
      </c>
      <c r="FC404">
        <v>12.0088</v>
      </c>
      <c r="FD404">
        <v>4.976</v>
      </c>
      <c r="FE404">
        <v>3.2932</v>
      </c>
      <c r="FF404">
        <v>9999</v>
      </c>
      <c r="FG404">
        <v>564.9</v>
      </c>
      <c r="FH404">
        <v>9999</v>
      </c>
      <c r="FI404">
        <v>9999</v>
      </c>
      <c r="FJ404">
        <v>1.8631</v>
      </c>
      <c r="FK404">
        <v>1.86783</v>
      </c>
      <c r="FL404">
        <v>1.86768</v>
      </c>
      <c r="FM404">
        <v>1.8689</v>
      </c>
      <c r="FN404">
        <v>1.86966</v>
      </c>
      <c r="FO404">
        <v>1.86569</v>
      </c>
      <c r="FP404">
        <v>1.86676</v>
      </c>
      <c r="FQ404">
        <v>1.86813</v>
      </c>
      <c r="FR404">
        <v>5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9.931</v>
      </c>
      <c r="GF404">
        <v>0.1786</v>
      </c>
      <c r="GG404">
        <v>4.5284714050127</v>
      </c>
      <c r="GH404">
        <v>0.00877152046367285</v>
      </c>
      <c r="GI404">
        <v>-1.12287425622125e-06</v>
      </c>
      <c r="GJ404">
        <v>1.49974470624018e-10</v>
      </c>
      <c r="GK404">
        <v>0.178652107835601</v>
      </c>
      <c r="GL404">
        <v>0</v>
      </c>
      <c r="GM404">
        <v>0</v>
      </c>
      <c r="GN404">
        <v>0</v>
      </c>
      <c r="GO404">
        <v>-2</v>
      </c>
      <c r="GP404">
        <v>2006</v>
      </c>
      <c r="GQ404">
        <v>1</v>
      </c>
      <c r="GR404">
        <v>20</v>
      </c>
      <c r="GS404">
        <v>84.6</v>
      </c>
      <c r="GT404">
        <v>84.5</v>
      </c>
      <c r="GU404">
        <v>2.00806</v>
      </c>
      <c r="GV404">
        <v>2.61719</v>
      </c>
      <c r="GW404">
        <v>2.24854</v>
      </c>
      <c r="GX404">
        <v>2.74658</v>
      </c>
      <c r="GY404">
        <v>1.99585</v>
      </c>
      <c r="GZ404">
        <v>2.36328</v>
      </c>
      <c r="HA404">
        <v>35.8477</v>
      </c>
      <c r="HB404">
        <v>15.2265</v>
      </c>
      <c r="HC404">
        <v>18</v>
      </c>
      <c r="HD404">
        <v>498.366</v>
      </c>
      <c r="HE404">
        <v>643.346</v>
      </c>
      <c r="HF404">
        <v>19.6256</v>
      </c>
      <c r="HG404">
        <v>26.7026</v>
      </c>
      <c r="HH404">
        <v>30.0005</v>
      </c>
      <c r="HI404">
        <v>26.4533</v>
      </c>
      <c r="HJ404">
        <v>26.3511</v>
      </c>
      <c r="HK404">
        <v>40.2637</v>
      </c>
      <c r="HL404">
        <v>38.4973</v>
      </c>
      <c r="HM404">
        <v>0</v>
      </c>
      <c r="HN404">
        <v>19.6409</v>
      </c>
      <c r="HO404">
        <v>722.652</v>
      </c>
      <c r="HP404">
        <v>19.9713</v>
      </c>
      <c r="HQ404">
        <v>102.598</v>
      </c>
      <c r="HR404">
        <v>103.563</v>
      </c>
    </row>
    <row r="405" spans="1:226">
      <c r="A405">
        <v>389</v>
      </c>
      <c r="B405">
        <v>1657296765.5</v>
      </c>
      <c r="C405">
        <v>5021.5</v>
      </c>
      <c r="D405" t="s">
        <v>1140</v>
      </c>
      <c r="E405" t="s">
        <v>1141</v>
      </c>
      <c r="F405">
        <v>5</v>
      </c>
      <c r="G405" t="s">
        <v>1057</v>
      </c>
      <c r="H405" t="s">
        <v>354</v>
      </c>
      <c r="I405">
        <v>1657296757.76071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726.442997215142</v>
      </c>
      <c r="AK405">
        <v>707.388896969697</v>
      </c>
      <c r="AL405">
        <v>3.35920600399914</v>
      </c>
      <c r="AM405">
        <v>66.0527662243616</v>
      </c>
      <c r="AN405">
        <f>(AP405 - AO405 + BO405*1E3/(8.314*(BQ405+273.15)) * AR405/BN405 * AQ405) * BN405/(100*BB405) * 1000/(1000 - AP405)</f>
        <v>0</v>
      </c>
      <c r="AO405">
        <v>20.0409320717572</v>
      </c>
      <c r="AP405">
        <v>20.6660321212121</v>
      </c>
      <c r="AQ405">
        <v>0.000120983666648943</v>
      </c>
      <c r="AR405">
        <v>77.4736277171468</v>
      </c>
      <c r="AS405">
        <v>0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6</v>
      </c>
      <c r="BC405">
        <v>0.5</v>
      </c>
      <c r="BD405" t="s">
        <v>355</v>
      </c>
      <c r="BE405">
        <v>2</v>
      </c>
      <c r="BF405" t="b">
        <v>1</v>
      </c>
      <c r="BG405">
        <v>1657296757.76071</v>
      </c>
      <c r="BH405">
        <v>668.57225</v>
      </c>
      <c r="BI405">
        <v>695.967107142857</v>
      </c>
      <c r="BJ405">
        <v>20.6568857142857</v>
      </c>
      <c r="BK405">
        <v>20.0386678571429</v>
      </c>
      <c r="BL405">
        <v>658.710464285714</v>
      </c>
      <c r="BM405">
        <v>20.4782142857143</v>
      </c>
      <c r="BN405">
        <v>500.032642857143</v>
      </c>
      <c r="BO405">
        <v>73.8340321428571</v>
      </c>
      <c r="BP405">
        <v>0.0488328535714286</v>
      </c>
      <c r="BQ405">
        <v>24.2614035714286</v>
      </c>
      <c r="BR405">
        <v>24.9607321428571</v>
      </c>
      <c r="BS405">
        <v>999.9</v>
      </c>
      <c r="BT405">
        <v>0</v>
      </c>
      <c r="BU405">
        <v>0</v>
      </c>
      <c r="BV405">
        <v>10003.2142857143</v>
      </c>
      <c r="BW405">
        <v>0</v>
      </c>
      <c r="BX405">
        <v>106.101785714286</v>
      </c>
      <c r="BY405">
        <v>-27.3948642857143</v>
      </c>
      <c r="BZ405">
        <v>682.674178571428</v>
      </c>
      <c r="CA405">
        <v>710.198571428571</v>
      </c>
      <c r="CB405">
        <v>0.618211535714286</v>
      </c>
      <c r="CC405">
        <v>695.967107142857</v>
      </c>
      <c r="CD405">
        <v>20.0386678571429</v>
      </c>
      <c r="CE405">
        <v>1.52518071428571</v>
      </c>
      <c r="CF405">
        <v>1.47953428571429</v>
      </c>
      <c r="CG405">
        <v>13.22295</v>
      </c>
      <c r="CH405">
        <v>12.7582928571429</v>
      </c>
      <c r="CI405">
        <v>2000.00642857143</v>
      </c>
      <c r="CJ405">
        <v>0.980003</v>
      </c>
      <c r="CK405">
        <v>0.0199972</v>
      </c>
      <c r="CL405">
        <v>0</v>
      </c>
      <c r="CM405">
        <v>2.32895357142857</v>
      </c>
      <c r="CN405">
        <v>0</v>
      </c>
      <c r="CO405">
        <v>3059.35607142857</v>
      </c>
      <c r="CP405">
        <v>17300.225</v>
      </c>
      <c r="CQ405">
        <v>38.125</v>
      </c>
      <c r="CR405">
        <v>38.625</v>
      </c>
      <c r="CS405">
        <v>38.062</v>
      </c>
      <c r="CT405">
        <v>36.7632857142857</v>
      </c>
      <c r="CU405">
        <v>37.3031428571429</v>
      </c>
      <c r="CV405">
        <v>1960.01642857143</v>
      </c>
      <c r="CW405">
        <v>39.9903571428571</v>
      </c>
      <c r="CX405">
        <v>0</v>
      </c>
      <c r="CY405">
        <v>1657296743.7</v>
      </c>
      <c r="CZ405">
        <v>0</v>
      </c>
      <c r="DA405">
        <v>1657291692.5</v>
      </c>
      <c r="DB405" t="s">
        <v>356</v>
      </c>
      <c r="DC405">
        <v>1657291684</v>
      </c>
      <c r="DD405">
        <v>1657291692.5</v>
      </c>
      <c r="DE405">
        <v>1</v>
      </c>
      <c r="DF405">
        <v>0.051</v>
      </c>
      <c r="DG405">
        <v>-0.009</v>
      </c>
      <c r="DH405">
        <v>7.953</v>
      </c>
      <c r="DI405">
        <v>0.086</v>
      </c>
      <c r="DJ405">
        <v>418</v>
      </c>
      <c r="DK405">
        <v>18</v>
      </c>
      <c r="DL405">
        <v>0.63</v>
      </c>
      <c r="DM405">
        <v>0.07</v>
      </c>
      <c r="DN405">
        <v>-27.3610463414634</v>
      </c>
      <c r="DO405">
        <v>-1.08725983113498</v>
      </c>
      <c r="DP405">
        <v>0.40855027400438</v>
      </c>
      <c r="DQ405">
        <v>0</v>
      </c>
      <c r="DR405">
        <v>0.61416856097561</v>
      </c>
      <c r="DS405">
        <v>0.0648882212626843</v>
      </c>
      <c r="DT405">
        <v>0.00687952443070184</v>
      </c>
      <c r="DU405">
        <v>1</v>
      </c>
      <c r="DV405">
        <v>1</v>
      </c>
      <c r="DW405">
        <v>2</v>
      </c>
      <c r="DX405" t="s">
        <v>373</v>
      </c>
      <c r="DY405">
        <v>2.97336</v>
      </c>
      <c r="DZ405">
        <v>2.70181</v>
      </c>
      <c r="EA405">
        <v>0.10733</v>
      </c>
      <c r="EB405">
        <v>0.111389</v>
      </c>
      <c r="EC405">
        <v>0.077021</v>
      </c>
      <c r="ED405">
        <v>0.0757606</v>
      </c>
      <c r="EE405">
        <v>34861.8</v>
      </c>
      <c r="EF405">
        <v>38025.5</v>
      </c>
      <c r="EG405">
        <v>35392.7</v>
      </c>
      <c r="EH405">
        <v>38811.1</v>
      </c>
      <c r="EI405">
        <v>46312.6</v>
      </c>
      <c r="EJ405">
        <v>51763.5</v>
      </c>
      <c r="EK405">
        <v>55297.7</v>
      </c>
      <c r="EL405">
        <v>62195.8</v>
      </c>
      <c r="EM405">
        <v>1.9846</v>
      </c>
      <c r="EN405">
        <v>2.1918</v>
      </c>
      <c r="EO405">
        <v>0.0665486</v>
      </c>
      <c r="EP405">
        <v>0</v>
      </c>
      <c r="EQ405">
        <v>23.8864</v>
      </c>
      <c r="ER405">
        <v>999.9</v>
      </c>
      <c r="ES405">
        <v>58.345</v>
      </c>
      <c r="ET405">
        <v>29.416</v>
      </c>
      <c r="EU405">
        <v>32.5545</v>
      </c>
      <c r="EV405">
        <v>53.6402</v>
      </c>
      <c r="EW405">
        <v>35.7091</v>
      </c>
      <c r="EX405">
        <v>2</v>
      </c>
      <c r="EY405">
        <v>-0.037561</v>
      </c>
      <c r="EZ405">
        <v>1.78194</v>
      </c>
      <c r="FA405">
        <v>20.1365</v>
      </c>
      <c r="FB405">
        <v>5.19692</v>
      </c>
      <c r="FC405">
        <v>12.0099</v>
      </c>
      <c r="FD405">
        <v>4.9748</v>
      </c>
      <c r="FE405">
        <v>3.293</v>
      </c>
      <c r="FF405">
        <v>9999</v>
      </c>
      <c r="FG405">
        <v>564.9</v>
      </c>
      <c r="FH405">
        <v>9999</v>
      </c>
      <c r="FI405">
        <v>9999</v>
      </c>
      <c r="FJ405">
        <v>1.8631</v>
      </c>
      <c r="FK405">
        <v>1.86789</v>
      </c>
      <c r="FL405">
        <v>1.86768</v>
      </c>
      <c r="FM405">
        <v>1.86884</v>
      </c>
      <c r="FN405">
        <v>1.86966</v>
      </c>
      <c r="FO405">
        <v>1.86569</v>
      </c>
      <c r="FP405">
        <v>1.86676</v>
      </c>
      <c r="FQ405">
        <v>1.86813</v>
      </c>
      <c r="FR405">
        <v>5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10.054</v>
      </c>
      <c r="GF405">
        <v>0.1787</v>
      </c>
      <c r="GG405">
        <v>4.5284714050127</v>
      </c>
      <c r="GH405">
        <v>0.00877152046367285</v>
      </c>
      <c r="GI405">
        <v>-1.12287425622125e-06</v>
      </c>
      <c r="GJ405">
        <v>1.49974470624018e-10</v>
      </c>
      <c r="GK405">
        <v>0.178652107835601</v>
      </c>
      <c r="GL405">
        <v>0</v>
      </c>
      <c r="GM405">
        <v>0</v>
      </c>
      <c r="GN405">
        <v>0</v>
      </c>
      <c r="GO405">
        <v>-2</v>
      </c>
      <c r="GP405">
        <v>2006</v>
      </c>
      <c r="GQ405">
        <v>1</v>
      </c>
      <c r="GR405">
        <v>20</v>
      </c>
      <c r="GS405">
        <v>84.7</v>
      </c>
      <c r="GT405">
        <v>84.5</v>
      </c>
      <c r="GU405">
        <v>2.04346</v>
      </c>
      <c r="GV405">
        <v>2.62085</v>
      </c>
      <c r="GW405">
        <v>2.24854</v>
      </c>
      <c r="GX405">
        <v>2.74658</v>
      </c>
      <c r="GY405">
        <v>1.99585</v>
      </c>
      <c r="GZ405">
        <v>2.34375</v>
      </c>
      <c r="HA405">
        <v>35.8477</v>
      </c>
      <c r="HB405">
        <v>15.2178</v>
      </c>
      <c r="HC405">
        <v>18</v>
      </c>
      <c r="HD405">
        <v>498.537</v>
      </c>
      <c r="HE405">
        <v>643.238</v>
      </c>
      <c r="HF405">
        <v>19.6539</v>
      </c>
      <c r="HG405">
        <v>26.7048</v>
      </c>
      <c r="HH405">
        <v>30.0002</v>
      </c>
      <c r="HI405">
        <v>26.4578</v>
      </c>
      <c r="HJ405">
        <v>26.3555</v>
      </c>
      <c r="HK405">
        <v>40.9559</v>
      </c>
      <c r="HL405">
        <v>38.4973</v>
      </c>
      <c r="HM405">
        <v>0</v>
      </c>
      <c r="HN405">
        <v>19.6647</v>
      </c>
      <c r="HO405">
        <v>743.025</v>
      </c>
      <c r="HP405">
        <v>19.9538</v>
      </c>
      <c r="HQ405">
        <v>102.598</v>
      </c>
      <c r="HR405">
        <v>103.562</v>
      </c>
    </row>
    <row r="406" spans="1:226">
      <c r="A406">
        <v>390</v>
      </c>
      <c r="B406">
        <v>1657296770.5</v>
      </c>
      <c r="C406">
        <v>5026.5</v>
      </c>
      <c r="D406" t="s">
        <v>1142</v>
      </c>
      <c r="E406" t="s">
        <v>1143</v>
      </c>
      <c r="F406">
        <v>5</v>
      </c>
      <c r="G406" t="s">
        <v>1057</v>
      </c>
      <c r="H406" t="s">
        <v>354</v>
      </c>
      <c r="I406">
        <v>1657296762.72857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743.316893085989</v>
      </c>
      <c r="AK406">
        <v>723.911303030303</v>
      </c>
      <c r="AL406">
        <v>3.28247147216596</v>
      </c>
      <c r="AM406">
        <v>66.0527662243616</v>
      </c>
      <c r="AN406">
        <f>(AP406 - AO406 + BO406*1E3/(8.314*(BQ406+273.15)) * AR406/BN406 * AQ406) * BN406/(100*BB406) * 1000/(1000 - AP406)</f>
        <v>0</v>
      </c>
      <c r="AO406">
        <v>20.0418038157362</v>
      </c>
      <c r="AP406">
        <v>20.6696909090909</v>
      </c>
      <c r="AQ406">
        <v>0.00040609409955151</v>
      </c>
      <c r="AR406">
        <v>77.4736277171468</v>
      </c>
      <c r="AS406">
        <v>0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6</v>
      </c>
      <c r="BC406">
        <v>0.5</v>
      </c>
      <c r="BD406" t="s">
        <v>355</v>
      </c>
      <c r="BE406">
        <v>2</v>
      </c>
      <c r="BF406" t="b">
        <v>1</v>
      </c>
      <c r="BG406">
        <v>1657296762.72857</v>
      </c>
      <c r="BH406">
        <v>685.137</v>
      </c>
      <c r="BI406">
        <v>712.619428571429</v>
      </c>
      <c r="BJ406">
        <v>20.6638571428571</v>
      </c>
      <c r="BK406">
        <v>20.0400428571429</v>
      </c>
      <c r="BL406">
        <v>675.15225</v>
      </c>
      <c r="BM406">
        <v>20.4851892857143</v>
      </c>
      <c r="BN406">
        <v>499.99175</v>
      </c>
      <c r="BO406">
        <v>73.8340785714286</v>
      </c>
      <c r="BP406">
        <v>0.0488013</v>
      </c>
      <c r="BQ406">
        <v>24.2687107142857</v>
      </c>
      <c r="BR406">
        <v>24.9633821428571</v>
      </c>
      <c r="BS406">
        <v>999.9</v>
      </c>
      <c r="BT406">
        <v>0</v>
      </c>
      <c r="BU406">
        <v>0</v>
      </c>
      <c r="BV406">
        <v>9992.67857142857</v>
      </c>
      <c r="BW406">
        <v>0</v>
      </c>
      <c r="BX406">
        <v>106.3985</v>
      </c>
      <c r="BY406">
        <v>-27.4824428571429</v>
      </c>
      <c r="BZ406">
        <v>699.593285714286</v>
      </c>
      <c r="CA406">
        <v>727.192428571429</v>
      </c>
      <c r="CB406">
        <v>0.623816892857143</v>
      </c>
      <c r="CC406">
        <v>712.619428571429</v>
      </c>
      <c r="CD406">
        <v>20.0400428571429</v>
      </c>
      <c r="CE406">
        <v>1.52569714285714</v>
      </c>
      <c r="CF406">
        <v>1.47963607142857</v>
      </c>
      <c r="CG406">
        <v>13.2281428571429</v>
      </c>
      <c r="CH406">
        <v>12.7593464285714</v>
      </c>
      <c r="CI406">
        <v>2000.01892857143</v>
      </c>
      <c r="CJ406">
        <v>0.980003</v>
      </c>
      <c r="CK406">
        <v>0.0199972</v>
      </c>
      <c r="CL406">
        <v>0</v>
      </c>
      <c r="CM406">
        <v>2.27925357142857</v>
      </c>
      <c r="CN406">
        <v>0</v>
      </c>
      <c r="CO406">
        <v>3063.445</v>
      </c>
      <c r="CP406">
        <v>17300.3285714286</v>
      </c>
      <c r="CQ406">
        <v>38.10925</v>
      </c>
      <c r="CR406">
        <v>38.625</v>
      </c>
      <c r="CS406">
        <v>38.062</v>
      </c>
      <c r="CT406">
        <v>36.7544285714286</v>
      </c>
      <c r="CU406">
        <v>37.2832142857143</v>
      </c>
      <c r="CV406">
        <v>1960.02892857143</v>
      </c>
      <c r="CW406">
        <v>39.9917857142857</v>
      </c>
      <c r="CX406">
        <v>0</v>
      </c>
      <c r="CY406">
        <v>1657296748.5</v>
      </c>
      <c r="CZ406">
        <v>0</v>
      </c>
      <c r="DA406">
        <v>1657291692.5</v>
      </c>
      <c r="DB406" t="s">
        <v>356</v>
      </c>
      <c r="DC406">
        <v>1657291684</v>
      </c>
      <c r="DD406">
        <v>1657291692.5</v>
      </c>
      <c r="DE406">
        <v>1</v>
      </c>
      <c r="DF406">
        <v>0.051</v>
      </c>
      <c r="DG406">
        <v>-0.009</v>
      </c>
      <c r="DH406">
        <v>7.953</v>
      </c>
      <c r="DI406">
        <v>0.086</v>
      </c>
      <c r="DJ406">
        <v>418</v>
      </c>
      <c r="DK406">
        <v>18</v>
      </c>
      <c r="DL406">
        <v>0.63</v>
      </c>
      <c r="DM406">
        <v>0.07</v>
      </c>
      <c r="DN406">
        <v>-27.4298731707317</v>
      </c>
      <c r="DO406">
        <v>0.101236377929257</v>
      </c>
      <c r="DP406">
        <v>0.361269338767974</v>
      </c>
      <c r="DQ406">
        <v>0</v>
      </c>
      <c r="DR406">
        <v>0.61943156097561</v>
      </c>
      <c r="DS406">
        <v>0.0607176770942991</v>
      </c>
      <c r="DT406">
        <v>0.00667323284381306</v>
      </c>
      <c r="DU406">
        <v>1</v>
      </c>
      <c r="DV406">
        <v>1</v>
      </c>
      <c r="DW406">
        <v>2</v>
      </c>
      <c r="DX406" t="s">
        <v>373</v>
      </c>
      <c r="DY406">
        <v>2.973</v>
      </c>
      <c r="DZ406">
        <v>2.70221</v>
      </c>
      <c r="EA406">
        <v>0.109074</v>
      </c>
      <c r="EB406">
        <v>0.113124</v>
      </c>
      <c r="EC406">
        <v>0.0770374</v>
      </c>
      <c r="ED406">
        <v>0.0757432</v>
      </c>
      <c r="EE406">
        <v>34793.1</v>
      </c>
      <c r="EF406">
        <v>37950.6</v>
      </c>
      <c r="EG406">
        <v>35392.1</v>
      </c>
      <c r="EH406">
        <v>38810.4</v>
      </c>
      <c r="EI406">
        <v>46312</v>
      </c>
      <c r="EJ406">
        <v>51763.6</v>
      </c>
      <c r="EK406">
        <v>55298</v>
      </c>
      <c r="EL406">
        <v>62194.7</v>
      </c>
      <c r="EM406">
        <v>1.9834</v>
      </c>
      <c r="EN406">
        <v>2.192</v>
      </c>
      <c r="EO406">
        <v>0.0652969</v>
      </c>
      <c r="EP406">
        <v>0</v>
      </c>
      <c r="EQ406">
        <v>23.8916</v>
      </c>
      <c r="ER406">
        <v>999.9</v>
      </c>
      <c r="ES406">
        <v>58.32</v>
      </c>
      <c r="ET406">
        <v>29.416</v>
      </c>
      <c r="EU406">
        <v>32.5419</v>
      </c>
      <c r="EV406">
        <v>53.8902</v>
      </c>
      <c r="EW406">
        <v>35.7212</v>
      </c>
      <c r="EX406">
        <v>2</v>
      </c>
      <c r="EY406">
        <v>-0.0371341</v>
      </c>
      <c r="EZ406">
        <v>1.7671</v>
      </c>
      <c r="FA406">
        <v>20.1378</v>
      </c>
      <c r="FB406">
        <v>5.19812</v>
      </c>
      <c r="FC406">
        <v>12.0099</v>
      </c>
      <c r="FD406">
        <v>4.9752</v>
      </c>
      <c r="FE406">
        <v>3.2932</v>
      </c>
      <c r="FF406">
        <v>9999</v>
      </c>
      <c r="FG406">
        <v>564.9</v>
      </c>
      <c r="FH406">
        <v>9999</v>
      </c>
      <c r="FI406">
        <v>9999</v>
      </c>
      <c r="FJ406">
        <v>1.8631</v>
      </c>
      <c r="FK406">
        <v>1.86789</v>
      </c>
      <c r="FL406">
        <v>1.86768</v>
      </c>
      <c r="FM406">
        <v>1.8689</v>
      </c>
      <c r="FN406">
        <v>1.86966</v>
      </c>
      <c r="FO406">
        <v>1.86569</v>
      </c>
      <c r="FP406">
        <v>1.86676</v>
      </c>
      <c r="FQ406">
        <v>1.86813</v>
      </c>
      <c r="FR406">
        <v>5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10.174</v>
      </c>
      <c r="GF406">
        <v>0.1786</v>
      </c>
      <c r="GG406">
        <v>4.5284714050127</v>
      </c>
      <c r="GH406">
        <v>0.00877152046367285</v>
      </c>
      <c r="GI406">
        <v>-1.12287425622125e-06</v>
      </c>
      <c r="GJ406">
        <v>1.49974470624018e-10</v>
      </c>
      <c r="GK406">
        <v>0.178652107835601</v>
      </c>
      <c r="GL406">
        <v>0</v>
      </c>
      <c r="GM406">
        <v>0</v>
      </c>
      <c r="GN406">
        <v>0</v>
      </c>
      <c r="GO406">
        <v>-2</v>
      </c>
      <c r="GP406">
        <v>2006</v>
      </c>
      <c r="GQ406">
        <v>1</v>
      </c>
      <c r="GR406">
        <v>20</v>
      </c>
      <c r="GS406">
        <v>84.8</v>
      </c>
      <c r="GT406">
        <v>84.6</v>
      </c>
      <c r="GU406">
        <v>2.08252</v>
      </c>
      <c r="GV406">
        <v>2.62085</v>
      </c>
      <c r="GW406">
        <v>2.24854</v>
      </c>
      <c r="GX406">
        <v>2.74658</v>
      </c>
      <c r="GY406">
        <v>1.99585</v>
      </c>
      <c r="GZ406">
        <v>2.36328</v>
      </c>
      <c r="HA406">
        <v>35.8477</v>
      </c>
      <c r="HB406">
        <v>15.2265</v>
      </c>
      <c r="HC406">
        <v>18</v>
      </c>
      <c r="HD406">
        <v>497.781</v>
      </c>
      <c r="HE406">
        <v>643.431</v>
      </c>
      <c r="HF406">
        <v>19.6757</v>
      </c>
      <c r="HG406">
        <v>26.7089</v>
      </c>
      <c r="HH406">
        <v>30.0004</v>
      </c>
      <c r="HI406">
        <v>26.4618</v>
      </c>
      <c r="HJ406">
        <v>26.3586</v>
      </c>
      <c r="HK406">
        <v>41.7347</v>
      </c>
      <c r="HL406">
        <v>38.7838</v>
      </c>
      <c r="HM406">
        <v>0</v>
      </c>
      <c r="HN406">
        <v>19.6896</v>
      </c>
      <c r="HO406">
        <v>756.487</v>
      </c>
      <c r="HP406">
        <v>19.9376</v>
      </c>
      <c r="HQ406">
        <v>102.598</v>
      </c>
      <c r="HR406">
        <v>103.56</v>
      </c>
    </row>
    <row r="407" spans="1:226">
      <c r="A407">
        <v>391</v>
      </c>
      <c r="B407">
        <v>1657296775.5</v>
      </c>
      <c r="C407">
        <v>5031.5</v>
      </c>
      <c r="D407" t="s">
        <v>1144</v>
      </c>
      <c r="E407" t="s">
        <v>1145</v>
      </c>
      <c r="F407">
        <v>5</v>
      </c>
      <c r="G407" t="s">
        <v>1057</v>
      </c>
      <c r="H407" t="s">
        <v>354</v>
      </c>
      <c r="I407">
        <v>1657296767.71429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760.352391429311</v>
      </c>
      <c r="AK407">
        <v>740.823775757576</v>
      </c>
      <c r="AL407">
        <v>3.3421723664836</v>
      </c>
      <c r="AM407">
        <v>66.0527662243616</v>
      </c>
      <c r="AN407">
        <f>(AP407 - AO407 + BO407*1E3/(8.314*(BQ407+273.15)) * AR407/BN407 * AQ407) * BN407/(100*BB407) * 1000/(1000 - AP407)</f>
        <v>0</v>
      </c>
      <c r="AO407">
        <v>20.026547921008</v>
      </c>
      <c r="AP407">
        <v>20.6652472727273</v>
      </c>
      <c r="AQ407">
        <v>-0.000259575528878558</v>
      </c>
      <c r="AR407">
        <v>77.4736277171468</v>
      </c>
      <c r="AS407">
        <v>0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6</v>
      </c>
      <c r="BC407">
        <v>0.5</v>
      </c>
      <c r="BD407" t="s">
        <v>355</v>
      </c>
      <c r="BE407">
        <v>2</v>
      </c>
      <c r="BF407" t="b">
        <v>1</v>
      </c>
      <c r="BG407">
        <v>1657296767.71429</v>
      </c>
      <c r="BH407">
        <v>701.629642857143</v>
      </c>
      <c r="BI407">
        <v>729.156642857143</v>
      </c>
      <c r="BJ407">
        <v>20.6672535714286</v>
      </c>
      <c r="BK407">
        <v>20.0345214285714</v>
      </c>
      <c r="BL407">
        <v>691.523071428571</v>
      </c>
      <c r="BM407">
        <v>20.4885964285714</v>
      </c>
      <c r="BN407">
        <v>500.000464285714</v>
      </c>
      <c r="BO407">
        <v>73.8343214285714</v>
      </c>
      <c r="BP407">
        <v>0.0485751392857143</v>
      </c>
      <c r="BQ407">
        <v>24.2725214285714</v>
      </c>
      <c r="BR407">
        <v>24.966875</v>
      </c>
      <c r="BS407">
        <v>999.9</v>
      </c>
      <c r="BT407">
        <v>0</v>
      </c>
      <c r="BU407">
        <v>0</v>
      </c>
      <c r="BV407">
        <v>9996.60714285714</v>
      </c>
      <c r="BW407">
        <v>0</v>
      </c>
      <c r="BX407">
        <v>106.311</v>
      </c>
      <c r="BY407">
        <v>-27.5269928571429</v>
      </c>
      <c r="BZ407">
        <v>716.436428571429</v>
      </c>
      <c r="CA407">
        <v>744.0635</v>
      </c>
      <c r="CB407">
        <v>0.632737678571429</v>
      </c>
      <c r="CC407">
        <v>729.156642857143</v>
      </c>
      <c r="CD407">
        <v>20.0345214285714</v>
      </c>
      <c r="CE407">
        <v>1.52595321428571</v>
      </c>
      <c r="CF407">
        <v>1.47923392857143</v>
      </c>
      <c r="CG407">
        <v>13.2307178571429</v>
      </c>
      <c r="CH407">
        <v>12.7552</v>
      </c>
      <c r="CI407">
        <v>2000.00285714286</v>
      </c>
      <c r="CJ407">
        <v>0.980002678571429</v>
      </c>
      <c r="CK407">
        <v>0.0199975428571429</v>
      </c>
      <c r="CL407">
        <v>0</v>
      </c>
      <c r="CM407">
        <v>2.26586071428571</v>
      </c>
      <c r="CN407">
        <v>0</v>
      </c>
      <c r="CO407">
        <v>3065.7725</v>
      </c>
      <c r="CP407">
        <v>17300.1892857143</v>
      </c>
      <c r="CQ407">
        <v>38.09125</v>
      </c>
      <c r="CR407">
        <v>38.61825</v>
      </c>
      <c r="CS407">
        <v>38.062</v>
      </c>
      <c r="CT407">
        <v>36.75</v>
      </c>
      <c r="CU407">
        <v>37.2655</v>
      </c>
      <c r="CV407">
        <v>1960.01107142857</v>
      </c>
      <c r="CW407">
        <v>39.995</v>
      </c>
      <c r="CX407">
        <v>0</v>
      </c>
      <c r="CY407">
        <v>1657296753.3</v>
      </c>
      <c r="CZ407">
        <v>0</v>
      </c>
      <c r="DA407">
        <v>1657291692.5</v>
      </c>
      <c r="DB407" t="s">
        <v>356</v>
      </c>
      <c r="DC407">
        <v>1657291684</v>
      </c>
      <c r="DD407">
        <v>1657291692.5</v>
      </c>
      <c r="DE407">
        <v>1</v>
      </c>
      <c r="DF407">
        <v>0.051</v>
      </c>
      <c r="DG407">
        <v>-0.009</v>
      </c>
      <c r="DH407">
        <v>7.953</v>
      </c>
      <c r="DI407">
        <v>0.086</v>
      </c>
      <c r="DJ407">
        <v>418</v>
      </c>
      <c r="DK407">
        <v>18</v>
      </c>
      <c r="DL407">
        <v>0.63</v>
      </c>
      <c r="DM407">
        <v>0.07</v>
      </c>
      <c r="DN407">
        <v>-27.564687804878</v>
      </c>
      <c r="DO407">
        <v>-0.582828454434424</v>
      </c>
      <c r="DP407">
        <v>0.335113782056855</v>
      </c>
      <c r="DQ407">
        <v>0</v>
      </c>
      <c r="DR407">
        <v>0.628905317073171</v>
      </c>
      <c r="DS407">
        <v>0.100111606432445</v>
      </c>
      <c r="DT407">
        <v>0.0110353719011652</v>
      </c>
      <c r="DU407">
        <v>0</v>
      </c>
      <c r="DV407">
        <v>0</v>
      </c>
      <c r="DW407">
        <v>2</v>
      </c>
      <c r="DX407" t="s">
        <v>357</v>
      </c>
      <c r="DY407">
        <v>2.97383</v>
      </c>
      <c r="DZ407">
        <v>2.70306</v>
      </c>
      <c r="EA407">
        <v>0.110811</v>
      </c>
      <c r="EB407">
        <v>0.114889</v>
      </c>
      <c r="EC407">
        <v>0.0770177</v>
      </c>
      <c r="ED407">
        <v>0.0756871</v>
      </c>
      <c r="EE407">
        <v>34725</v>
      </c>
      <c r="EF407">
        <v>37875.3</v>
      </c>
      <c r="EG407">
        <v>35391.8</v>
      </c>
      <c r="EH407">
        <v>38810.7</v>
      </c>
      <c r="EI407">
        <v>46312.5</v>
      </c>
      <c r="EJ407">
        <v>51767</v>
      </c>
      <c r="EK407">
        <v>55297.4</v>
      </c>
      <c r="EL407">
        <v>62194.9</v>
      </c>
      <c r="EM407">
        <v>1.9842</v>
      </c>
      <c r="EN407">
        <v>2.1914</v>
      </c>
      <c r="EO407">
        <v>0.0659525</v>
      </c>
      <c r="EP407">
        <v>0</v>
      </c>
      <c r="EQ407">
        <v>23.8916</v>
      </c>
      <c r="ER407">
        <v>999.9</v>
      </c>
      <c r="ES407">
        <v>58.271</v>
      </c>
      <c r="ET407">
        <v>29.447</v>
      </c>
      <c r="EU407">
        <v>32.5695</v>
      </c>
      <c r="EV407">
        <v>53.6302</v>
      </c>
      <c r="EW407">
        <v>35.6611</v>
      </c>
      <c r="EX407">
        <v>2</v>
      </c>
      <c r="EY407">
        <v>-0.0365041</v>
      </c>
      <c r="EZ407">
        <v>1.81455</v>
      </c>
      <c r="FA407">
        <v>20.1371</v>
      </c>
      <c r="FB407">
        <v>5.19812</v>
      </c>
      <c r="FC407">
        <v>12.0088</v>
      </c>
      <c r="FD407">
        <v>4.976</v>
      </c>
      <c r="FE407">
        <v>3.293</v>
      </c>
      <c r="FF407">
        <v>9999</v>
      </c>
      <c r="FG407">
        <v>564.9</v>
      </c>
      <c r="FH407">
        <v>9999</v>
      </c>
      <c r="FI407">
        <v>9999</v>
      </c>
      <c r="FJ407">
        <v>1.86307</v>
      </c>
      <c r="FK407">
        <v>1.86786</v>
      </c>
      <c r="FL407">
        <v>1.86765</v>
      </c>
      <c r="FM407">
        <v>1.86884</v>
      </c>
      <c r="FN407">
        <v>1.86966</v>
      </c>
      <c r="FO407">
        <v>1.86566</v>
      </c>
      <c r="FP407">
        <v>1.86676</v>
      </c>
      <c r="FQ407">
        <v>1.86813</v>
      </c>
      <c r="FR407">
        <v>5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10.295</v>
      </c>
      <c r="GF407">
        <v>0.1787</v>
      </c>
      <c r="GG407">
        <v>4.5284714050127</v>
      </c>
      <c r="GH407">
        <v>0.00877152046367285</v>
      </c>
      <c r="GI407">
        <v>-1.12287425622125e-06</v>
      </c>
      <c r="GJ407">
        <v>1.49974470624018e-10</v>
      </c>
      <c r="GK407">
        <v>0.178652107835601</v>
      </c>
      <c r="GL407">
        <v>0</v>
      </c>
      <c r="GM407">
        <v>0</v>
      </c>
      <c r="GN407">
        <v>0</v>
      </c>
      <c r="GO407">
        <v>-2</v>
      </c>
      <c r="GP407">
        <v>2006</v>
      </c>
      <c r="GQ407">
        <v>1</v>
      </c>
      <c r="GR407">
        <v>20</v>
      </c>
      <c r="GS407">
        <v>84.9</v>
      </c>
      <c r="GT407">
        <v>84.7</v>
      </c>
      <c r="GU407">
        <v>2.12036</v>
      </c>
      <c r="GV407">
        <v>2.60986</v>
      </c>
      <c r="GW407">
        <v>2.24854</v>
      </c>
      <c r="GX407">
        <v>2.74658</v>
      </c>
      <c r="GY407">
        <v>1.99585</v>
      </c>
      <c r="GZ407">
        <v>2.39258</v>
      </c>
      <c r="HA407">
        <v>35.8477</v>
      </c>
      <c r="HB407">
        <v>15.2353</v>
      </c>
      <c r="HC407">
        <v>18</v>
      </c>
      <c r="HD407">
        <v>498.336</v>
      </c>
      <c r="HE407">
        <v>642.995</v>
      </c>
      <c r="HF407">
        <v>19.6989</v>
      </c>
      <c r="HG407">
        <v>26.7116</v>
      </c>
      <c r="HH407">
        <v>30.0007</v>
      </c>
      <c r="HI407">
        <v>26.4645</v>
      </c>
      <c r="HJ407">
        <v>26.3621</v>
      </c>
      <c r="HK407">
        <v>42.4484</v>
      </c>
      <c r="HL407">
        <v>38.7838</v>
      </c>
      <c r="HM407">
        <v>0</v>
      </c>
      <c r="HN407">
        <v>19.7096</v>
      </c>
      <c r="HO407">
        <v>776.764</v>
      </c>
      <c r="HP407">
        <v>19.9259</v>
      </c>
      <c r="HQ407">
        <v>102.597</v>
      </c>
      <c r="HR407">
        <v>103.56</v>
      </c>
    </row>
    <row r="408" spans="1:226">
      <c r="A408">
        <v>392</v>
      </c>
      <c r="B408">
        <v>1657296780.5</v>
      </c>
      <c r="C408">
        <v>5036.5</v>
      </c>
      <c r="D408" t="s">
        <v>1146</v>
      </c>
      <c r="E408" t="s">
        <v>1147</v>
      </c>
      <c r="F408">
        <v>5</v>
      </c>
      <c r="G408" t="s">
        <v>1057</v>
      </c>
      <c r="H408" t="s">
        <v>354</v>
      </c>
      <c r="I408">
        <v>1657296773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777.813563423554</v>
      </c>
      <c r="AK408">
        <v>757.898072727273</v>
      </c>
      <c r="AL408">
        <v>3.40155033746672</v>
      </c>
      <c r="AM408">
        <v>66.0527662243616</v>
      </c>
      <c r="AN408">
        <f>(AP408 - AO408 + BO408*1E3/(8.314*(BQ408+273.15)) * AR408/BN408 * AQ408) * BN408/(100*BB408) * 1000/(1000 - AP408)</f>
        <v>0</v>
      </c>
      <c r="AO408">
        <v>20.0162791693442</v>
      </c>
      <c r="AP408">
        <v>20.6606593939394</v>
      </c>
      <c r="AQ408">
        <v>-0.000143056564757485</v>
      </c>
      <c r="AR408">
        <v>77.4736277171468</v>
      </c>
      <c r="AS408">
        <v>0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6</v>
      </c>
      <c r="BC408">
        <v>0.5</v>
      </c>
      <c r="BD408" t="s">
        <v>355</v>
      </c>
      <c r="BE408">
        <v>2</v>
      </c>
      <c r="BF408" t="b">
        <v>1</v>
      </c>
      <c r="BG408">
        <v>1657296773</v>
      </c>
      <c r="BH408">
        <v>719.023</v>
      </c>
      <c r="BI408">
        <v>746.909296296296</v>
      </c>
      <c r="BJ408">
        <v>20.666362962963</v>
      </c>
      <c r="BK408">
        <v>20.0262814814815</v>
      </c>
      <c r="BL408">
        <v>708.788222222222</v>
      </c>
      <c r="BM408">
        <v>20.4877111111111</v>
      </c>
      <c r="BN408">
        <v>500.006888888889</v>
      </c>
      <c r="BO408">
        <v>73.8340111111111</v>
      </c>
      <c r="BP408">
        <v>0.0485016259259259</v>
      </c>
      <c r="BQ408">
        <v>24.2734703703704</v>
      </c>
      <c r="BR408">
        <v>24.9680074074074</v>
      </c>
      <c r="BS408">
        <v>999.9</v>
      </c>
      <c r="BT408">
        <v>0</v>
      </c>
      <c r="BU408">
        <v>0</v>
      </c>
      <c r="BV408">
        <v>9999.81481481482</v>
      </c>
      <c r="BW408">
        <v>0</v>
      </c>
      <c r="BX408">
        <v>106.322481481481</v>
      </c>
      <c r="BY408">
        <v>-27.8863444444444</v>
      </c>
      <c r="BZ408">
        <v>734.196148148148</v>
      </c>
      <c r="CA408">
        <v>762.172703703704</v>
      </c>
      <c r="CB408">
        <v>0.640074259259259</v>
      </c>
      <c r="CC408">
        <v>746.909296296296</v>
      </c>
      <c r="CD408">
        <v>20.0262814814815</v>
      </c>
      <c r="CE408">
        <v>1.52588074074074</v>
      </c>
      <c r="CF408">
        <v>1.47862074074074</v>
      </c>
      <c r="CG408">
        <v>13.2299925925926</v>
      </c>
      <c r="CH408">
        <v>12.7488666666667</v>
      </c>
      <c r="CI408">
        <v>1999.98777777778</v>
      </c>
      <c r="CJ408">
        <v>0.980002222222222</v>
      </c>
      <c r="CK408">
        <v>0.0199980296296296</v>
      </c>
      <c r="CL408">
        <v>0</v>
      </c>
      <c r="CM408">
        <v>2.22313333333333</v>
      </c>
      <c r="CN408">
        <v>0</v>
      </c>
      <c r="CO408">
        <v>3068.28592592593</v>
      </c>
      <c r="CP408">
        <v>17300.0555555556</v>
      </c>
      <c r="CQ408">
        <v>38.069</v>
      </c>
      <c r="CR408">
        <v>38.604</v>
      </c>
      <c r="CS408">
        <v>38.062</v>
      </c>
      <c r="CT408">
        <v>36.743</v>
      </c>
      <c r="CU408">
        <v>37.2522962962963</v>
      </c>
      <c r="CV408">
        <v>1959.99259259259</v>
      </c>
      <c r="CW408">
        <v>39.9981481481481</v>
      </c>
      <c r="CX408">
        <v>0</v>
      </c>
      <c r="CY408">
        <v>1657296758.7</v>
      </c>
      <c r="CZ408">
        <v>0</v>
      </c>
      <c r="DA408">
        <v>1657291692.5</v>
      </c>
      <c r="DB408" t="s">
        <v>356</v>
      </c>
      <c r="DC408">
        <v>1657291684</v>
      </c>
      <c r="DD408">
        <v>1657291692.5</v>
      </c>
      <c r="DE408">
        <v>1</v>
      </c>
      <c r="DF408">
        <v>0.051</v>
      </c>
      <c r="DG408">
        <v>-0.009</v>
      </c>
      <c r="DH408">
        <v>7.953</v>
      </c>
      <c r="DI408">
        <v>0.086</v>
      </c>
      <c r="DJ408">
        <v>418</v>
      </c>
      <c r="DK408">
        <v>18</v>
      </c>
      <c r="DL408">
        <v>0.63</v>
      </c>
      <c r="DM408">
        <v>0.07</v>
      </c>
      <c r="DN408">
        <v>-27.6984951219512</v>
      </c>
      <c r="DO408">
        <v>-2.71737282229963</v>
      </c>
      <c r="DP408">
        <v>0.426234821316882</v>
      </c>
      <c r="DQ408">
        <v>0</v>
      </c>
      <c r="DR408">
        <v>0.633931951219512</v>
      </c>
      <c r="DS408">
        <v>0.101900090592335</v>
      </c>
      <c r="DT408">
        <v>0.0112658800116389</v>
      </c>
      <c r="DU408">
        <v>0</v>
      </c>
      <c r="DV408">
        <v>0</v>
      </c>
      <c r="DW408">
        <v>2</v>
      </c>
      <c r="DX408" t="s">
        <v>357</v>
      </c>
      <c r="DY408">
        <v>2.97359</v>
      </c>
      <c r="DZ408">
        <v>2.70224</v>
      </c>
      <c r="EA408">
        <v>0.112561</v>
      </c>
      <c r="EB408">
        <v>0.116567</v>
      </c>
      <c r="EC408">
        <v>0.0770129</v>
      </c>
      <c r="ED408">
        <v>0.0756973</v>
      </c>
      <c r="EE408">
        <v>34656.1</v>
      </c>
      <c r="EF408">
        <v>37803</v>
      </c>
      <c r="EG408">
        <v>35391.2</v>
      </c>
      <c r="EH408">
        <v>38810.1</v>
      </c>
      <c r="EI408">
        <v>46312.8</v>
      </c>
      <c r="EJ408">
        <v>51765.7</v>
      </c>
      <c r="EK408">
        <v>55297.4</v>
      </c>
      <c r="EL408">
        <v>62194</v>
      </c>
      <c r="EM408">
        <v>1.9834</v>
      </c>
      <c r="EN408">
        <v>2.1912</v>
      </c>
      <c r="EO408">
        <v>0.0660121</v>
      </c>
      <c r="EP408">
        <v>0</v>
      </c>
      <c r="EQ408">
        <v>23.8916</v>
      </c>
      <c r="ER408">
        <v>999.9</v>
      </c>
      <c r="ES408">
        <v>58.247</v>
      </c>
      <c r="ET408">
        <v>29.447</v>
      </c>
      <c r="EU408">
        <v>32.5606</v>
      </c>
      <c r="EV408">
        <v>53.6702</v>
      </c>
      <c r="EW408">
        <v>35.6651</v>
      </c>
      <c r="EX408">
        <v>2</v>
      </c>
      <c r="EY408">
        <v>-0.0367683</v>
      </c>
      <c r="EZ408">
        <v>1.76083</v>
      </c>
      <c r="FA408">
        <v>20.1375</v>
      </c>
      <c r="FB408">
        <v>5.19932</v>
      </c>
      <c r="FC408">
        <v>12.0099</v>
      </c>
      <c r="FD408">
        <v>4.9752</v>
      </c>
      <c r="FE408">
        <v>3.293</v>
      </c>
      <c r="FF408">
        <v>9999</v>
      </c>
      <c r="FG408">
        <v>564.9</v>
      </c>
      <c r="FH408">
        <v>9999</v>
      </c>
      <c r="FI408">
        <v>9999</v>
      </c>
      <c r="FJ408">
        <v>1.8631</v>
      </c>
      <c r="FK408">
        <v>1.86786</v>
      </c>
      <c r="FL408">
        <v>1.86765</v>
      </c>
      <c r="FM408">
        <v>1.86887</v>
      </c>
      <c r="FN408">
        <v>1.86966</v>
      </c>
      <c r="FO408">
        <v>1.86569</v>
      </c>
      <c r="FP408">
        <v>1.86676</v>
      </c>
      <c r="FQ408">
        <v>1.86813</v>
      </c>
      <c r="FR408">
        <v>5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10.418</v>
      </c>
      <c r="GF408">
        <v>0.1787</v>
      </c>
      <c r="GG408">
        <v>4.5284714050127</v>
      </c>
      <c r="GH408">
        <v>0.00877152046367285</v>
      </c>
      <c r="GI408">
        <v>-1.12287425622125e-06</v>
      </c>
      <c r="GJ408">
        <v>1.49974470624018e-10</v>
      </c>
      <c r="GK408">
        <v>0.178652107835601</v>
      </c>
      <c r="GL408">
        <v>0</v>
      </c>
      <c r="GM408">
        <v>0</v>
      </c>
      <c r="GN408">
        <v>0</v>
      </c>
      <c r="GO408">
        <v>-2</v>
      </c>
      <c r="GP408">
        <v>2006</v>
      </c>
      <c r="GQ408">
        <v>1</v>
      </c>
      <c r="GR408">
        <v>20</v>
      </c>
      <c r="GS408">
        <v>84.9</v>
      </c>
      <c r="GT408">
        <v>84.8</v>
      </c>
      <c r="GU408">
        <v>2.15576</v>
      </c>
      <c r="GV408">
        <v>2.61353</v>
      </c>
      <c r="GW408">
        <v>2.24854</v>
      </c>
      <c r="GX408">
        <v>2.74658</v>
      </c>
      <c r="GY408">
        <v>1.99585</v>
      </c>
      <c r="GZ408">
        <v>2.38647</v>
      </c>
      <c r="HA408">
        <v>35.8477</v>
      </c>
      <c r="HB408">
        <v>15.2265</v>
      </c>
      <c r="HC408">
        <v>18</v>
      </c>
      <c r="HD408">
        <v>497.842</v>
      </c>
      <c r="HE408">
        <v>642.866</v>
      </c>
      <c r="HF408">
        <v>19.7182</v>
      </c>
      <c r="HG408">
        <v>26.7134</v>
      </c>
      <c r="HH408">
        <v>30.0002</v>
      </c>
      <c r="HI408">
        <v>26.4685</v>
      </c>
      <c r="HJ408">
        <v>26.3652</v>
      </c>
      <c r="HK408">
        <v>43.2163</v>
      </c>
      <c r="HL408">
        <v>39.0571</v>
      </c>
      <c r="HM408">
        <v>0</v>
      </c>
      <c r="HN408">
        <v>19.7309</v>
      </c>
      <c r="HO408">
        <v>790.174</v>
      </c>
      <c r="HP408">
        <v>19.9165</v>
      </c>
      <c r="HQ408">
        <v>102.596</v>
      </c>
      <c r="HR408">
        <v>103.559</v>
      </c>
    </row>
    <row r="409" spans="1:226">
      <c r="A409">
        <v>393</v>
      </c>
      <c r="B409">
        <v>1657296785.5</v>
      </c>
      <c r="C409">
        <v>5041.5</v>
      </c>
      <c r="D409" t="s">
        <v>1148</v>
      </c>
      <c r="E409" t="s">
        <v>1149</v>
      </c>
      <c r="F409">
        <v>5</v>
      </c>
      <c r="G409" t="s">
        <v>1057</v>
      </c>
      <c r="H409" t="s">
        <v>354</v>
      </c>
      <c r="I409">
        <v>1657296777.71429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794.832331960992</v>
      </c>
      <c r="AK409">
        <v>774.853842424242</v>
      </c>
      <c r="AL409">
        <v>3.3862004828498</v>
      </c>
      <c r="AM409">
        <v>66.0527662243616</v>
      </c>
      <c r="AN409">
        <f>(AP409 - AO409 + BO409*1E3/(8.314*(BQ409+273.15)) * AR409/BN409 * AQ409) * BN409/(100*BB409) * 1000/(1000 - AP409)</f>
        <v>0</v>
      </c>
      <c r="AO409">
        <v>19.9455181861306</v>
      </c>
      <c r="AP409">
        <v>20.6235181818182</v>
      </c>
      <c r="AQ409">
        <v>-4.08076941525209e-05</v>
      </c>
      <c r="AR409">
        <v>77.4736277171468</v>
      </c>
      <c r="AS409">
        <v>0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6</v>
      </c>
      <c r="BC409">
        <v>0.5</v>
      </c>
      <c r="BD409" t="s">
        <v>355</v>
      </c>
      <c r="BE409">
        <v>2</v>
      </c>
      <c r="BF409" t="b">
        <v>1</v>
      </c>
      <c r="BG409">
        <v>1657296777.71429</v>
      </c>
      <c r="BH409">
        <v>734.633285714286</v>
      </c>
      <c r="BI409">
        <v>762.808071428571</v>
      </c>
      <c r="BJ409">
        <v>20.6592571428571</v>
      </c>
      <c r="BK409">
        <v>19.97735</v>
      </c>
      <c r="BL409">
        <v>724.284035714286</v>
      </c>
      <c r="BM409">
        <v>20.4806178571429</v>
      </c>
      <c r="BN409">
        <v>500.011321428571</v>
      </c>
      <c r="BO409">
        <v>73.8349107142857</v>
      </c>
      <c r="BP409">
        <v>0.048390025</v>
      </c>
      <c r="BQ409">
        <v>24.2750821428571</v>
      </c>
      <c r="BR409">
        <v>24.9745178571428</v>
      </c>
      <c r="BS409">
        <v>999.9</v>
      </c>
      <c r="BT409">
        <v>0</v>
      </c>
      <c r="BU409">
        <v>0</v>
      </c>
      <c r="BV409">
        <v>10001.25</v>
      </c>
      <c r="BW409">
        <v>0</v>
      </c>
      <c r="BX409">
        <v>106.084892857143</v>
      </c>
      <c r="BY409">
        <v>-28.1748607142857</v>
      </c>
      <c r="BZ409">
        <v>750.130321428571</v>
      </c>
      <c r="CA409">
        <v>778.35675</v>
      </c>
      <c r="CB409">
        <v>0.681906821428571</v>
      </c>
      <c r="CC409">
        <v>762.808071428571</v>
      </c>
      <c r="CD409">
        <v>19.97735</v>
      </c>
      <c r="CE409">
        <v>1.525375</v>
      </c>
      <c r="CF409">
        <v>1.47502607142857</v>
      </c>
      <c r="CG409">
        <v>13.2249107142857</v>
      </c>
      <c r="CH409">
        <v>12.7116392857143</v>
      </c>
      <c r="CI409">
        <v>1999.98571428571</v>
      </c>
      <c r="CJ409">
        <v>0.980002142857143</v>
      </c>
      <c r="CK409">
        <v>0.0199981142857143</v>
      </c>
      <c r="CL409">
        <v>0</v>
      </c>
      <c r="CM409">
        <v>2.20927142857143</v>
      </c>
      <c r="CN409">
        <v>0</v>
      </c>
      <c r="CO409">
        <v>3069.2</v>
      </c>
      <c r="CP409">
        <v>17300.0357142857</v>
      </c>
      <c r="CQ409">
        <v>38.06425</v>
      </c>
      <c r="CR409">
        <v>38.5845</v>
      </c>
      <c r="CS409">
        <v>38.062</v>
      </c>
      <c r="CT409">
        <v>36.73875</v>
      </c>
      <c r="CU409">
        <v>37.2522142857143</v>
      </c>
      <c r="CV409">
        <v>1959.98964285714</v>
      </c>
      <c r="CW409">
        <v>40</v>
      </c>
      <c r="CX409">
        <v>0</v>
      </c>
      <c r="CY409">
        <v>1657296763.5</v>
      </c>
      <c r="CZ409">
        <v>0</v>
      </c>
      <c r="DA409">
        <v>1657291692.5</v>
      </c>
      <c r="DB409" t="s">
        <v>356</v>
      </c>
      <c r="DC409">
        <v>1657291684</v>
      </c>
      <c r="DD409">
        <v>1657291692.5</v>
      </c>
      <c r="DE409">
        <v>1</v>
      </c>
      <c r="DF409">
        <v>0.051</v>
      </c>
      <c r="DG409">
        <v>-0.009</v>
      </c>
      <c r="DH409">
        <v>7.953</v>
      </c>
      <c r="DI409">
        <v>0.086</v>
      </c>
      <c r="DJ409">
        <v>418</v>
      </c>
      <c r="DK409">
        <v>18</v>
      </c>
      <c r="DL409">
        <v>0.63</v>
      </c>
      <c r="DM409">
        <v>0.07</v>
      </c>
      <c r="DN409">
        <v>-27.9957536585366</v>
      </c>
      <c r="DO409">
        <v>-3.85315609756094</v>
      </c>
      <c r="DP409">
        <v>0.46233143380235</v>
      </c>
      <c r="DQ409">
        <v>0</v>
      </c>
      <c r="DR409">
        <v>0.666009146341463</v>
      </c>
      <c r="DS409">
        <v>0.425402550522647</v>
      </c>
      <c r="DT409">
        <v>0.055872031625222</v>
      </c>
      <c r="DU409">
        <v>0</v>
      </c>
      <c r="DV409">
        <v>0</v>
      </c>
      <c r="DW409">
        <v>2</v>
      </c>
      <c r="DX409" t="s">
        <v>357</v>
      </c>
      <c r="DY409">
        <v>2.97325</v>
      </c>
      <c r="DZ409">
        <v>2.70231</v>
      </c>
      <c r="EA409">
        <v>0.114282</v>
      </c>
      <c r="EB409">
        <v>0.118343</v>
      </c>
      <c r="EC409">
        <v>0.0768718</v>
      </c>
      <c r="ED409">
        <v>0.0751827</v>
      </c>
      <c r="EE409">
        <v>34589.4</v>
      </c>
      <c r="EF409">
        <v>37727</v>
      </c>
      <c r="EG409">
        <v>35391.8</v>
      </c>
      <c r="EH409">
        <v>38810.1</v>
      </c>
      <c r="EI409">
        <v>46319.7</v>
      </c>
      <c r="EJ409">
        <v>51794.6</v>
      </c>
      <c r="EK409">
        <v>55297</v>
      </c>
      <c r="EL409">
        <v>62194</v>
      </c>
      <c r="EM409">
        <v>1.984</v>
      </c>
      <c r="EN409">
        <v>2.191</v>
      </c>
      <c r="EO409">
        <v>0.0663698</v>
      </c>
      <c r="EP409">
        <v>0</v>
      </c>
      <c r="EQ409">
        <v>23.8916</v>
      </c>
      <c r="ER409">
        <v>999.9</v>
      </c>
      <c r="ES409">
        <v>58.222</v>
      </c>
      <c r="ET409">
        <v>29.447</v>
      </c>
      <c r="EU409">
        <v>32.5423</v>
      </c>
      <c r="EV409">
        <v>53.4702</v>
      </c>
      <c r="EW409">
        <v>35.7011</v>
      </c>
      <c r="EX409">
        <v>2</v>
      </c>
      <c r="EY409">
        <v>-0.0365041</v>
      </c>
      <c r="EZ409">
        <v>1.8139</v>
      </c>
      <c r="FA409">
        <v>20.1369</v>
      </c>
      <c r="FB409">
        <v>5.19932</v>
      </c>
      <c r="FC409">
        <v>12.0088</v>
      </c>
      <c r="FD409">
        <v>4.9756</v>
      </c>
      <c r="FE409">
        <v>3.2934</v>
      </c>
      <c r="FF409">
        <v>9999</v>
      </c>
      <c r="FG409">
        <v>564.9</v>
      </c>
      <c r="FH409">
        <v>9999</v>
      </c>
      <c r="FI409">
        <v>9999</v>
      </c>
      <c r="FJ409">
        <v>1.8631</v>
      </c>
      <c r="FK409">
        <v>1.86786</v>
      </c>
      <c r="FL409">
        <v>1.86765</v>
      </c>
      <c r="FM409">
        <v>1.86887</v>
      </c>
      <c r="FN409">
        <v>1.86966</v>
      </c>
      <c r="FO409">
        <v>1.86569</v>
      </c>
      <c r="FP409">
        <v>1.86676</v>
      </c>
      <c r="FQ409">
        <v>1.86813</v>
      </c>
      <c r="FR409">
        <v>5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10.538</v>
      </c>
      <c r="GF409">
        <v>0.1786</v>
      </c>
      <c r="GG409">
        <v>4.5284714050127</v>
      </c>
      <c r="GH409">
        <v>0.00877152046367285</v>
      </c>
      <c r="GI409">
        <v>-1.12287425622125e-06</v>
      </c>
      <c r="GJ409">
        <v>1.49974470624018e-10</v>
      </c>
      <c r="GK409">
        <v>0.178652107835601</v>
      </c>
      <c r="GL409">
        <v>0</v>
      </c>
      <c r="GM409">
        <v>0</v>
      </c>
      <c r="GN409">
        <v>0</v>
      </c>
      <c r="GO409">
        <v>-2</v>
      </c>
      <c r="GP409">
        <v>2006</v>
      </c>
      <c r="GQ409">
        <v>1</v>
      </c>
      <c r="GR409">
        <v>20</v>
      </c>
      <c r="GS409">
        <v>85</v>
      </c>
      <c r="GT409">
        <v>84.9</v>
      </c>
      <c r="GU409">
        <v>2.1936</v>
      </c>
      <c r="GV409">
        <v>2.61475</v>
      </c>
      <c r="GW409">
        <v>2.24854</v>
      </c>
      <c r="GX409">
        <v>2.74658</v>
      </c>
      <c r="GY409">
        <v>1.99585</v>
      </c>
      <c r="GZ409">
        <v>2.36572</v>
      </c>
      <c r="HA409">
        <v>35.8477</v>
      </c>
      <c r="HB409">
        <v>15.2265</v>
      </c>
      <c r="HC409">
        <v>18</v>
      </c>
      <c r="HD409">
        <v>498.264</v>
      </c>
      <c r="HE409">
        <v>642.752</v>
      </c>
      <c r="HF409">
        <v>19.7388</v>
      </c>
      <c r="HG409">
        <v>26.7152</v>
      </c>
      <c r="HH409">
        <v>30</v>
      </c>
      <c r="HI409">
        <v>26.4711</v>
      </c>
      <c r="HJ409">
        <v>26.3688</v>
      </c>
      <c r="HK409">
        <v>43.9119</v>
      </c>
      <c r="HL409">
        <v>39.0571</v>
      </c>
      <c r="HM409">
        <v>0</v>
      </c>
      <c r="HN409">
        <v>19.7425</v>
      </c>
      <c r="HO409">
        <v>810.249</v>
      </c>
      <c r="HP409">
        <v>19.9339</v>
      </c>
      <c r="HQ409">
        <v>102.597</v>
      </c>
      <c r="HR409">
        <v>103.559</v>
      </c>
    </row>
    <row r="410" spans="1:226">
      <c r="A410">
        <v>394</v>
      </c>
      <c r="B410">
        <v>1657296790.5</v>
      </c>
      <c r="C410">
        <v>5046.5</v>
      </c>
      <c r="D410" t="s">
        <v>1150</v>
      </c>
      <c r="E410" t="s">
        <v>1151</v>
      </c>
      <c r="F410">
        <v>5</v>
      </c>
      <c r="G410" t="s">
        <v>1057</v>
      </c>
      <c r="H410" t="s">
        <v>354</v>
      </c>
      <c r="I410">
        <v>1657296783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812.207153688413</v>
      </c>
      <c r="AK410">
        <v>791.879242424243</v>
      </c>
      <c r="AL410">
        <v>3.39761885218281</v>
      </c>
      <c r="AM410">
        <v>66.0527662243616</v>
      </c>
      <c r="AN410">
        <f>(AP410 - AO410 + BO410*1E3/(8.314*(BQ410+273.15)) * AR410/BN410 * AQ410) * BN410/(100*BB410) * 1000/(1000 - AP410)</f>
        <v>0</v>
      </c>
      <c r="AO410">
        <v>19.8226896296956</v>
      </c>
      <c r="AP410">
        <v>20.5580296969697</v>
      </c>
      <c r="AQ410">
        <v>-0.0119911247884766</v>
      </c>
      <c r="AR410">
        <v>77.4736277171468</v>
      </c>
      <c r="AS410">
        <v>0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6</v>
      </c>
      <c r="BC410">
        <v>0.5</v>
      </c>
      <c r="BD410" t="s">
        <v>355</v>
      </c>
      <c r="BE410">
        <v>2</v>
      </c>
      <c r="BF410" t="b">
        <v>1</v>
      </c>
      <c r="BG410">
        <v>1657296783</v>
      </c>
      <c r="BH410">
        <v>752.248592592592</v>
      </c>
      <c r="BI410">
        <v>780.759407407407</v>
      </c>
      <c r="BJ410">
        <v>20.6295925925926</v>
      </c>
      <c r="BK410">
        <v>19.9083814814815</v>
      </c>
      <c r="BL410">
        <v>741.770444444444</v>
      </c>
      <c r="BM410">
        <v>20.4509481481482</v>
      </c>
      <c r="BN410">
        <v>500.007444444444</v>
      </c>
      <c r="BO410">
        <v>73.8351037037037</v>
      </c>
      <c r="BP410">
        <v>0.0484728111111111</v>
      </c>
      <c r="BQ410">
        <v>24.2772703703704</v>
      </c>
      <c r="BR410">
        <v>24.9827777777778</v>
      </c>
      <c r="BS410">
        <v>999.9</v>
      </c>
      <c r="BT410">
        <v>0</v>
      </c>
      <c r="BU410">
        <v>0</v>
      </c>
      <c r="BV410">
        <v>9996.66666666667</v>
      </c>
      <c r="BW410">
        <v>0</v>
      </c>
      <c r="BX410">
        <v>106.085851851852</v>
      </c>
      <c r="BY410">
        <v>-28.5108888888889</v>
      </c>
      <c r="BZ410">
        <v>768.093592592592</v>
      </c>
      <c r="CA410">
        <v>796.617666666667</v>
      </c>
      <c r="CB410">
        <v>0.721205814814815</v>
      </c>
      <c r="CC410">
        <v>780.759407407407</v>
      </c>
      <c r="CD410">
        <v>19.9083814814815</v>
      </c>
      <c r="CE410">
        <v>1.52318851851852</v>
      </c>
      <c r="CF410">
        <v>1.46993851851852</v>
      </c>
      <c r="CG410">
        <v>13.2029148148148</v>
      </c>
      <c r="CH410">
        <v>12.6588666666667</v>
      </c>
      <c r="CI410">
        <v>1999.98925925926</v>
      </c>
      <c r="CJ410">
        <v>0.980002222222222</v>
      </c>
      <c r="CK410">
        <v>0.0199980296296296</v>
      </c>
      <c r="CL410">
        <v>0</v>
      </c>
      <c r="CM410">
        <v>2.24606296296296</v>
      </c>
      <c r="CN410">
        <v>0</v>
      </c>
      <c r="CO410">
        <v>3071.48407407407</v>
      </c>
      <c r="CP410">
        <v>17300.0592592593</v>
      </c>
      <c r="CQ410">
        <v>38.062</v>
      </c>
      <c r="CR410">
        <v>38.569</v>
      </c>
      <c r="CS410">
        <v>38.062</v>
      </c>
      <c r="CT410">
        <v>36.7313333333333</v>
      </c>
      <c r="CU410">
        <v>37.25</v>
      </c>
      <c r="CV410">
        <v>1959.99444444444</v>
      </c>
      <c r="CW410">
        <v>39.9996296296296</v>
      </c>
      <c r="CX410">
        <v>0</v>
      </c>
      <c r="CY410">
        <v>1657296768.3</v>
      </c>
      <c r="CZ410">
        <v>0</v>
      </c>
      <c r="DA410">
        <v>1657291692.5</v>
      </c>
      <c r="DB410" t="s">
        <v>356</v>
      </c>
      <c r="DC410">
        <v>1657291684</v>
      </c>
      <c r="DD410">
        <v>1657291692.5</v>
      </c>
      <c r="DE410">
        <v>1</v>
      </c>
      <c r="DF410">
        <v>0.051</v>
      </c>
      <c r="DG410">
        <v>-0.009</v>
      </c>
      <c r="DH410">
        <v>7.953</v>
      </c>
      <c r="DI410">
        <v>0.086</v>
      </c>
      <c r="DJ410">
        <v>418</v>
      </c>
      <c r="DK410">
        <v>18</v>
      </c>
      <c r="DL410">
        <v>0.63</v>
      </c>
      <c r="DM410">
        <v>0.07</v>
      </c>
      <c r="DN410">
        <v>-28.260687804878</v>
      </c>
      <c r="DO410">
        <v>-3.46146480836238</v>
      </c>
      <c r="DP410">
        <v>0.436766908977899</v>
      </c>
      <c r="DQ410">
        <v>0</v>
      </c>
      <c r="DR410">
        <v>0.693171609756098</v>
      </c>
      <c r="DS410">
        <v>0.542738529616724</v>
      </c>
      <c r="DT410">
        <v>0.0640764335651812</v>
      </c>
      <c r="DU410">
        <v>0</v>
      </c>
      <c r="DV410">
        <v>0</v>
      </c>
      <c r="DW410">
        <v>2</v>
      </c>
      <c r="DX410" t="s">
        <v>357</v>
      </c>
      <c r="DY410">
        <v>2.97346</v>
      </c>
      <c r="DZ410">
        <v>2.70276</v>
      </c>
      <c r="EA410">
        <v>0.115994</v>
      </c>
      <c r="EB410">
        <v>0.11999</v>
      </c>
      <c r="EC410">
        <v>0.0767209</v>
      </c>
      <c r="ED410">
        <v>0.0752479</v>
      </c>
      <c r="EE410">
        <v>34522.1</v>
      </c>
      <c r="EF410">
        <v>37656.1</v>
      </c>
      <c r="EG410">
        <v>35391.3</v>
      </c>
      <c r="EH410">
        <v>38809.7</v>
      </c>
      <c r="EI410">
        <v>46327.3</v>
      </c>
      <c r="EJ410">
        <v>51790.7</v>
      </c>
      <c r="EK410">
        <v>55296.8</v>
      </c>
      <c r="EL410">
        <v>62193.6</v>
      </c>
      <c r="EM410">
        <v>1.9834</v>
      </c>
      <c r="EN410">
        <v>2.1914</v>
      </c>
      <c r="EO410">
        <v>0.0667572</v>
      </c>
      <c r="EP410">
        <v>0</v>
      </c>
      <c r="EQ410">
        <v>23.8936</v>
      </c>
      <c r="ER410">
        <v>999.9</v>
      </c>
      <c r="ES410">
        <v>58.222</v>
      </c>
      <c r="ET410">
        <v>29.457</v>
      </c>
      <c r="EU410">
        <v>32.5599</v>
      </c>
      <c r="EV410">
        <v>53.4202</v>
      </c>
      <c r="EW410">
        <v>35.6971</v>
      </c>
      <c r="EX410">
        <v>2</v>
      </c>
      <c r="EY410">
        <v>-0.0362602</v>
      </c>
      <c r="EZ410">
        <v>1.8424</v>
      </c>
      <c r="FA410">
        <v>20.1367</v>
      </c>
      <c r="FB410">
        <v>5.19812</v>
      </c>
      <c r="FC410">
        <v>12.0088</v>
      </c>
      <c r="FD410">
        <v>4.976</v>
      </c>
      <c r="FE410">
        <v>3.293</v>
      </c>
      <c r="FF410">
        <v>9999</v>
      </c>
      <c r="FG410">
        <v>564.9</v>
      </c>
      <c r="FH410">
        <v>9999</v>
      </c>
      <c r="FI410">
        <v>9999</v>
      </c>
      <c r="FJ410">
        <v>1.86307</v>
      </c>
      <c r="FK410">
        <v>1.86786</v>
      </c>
      <c r="FL410">
        <v>1.86768</v>
      </c>
      <c r="FM410">
        <v>1.8689</v>
      </c>
      <c r="FN410">
        <v>1.86966</v>
      </c>
      <c r="FO410">
        <v>1.86569</v>
      </c>
      <c r="FP410">
        <v>1.86676</v>
      </c>
      <c r="FQ410">
        <v>1.86813</v>
      </c>
      <c r="FR410">
        <v>5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10.661</v>
      </c>
      <c r="GF410">
        <v>0.1787</v>
      </c>
      <c r="GG410">
        <v>4.5284714050127</v>
      </c>
      <c r="GH410">
        <v>0.00877152046367285</v>
      </c>
      <c r="GI410">
        <v>-1.12287425622125e-06</v>
      </c>
      <c r="GJ410">
        <v>1.49974470624018e-10</v>
      </c>
      <c r="GK410">
        <v>0.178652107835601</v>
      </c>
      <c r="GL410">
        <v>0</v>
      </c>
      <c r="GM410">
        <v>0</v>
      </c>
      <c r="GN410">
        <v>0</v>
      </c>
      <c r="GO410">
        <v>-2</v>
      </c>
      <c r="GP410">
        <v>2006</v>
      </c>
      <c r="GQ410">
        <v>1</v>
      </c>
      <c r="GR410">
        <v>20</v>
      </c>
      <c r="GS410">
        <v>85.1</v>
      </c>
      <c r="GT410">
        <v>85</v>
      </c>
      <c r="GU410">
        <v>2.229</v>
      </c>
      <c r="GV410">
        <v>2.61353</v>
      </c>
      <c r="GW410">
        <v>2.24854</v>
      </c>
      <c r="GX410">
        <v>2.74658</v>
      </c>
      <c r="GY410">
        <v>1.99585</v>
      </c>
      <c r="GZ410">
        <v>2.37671</v>
      </c>
      <c r="HA410">
        <v>35.8477</v>
      </c>
      <c r="HB410">
        <v>15.2265</v>
      </c>
      <c r="HC410">
        <v>18</v>
      </c>
      <c r="HD410">
        <v>497.903</v>
      </c>
      <c r="HE410">
        <v>643.1</v>
      </c>
      <c r="HF410">
        <v>19.7502</v>
      </c>
      <c r="HG410">
        <v>26.7179</v>
      </c>
      <c r="HH410">
        <v>30.0003</v>
      </c>
      <c r="HI410">
        <v>26.4751</v>
      </c>
      <c r="HJ410">
        <v>26.371</v>
      </c>
      <c r="HK410">
        <v>44.6771</v>
      </c>
      <c r="HL410">
        <v>38.7806</v>
      </c>
      <c r="HM410">
        <v>0</v>
      </c>
      <c r="HN410">
        <v>19.7469</v>
      </c>
      <c r="HO410">
        <v>823.701</v>
      </c>
      <c r="HP410">
        <v>19.938</v>
      </c>
      <c r="HQ410">
        <v>102.596</v>
      </c>
      <c r="HR410">
        <v>103.558</v>
      </c>
    </row>
    <row r="411" spans="1:226">
      <c r="A411">
        <v>395</v>
      </c>
      <c r="B411">
        <v>1657296795.5</v>
      </c>
      <c r="C411">
        <v>5051.5</v>
      </c>
      <c r="D411" t="s">
        <v>1152</v>
      </c>
      <c r="E411" t="s">
        <v>1153</v>
      </c>
      <c r="F411">
        <v>5</v>
      </c>
      <c r="G411" t="s">
        <v>1057</v>
      </c>
      <c r="H411" t="s">
        <v>354</v>
      </c>
      <c r="I411">
        <v>1657296787.71429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829.185508803631</v>
      </c>
      <c r="AK411">
        <v>808.817884848484</v>
      </c>
      <c r="AL411">
        <v>3.36261789798266</v>
      </c>
      <c r="AM411">
        <v>66.0527662243616</v>
      </c>
      <c r="AN411">
        <f>(AP411 - AO411 + BO411*1E3/(8.314*(BQ411+273.15)) * AR411/BN411 * AQ411) * BN411/(100*BB411) * 1000/(1000 - AP411)</f>
        <v>0</v>
      </c>
      <c r="AO411">
        <v>19.8861839166119</v>
      </c>
      <c r="AP411">
        <v>20.5578933333333</v>
      </c>
      <c r="AQ411">
        <v>0.000820292665299638</v>
      </c>
      <c r="AR411">
        <v>77.4736277171468</v>
      </c>
      <c r="AS411">
        <v>0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6</v>
      </c>
      <c r="BC411">
        <v>0.5</v>
      </c>
      <c r="BD411" t="s">
        <v>355</v>
      </c>
      <c r="BE411">
        <v>2</v>
      </c>
      <c r="BF411" t="b">
        <v>1</v>
      </c>
      <c r="BG411">
        <v>1657296787.71429</v>
      </c>
      <c r="BH411">
        <v>767.979571428572</v>
      </c>
      <c r="BI411">
        <v>796.621714285714</v>
      </c>
      <c r="BJ411">
        <v>20.5957607142857</v>
      </c>
      <c r="BK411">
        <v>19.8722142857143</v>
      </c>
      <c r="BL411">
        <v>757.386857142857</v>
      </c>
      <c r="BM411">
        <v>20.4171107142857</v>
      </c>
      <c r="BN411">
        <v>499.972714285714</v>
      </c>
      <c r="BO411">
        <v>73.8353642857143</v>
      </c>
      <c r="BP411">
        <v>0.0485980892857143</v>
      </c>
      <c r="BQ411">
        <v>24.2828785714286</v>
      </c>
      <c r="BR411">
        <v>24.9888928571429</v>
      </c>
      <c r="BS411">
        <v>999.9</v>
      </c>
      <c r="BT411">
        <v>0</v>
      </c>
      <c r="BU411">
        <v>0</v>
      </c>
      <c r="BV411">
        <v>9989.64285714286</v>
      </c>
      <c r="BW411">
        <v>0</v>
      </c>
      <c r="BX411">
        <v>106.406714285714</v>
      </c>
      <c r="BY411">
        <v>-28.6422357142857</v>
      </c>
      <c r="BZ411">
        <v>784.128678571429</v>
      </c>
      <c r="CA411">
        <v>812.773142857143</v>
      </c>
      <c r="CB411">
        <v>0.723548428571429</v>
      </c>
      <c r="CC411">
        <v>796.621714285714</v>
      </c>
      <c r="CD411">
        <v>19.8722142857143</v>
      </c>
      <c r="CE411">
        <v>1.52069571428571</v>
      </c>
      <c r="CF411">
        <v>1.46727214285714</v>
      </c>
      <c r="CG411">
        <v>13.177825</v>
      </c>
      <c r="CH411">
        <v>12.6312642857143</v>
      </c>
      <c r="CI411">
        <v>1999.97857142857</v>
      </c>
      <c r="CJ411">
        <v>0.980002357142857</v>
      </c>
      <c r="CK411">
        <v>0.0199978857142857</v>
      </c>
      <c r="CL411">
        <v>0</v>
      </c>
      <c r="CM411">
        <v>2.26596785714286</v>
      </c>
      <c r="CN411">
        <v>0</v>
      </c>
      <c r="CO411">
        <v>3073.30285714286</v>
      </c>
      <c r="CP411">
        <v>17299.9678571429</v>
      </c>
      <c r="CQ411">
        <v>38.062</v>
      </c>
      <c r="CR411">
        <v>38.56425</v>
      </c>
      <c r="CS411">
        <v>38.0531428571429</v>
      </c>
      <c r="CT411">
        <v>36.72075</v>
      </c>
      <c r="CU411">
        <v>37.25</v>
      </c>
      <c r="CV411">
        <v>1959.98678571429</v>
      </c>
      <c r="CW411">
        <v>39.9982142857143</v>
      </c>
      <c r="CX411">
        <v>0</v>
      </c>
      <c r="CY411">
        <v>1657296773.7</v>
      </c>
      <c r="CZ411">
        <v>0</v>
      </c>
      <c r="DA411">
        <v>1657291692.5</v>
      </c>
      <c r="DB411" t="s">
        <v>356</v>
      </c>
      <c r="DC411">
        <v>1657291684</v>
      </c>
      <c r="DD411">
        <v>1657291692.5</v>
      </c>
      <c r="DE411">
        <v>1</v>
      </c>
      <c r="DF411">
        <v>0.051</v>
      </c>
      <c r="DG411">
        <v>-0.009</v>
      </c>
      <c r="DH411">
        <v>7.953</v>
      </c>
      <c r="DI411">
        <v>0.086</v>
      </c>
      <c r="DJ411">
        <v>418</v>
      </c>
      <c r="DK411">
        <v>18</v>
      </c>
      <c r="DL411">
        <v>0.63</v>
      </c>
      <c r="DM411">
        <v>0.07</v>
      </c>
      <c r="DN411">
        <v>-28.552556097561</v>
      </c>
      <c r="DO411">
        <v>-1.99549128919858</v>
      </c>
      <c r="DP411">
        <v>0.352977278373815</v>
      </c>
      <c r="DQ411">
        <v>0</v>
      </c>
      <c r="DR411">
        <v>0.703281317073171</v>
      </c>
      <c r="DS411">
        <v>0.115780202090593</v>
      </c>
      <c r="DT411">
        <v>0.0600029298843343</v>
      </c>
      <c r="DU411">
        <v>0</v>
      </c>
      <c r="DV411">
        <v>0</v>
      </c>
      <c r="DW411">
        <v>2</v>
      </c>
      <c r="DX411" t="s">
        <v>357</v>
      </c>
      <c r="DY411">
        <v>2.97296</v>
      </c>
      <c r="DZ411">
        <v>2.70266</v>
      </c>
      <c r="EA411">
        <v>0.117666</v>
      </c>
      <c r="EB411">
        <v>0.121641</v>
      </c>
      <c r="EC411">
        <v>0.0767179</v>
      </c>
      <c r="ED411">
        <v>0.0753825</v>
      </c>
      <c r="EE411">
        <v>34456.9</v>
      </c>
      <c r="EF411">
        <v>37584.9</v>
      </c>
      <c r="EG411">
        <v>35391.4</v>
      </c>
      <c r="EH411">
        <v>38809</v>
      </c>
      <c r="EI411">
        <v>46327.2</v>
      </c>
      <c r="EJ411">
        <v>51783.1</v>
      </c>
      <c r="EK411">
        <v>55296.6</v>
      </c>
      <c r="EL411">
        <v>62193.5</v>
      </c>
      <c r="EM411">
        <v>1.9832</v>
      </c>
      <c r="EN411">
        <v>2.1914</v>
      </c>
      <c r="EO411">
        <v>0.0668466</v>
      </c>
      <c r="EP411">
        <v>0</v>
      </c>
      <c r="EQ411">
        <v>23.8956</v>
      </c>
      <c r="ER411">
        <v>999.9</v>
      </c>
      <c r="ES411">
        <v>58.198</v>
      </c>
      <c r="ET411">
        <v>29.487</v>
      </c>
      <c r="EU411">
        <v>32.6061</v>
      </c>
      <c r="EV411">
        <v>53.6702</v>
      </c>
      <c r="EW411">
        <v>35.7292</v>
      </c>
      <c r="EX411">
        <v>2</v>
      </c>
      <c r="EY411">
        <v>-0.0359756</v>
      </c>
      <c r="EZ411">
        <v>1.84743</v>
      </c>
      <c r="FA411">
        <v>20.1365</v>
      </c>
      <c r="FB411">
        <v>5.19692</v>
      </c>
      <c r="FC411">
        <v>12.0076</v>
      </c>
      <c r="FD411">
        <v>4.9756</v>
      </c>
      <c r="FE411">
        <v>3.293</v>
      </c>
      <c r="FF411">
        <v>9999</v>
      </c>
      <c r="FG411">
        <v>564.9</v>
      </c>
      <c r="FH411">
        <v>9999</v>
      </c>
      <c r="FI411">
        <v>9999</v>
      </c>
      <c r="FJ411">
        <v>1.8631</v>
      </c>
      <c r="FK411">
        <v>1.86789</v>
      </c>
      <c r="FL411">
        <v>1.86768</v>
      </c>
      <c r="FM411">
        <v>1.8689</v>
      </c>
      <c r="FN411">
        <v>1.86966</v>
      </c>
      <c r="FO411">
        <v>1.86569</v>
      </c>
      <c r="FP411">
        <v>1.86676</v>
      </c>
      <c r="FQ411">
        <v>1.86813</v>
      </c>
      <c r="FR411">
        <v>5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10.781</v>
      </c>
      <c r="GF411">
        <v>0.1787</v>
      </c>
      <c r="GG411">
        <v>4.5284714050127</v>
      </c>
      <c r="GH411">
        <v>0.00877152046367285</v>
      </c>
      <c r="GI411">
        <v>-1.12287425622125e-06</v>
      </c>
      <c r="GJ411">
        <v>1.49974470624018e-10</v>
      </c>
      <c r="GK411">
        <v>0.178652107835601</v>
      </c>
      <c r="GL411">
        <v>0</v>
      </c>
      <c r="GM411">
        <v>0</v>
      </c>
      <c r="GN411">
        <v>0</v>
      </c>
      <c r="GO411">
        <v>-2</v>
      </c>
      <c r="GP411">
        <v>2006</v>
      </c>
      <c r="GQ411">
        <v>1</v>
      </c>
      <c r="GR411">
        <v>20</v>
      </c>
      <c r="GS411">
        <v>85.2</v>
      </c>
      <c r="GT411">
        <v>85</v>
      </c>
      <c r="GU411">
        <v>2.26685</v>
      </c>
      <c r="GV411">
        <v>2.61841</v>
      </c>
      <c r="GW411">
        <v>2.24854</v>
      </c>
      <c r="GX411">
        <v>2.74658</v>
      </c>
      <c r="GY411">
        <v>1.99585</v>
      </c>
      <c r="GZ411">
        <v>2.34741</v>
      </c>
      <c r="HA411">
        <v>35.8477</v>
      </c>
      <c r="HB411">
        <v>15.2178</v>
      </c>
      <c r="HC411">
        <v>18</v>
      </c>
      <c r="HD411">
        <v>497.801</v>
      </c>
      <c r="HE411">
        <v>643.152</v>
      </c>
      <c r="HF411">
        <v>19.7527</v>
      </c>
      <c r="HG411">
        <v>26.7197</v>
      </c>
      <c r="HH411">
        <v>30.0004</v>
      </c>
      <c r="HI411">
        <v>26.4778</v>
      </c>
      <c r="HJ411">
        <v>26.3754</v>
      </c>
      <c r="HK411">
        <v>45.3648</v>
      </c>
      <c r="HL411">
        <v>38.7806</v>
      </c>
      <c r="HM411">
        <v>0</v>
      </c>
      <c r="HN411">
        <v>19.7547</v>
      </c>
      <c r="HO411">
        <v>843.883</v>
      </c>
      <c r="HP411">
        <v>19.9447</v>
      </c>
      <c r="HQ411">
        <v>102.596</v>
      </c>
      <c r="HR411">
        <v>103.557</v>
      </c>
    </row>
    <row r="412" spans="1:226">
      <c r="A412">
        <v>396</v>
      </c>
      <c r="B412">
        <v>1657296800.5</v>
      </c>
      <c r="C412">
        <v>5056.5</v>
      </c>
      <c r="D412" t="s">
        <v>1154</v>
      </c>
      <c r="E412" t="s">
        <v>1155</v>
      </c>
      <c r="F412">
        <v>5</v>
      </c>
      <c r="G412" t="s">
        <v>1057</v>
      </c>
      <c r="H412" t="s">
        <v>354</v>
      </c>
      <c r="I412">
        <v>1657296793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846.508847273046</v>
      </c>
      <c r="AK412">
        <v>826.054187878788</v>
      </c>
      <c r="AL412">
        <v>3.44494737235038</v>
      </c>
      <c r="AM412">
        <v>66.0527662243616</v>
      </c>
      <c r="AN412">
        <f>(AP412 - AO412 + BO412*1E3/(8.314*(BQ412+273.15)) * AR412/BN412 * AQ412) * BN412/(100*BB412) * 1000/(1000 - AP412)</f>
        <v>0</v>
      </c>
      <c r="AO412">
        <v>19.8992966485276</v>
      </c>
      <c r="AP412">
        <v>20.5650666666667</v>
      </c>
      <c r="AQ412">
        <v>7.48198263511759e-05</v>
      </c>
      <c r="AR412">
        <v>77.4736277171468</v>
      </c>
      <c r="AS412">
        <v>0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6</v>
      </c>
      <c r="BC412">
        <v>0.5</v>
      </c>
      <c r="BD412" t="s">
        <v>355</v>
      </c>
      <c r="BE412">
        <v>2</v>
      </c>
      <c r="BF412" t="b">
        <v>1</v>
      </c>
      <c r="BG412">
        <v>1657296793</v>
      </c>
      <c r="BH412">
        <v>785.624518518519</v>
      </c>
      <c r="BI412">
        <v>814.474962962963</v>
      </c>
      <c r="BJ412">
        <v>20.5647666666667</v>
      </c>
      <c r="BK412">
        <v>19.8705444444444</v>
      </c>
      <c r="BL412">
        <v>774.903740740741</v>
      </c>
      <c r="BM412">
        <v>20.3861111111111</v>
      </c>
      <c r="BN412">
        <v>499.968111111111</v>
      </c>
      <c r="BO412">
        <v>73.8349518518518</v>
      </c>
      <c r="BP412">
        <v>0.0488808185185185</v>
      </c>
      <c r="BQ412">
        <v>24.2908222222222</v>
      </c>
      <c r="BR412">
        <v>24.9957740740741</v>
      </c>
      <c r="BS412">
        <v>999.9</v>
      </c>
      <c r="BT412">
        <v>0</v>
      </c>
      <c r="BU412">
        <v>0</v>
      </c>
      <c r="BV412">
        <v>9991.85185185185</v>
      </c>
      <c r="BW412">
        <v>0</v>
      </c>
      <c r="BX412">
        <v>106.657851851852</v>
      </c>
      <c r="BY412">
        <v>-28.8504925925926</v>
      </c>
      <c r="BZ412">
        <v>802.119814814815</v>
      </c>
      <c r="CA412">
        <v>830.987592592592</v>
      </c>
      <c r="CB412">
        <v>0.694220074074074</v>
      </c>
      <c r="CC412">
        <v>814.474962962963</v>
      </c>
      <c r="CD412">
        <v>19.8705444444444</v>
      </c>
      <c r="CE412">
        <v>1.51839888888889</v>
      </c>
      <c r="CF412">
        <v>1.46714074074074</v>
      </c>
      <c r="CG412">
        <v>13.1547037037037</v>
      </c>
      <c r="CH412">
        <v>12.6299259259259</v>
      </c>
      <c r="CI412">
        <v>1999.98</v>
      </c>
      <c r="CJ412">
        <v>0.980002444444445</v>
      </c>
      <c r="CK412">
        <v>0.0199977925925926</v>
      </c>
      <c r="CL412">
        <v>0</v>
      </c>
      <c r="CM412">
        <v>2.32561851851852</v>
      </c>
      <c r="CN412">
        <v>0</v>
      </c>
      <c r="CO412">
        <v>3075.09222222222</v>
      </c>
      <c r="CP412">
        <v>17299.9888888889</v>
      </c>
      <c r="CQ412">
        <v>38.062</v>
      </c>
      <c r="CR412">
        <v>38.562</v>
      </c>
      <c r="CS412">
        <v>38.0482222222222</v>
      </c>
      <c r="CT412">
        <v>36.7266666666667</v>
      </c>
      <c r="CU412">
        <v>37.25</v>
      </c>
      <c r="CV412">
        <v>1959.98962962963</v>
      </c>
      <c r="CW412">
        <v>39.9962962962963</v>
      </c>
      <c r="CX412">
        <v>0</v>
      </c>
      <c r="CY412">
        <v>1657296778.5</v>
      </c>
      <c r="CZ412">
        <v>0</v>
      </c>
      <c r="DA412">
        <v>1657291692.5</v>
      </c>
      <c r="DB412" t="s">
        <v>356</v>
      </c>
      <c r="DC412">
        <v>1657291684</v>
      </c>
      <c r="DD412">
        <v>1657291692.5</v>
      </c>
      <c r="DE412">
        <v>1</v>
      </c>
      <c r="DF412">
        <v>0.051</v>
      </c>
      <c r="DG412">
        <v>-0.009</v>
      </c>
      <c r="DH412">
        <v>7.953</v>
      </c>
      <c r="DI412">
        <v>0.086</v>
      </c>
      <c r="DJ412">
        <v>418</v>
      </c>
      <c r="DK412">
        <v>18</v>
      </c>
      <c r="DL412">
        <v>0.63</v>
      </c>
      <c r="DM412">
        <v>0.07</v>
      </c>
      <c r="DN412">
        <v>-28.6975219512195</v>
      </c>
      <c r="DO412">
        <v>-1.79191149825787</v>
      </c>
      <c r="DP412">
        <v>0.329571881579573</v>
      </c>
      <c r="DQ412">
        <v>0</v>
      </c>
      <c r="DR412">
        <v>0.706511829268293</v>
      </c>
      <c r="DS412">
        <v>-0.231070139372822</v>
      </c>
      <c r="DT412">
        <v>0.0572324596795459</v>
      </c>
      <c r="DU412">
        <v>0</v>
      </c>
      <c r="DV412">
        <v>0</v>
      </c>
      <c r="DW412">
        <v>2</v>
      </c>
      <c r="DX412" t="s">
        <v>357</v>
      </c>
      <c r="DY412">
        <v>2.97305</v>
      </c>
      <c r="DZ412">
        <v>2.70333</v>
      </c>
      <c r="EA412">
        <v>0.11934</v>
      </c>
      <c r="EB412">
        <v>0.123326</v>
      </c>
      <c r="EC412">
        <v>0.0767478</v>
      </c>
      <c r="ED412">
        <v>0.075377</v>
      </c>
      <c r="EE412">
        <v>34391.5</v>
      </c>
      <c r="EF412">
        <v>37513.4</v>
      </c>
      <c r="EG412">
        <v>35391.4</v>
      </c>
      <c r="EH412">
        <v>38809.7</v>
      </c>
      <c r="EI412">
        <v>46326</v>
      </c>
      <c r="EJ412">
        <v>51783.2</v>
      </c>
      <c r="EK412">
        <v>55296.9</v>
      </c>
      <c r="EL412">
        <v>62193.3</v>
      </c>
      <c r="EM412">
        <v>1.9838</v>
      </c>
      <c r="EN412">
        <v>2.191</v>
      </c>
      <c r="EO412">
        <v>0.069648</v>
      </c>
      <c r="EP412">
        <v>0</v>
      </c>
      <c r="EQ412">
        <v>23.9004</v>
      </c>
      <c r="ER412">
        <v>999.9</v>
      </c>
      <c r="ES412">
        <v>58.174</v>
      </c>
      <c r="ET412">
        <v>29.487</v>
      </c>
      <c r="EU412">
        <v>32.5897</v>
      </c>
      <c r="EV412">
        <v>53.6202</v>
      </c>
      <c r="EW412">
        <v>35.7732</v>
      </c>
      <c r="EX412">
        <v>2</v>
      </c>
      <c r="EY412">
        <v>-0.0352846</v>
      </c>
      <c r="EZ412">
        <v>2.99336</v>
      </c>
      <c r="FA412">
        <v>20.12</v>
      </c>
      <c r="FB412">
        <v>5.20052</v>
      </c>
      <c r="FC412">
        <v>12.0099</v>
      </c>
      <c r="FD412">
        <v>4.976</v>
      </c>
      <c r="FE412">
        <v>3.293</v>
      </c>
      <c r="FF412">
        <v>9999</v>
      </c>
      <c r="FG412">
        <v>564.9</v>
      </c>
      <c r="FH412">
        <v>9999</v>
      </c>
      <c r="FI412">
        <v>9999</v>
      </c>
      <c r="FJ412">
        <v>1.86307</v>
      </c>
      <c r="FK412">
        <v>1.86783</v>
      </c>
      <c r="FL412">
        <v>1.86768</v>
      </c>
      <c r="FM412">
        <v>1.86884</v>
      </c>
      <c r="FN412">
        <v>1.86966</v>
      </c>
      <c r="FO412">
        <v>1.86566</v>
      </c>
      <c r="FP412">
        <v>1.86676</v>
      </c>
      <c r="FQ412">
        <v>1.86813</v>
      </c>
      <c r="FR412">
        <v>5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10.902</v>
      </c>
      <c r="GF412">
        <v>0.1786</v>
      </c>
      <c r="GG412">
        <v>4.5284714050127</v>
      </c>
      <c r="GH412">
        <v>0.00877152046367285</v>
      </c>
      <c r="GI412">
        <v>-1.12287425622125e-06</v>
      </c>
      <c r="GJ412">
        <v>1.49974470624018e-10</v>
      </c>
      <c r="GK412">
        <v>0.178652107835601</v>
      </c>
      <c r="GL412">
        <v>0</v>
      </c>
      <c r="GM412">
        <v>0</v>
      </c>
      <c r="GN412">
        <v>0</v>
      </c>
      <c r="GO412">
        <v>-2</v>
      </c>
      <c r="GP412">
        <v>2006</v>
      </c>
      <c r="GQ412">
        <v>1</v>
      </c>
      <c r="GR412">
        <v>20</v>
      </c>
      <c r="GS412">
        <v>85.3</v>
      </c>
      <c r="GT412">
        <v>85.1</v>
      </c>
      <c r="GU412">
        <v>2.30103</v>
      </c>
      <c r="GV412">
        <v>2.62085</v>
      </c>
      <c r="GW412">
        <v>2.24854</v>
      </c>
      <c r="GX412">
        <v>2.74658</v>
      </c>
      <c r="GY412">
        <v>1.99585</v>
      </c>
      <c r="GZ412">
        <v>2.32666</v>
      </c>
      <c r="HA412">
        <v>35.8477</v>
      </c>
      <c r="HB412">
        <v>15.209</v>
      </c>
      <c r="HC412">
        <v>18</v>
      </c>
      <c r="HD412">
        <v>498.226</v>
      </c>
      <c r="HE412">
        <v>642.883</v>
      </c>
      <c r="HF412">
        <v>19.7597</v>
      </c>
      <c r="HG412">
        <v>26.7229</v>
      </c>
      <c r="HH412">
        <v>30.0007</v>
      </c>
      <c r="HI412">
        <v>26.4819</v>
      </c>
      <c r="HJ412">
        <v>26.3798</v>
      </c>
      <c r="HK412">
        <v>46.1251</v>
      </c>
      <c r="HL412">
        <v>38.7806</v>
      </c>
      <c r="HM412">
        <v>0</v>
      </c>
      <c r="HN412">
        <v>19.5338</v>
      </c>
      <c r="HO412">
        <v>857.256</v>
      </c>
      <c r="HP412">
        <v>19.9408</v>
      </c>
      <c r="HQ412">
        <v>102.596</v>
      </c>
      <c r="HR412">
        <v>103.558</v>
      </c>
    </row>
    <row r="413" spans="1:226">
      <c r="A413">
        <v>397</v>
      </c>
      <c r="B413">
        <v>1657296805.5</v>
      </c>
      <c r="C413">
        <v>5061.5</v>
      </c>
      <c r="D413" t="s">
        <v>1156</v>
      </c>
      <c r="E413" t="s">
        <v>1157</v>
      </c>
      <c r="F413">
        <v>5</v>
      </c>
      <c r="G413" t="s">
        <v>1057</v>
      </c>
      <c r="H413" t="s">
        <v>354</v>
      </c>
      <c r="I413">
        <v>1657296797.71429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863.805089062792</v>
      </c>
      <c r="AK413">
        <v>843.165818181818</v>
      </c>
      <c r="AL413">
        <v>3.42170178816687</v>
      </c>
      <c r="AM413">
        <v>66.0527662243616</v>
      </c>
      <c r="AN413">
        <f>(AP413 - AO413 + BO413*1E3/(8.314*(BQ413+273.15)) * AR413/BN413 * AQ413) * BN413/(100*BB413) * 1000/(1000 - AP413)</f>
        <v>0</v>
      </c>
      <c r="AO413">
        <v>19.8980092251373</v>
      </c>
      <c r="AP413">
        <v>20.5683666666667</v>
      </c>
      <c r="AQ413">
        <v>-9.05400950344653e-05</v>
      </c>
      <c r="AR413">
        <v>77.4736277171468</v>
      </c>
      <c r="AS413">
        <v>0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6</v>
      </c>
      <c r="BC413">
        <v>0.5</v>
      </c>
      <c r="BD413" t="s">
        <v>355</v>
      </c>
      <c r="BE413">
        <v>2</v>
      </c>
      <c r="BF413" t="b">
        <v>1</v>
      </c>
      <c r="BG413">
        <v>1657296797.71429</v>
      </c>
      <c r="BH413">
        <v>801.393678571429</v>
      </c>
      <c r="BI413">
        <v>830.298928571428</v>
      </c>
      <c r="BJ413">
        <v>20.5607964285714</v>
      </c>
      <c r="BK413">
        <v>19.8938071428571</v>
      </c>
      <c r="BL413">
        <v>790.558785714286</v>
      </c>
      <c r="BM413">
        <v>20.3821428571429</v>
      </c>
      <c r="BN413">
        <v>499.982357142857</v>
      </c>
      <c r="BO413">
        <v>73.8343714285714</v>
      </c>
      <c r="BP413">
        <v>0.0488811892857143</v>
      </c>
      <c r="BQ413">
        <v>24.298925</v>
      </c>
      <c r="BR413">
        <v>25.0101642857143</v>
      </c>
      <c r="BS413">
        <v>999.9</v>
      </c>
      <c r="BT413">
        <v>0</v>
      </c>
      <c r="BU413">
        <v>0</v>
      </c>
      <c r="BV413">
        <v>9995.89285714286</v>
      </c>
      <c r="BW413">
        <v>0</v>
      </c>
      <c r="BX413">
        <v>106.948964285714</v>
      </c>
      <c r="BY413">
        <v>-28.9053142857143</v>
      </c>
      <c r="BZ413">
        <v>818.216964285714</v>
      </c>
      <c r="CA413">
        <v>847.152035714286</v>
      </c>
      <c r="CB413">
        <v>0.666998285714286</v>
      </c>
      <c r="CC413">
        <v>830.298928571428</v>
      </c>
      <c r="CD413">
        <v>19.8938071428571</v>
      </c>
      <c r="CE413">
        <v>1.51809392857143</v>
      </c>
      <c r="CF413">
        <v>1.46884571428571</v>
      </c>
      <c r="CG413">
        <v>13.1516321428571</v>
      </c>
      <c r="CH413">
        <v>12.6476678571429</v>
      </c>
      <c r="CI413">
        <v>1999.98964285714</v>
      </c>
      <c r="CJ413">
        <v>0.980002571428572</v>
      </c>
      <c r="CK413">
        <v>0.0199976571428571</v>
      </c>
      <c r="CL413">
        <v>0</v>
      </c>
      <c r="CM413">
        <v>2.34992857142857</v>
      </c>
      <c r="CN413">
        <v>0</v>
      </c>
      <c r="CO413">
        <v>3076.63071428571</v>
      </c>
      <c r="CP413">
        <v>17300.075</v>
      </c>
      <c r="CQ413">
        <v>38.062</v>
      </c>
      <c r="CR413">
        <v>38.562</v>
      </c>
      <c r="CS413">
        <v>38.0376428571429</v>
      </c>
      <c r="CT413">
        <v>36.714</v>
      </c>
      <c r="CU413">
        <v>37.25</v>
      </c>
      <c r="CV413">
        <v>1959.99964285714</v>
      </c>
      <c r="CW413">
        <v>39.9953571428571</v>
      </c>
      <c r="CX413">
        <v>0</v>
      </c>
      <c r="CY413">
        <v>1657296783.9</v>
      </c>
      <c r="CZ413">
        <v>0</v>
      </c>
      <c r="DA413">
        <v>1657291692.5</v>
      </c>
      <c r="DB413" t="s">
        <v>356</v>
      </c>
      <c r="DC413">
        <v>1657291684</v>
      </c>
      <c r="DD413">
        <v>1657291692.5</v>
      </c>
      <c r="DE413">
        <v>1</v>
      </c>
      <c r="DF413">
        <v>0.051</v>
      </c>
      <c r="DG413">
        <v>-0.009</v>
      </c>
      <c r="DH413">
        <v>7.953</v>
      </c>
      <c r="DI413">
        <v>0.086</v>
      </c>
      <c r="DJ413">
        <v>418</v>
      </c>
      <c r="DK413">
        <v>18</v>
      </c>
      <c r="DL413">
        <v>0.63</v>
      </c>
      <c r="DM413">
        <v>0.07</v>
      </c>
      <c r="DN413">
        <v>-28.8556025</v>
      </c>
      <c r="DO413">
        <v>-1.62712682926825</v>
      </c>
      <c r="DP413">
        <v>0.303338297522337</v>
      </c>
      <c r="DQ413">
        <v>0</v>
      </c>
      <c r="DR413">
        <v>0.698884225</v>
      </c>
      <c r="DS413">
        <v>-0.429395155722329</v>
      </c>
      <c r="DT413">
        <v>0.050898585353862</v>
      </c>
      <c r="DU413">
        <v>0</v>
      </c>
      <c r="DV413">
        <v>0</v>
      </c>
      <c r="DW413">
        <v>2</v>
      </c>
      <c r="DX413" t="s">
        <v>357</v>
      </c>
      <c r="DY413">
        <v>2.97404</v>
      </c>
      <c r="DZ413">
        <v>2.70216</v>
      </c>
      <c r="EA413">
        <v>0.121002</v>
      </c>
      <c r="EB413">
        <v>0.124821</v>
      </c>
      <c r="EC413">
        <v>0.0767393</v>
      </c>
      <c r="ED413">
        <v>0.0753701</v>
      </c>
      <c r="EE413">
        <v>34326.4</v>
      </c>
      <c r="EF413">
        <v>37448.1</v>
      </c>
      <c r="EG413">
        <v>35391.1</v>
      </c>
      <c r="EH413">
        <v>38808.3</v>
      </c>
      <c r="EI413">
        <v>46326.1</v>
      </c>
      <c r="EJ413">
        <v>51782.2</v>
      </c>
      <c r="EK413">
        <v>55296.4</v>
      </c>
      <c r="EL413">
        <v>62191.5</v>
      </c>
      <c r="EM413">
        <v>1.9844</v>
      </c>
      <c r="EN413">
        <v>2.1906</v>
      </c>
      <c r="EO413">
        <v>0.067234</v>
      </c>
      <c r="EP413">
        <v>0</v>
      </c>
      <c r="EQ413">
        <v>23.9057</v>
      </c>
      <c r="ER413">
        <v>999.9</v>
      </c>
      <c r="ES413">
        <v>58.149</v>
      </c>
      <c r="ET413">
        <v>29.487</v>
      </c>
      <c r="EU413">
        <v>32.5749</v>
      </c>
      <c r="EV413">
        <v>52.9102</v>
      </c>
      <c r="EW413">
        <v>35.645</v>
      </c>
      <c r="EX413">
        <v>2</v>
      </c>
      <c r="EY413">
        <v>-0.0322154</v>
      </c>
      <c r="EZ413">
        <v>2.66959</v>
      </c>
      <c r="FA413">
        <v>20.125</v>
      </c>
      <c r="FB413">
        <v>5.20172</v>
      </c>
      <c r="FC413">
        <v>12.0099</v>
      </c>
      <c r="FD413">
        <v>4.976</v>
      </c>
      <c r="FE413">
        <v>3.293</v>
      </c>
      <c r="FF413">
        <v>9999</v>
      </c>
      <c r="FG413">
        <v>564.9</v>
      </c>
      <c r="FH413">
        <v>9999</v>
      </c>
      <c r="FI413">
        <v>9999</v>
      </c>
      <c r="FJ413">
        <v>1.8631</v>
      </c>
      <c r="FK413">
        <v>1.86783</v>
      </c>
      <c r="FL413">
        <v>1.86765</v>
      </c>
      <c r="FM413">
        <v>1.86877</v>
      </c>
      <c r="FN413">
        <v>1.86966</v>
      </c>
      <c r="FO413">
        <v>1.86569</v>
      </c>
      <c r="FP413">
        <v>1.86676</v>
      </c>
      <c r="FQ413">
        <v>1.86813</v>
      </c>
      <c r="FR413">
        <v>5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11.022</v>
      </c>
      <c r="GF413">
        <v>0.1787</v>
      </c>
      <c r="GG413">
        <v>4.5284714050127</v>
      </c>
      <c r="GH413">
        <v>0.00877152046367285</v>
      </c>
      <c r="GI413">
        <v>-1.12287425622125e-06</v>
      </c>
      <c r="GJ413">
        <v>1.49974470624018e-10</v>
      </c>
      <c r="GK413">
        <v>0.178652107835601</v>
      </c>
      <c r="GL413">
        <v>0</v>
      </c>
      <c r="GM413">
        <v>0</v>
      </c>
      <c r="GN413">
        <v>0</v>
      </c>
      <c r="GO413">
        <v>-2</v>
      </c>
      <c r="GP413">
        <v>2006</v>
      </c>
      <c r="GQ413">
        <v>1</v>
      </c>
      <c r="GR413">
        <v>20</v>
      </c>
      <c r="GS413">
        <v>85.4</v>
      </c>
      <c r="GT413">
        <v>85.2</v>
      </c>
      <c r="GU413">
        <v>2.33887</v>
      </c>
      <c r="GV413">
        <v>2.61108</v>
      </c>
      <c r="GW413">
        <v>2.24854</v>
      </c>
      <c r="GX413">
        <v>2.74658</v>
      </c>
      <c r="GY413">
        <v>1.99585</v>
      </c>
      <c r="GZ413">
        <v>2.3938</v>
      </c>
      <c r="HA413">
        <v>35.8477</v>
      </c>
      <c r="HB413">
        <v>15.2178</v>
      </c>
      <c r="HC413">
        <v>18</v>
      </c>
      <c r="HD413">
        <v>498.649</v>
      </c>
      <c r="HE413">
        <v>642.588</v>
      </c>
      <c r="HF413">
        <v>19.5433</v>
      </c>
      <c r="HG413">
        <v>26.7252</v>
      </c>
      <c r="HH413">
        <v>30.0016</v>
      </c>
      <c r="HI413">
        <v>26.4846</v>
      </c>
      <c r="HJ413">
        <v>26.382</v>
      </c>
      <c r="HK413">
        <v>46.8174</v>
      </c>
      <c r="HL413">
        <v>38.7806</v>
      </c>
      <c r="HM413">
        <v>0</v>
      </c>
      <c r="HN413">
        <v>19.4959</v>
      </c>
      <c r="HO413">
        <v>877.403</v>
      </c>
      <c r="HP413">
        <v>19.9395</v>
      </c>
      <c r="HQ413">
        <v>102.595</v>
      </c>
      <c r="HR413">
        <v>103.554</v>
      </c>
    </row>
    <row r="414" spans="1:226">
      <c r="A414">
        <v>398</v>
      </c>
      <c r="B414">
        <v>1657296810.5</v>
      </c>
      <c r="C414">
        <v>5066.5</v>
      </c>
      <c r="D414" t="s">
        <v>1158</v>
      </c>
      <c r="E414" t="s">
        <v>1159</v>
      </c>
      <c r="F414">
        <v>5</v>
      </c>
      <c r="G414" t="s">
        <v>1057</v>
      </c>
      <c r="H414" t="s">
        <v>354</v>
      </c>
      <c r="I414">
        <v>1657296803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881.149112001604</v>
      </c>
      <c r="AK414">
        <v>860.066224242424</v>
      </c>
      <c r="AL414">
        <v>3.44520803501777</v>
      </c>
      <c r="AM414">
        <v>66.0527662243616</v>
      </c>
      <c r="AN414">
        <f>(AP414 - AO414 + BO414*1E3/(8.314*(BQ414+273.15)) * AR414/BN414 * AQ414) * BN414/(100*BB414) * 1000/(1000 - AP414)</f>
        <v>0</v>
      </c>
      <c r="AO414">
        <v>19.8960888696422</v>
      </c>
      <c r="AP414">
        <v>20.5579836363636</v>
      </c>
      <c r="AQ414">
        <v>-0.000294303274135349</v>
      </c>
      <c r="AR414">
        <v>77.4736277171468</v>
      </c>
      <c r="AS414">
        <v>0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6</v>
      </c>
      <c r="BC414">
        <v>0.5</v>
      </c>
      <c r="BD414" t="s">
        <v>355</v>
      </c>
      <c r="BE414">
        <v>2</v>
      </c>
      <c r="BF414" t="b">
        <v>1</v>
      </c>
      <c r="BG414">
        <v>1657296803</v>
      </c>
      <c r="BH414">
        <v>818.996962962963</v>
      </c>
      <c r="BI414">
        <v>848.181703703704</v>
      </c>
      <c r="BJ414">
        <v>20.5637703703704</v>
      </c>
      <c r="BK414">
        <v>19.8975555555556</v>
      </c>
      <c r="BL414">
        <v>808.035</v>
      </c>
      <c r="BM414">
        <v>20.3851333333333</v>
      </c>
      <c r="BN414">
        <v>500.009518518519</v>
      </c>
      <c r="BO414">
        <v>73.8342444444445</v>
      </c>
      <c r="BP414">
        <v>0.0488019333333333</v>
      </c>
      <c r="BQ414">
        <v>24.3062592592593</v>
      </c>
      <c r="BR414">
        <v>25.0243444444444</v>
      </c>
      <c r="BS414">
        <v>999.9</v>
      </c>
      <c r="BT414">
        <v>0</v>
      </c>
      <c r="BU414">
        <v>0</v>
      </c>
      <c r="BV414">
        <v>9977.40740740741</v>
      </c>
      <c r="BW414">
        <v>0</v>
      </c>
      <c r="BX414">
        <v>106.981185185185</v>
      </c>
      <c r="BY414">
        <v>-29.1848259259259</v>
      </c>
      <c r="BZ414">
        <v>836.192148148148</v>
      </c>
      <c r="CA414">
        <v>865.401</v>
      </c>
      <c r="CB414">
        <v>0.666231703703704</v>
      </c>
      <c r="CC414">
        <v>848.181703703704</v>
      </c>
      <c r="CD414">
        <v>19.8975555555556</v>
      </c>
      <c r="CE414">
        <v>1.51831185185185</v>
      </c>
      <c r="CF414">
        <v>1.46912037037037</v>
      </c>
      <c r="CG414">
        <v>13.1538296296296</v>
      </c>
      <c r="CH414">
        <v>12.6505148148148</v>
      </c>
      <c r="CI414">
        <v>1999.98777777778</v>
      </c>
      <c r="CJ414">
        <v>0.980002555555556</v>
      </c>
      <c r="CK414">
        <v>0.0199976740740741</v>
      </c>
      <c r="CL414">
        <v>0</v>
      </c>
      <c r="CM414">
        <v>2.32418888888889</v>
      </c>
      <c r="CN414">
        <v>0</v>
      </c>
      <c r="CO414">
        <v>3078.01851851852</v>
      </c>
      <c r="CP414">
        <v>17300.0666666667</v>
      </c>
      <c r="CQ414">
        <v>38.062</v>
      </c>
      <c r="CR414">
        <v>38.562</v>
      </c>
      <c r="CS414">
        <v>38.0252592592593</v>
      </c>
      <c r="CT414">
        <v>36.7103333333333</v>
      </c>
      <c r="CU414">
        <v>37.25</v>
      </c>
      <c r="CV414">
        <v>1959.99777777778</v>
      </c>
      <c r="CW414">
        <v>39.9951851851852</v>
      </c>
      <c r="CX414">
        <v>0</v>
      </c>
      <c r="CY414">
        <v>1657296788.7</v>
      </c>
      <c r="CZ414">
        <v>0</v>
      </c>
      <c r="DA414">
        <v>1657291692.5</v>
      </c>
      <c r="DB414" t="s">
        <v>356</v>
      </c>
      <c r="DC414">
        <v>1657291684</v>
      </c>
      <c r="DD414">
        <v>1657291692.5</v>
      </c>
      <c r="DE414">
        <v>1</v>
      </c>
      <c r="DF414">
        <v>0.051</v>
      </c>
      <c r="DG414">
        <v>-0.009</v>
      </c>
      <c r="DH414">
        <v>7.953</v>
      </c>
      <c r="DI414">
        <v>0.086</v>
      </c>
      <c r="DJ414">
        <v>418</v>
      </c>
      <c r="DK414">
        <v>18</v>
      </c>
      <c r="DL414">
        <v>0.63</v>
      </c>
      <c r="DM414">
        <v>0.07</v>
      </c>
      <c r="DN414">
        <v>-28.9821268292683</v>
      </c>
      <c r="DO414">
        <v>-2.23434146341468</v>
      </c>
      <c r="DP414">
        <v>0.438596808027484</v>
      </c>
      <c r="DQ414">
        <v>0</v>
      </c>
      <c r="DR414">
        <v>0.671177853658537</v>
      </c>
      <c r="DS414">
        <v>-0.0874632752613229</v>
      </c>
      <c r="DT414">
        <v>0.0224793351233603</v>
      </c>
      <c r="DU414">
        <v>1</v>
      </c>
      <c r="DV414">
        <v>1</v>
      </c>
      <c r="DW414">
        <v>2</v>
      </c>
      <c r="DX414" t="s">
        <v>373</v>
      </c>
      <c r="DY414">
        <v>2.97287</v>
      </c>
      <c r="DZ414">
        <v>2.70235</v>
      </c>
      <c r="EA414">
        <v>0.122625</v>
      </c>
      <c r="EB414">
        <v>0.126572</v>
      </c>
      <c r="EC414">
        <v>0.0767253</v>
      </c>
      <c r="ED414">
        <v>0.0753654</v>
      </c>
      <c r="EE414">
        <v>34262.3</v>
      </c>
      <c r="EF414">
        <v>37373.1</v>
      </c>
      <c r="EG414">
        <v>35390.4</v>
      </c>
      <c r="EH414">
        <v>38808.2</v>
      </c>
      <c r="EI414">
        <v>46326.2</v>
      </c>
      <c r="EJ414">
        <v>51781.9</v>
      </c>
      <c r="EK414">
        <v>55295.6</v>
      </c>
      <c r="EL414">
        <v>62190.8</v>
      </c>
      <c r="EM414">
        <v>1.9836</v>
      </c>
      <c r="EN414">
        <v>2.1912</v>
      </c>
      <c r="EO414">
        <v>0.0682771</v>
      </c>
      <c r="EP414">
        <v>0</v>
      </c>
      <c r="EQ414">
        <v>23.9138</v>
      </c>
      <c r="ER414">
        <v>999.9</v>
      </c>
      <c r="ES414">
        <v>58.125</v>
      </c>
      <c r="ET414">
        <v>29.487</v>
      </c>
      <c r="EU414">
        <v>32.564</v>
      </c>
      <c r="EV414">
        <v>53.3402</v>
      </c>
      <c r="EW414">
        <v>35.6731</v>
      </c>
      <c r="EX414">
        <v>2</v>
      </c>
      <c r="EY414">
        <v>-0.0332317</v>
      </c>
      <c r="EZ414">
        <v>2.48743</v>
      </c>
      <c r="FA414">
        <v>20.1283</v>
      </c>
      <c r="FB414">
        <v>5.19812</v>
      </c>
      <c r="FC414">
        <v>12.0088</v>
      </c>
      <c r="FD414">
        <v>4.976</v>
      </c>
      <c r="FE414">
        <v>3.293</v>
      </c>
      <c r="FF414">
        <v>9999</v>
      </c>
      <c r="FG414">
        <v>564.9</v>
      </c>
      <c r="FH414">
        <v>9999</v>
      </c>
      <c r="FI414">
        <v>9999</v>
      </c>
      <c r="FJ414">
        <v>1.8631</v>
      </c>
      <c r="FK414">
        <v>1.86789</v>
      </c>
      <c r="FL414">
        <v>1.86768</v>
      </c>
      <c r="FM414">
        <v>1.86887</v>
      </c>
      <c r="FN414">
        <v>1.86966</v>
      </c>
      <c r="FO414">
        <v>1.86569</v>
      </c>
      <c r="FP414">
        <v>1.86676</v>
      </c>
      <c r="FQ414">
        <v>1.86813</v>
      </c>
      <c r="FR414">
        <v>5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11.142</v>
      </c>
      <c r="GF414">
        <v>0.1786</v>
      </c>
      <c r="GG414">
        <v>4.5284714050127</v>
      </c>
      <c r="GH414">
        <v>0.00877152046367285</v>
      </c>
      <c r="GI414">
        <v>-1.12287425622125e-06</v>
      </c>
      <c r="GJ414">
        <v>1.49974470624018e-10</v>
      </c>
      <c r="GK414">
        <v>0.178652107835601</v>
      </c>
      <c r="GL414">
        <v>0</v>
      </c>
      <c r="GM414">
        <v>0</v>
      </c>
      <c r="GN414">
        <v>0</v>
      </c>
      <c r="GO414">
        <v>-2</v>
      </c>
      <c r="GP414">
        <v>2006</v>
      </c>
      <c r="GQ414">
        <v>1</v>
      </c>
      <c r="GR414">
        <v>20</v>
      </c>
      <c r="GS414">
        <v>85.4</v>
      </c>
      <c r="GT414">
        <v>85.3</v>
      </c>
      <c r="GU414">
        <v>2.37305</v>
      </c>
      <c r="GV414">
        <v>2.61353</v>
      </c>
      <c r="GW414">
        <v>2.24854</v>
      </c>
      <c r="GX414">
        <v>2.74658</v>
      </c>
      <c r="GY414">
        <v>1.99585</v>
      </c>
      <c r="GZ414">
        <v>2.37061</v>
      </c>
      <c r="HA414">
        <v>35.8477</v>
      </c>
      <c r="HB414">
        <v>15.2178</v>
      </c>
      <c r="HC414">
        <v>18</v>
      </c>
      <c r="HD414">
        <v>498.147</v>
      </c>
      <c r="HE414">
        <v>643.123</v>
      </c>
      <c r="HF414">
        <v>19.468</v>
      </c>
      <c r="HG414">
        <v>26.7274</v>
      </c>
      <c r="HH414">
        <v>30.0001</v>
      </c>
      <c r="HI414">
        <v>26.4876</v>
      </c>
      <c r="HJ414">
        <v>26.3864</v>
      </c>
      <c r="HK414">
        <v>47.5642</v>
      </c>
      <c r="HL414">
        <v>38.7806</v>
      </c>
      <c r="HM414">
        <v>0</v>
      </c>
      <c r="HN414">
        <v>19.4659</v>
      </c>
      <c r="HO414">
        <v>890.866</v>
      </c>
      <c r="HP414">
        <v>19.9459</v>
      </c>
      <c r="HQ414">
        <v>102.593</v>
      </c>
      <c r="HR414">
        <v>103.553</v>
      </c>
    </row>
    <row r="415" spans="1:226">
      <c r="A415">
        <v>399</v>
      </c>
      <c r="B415">
        <v>1657296815.5</v>
      </c>
      <c r="C415">
        <v>5071.5</v>
      </c>
      <c r="D415" t="s">
        <v>1160</v>
      </c>
      <c r="E415" t="s">
        <v>1161</v>
      </c>
      <c r="F415">
        <v>5</v>
      </c>
      <c r="G415" t="s">
        <v>1057</v>
      </c>
      <c r="H415" t="s">
        <v>354</v>
      </c>
      <c r="I415">
        <v>1657296807.71429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898.332157829871</v>
      </c>
      <c r="AK415">
        <v>877.260224242424</v>
      </c>
      <c r="AL415">
        <v>3.45823408969993</v>
      </c>
      <c r="AM415">
        <v>66.0527662243616</v>
      </c>
      <c r="AN415">
        <f>(AP415 - AO415 + BO415*1E3/(8.314*(BQ415+273.15)) * AR415/BN415 * AQ415) * BN415/(100*BB415) * 1000/(1000 - AP415)</f>
        <v>0</v>
      </c>
      <c r="AO415">
        <v>19.894812480728</v>
      </c>
      <c r="AP415">
        <v>20.5629866666667</v>
      </c>
      <c r="AQ415">
        <v>4.4592012275666e-05</v>
      </c>
      <c r="AR415">
        <v>77.4736277171468</v>
      </c>
      <c r="AS415">
        <v>0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6</v>
      </c>
      <c r="BC415">
        <v>0.5</v>
      </c>
      <c r="BD415" t="s">
        <v>355</v>
      </c>
      <c r="BE415">
        <v>2</v>
      </c>
      <c r="BF415" t="b">
        <v>1</v>
      </c>
      <c r="BG415">
        <v>1657296807.71429</v>
      </c>
      <c r="BH415">
        <v>834.762178571428</v>
      </c>
      <c r="BI415">
        <v>864.090142857143</v>
      </c>
      <c r="BJ415">
        <v>20.5632821428571</v>
      </c>
      <c r="BK415">
        <v>19.8964714285714</v>
      </c>
      <c r="BL415">
        <v>823.686821428571</v>
      </c>
      <c r="BM415">
        <v>20.3846392857143</v>
      </c>
      <c r="BN415">
        <v>500.013357142857</v>
      </c>
      <c r="BO415">
        <v>73.8344892857143</v>
      </c>
      <c r="BP415">
        <v>0.0486304821428571</v>
      </c>
      <c r="BQ415">
        <v>24.3101142857143</v>
      </c>
      <c r="BR415">
        <v>25.0361071428571</v>
      </c>
      <c r="BS415">
        <v>999.9</v>
      </c>
      <c r="BT415">
        <v>0</v>
      </c>
      <c r="BU415">
        <v>0</v>
      </c>
      <c r="BV415">
        <v>9978.75</v>
      </c>
      <c r="BW415">
        <v>0</v>
      </c>
      <c r="BX415">
        <v>107.057714285714</v>
      </c>
      <c r="BY415">
        <v>-29.32815</v>
      </c>
      <c r="BZ415">
        <v>852.287821428571</v>
      </c>
      <c r="CA415">
        <v>881.631428571429</v>
      </c>
      <c r="CB415">
        <v>0.666829428571429</v>
      </c>
      <c r="CC415">
        <v>864.090142857143</v>
      </c>
      <c r="CD415">
        <v>19.8964714285714</v>
      </c>
      <c r="CE415">
        <v>1.51827964285714</v>
      </c>
      <c r="CF415">
        <v>1.46904464285714</v>
      </c>
      <c r="CG415">
        <v>13.1535035714286</v>
      </c>
      <c r="CH415">
        <v>12.6497285714286</v>
      </c>
      <c r="CI415">
        <v>1999.97071428571</v>
      </c>
      <c r="CJ415">
        <v>0.98000225</v>
      </c>
      <c r="CK415">
        <v>0.019998</v>
      </c>
      <c r="CL415">
        <v>0</v>
      </c>
      <c r="CM415">
        <v>2.26213214285714</v>
      </c>
      <c r="CN415">
        <v>0</v>
      </c>
      <c r="CO415">
        <v>3079.385</v>
      </c>
      <c r="CP415">
        <v>17299.9178571429</v>
      </c>
      <c r="CQ415">
        <v>38.062</v>
      </c>
      <c r="CR415">
        <v>38.562</v>
      </c>
      <c r="CS415">
        <v>38.0088571428571</v>
      </c>
      <c r="CT415">
        <v>36.6915</v>
      </c>
      <c r="CU415">
        <v>37.2455</v>
      </c>
      <c r="CV415">
        <v>1959.98035714286</v>
      </c>
      <c r="CW415">
        <v>39.9971428571429</v>
      </c>
      <c r="CX415">
        <v>0</v>
      </c>
      <c r="CY415">
        <v>1657296793.5</v>
      </c>
      <c r="CZ415">
        <v>0</v>
      </c>
      <c r="DA415">
        <v>1657291692.5</v>
      </c>
      <c r="DB415" t="s">
        <v>356</v>
      </c>
      <c r="DC415">
        <v>1657291684</v>
      </c>
      <c r="DD415">
        <v>1657291692.5</v>
      </c>
      <c r="DE415">
        <v>1</v>
      </c>
      <c r="DF415">
        <v>0.051</v>
      </c>
      <c r="DG415">
        <v>-0.009</v>
      </c>
      <c r="DH415">
        <v>7.953</v>
      </c>
      <c r="DI415">
        <v>0.086</v>
      </c>
      <c r="DJ415">
        <v>418</v>
      </c>
      <c r="DK415">
        <v>18</v>
      </c>
      <c r="DL415">
        <v>0.63</v>
      </c>
      <c r="DM415">
        <v>0.07</v>
      </c>
      <c r="DN415">
        <v>-29.2161536585366</v>
      </c>
      <c r="DO415">
        <v>-2.1080550522649</v>
      </c>
      <c r="DP415">
        <v>0.430552889642258</v>
      </c>
      <c r="DQ415">
        <v>0</v>
      </c>
      <c r="DR415">
        <v>0.665087463414634</v>
      </c>
      <c r="DS415">
        <v>0.0098704599303145</v>
      </c>
      <c r="DT415">
        <v>0.00454822745477496</v>
      </c>
      <c r="DU415">
        <v>1</v>
      </c>
      <c r="DV415">
        <v>1</v>
      </c>
      <c r="DW415">
        <v>2</v>
      </c>
      <c r="DX415" t="s">
        <v>373</v>
      </c>
      <c r="DY415">
        <v>2.9734</v>
      </c>
      <c r="DZ415">
        <v>2.70224</v>
      </c>
      <c r="EA415">
        <v>0.124252</v>
      </c>
      <c r="EB415">
        <v>0.128173</v>
      </c>
      <c r="EC415">
        <v>0.0767282</v>
      </c>
      <c r="ED415">
        <v>0.0753538</v>
      </c>
      <c r="EE415">
        <v>34198.4</v>
      </c>
      <c r="EF415">
        <v>37304.3</v>
      </c>
      <c r="EG415">
        <v>35390</v>
      </c>
      <c r="EH415">
        <v>38807.9</v>
      </c>
      <c r="EI415">
        <v>46325.3</v>
      </c>
      <c r="EJ415">
        <v>51782.1</v>
      </c>
      <c r="EK415">
        <v>55294.7</v>
      </c>
      <c r="EL415">
        <v>62190.2</v>
      </c>
      <c r="EM415">
        <v>1.9836</v>
      </c>
      <c r="EN415">
        <v>2.1912</v>
      </c>
      <c r="EO415">
        <v>0.0686049</v>
      </c>
      <c r="EP415">
        <v>0</v>
      </c>
      <c r="EQ415">
        <v>23.9258</v>
      </c>
      <c r="ER415">
        <v>999.9</v>
      </c>
      <c r="ES415">
        <v>58.076</v>
      </c>
      <c r="ET415">
        <v>29.517</v>
      </c>
      <c r="EU415">
        <v>32.5925</v>
      </c>
      <c r="EV415">
        <v>53.4402</v>
      </c>
      <c r="EW415">
        <v>35.6731</v>
      </c>
      <c r="EX415">
        <v>2</v>
      </c>
      <c r="EY415">
        <v>-0.0328862</v>
      </c>
      <c r="EZ415">
        <v>2.4205</v>
      </c>
      <c r="FA415">
        <v>20.1292</v>
      </c>
      <c r="FB415">
        <v>5.19812</v>
      </c>
      <c r="FC415">
        <v>12.0088</v>
      </c>
      <c r="FD415">
        <v>4.9756</v>
      </c>
      <c r="FE415">
        <v>3.293</v>
      </c>
      <c r="FF415">
        <v>9999</v>
      </c>
      <c r="FG415">
        <v>564.9</v>
      </c>
      <c r="FH415">
        <v>9999</v>
      </c>
      <c r="FI415">
        <v>9999</v>
      </c>
      <c r="FJ415">
        <v>1.86304</v>
      </c>
      <c r="FK415">
        <v>1.86783</v>
      </c>
      <c r="FL415">
        <v>1.86765</v>
      </c>
      <c r="FM415">
        <v>1.8688</v>
      </c>
      <c r="FN415">
        <v>1.86966</v>
      </c>
      <c r="FO415">
        <v>1.86569</v>
      </c>
      <c r="FP415">
        <v>1.86676</v>
      </c>
      <c r="FQ415">
        <v>1.86813</v>
      </c>
      <c r="FR415">
        <v>5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11.262</v>
      </c>
      <c r="GF415">
        <v>0.1786</v>
      </c>
      <c r="GG415">
        <v>4.5284714050127</v>
      </c>
      <c r="GH415">
        <v>0.00877152046367285</v>
      </c>
      <c r="GI415">
        <v>-1.12287425622125e-06</v>
      </c>
      <c r="GJ415">
        <v>1.49974470624018e-10</v>
      </c>
      <c r="GK415">
        <v>0.178652107835601</v>
      </c>
      <c r="GL415">
        <v>0</v>
      </c>
      <c r="GM415">
        <v>0</v>
      </c>
      <c r="GN415">
        <v>0</v>
      </c>
      <c r="GO415">
        <v>-2</v>
      </c>
      <c r="GP415">
        <v>2006</v>
      </c>
      <c r="GQ415">
        <v>1</v>
      </c>
      <c r="GR415">
        <v>20</v>
      </c>
      <c r="GS415">
        <v>85.5</v>
      </c>
      <c r="GT415">
        <v>85.4</v>
      </c>
      <c r="GU415">
        <v>2.40723</v>
      </c>
      <c r="GV415">
        <v>2.61108</v>
      </c>
      <c r="GW415">
        <v>2.24854</v>
      </c>
      <c r="GX415">
        <v>2.74658</v>
      </c>
      <c r="GY415">
        <v>1.99585</v>
      </c>
      <c r="GZ415">
        <v>2.37793</v>
      </c>
      <c r="HA415">
        <v>35.8477</v>
      </c>
      <c r="HB415">
        <v>15.2178</v>
      </c>
      <c r="HC415">
        <v>18</v>
      </c>
      <c r="HD415">
        <v>498.184</v>
      </c>
      <c r="HE415">
        <v>643.149</v>
      </c>
      <c r="HF415">
        <v>19.4327</v>
      </c>
      <c r="HG415">
        <v>26.7297</v>
      </c>
      <c r="HH415">
        <v>30</v>
      </c>
      <c r="HI415">
        <v>26.4912</v>
      </c>
      <c r="HJ415">
        <v>26.3887</v>
      </c>
      <c r="HK415">
        <v>48.2391</v>
      </c>
      <c r="HL415">
        <v>38.7806</v>
      </c>
      <c r="HM415">
        <v>0</v>
      </c>
      <c r="HN415">
        <v>19.4276</v>
      </c>
      <c r="HO415">
        <v>904.252</v>
      </c>
      <c r="HP415">
        <v>19.9462</v>
      </c>
      <c r="HQ415">
        <v>102.592</v>
      </c>
      <c r="HR415">
        <v>103.553</v>
      </c>
    </row>
    <row r="416" spans="1:226">
      <c r="A416">
        <v>400</v>
      </c>
      <c r="B416">
        <v>1657296820.5</v>
      </c>
      <c r="C416">
        <v>5076.5</v>
      </c>
      <c r="D416" t="s">
        <v>1162</v>
      </c>
      <c r="E416" t="s">
        <v>1163</v>
      </c>
      <c r="F416">
        <v>5</v>
      </c>
      <c r="G416" t="s">
        <v>1057</v>
      </c>
      <c r="H416" t="s">
        <v>354</v>
      </c>
      <c r="I416">
        <v>1657296813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915.593914820805</v>
      </c>
      <c r="AK416">
        <v>894.231715151515</v>
      </c>
      <c r="AL416">
        <v>3.40815969266606</v>
      </c>
      <c r="AM416">
        <v>66.0527662243616</v>
      </c>
      <c r="AN416">
        <f>(AP416 - AO416 + BO416*1E3/(8.314*(BQ416+273.15)) * AR416/BN416 * AQ416) * BN416/(100*BB416) * 1000/(1000 - AP416)</f>
        <v>0</v>
      </c>
      <c r="AO416">
        <v>19.8935527410279</v>
      </c>
      <c r="AP416">
        <v>20.5667157575758</v>
      </c>
      <c r="AQ416">
        <v>2.83086302766342e-05</v>
      </c>
      <c r="AR416">
        <v>77.4736277171468</v>
      </c>
      <c r="AS416">
        <v>0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6</v>
      </c>
      <c r="BC416">
        <v>0.5</v>
      </c>
      <c r="BD416" t="s">
        <v>355</v>
      </c>
      <c r="BE416">
        <v>2</v>
      </c>
      <c r="BF416" t="b">
        <v>1</v>
      </c>
      <c r="BG416">
        <v>1657296813</v>
      </c>
      <c r="BH416">
        <v>852.406518518519</v>
      </c>
      <c r="BI416">
        <v>881.973518518519</v>
      </c>
      <c r="BJ416">
        <v>20.5612074074074</v>
      </c>
      <c r="BK416">
        <v>19.8955777777778</v>
      </c>
      <c r="BL416">
        <v>841.204740740741</v>
      </c>
      <c r="BM416">
        <v>20.3825555555556</v>
      </c>
      <c r="BN416">
        <v>499.988296296296</v>
      </c>
      <c r="BO416">
        <v>73.834862962963</v>
      </c>
      <c r="BP416">
        <v>0.0485665481481481</v>
      </c>
      <c r="BQ416">
        <v>24.3122777777778</v>
      </c>
      <c r="BR416">
        <v>25.0396666666667</v>
      </c>
      <c r="BS416">
        <v>999.9</v>
      </c>
      <c r="BT416">
        <v>0</v>
      </c>
      <c r="BU416">
        <v>0</v>
      </c>
      <c r="BV416">
        <v>9978.88888888889</v>
      </c>
      <c r="BW416">
        <v>0</v>
      </c>
      <c r="BX416">
        <v>106.85437037037</v>
      </c>
      <c r="BY416">
        <v>-29.5671777777778</v>
      </c>
      <c r="BZ416">
        <v>870.300777777778</v>
      </c>
      <c r="CA416">
        <v>899.877074074074</v>
      </c>
      <c r="CB416">
        <v>0.665638777777778</v>
      </c>
      <c r="CC416">
        <v>881.973518518519</v>
      </c>
      <c r="CD416">
        <v>19.8955777777778</v>
      </c>
      <c r="CE416">
        <v>1.51813333333333</v>
      </c>
      <c r="CF416">
        <v>1.46898666666667</v>
      </c>
      <c r="CG416">
        <v>13.1520259259259</v>
      </c>
      <c r="CH416">
        <v>12.6491185185185</v>
      </c>
      <c r="CI416">
        <v>1999.95777777778</v>
      </c>
      <c r="CJ416">
        <v>0.980002111111111</v>
      </c>
      <c r="CK416">
        <v>0.0199981481481482</v>
      </c>
      <c r="CL416">
        <v>0</v>
      </c>
      <c r="CM416">
        <v>2.21095185185185</v>
      </c>
      <c r="CN416">
        <v>0</v>
      </c>
      <c r="CO416">
        <v>3079.96111111111</v>
      </c>
      <c r="CP416">
        <v>17299.8037037037</v>
      </c>
      <c r="CQ416">
        <v>38.0505185185185</v>
      </c>
      <c r="CR416">
        <v>38.562</v>
      </c>
      <c r="CS416">
        <v>38</v>
      </c>
      <c r="CT416">
        <v>36.687</v>
      </c>
      <c r="CU416">
        <v>37.229</v>
      </c>
      <c r="CV416">
        <v>1959.96740740741</v>
      </c>
      <c r="CW416">
        <v>39.9974074074074</v>
      </c>
      <c r="CX416">
        <v>0</v>
      </c>
      <c r="CY416">
        <v>1657296798.3</v>
      </c>
      <c r="CZ416">
        <v>0</v>
      </c>
      <c r="DA416">
        <v>1657291692.5</v>
      </c>
      <c r="DB416" t="s">
        <v>356</v>
      </c>
      <c r="DC416">
        <v>1657291684</v>
      </c>
      <c r="DD416">
        <v>1657291692.5</v>
      </c>
      <c r="DE416">
        <v>1</v>
      </c>
      <c r="DF416">
        <v>0.051</v>
      </c>
      <c r="DG416">
        <v>-0.009</v>
      </c>
      <c r="DH416">
        <v>7.953</v>
      </c>
      <c r="DI416">
        <v>0.086</v>
      </c>
      <c r="DJ416">
        <v>418</v>
      </c>
      <c r="DK416">
        <v>18</v>
      </c>
      <c r="DL416">
        <v>0.63</v>
      </c>
      <c r="DM416">
        <v>0.07</v>
      </c>
      <c r="DN416">
        <v>-29.3800829268293</v>
      </c>
      <c r="DO416">
        <v>-2.53818188153309</v>
      </c>
      <c r="DP416">
        <v>0.455893850986218</v>
      </c>
      <c r="DQ416">
        <v>0</v>
      </c>
      <c r="DR416">
        <v>0.666453951219512</v>
      </c>
      <c r="DS416">
        <v>-0.0104823972125432</v>
      </c>
      <c r="DT416">
        <v>0.00356029663707421</v>
      </c>
      <c r="DU416">
        <v>1</v>
      </c>
      <c r="DV416">
        <v>1</v>
      </c>
      <c r="DW416">
        <v>2</v>
      </c>
      <c r="DX416" t="s">
        <v>373</v>
      </c>
      <c r="DY416">
        <v>2.97353</v>
      </c>
      <c r="DZ416">
        <v>2.7029</v>
      </c>
      <c r="EA416">
        <v>0.125854</v>
      </c>
      <c r="EB416">
        <v>0.12974</v>
      </c>
      <c r="EC416">
        <v>0.0767349</v>
      </c>
      <c r="ED416">
        <v>0.0753759</v>
      </c>
      <c r="EE416">
        <v>34135.9</v>
      </c>
      <c r="EF416">
        <v>37237.4</v>
      </c>
      <c r="EG416">
        <v>35390.1</v>
      </c>
      <c r="EH416">
        <v>38808</v>
      </c>
      <c r="EI416">
        <v>46325.7</v>
      </c>
      <c r="EJ416">
        <v>51781.2</v>
      </c>
      <c r="EK416">
        <v>55295.6</v>
      </c>
      <c r="EL416">
        <v>62190.6</v>
      </c>
      <c r="EM416">
        <v>1.9836</v>
      </c>
      <c r="EN416">
        <v>2.1912</v>
      </c>
      <c r="EO416">
        <v>0.0688136</v>
      </c>
      <c r="EP416">
        <v>0</v>
      </c>
      <c r="EQ416">
        <v>23.9359</v>
      </c>
      <c r="ER416">
        <v>999.9</v>
      </c>
      <c r="ES416">
        <v>58.052</v>
      </c>
      <c r="ET416">
        <v>29.517</v>
      </c>
      <c r="EU416">
        <v>32.5791</v>
      </c>
      <c r="EV416">
        <v>53.4802</v>
      </c>
      <c r="EW416">
        <v>35.7011</v>
      </c>
      <c r="EX416">
        <v>2</v>
      </c>
      <c r="EY416">
        <v>-0.0335366</v>
      </c>
      <c r="EZ416">
        <v>2.45828</v>
      </c>
      <c r="FA416">
        <v>20.1286</v>
      </c>
      <c r="FB416">
        <v>5.19812</v>
      </c>
      <c r="FC416">
        <v>12.0099</v>
      </c>
      <c r="FD416">
        <v>4.9756</v>
      </c>
      <c r="FE416">
        <v>3.2932</v>
      </c>
      <c r="FF416">
        <v>9999</v>
      </c>
      <c r="FG416">
        <v>564.9</v>
      </c>
      <c r="FH416">
        <v>9999</v>
      </c>
      <c r="FI416">
        <v>9999</v>
      </c>
      <c r="FJ416">
        <v>1.86304</v>
      </c>
      <c r="FK416">
        <v>1.86783</v>
      </c>
      <c r="FL416">
        <v>1.86765</v>
      </c>
      <c r="FM416">
        <v>1.8688</v>
      </c>
      <c r="FN416">
        <v>1.86966</v>
      </c>
      <c r="FO416">
        <v>1.86569</v>
      </c>
      <c r="FP416">
        <v>1.86676</v>
      </c>
      <c r="FQ416">
        <v>1.86813</v>
      </c>
      <c r="FR416">
        <v>5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11.381</v>
      </c>
      <c r="GF416">
        <v>0.1787</v>
      </c>
      <c r="GG416">
        <v>4.5284714050127</v>
      </c>
      <c r="GH416">
        <v>0.00877152046367285</v>
      </c>
      <c r="GI416">
        <v>-1.12287425622125e-06</v>
      </c>
      <c r="GJ416">
        <v>1.49974470624018e-10</v>
      </c>
      <c r="GK416">
        <v>0.178652107835601</v>
      </c>
      <c r="GL416">
        <v>0</v>
      </c>
      <c r="GM416">
        <v>0</v>
      </c>
      <c r="GN416">
        <v>0</v>
      </c>
      <c r="GO416">
        <v>-2</v>
      </c>
      <c r="GP416">
        <v>2006</v>
      </c>
      <c r="GQ416">
        <v>1</v>
      </c>
      <c r="GR416">
        <v>20</v>
      </c>
      <c r="GS416">
        <v>85.6</v>
      </c>
      <c r="GT416">
        <v>85.5</v>
      </c>
      <c r="GU416">
        <v>2.43896</v>
      </c>
      <c r="GV416">
        <v>2.6123</v>
      </c>
      <c r="GW416">
        <v>2.24854</v>
      </c>
      <c r="GX416">
        <v>2.74658</v>
      </c>
      <c r="GY416">
        <v>1.99585</v>
      </c>
      <c r="GZ416">
        <v>2.37061</v>
      </c>
      <c r="HA416">
        <v>35.8711</v>
      </c>
      <c r="HB416">
        <v>15.2178</v>
      </c>
      <c r="HC416">
        <v>18</v>
      </c>
      <c r="HD416">
        <v>498.208</v>
      </c>
      <c r="HE416">
        <v>643.202</v>
      </c>
      <c r="HF416">
        <v>19.4026</v>
      </c>
      <c r="HG416">
        <v>26.7319</v>
      </c>
      <c r="HH416">
        <v>29.9999</v>
      </c>
      <c r="HI416">
        <v>26.4944</v>
      </c>
      <c r="HJ416">
        <v>26.3931</v>
      </c>
      <c r="HK416">
        <v>48.935</v>
      </c>
      <c r="HL416">
        <v>38.7806</v>
      </c>
      <c r="HM416">
        <v>0</v>
      </c>
      <c r="HN416">
        <v>19.3791</v>
      </c>
      <c r="HO416">
        <v>924.521</v>
      </c>
      <c r="HP416">
        <v>19.9437</v>
      </c>
      <c r="HQ416">
        <v>102.593</v>
      </c>
      <c r="HR416">
        <v>103.553</v>
      </c>
    </row>
    <row r="417" spans="1:226">
      <c r="A417">
        <v>401</v>
      </c>
      <c r="B417">
        <v>1657296825.5</v>
      </c>
      <c r="C417">
        <v>5081.5</v>
      </c>
      <c r="D417" t="s">
        <v>1164</v>
      </c>
      <c r="E417" t="s">
        <v>1165</v>
      </c>
      <c r="F417">
        <v>5</v>
      </c>
      <c r="G417" t="s">
        <v>1057</v>
      </c>
      <c r="H417" t="s">
        <v>354</v>
      </c>
      <c r="I417">
        <v>1657296817.71429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931.784154225989</v>
      </c>
      <c r="AK417">
        <v>910.85826060606</v>
      </c>
      <c r="AL417">
        <v>3.30854969366673</v>
      </c>
      <c r="AM417">
        <v>66.0527662243616</v>
      </c>
      <c r="AN417">
        <f>(AP417 - AO417 + BO417*1E3/(8.314*(BQ417+273.15)) * AR417/BN417 * AQ417) * BN417/(100*BB417) * 1000/(1000 - AP417)</f>
        <v>0</v>
      </c>
      <c r="AO417">
        <v>19.8940111664392</v>
      </c>
      <c r="AP417">
        <v>20.5664175757576</v>
      </c>
      <c r="AQ417">
        <v>4.67845171683797e-05</v>
      </c>
      <c r="AR417">
        <v>77.4736277171468</v>
      </c>
      <c r="AS417">
        <v>0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6</v>
      </c>
      <c r="BC417">
        <v>0.5</v>
      </c>
      <c r="BD417" t="s">
        <v>355</v>
      </c>
      <c r="BE417">
        <v>2</v>
      </c>
      <c r="BF417" t="b">
        <v>1</v>
      </c>
      <c r="BG417">
        <v>1657296817.71429</v>
      </c>
      <c r="BH417">
        <v>868.135</v>
      </c>
      <c r="BI417">
        <v>897.559321428571</v>
      </c>
      <c r="BJ417">
        <v>20.5621178571429</v>
      </c>
      <c r="BK417">
        <v>19.8948892857143</v>
      </c>
      <c r="BL417">
        <v>856.821071428571</v>
      </c>
      <c r="BM417">
        <v>20.3834607142857</v>
      </c>
      <c r="BN417">
        <v>499.974607142857</v>
      </c>
      <c r="BO417">
        <v>73.8350607142857</v>
      </c>
      <c r="BP417">
        <v>0.0486700285714286</v>
      </c>
      <c r="BQ417">
        <v>24.3119107142857</v>
      </c>
      <c r="BR417">
        <v>25.039875</v>
      </c>
      <c r="BS417">
        <v>999.9</v>
      </c>
      <c r="BT417">
        <v>0</v>
      </c>
      <c r="BU417">
        <v>0</v>
      </c>
      <c r="BV417">
        <v>9998.92857142857</v>
      </c>
      <c r="BW417">
        <v>0</v>
      </c>
      <c r="BX417">
        <v>106.580464285714</v>
      </c>
      <c r="BY417">
        <v>-29.424425</v>
      </c>
      <c r="BZ417">
        <v>886.360392857143</v>
      </c>
      <c r="CA417">
        <v>915.778642857143</v>
      </c>
      <c r="CB417">
        <v>0.667227071428571</v>
      </c>
      <c r="CC417">
        <v>897.559321428571</v>
      </c>
      <c r="CD417">
        <v>19.8948892857143</v>
      </c>
      <c r="CE417">
        <v>1.51820357142857</v>
      </c>
      <c r="CF417">
        <v>1.46894071428571</v>
      </c>
      <c r="CG417">
        <v>13.1527321428571</v>
      </c>
      <c r="CH417">
        <v>12.6486357142857</v>
      </c>
      <c r="CI417">
        <v>1999.98892857143</v>
      </c>
      <c r="CJ417">
        <v>0.980002464285714</v>
      </c>
      <c r="CK417">
        <v>0.0199977714285714</v>
      </c>
      <c r="CL417">
        <v>0</v>
      </c>
      <c r="CM417">
        <v>2.22149642857143</v>
      </c>
      <c r="CN417">
        <v>0</v>
      </c>
      <c r="CO417">
        <v>3079.59178571429</v>
      </c>
      <c r="CP417">
        <v>17300.075</v>
      </c>
      <c r="CQ417">
        <v>38.0487142857143</v>
      </c>
      <c r="CR417">
        <v>38.5597857142857</v>
      </c>
      <c r="CS417">
        <v>38</v>
      </c>
      <c r="CT417">
        <v>36.687</v>
      </c>
      <c r="CU417">
        <v>37.2095</v>
      </c>
      <c r="CV417">
        <v>1959.99857142857</v>
      </c>
      <c r="CW417">
        <v>39.9960714285714</v>
      </c>
      <c r="CX417">
        <v>0</v>
      </c>
      <c r="CY417">
        <v>1657296803.7</v>
      </c>
      <c r="CZ417">
        <v>0</v>
      </c>
      <c r="DA417">
        <v>1657291692.5</v>
      </c>
      <c r="DB417" t="s">
        <v>356</v>
      </c>
      <c r="DC417">
        <v>1657291684</v>
      </c>
      <c r="DD417">
        <v>1657291692.5</v>
      </c>
      <c r="DE417">
        <v>1</v>
      </c>
      <c r="DF417">
        <v>0.051</v>
      </c>
      <c r="DG417">
        <v>-0.009</v>
      </c>
      <c r="DH417">
        <v>7.953</v>
      </c>
      <c r="DI417">
        <v>0.086</v>
      </c>
      <c r="DJ417">
        <v>418</v>
      </c>
      <c r="DK417">
        <v>18</v>
      </c>
      <c r="DL417">
        <v>0.63</v>
      </c>
      <c r="DM417">
        <v>0.07</v>
      </c>
      <c r="DN417">
        <v>-29.3980390243903</v>
      </c>
      <c r="DO417">
        <v>-0.347190940766648</v>
      </c>
      <c r="DP417">
        <v>0.452652452086075</v>
      </c>
      <c r="DQ417">
        <v>0</v>
      </c>
      <c r="DR417">
        <v>0.666494390243903</v>
      </c>
      <c r="DS417">
        <v>0.00850891986062717</v>
      </c>
      <c r="DT417">
        <v>0.00379426525473898</v>
      </c>
      <c r="DU417">
        <v>1</v>
      </c>
      <c r="DV417">
        <v>1</v>
      </c>
      <c r="DW417">
        <v>2</v>
      </c>
      <c r="DX417" t="s">
        <v>373</v>
      </c>
      <c r="DY417">
        <v>2.97382</v>
      </c>
      <c r="DZ417">
        <v>2.70215</v>
      </c>
      <c r="EA417">
        <v>0.127382</v>
      </c>
      <c r="EB417">
        <v>0.131202</v>
      </c>
      <c r="EC417">
        <v>0.0767452</v>
      </c>
      <c r="ED417">
        <v>0.0753637</v>
      </c>
      <c r="EE417">
        <v>34076.3</v>
      </c>
      <c r="EF417">
        <v>37174.3</v>
      </c>
      <c r="EG417">
        <v>35390</v>
      </c>
      <c r="EH417">
        <v>38807.4</v>
      </c>
      <c r="EI417">
        <v>46325</v>
      </c>
      <c r="EJ417">
        <v>51781.9</v>
      </c>
      <c r="EK417">
        <v>55295.3</v>
      </c>
      <c r="EL417">
        <v>62190.5</v>
      </c>
      <c r="EM417">
        <v>1.9836</v>
      </c>
      <c r="EN417">
        <v>2.1908</v>
      </c>
      <c r="EO417">
        <v>0.0640452</v>
      </c>
      <c r="EP417">
        <v>0</v>
      </c>
      <c r="EQ417">
        <v>23.9379</v>
      </c>
      <c r="ER417">
        <v>999.9</v>
      </c>
      <c r="ES417">
        <v>58.027</v>
      </c>
      <c r="ET417">
        <v>29.517</v>
      </c>
      <c r="EU417">
        <v>32.5623</v>
      </c>
      <c r="EV417">
        <v>53.5202</v>
      </c>
      <c r="EW417">
        <v>35.6771</v>
      </c>
      <c r="EX417">
        <v>2</v>
      </c>
      <c r="EY417">
        <v>-0.0327642</v>
      </c>
      <c r="EZ417">
        <v>2.44667</v>
      </c>
      <c r="FA417">
        <v>20.1286</v>
      </c>
      <c r="FB417">
        <v>5.19812</v>
      </c>
      <c r="FC417">
        <v>12.0064</v>
      </c>
      <c r="FD417">
        <v>4.9756</v>
      </c>
      <c r="FE417">
        <v>3.2932</v>
      </c>
      <c r="FF417">
        <v>9999</v>
      </c>
      <c r="FG417">
        <v>564.9</v>
      </c>
      <c r="FH417">
        <v>9999</v>
      </c>
      <c r="FI417">
        <v>9999</v>
      </c>
      <c r="FJ417">
        <v>1.86307</v>
      </c>
      <c r="FK417">
        <v>1.86789</v>
      </c>
      <c r="FL417">
        <v>1.86768</v>
      </c>
      <c r="FM417">
        <v>1.8688</v>
      </c>
      <c r="FN417">
        <v>1.86966</v>
      </c>
      <c r="FO417">
        <v>1.86569</v>
      </c>
      <c r="FP417">
        <v>1.86676</v>
      </c>
      <c r="FQ417">
        <v>1.86813</v>
      </c>
      <c r="FR417">
        <v>5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11.496</v>
      </c>
      <c r="GF417">
        <v>0.1786</v>
      </c>
      <c r="GG417">
        <v>4.5284714050127</v>
      </c>
      <c r="GH417">
        <v>0.00877152046367285</v>
      </c>
      <c r="GI417">
        <v>-1.12287425622125e-06</v>
      </c>
      <c r="GJ417">
        <v>1.49974470624018e-10</v>
      </c>
      <c r="GK417">
        <v>0.178652107835601</v>
      </c>
      <c r="GL417">
        <v>0</v>
      </c>
      <c r="GM417">
        <v>0</v>
      </c>
      <c r="GN417">
        <v>0</v>
      </c>
      <c r="GO417">
        <v>-2</v>
      </c>
      <c r="GP417">
        <v>2006</v>
      </c>
      <c r="GQ417">
        <v>1</v>
      </c>
      <c r="GR417">
        <v>20</v>
      </c>
      <c r="GS417">
        <v>85.7</v>
      </c>
      <c r="GT417">
        <v>85.5</v>
      </c>
      <c r="GU417">
        <v>2.47559</v>
      </c>
      <c r="GV417">
        <v>2.61353</v>
      </c>
      <c r="GW417">
        <v>2.24854</v>
      </c>
      <c r="GX417">
        <v>2.74658</v>
      </c>
      <c r="GY417">
        <v>1.99585</v>
      </c>
      <c r="GZ417">
        <v>2.38892</v>
      </c>
      <c r="HA417">
        <v>35.8711</v>
      </c>
      <c r="HB417">
        <v>15.2178</v>
      </c>
      <c r="HC417">
        <v>18</v>
      </c>
      <c r="HD417">
        <v>498.245</v>
      </c>
      <c r="HE417">
        <v>642.906</v>
      </c>
      <c r="HF417">
        <v>19.3613</v>
      </c>
      <c r="HG417">
        <v>26.7342</v>
      </c>
      <c r="HH417">
        <v>30.0001</v>
      </c>
      <c r="HI417">
        <v>26.4979</v>
      </c>
      <c r="HJ417">
        <v>26.3953</v>
      </c>
      <c r="HK417">
        <v>49.5995</v>
      </c>
      <c r="HL417">
        <v>38.7806</v>
      </c>
      <c r="HM417">
        <v>0</v>
      </c>
      <c r="HN417">
        <v>19.3426</v>
      </c>
      <c r="HO417">
        <v>938.156</v>
      </c>
      <c r="HP417">
        <v>19.9443</v>
      </c>
      <c r="HQ417">
        <v>102.593</v>
      </c>
      <c r="HR417">
        <v>103.552</v>
      </c>
    </row>
    <row r="418" spans="1:226">
      <c r="A418">
        <v>402</v>
      </c>
      <c r="B418">
        <v>1657296830.5</v>
      </c>
      <c r="C418">
        <v>5086.5</v>
      </c>
      <c r="D418" t="s">
        <v>1166</v>
      </c>
      <c r="E418" t="s">
        <v>1167</v>
      </c>
      <c r="F418">
        <v>5</v>
      </c>
      <c r="G418" t="s">
        <v>1057</v>
      </c>
      <c r="H418" t="s">
        <v>354</v>
      </c>
      <c r="I418">
        <v>1657296823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947.89815791713</v>
      </c>
      <c r="AK418">
        <v>926.946096969697</v>
      </c>
      <c r="AL418">
        <v>3.16797266061468</v>
      </c>
      <c r="AM418">
        <v>66.0527662243616</v>
      </c>
      <c r="AN418">
        <f>(AP418 - AO418 + BO418*1E3/(8.314*(BQ418+273.15)) * AR418/BN418 * AQ418) * BN418/(100*BB418) * 1000/(1000 - AP418)</f>
        <v>0</v>
      </c>
      <c r="AO418">
        <v>19.8931427870356</v>
      </c>
      <c r="AP418">
        <v>20.5622787878788</v>
      </c>
      <c r="AQ418">
        <v>0.000114574082328515</v>
      </c>
      <c r="AR418">
        <v>77.4736277171468</v>
      </c>
      <c r="AS418">
        <v>0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6</v>
      </c>
      <c r="BC418">
        <v>0.5</v>
      </c>
      <c r="BD418" t="s">
        <v>355</v>
      </c>
      <c r="BE418">
        <v>2</v>
      </c>
      <c r="BF418" t="b">
        <v>1</v>
      </c>
      <c r="BG418">
        <v>1657296823</v>
      </c>
      <c r="BH418">
        <v>885.526222222222</v>
      </c>
      <c r="BI418">
        <v>914.835037037037</v>
      </c>
      <c r="BJ418">
        <v>20.563562962963</v>
      </c>
      <c r="BK418">
        <v>19.8938814814815</v>
      </c>
      <c r="BL418">
        <v>874.088592592593</v>
      </c>
      <c r="BM418">
        <v>20.3849111111111</v>
      </c>
      <c r="BN418">
        <v>499.984962962963</v>
      </c>
      <c r="BO418">
        <v>73.8351333333333</v>
      </c>
      <c r="BP418">
        <v>0.0488641740740741</v>
      </c>
      <c r="BQ418">
        <v>24.3076962962963</v>
      </c>
      <c r="BR418">
        <v>25.0275185185185</v>
      </c>
      <c r="BS418">
        <v>999.9</v>
      </c>
      <c r="BT418">
        <v>0</v>
      </c>
      <c r="BU418">
        <v>0</v>
      </c>
      <c r="BV418">
        <v>9992.40740740741</v>
      </c>
      <c r="BW418">
        <v>0</v>
      </c>
      <c r="BX418">
        <v>106.287222222222</v>
      </c>
      <c r="BY418">
        <v>-29.3088296296296</v>
      </c>
      <c r="BZ418">
        <v>904.118148148148</v>
      </c>
      <c r="CA418">
        <v>933.404037037037</v>
      </c>
      <c r="CB418">
        <v>0.669678111111111</v>
      </c>
      <c r="CC418">
        <v>914.835037037037</v>
      </c>
      <c r="CD418">
        <v>19.8938814814815</v>
      </c>
      <c r="CE418">
        <v>1.51831259259259</v>
      </c>
      <c r="CF418">
        <v>1.46886814814815</v>
      </c>
      <c r="CG418">
        <v>13.153837037037</v>
      </c>
      <c r="CH418">
        <v>12.6478888888889</v>
      </c>
      <c r="CI418">
        <v>2000.00444444444</v>
      </c>
      <c r="CJ418">
        <v>0.980002777777778</v>
      </c>
      <c r="CK418">
        <v>0.019997437037037</v>
      </c>
      <c r="CL418">
        <v>0</v>
      </c>
      <c r="CM418">
        <v>2.26342222222222</v>
      </c>
      <c r="CN418">
        <v>0</v>
      </c>
      <c r="CO418">
        <v>3079.83481481481</v>
      </c>
      <c r="CP418">
        <v>17300.2037037037</v>
      </c>
      <c r="CQ418">
        <v>38.0344444444444</v>
      </c>
      <c r="CR418">
        <v>38.539037037037</v>
      </c>
      <c r="CS418">
        <v>38</v>
      </c>
      <c r="CT418">
        <v>36.687</v>
      </c>
      <c r="CU418">
        <v>37.194</v>
      </c>
      <c r="CV418">
        <v>1960.01444444444</v>
      </c>
      <c r="CW418">
        <v>39.9933333333333</v>
      </c>
      <c r="CX418">
        <v>0</v>
      </c>
      <c r="CY418">
        <v>1657296808.5</v>
      </c>
      <c r="CZ418">
        <v>0</v>
      </c>
      <c r="DA418">
        <v>1657291692.5</v>
      </c>
      <c r="DB418" t="s">
        <v>356</v>
      </c>
      <c r="DC418">
        <v>1657291684</v>
      </c>
      <c r="DD418">
        <v>1657291692.5</v>
      </c>
      <c r="DE418">
        <v>1</v>
      </c>
      <c r="DF418">
        <v>0.051</v>
      </c>
      <c r="DG418">
        <v>-0.009</v>
      </c>
      <c r="DH418">
        <v>7.953</v>
      </c>
      <c r="DI418">
        <v>0.086</v>
      </c>
      <c r="DJ418">
        <v>418</v>
      </c>
      <c r="DK418">
        <v>18</v>
      </c>
      <c r="DL418">
        <v>0.63</v>
      </c>
      <c r="DM418">
        <v>0.07</v>
      </c>
      <c r="DN418">
        <v>-29.3771390243902</v>
      </c>
      <c r="DO418">
        <v>2.55098257839721</v>
      </c>
      <c r="DP418">
        <v>0.411190600797749</v>
      </c>
      <c r="DQ418">
        <v>0</v>
      </c>
      <c r="DR418">
        <v>0.667553195121951</v>
      </c>
      <c r="DS418">
        <v>0.0313366202090589</v>
      </c>
      <c r="DT418">
        <v>0.00428424820065951</v>
      </c>
      <c r="DU418">
        <v>1</v>
      </c>
      <c r="DV418">
        <v>1</v>
      </c>
      <c r="DW418">
        <v>2</v>
      </c>
      <c r="DX418" t="s">
        <v>373</v>
      </c>
      <c r="DY418">
        <v>2.9732</v>
      </c>
      <c r="DZ418">
        <v>2.70241</v>
      </c>
      <c r="EA418">
        <v>0.128885</v>
      </c>
      <c r="EB418">
        <v>0.132778</v>
      </c>
      <c r="EC418">
        <v>0.0767557</v>
      </c>
      <c r="ED418">
        <v>0.0753509</v>
      </c>
      <c r="EE418">
        <v>34017.3</v>
      </c>
      <c r="EF418">
        <v>37106.3</v>
      </c>
      <c r="EG418">
        <v>35389.7</v>
      </c>
      <c r="EH418">
        <v>38806.8</v>
      </c>
      <c r="EI418">
        <v>46324.4</v>
      </c>
      <c r="EJ418">
        <v>51781.4</v>
      </c>
      <c r="EK418">
        <v>55295.2</v>
      </c>
      <c r="EL418">
        <v>62189</v>
      </c>
      <c r="EM418">
        <v>1.9834</v>
      </c>
      <c r="EN418">
        <v>2.1908</v>
      </c>
      <c r="EO418">
        <v>0.0638366</v>
      </c>
      <c r="EP418">
        <v>0</v>
      </c>
      <c r="EQ418">
        <v>23.9339</v>
      </c>
      <c r="ER418">
        <v>999.9</v>
      </c>
      <c r="ES418">
        <v>58.003</v>
      </c>
      <c r="ET418">
        <v>29.527</v>
      </c>
      <c r="EU418">
        <v>32.5714</v>
      </c>
      <c r="EV418">
        <v>54.0402</v>
      </c>
      <c r="EW418">
        <v>35.6931</v>
      </c>
      <c r="EX418">
        <v>2</v>
      </c>
      <c r="EY418">
        <v>-0.0327642</v>
      </c>
      <c r="EZ418">
        <v>2.27991</v>
      </c>
      <c r="FA418">
        <v>20.1308</v>
      </c>
      <c r="FB418">
        <v>5.19932</v>
      </c>
      <c r="FC418">
        <v>12.0099</v>
      </c>
      <c r="FD418">
        <v>4.9756</v>
      </c>
      <c r="FE418">
        <v>3.293</v>
      </c>
      <c r="FF418">
        <v>9999</v>
      </c>
      <c r="FG418">
        <v>564.9</v>
      </c>
      <c r="FH418">
        <v>9999</v>
      </c>
      <c r="FI418">
        <v>9999</v>
      </c>
      <c r="FJ418">
        <v>1.8631</v>
      </c>
      <c r="FK418">
        <v>1.86789</v>
      </c>
      <c r="FL418">
        <v>1.86768</v>
      </c>
      <c r="FM418">
        <v>1.8689</v>
      </c>
      <c r="FN418">
        <v>1.86966</v>
      </c>
      <c r="FO418">
        <v>1.86569</v>
      </c>
      <c r="FP418">
        <v>1.86676</v>
      </c>
      <c r="FQ418">
        <v>1.86813</v>
      </c>
      <c r="FR418">
        <v>5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11.609</v>
      </c>
      <c r="GF418">
        <v>0.1787</v>
      </c>
      <c r="GG418">
        <v>4.5284714050127</v>
      </c>
      <c r="GH418">
        <v>0.00877152046367285</v>
      </c>
      <c r="GI418">
        <v>-1.12287425622125e-06</v>
      </c>
      <c r="GJ418">
        <v>1.49974470624018e-10</v>
      </c>
      <c r="GK418">
        <v>0.178652107835601</v>
      </c>
      <c r="GL418">
        <v>0</v>
      </c>
      <c r="GM418">
        <v>0</v>
      </c>
      <c r="GN418">
        <v>0</v>
      </c>
      <c r="GO418">
        <v>-2</v>
      </c>
      <c r="GP418">
        <v>2006</v>
      </c>
      <c r="GQ418">
        <v>1</v>
      </c>
      <c r="GR418">
        <v>20</v>
      </c>
      <c r="GS418">
        <v>85.8</v>
      </c>
      <c r="GT418">
        <v>85.6</v>
      </c>
      <c r="GU418">
        <v>2.50732</v>
      </c>
      <c r="GV418">
        <v>2.61475</v>
      </c>
      <c r="GW418">
        <v>2.24854</v>
      </c>
      <c r="GX418">
        <v>2.74658</v>
      </c>
      <c r="GY418">
        <v>1.99585</v>
      </c>
      <c r="GZ418">
        <v>2.3584</v>
      </c>
      <c r="HA418">
        <v>35.8711</v>
      </c>
      <c r="HB418">
        <v>15.209</v>
      </c>
      <c r="HC418">
        <v>18</v>
      </c>
      <c r="HD418">
        <v>498.133</v>
      </c>
      <c r="HE418">
        <v>642.933</v>
      </c>
      <c r="HF418">
        <v>19.327</v>
      </c>
      <c r="HG418">
        <v>26.7373</v>
      </c>
      <c r="HH418">
        <v>30.0001</v>
      </c>
      <c r="HI418">
        <v>26.5001</v>
      </c>
      <c r="HJ418">
        <v>26.3975</v>
      </c>
      <c r="HK418">
        <v>50.3026</v>
      </c>
      <c r="HL418">
        <v>38.7806</v>
      </c>
      <c r="HM418">
        <v>0</v>
      </c>
      <c r="HN418">
        <v>19.3425</v>
      </c>
      <c r="HO418">
        <v>958.325</v>
      </c>
      <c r="HP418">
        <v>19.9445</v>
      </c>
      <c r="HQ418">
        <v>102.592</v>
      </c>
      <c r="HR418">
        <v>103.55</v>
      </c>
    </row>
    <row r="419" spans="1:226">
      <c r="A419">
        <v>403</v>
      </c>
      <c r="B419">
        <v>1657296835.5</v>
      </c>
      <c r="C419">
        <v>5091.5</v>
      </c>
      <c r="D419" t="s">
        <v>1168</v>
      </c>
      <c r="E419" t="s">
        <v>1169</v>
      </c>
      <c r="F419">
        <v>5</v>
      </c>
      <c r="G419" t="s">
        <v>1057</v>
      </c>
      <c r="H419" t="s">
        <v>354</v>
      </c>
      <c r="I419">
        <v>1657296827.71429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965.684600688158</v>
      </c>
      <c r="AK419">
        <v>944.139927272727</v>
      </c>
      <c r="AL419">
        <v>3.42214831888427</v>
      </c>
      <c r="AM419">
        <v>66.0527662243616</v>
      </c>
      <c r="AN419">
        <f>(AP419 - AO419 + BO419*1E3/(8.314*(BQ419+273.15)) * AR419/BN419 * AQ419) * BN419/(100*BB419) * 1000/(1000 - AP419)</f>
        <v>0</v>
      </c>
      <c r="AO419">
        <v>19.8930659262335</v>
      </c>
      <c r="AP419">
        <v>20.5721666666667</v>
      </c>
      <c r="AQ419">
        <v>2.33421166548462e-05</v>
      </c>
      <c r="AR419">
        <v>77.4736277171468</v>
      </c>
      <c r="AS419">
        <v>0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6</v>
      </c>
      <c r="BC419">
        <v>0.5</v>
      </c>
      <c r="BD419" t="s">
        <v>355</v>
      </c>
      <c r="BE419">
        <v>2</v>
      </c>
      <c r="BF419" t="b">
        <v>1</v>
      </c>
      <c r="BG419">
        <v>1657296827.71429</v>
      </c>
      <c r="BH419">
        <v>900.858857142857</v>
      </c>
      <c r="BI419">
        <v>930.305285714286</v>
      </c>
      <c r="BJ419">
        <v>20.5658857142857</v>
      </c>
      <c r="BK419">
        <v>19.8933428571429</v>
      </c>
      <c r="BL419">
        <v>889.312678571428</v>
      </c>
      <c r="BM419">
        <v>20.38725</v>
      </c>
      <c r="BN419">
        <v>499.984071428571</v>
      </c>
      <c r="BO419">
        <v>73.8348714285714</v>
      </c>
      <c r="BP419">
        <v>0.0489936214285714</v>
      </c>
      <c r="BQ419">
        <v>24.3015035714286</v>
      </c>
      <c r="BR419">
        <v>25.006675</v>
      </c>
      <c r="BS419">
        <v>999.9</v>
      </c>
      <c r="BT419">
        <v>0</v>
      </c>
      <c r="BU419">
        <v>0</v>
      </c>
      <c r="BV419">
        <v>9991.96428571429</v>
      </c>
      <c r="BW419">
        <v>0</v>
      </c>
      <c r="BX419">
        <v>106.178892857143</v>
      </c>
      <c r="BY419">
        <v>-29.4463714285714</v>
      </c>
      <c r="BZ419">
        <v>919.775</v>
      </c>
      <c r="CA419">
        <v>949.187821428571</v>
      </c>
      <c r="CB419">
        <v>0.67255175</v>
      </c>
      <c r="CC419">
        <v>930.305285714286</v>
      </c>
      <c r="CD419">
        <v>19.8933428571429</v>
      </c>
      <c r="CE419">
        <v>1.51847964285714</v>
      </c>
      <c r="CF419">
        <v>1.46882285714286</v>
      </c>
      <c r="CG419">
        <v>13.1555178571429</v>
      </c>
      <c r="CH419">
        <v>12.6474214285714</v>
      </c>
      <c r="CI419">
        <v>2000.0025</v>
      </c>
      <c r="CJ419">
        <v>0.980002678571429</v>
      </c>
      <c r="CK419">
        <v>0.0199975428571429</v>
      </c>
      <c r="CL419">
        <v>0</v>
      </c>
      <c r="CM419">
        <v>2.292225</v>
      </c>
      <c r="CN419">
        <v>0</v>
      </c>
      <c r="CO419">
        <v>3080.3975</v>
      </c>
      <c r="CP419">
        <v>17300.1857142857</v>
      </c>
      <c r="CQ419">
        <v>38.031</v>
      </c>
      <c r="CR419">
        <v>38.5243571428571</v>
      </c>
      <c r="CS419">
        <v>38</v>
      </c>
      <c r="CT419">
        <v>36.687</v>
      </c>
      <c r="CU419">
        <v>37.20275</v>
      </c>
      <c r="CV419">
        <v>1960.01214285714</v>
      </c>
      <c r="CW419">
        <v>39.9917857142857</v>
      </c>
      <c r="CX419">
        <v>0</v>
      </c>
      <c r="CY419">
        <v>1657296813.3</v>
      </c>
      <c r="CZ419">
        <v>0</v>
      </c>
      <c r="DA419">
        <v>1657291692.5</v>
      </c>
      <c r="DB419" t="s">
        <v>356</v>
      </c>
      <c r="DC419">
        <v>1657291684</v>
      </c>
      <c r="DD419">
        <v>1657291692.5</v>
      </c>
      <c r="DE419">
        <v>1</v>
      </c>
      <c r="DF419">
        <v>0.051</v>
      </c>
      <c r="DG419">
        <v>-0.009</v>
      </c>
      <c r="DH419">
        <v>7.953</v>
      </c>
      <c r="DI419">
        <v>0.086</v>
      </c>
      <c r="DJ419">
        <v>418</v>
      </c>
      <c r="DK419">
        <v>18</v>
      </c>
      <c r="DL419">
        <v>0.63</v>
      </c>
      <c r="DM419">
        <v>0.07</v>
      </c>
      <c r="DN419">
        <v>-29.4863170731707</v>
      </c>
      <c r="DO419">
        <v>-0.940371428571384</v>
      </c>
      <c r="DP419">
        <v>0.507322024495069</v>
      </c>
      <c r="DQ419">
        <v>0</v>
      </c>
      <c r="DR419">
        <v>0.670198902439024</v>
      </c>
      <c r="DS419">
        <v>0.0361379163763083</v>
      </c>
      <c r="DT419">
        <v>0.00462137410567768</v>
      </c>
      <c r="DU419">
        <v>1</v>
      </c>
      <c r="DV419">
        <v>1</v>
      </c>
      <c r="DW419">
        <v>2</v>
      </c>
      <c r="DX419" t="s">
        <v>373</v>
      </c>
      <c r="DY419">
        <v>2.9735</v>
      </c>
      <c r="DZ419">
        <v>2.70292</v>
      </c>
      <c r="EA419">
        <v>0.130434</v>
      </c>
      <c r="EB419">
        <v>0.134285</v>
      </c>
      <c r="EC419">
        <v>0.0767801</v>
      </c>
      <c r="ED419">
        <v>0.0753645</v>
      </c>
      <c r="EE419">
        <v>33957</v>
      </c>
      <c r="EF419">
        <v>37042.2</v>
      </c>
      <c r="EG419">
        <v>35390</v>
      </c>
      <c r="EH419">
        <v>38807.2</v>
      </c>
      <c r="EI419">
        <v>46323.9</v>
      </c>
      <c r="EJ419">
        <v>51781.2</v>
      </c>
      <c r="EK419">
        <v>55296</v>
      </c>
      <c r="EL419">
        <v>62189.6</v>
      </c>
      <c r="EM419">
        <v>1.984</v>
      </c>
      <c r="EN419">
        <v>2.1908</v>
      </c>
      <c r="EO419">
        <v>0.0652075</v>
      </c>
      <c r="EP419">
        <v>0</v>
      </c>
      <c r="EQ419">
        <v>23.9258</v>
      </c>
      <c r="ER419">
        <v>999.9</v>
      </c>
      <c r="ES419">
        <v>57.978</v>
      </c>
      <c r="ET419">
        <v>29.547</v>
      </c>
      <c r="EU419">
        <v>32.5987</v>
      </c>
      <c r="EV419">
        <v>53.9002</v>
      </c>
      <c r="EW419">
        <v>35.7492</v>
      </c>
      <c r="EX419">
        <v>2</v>
      </c>
      <c r="EY419">
        <v>-0.0328049</v>
      </c>
      <c r="EZ419">
        <v>1.76699</v>
      </c>
      <c r="FA419">
        <v>20.1366</v>
      </c>
      <c r="FB419">
        <v>5.19692</v>
      </c>
      <c r="FC419">
        <v>12.0088</v>
      </c>
      <c r="FD419">
        <v>4.976</v>
      </c>
      <c r="FE419">
        <v>3.293</v>
      </c>
      <c r="FF419">
        <v>9999</v>
      </c>
      <c r="FG419">
        <v>564.9</v>
      </c>
      <c r="FH419">
        <v>9999</v>
      </c>
      <c r="FI419">
        <v>9999</v>
      </c>
      <c r="FJ419">
        <v>1.8631</v>
      </c>
      <c r="FK419">
        <v>1.86795</v>
      </c>
      <c r="FL419">
        <v>1.86765</v>
      </c>
      <c r="FM419">
        <v>1.86887</v>
      </c>
      <c r="FN419">
        <v>1.86966</v>
      </c>
      <c r="FO419">
        <v>1.86569</v>
      </c>
      <c r="FP419">
        <v>1.86676</v>
      </c>
      <c r="FQ419">
        <v>1.86813</v>
      </c>
      <c r="FR419">
        <v>5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11.726</v>
      </c>
      <c r="GF419">
        <v>0.1786</v>
      </c>
      <c r="GG419">
        <v>4.5284714050127</v>
      </c>
      <c r="GH419">
        <v>0.00877152046367285</v>
      </c>
      <c r="GI419">
        <v>-1.12287425622125e-06</v>
      </c>
      <c r="GJ419">
        <v>1.49974470624018e-10</v>
      </c>
      <c r="GK419">
        <v>0.178652107835601</v>
      </c>
      <c r="GL419">
        <v>0</v>
      </c>
      <c r="GM419">
        <v>0</v>
      </c>
      <c r="GN419">
        <v>0</v>
      </c>
      <c r="GO419">
        <v>-2</v>
      </c>
      <c r="GP419">
        <v>2006</v>
      </c>
      <c r="GQ419">
        <v>1</v>
      </c>
      <c r="GR419">
        <v>20</v>
      </c>
      <c r="GS419">
        <v>85.9</v>
      </c>
      <c r="GT419">
        <v>85.7</v>
      </c>
      <c r="GU419">
        <v>2.54395</v>
      </c>
      <c r="GV419">
        <v>2.61719</v>
      </c>
      <c r="GW419">
        <v>2.24854</v>
      </c>
      <c r="GX419">
        <v>2.74658</v>
      </c>
      <c r="GY419">
        <v>1.99585</v>
      </c>
      <c r="GZ419">
        <v>2.34985</v>
      </c>
      <c r="HA419">
        <v>35.8711</v>
      </c>
      <c r="HB419">
        <v>15.209</v>
      </c>
      <c r="HC419">
        <v>18</v>
      </c>
      <c r="HD419">
        <v>498.551</v>
      </c>
      <c r="HE419">
        <v>642.985</v>
      </c>
      <c r="HF419">
        <v>19.3284</v>
      </c>
      <c r="HG419">
        <v>26.7409</v>
      </c>
      <c r="HH419">
        <v>30.0001</v>
      </c>
      <c r="HI419">
        <v>26.5033</v>
      </c>
      <c r="HJ419">
        <v>26.4019</v>
      </c>
      <c r="HK419">
        <v>50.9788</v>
      </c>
      <c r="HL419">
        <v>38.7806</v>
      </c>
      <c r="HM419">
        <v>0</v>
      </c>
      <c r="HN419">
        <v>19.4308</v>
      </c>
      <c r="HO419">
        <v>971.758</v>
      </c>
      <c r="HP419">
        <v>19.9446</v>
      </c>
      <c r="HQ419">
        <v>102.593</v>
      </c>
      <c r="HR419">
        <v>103.551</v>
      </c>
    </row>
    <row r="420" spans="1:226">
      <c r="A420">
        <v>404</v>
      </c>
      <c r="B420">
        <v>1657296840.5</v>
      </c>
      <c r="C420">
        <v>5096.5</v>
      </c>
      <c r="D420" t="s">
        <v>1170</v>
      </c>
      <c r="E420" t="s">
        <v>1171</v>
      </c>
      <c r="F420">
        <v>5</v>
      </c>
      <c r="G420" t="s">
        <v>1057</v>
      </c>
      <c r="H420" t="s">
        <v>354</v>
      </c>
      <c r="I420">
        <v>1657296833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981.870632605573</v>
      </c>
      <c r="AK420">
        <v>960.730696969697</v>
      </c>
      <c r="AL420">
        <v>3.2835664123156</v>
      </c>
      <c r="AM420">
        <v>66.0527662243616</v>
      </c>
      <c r="AN420">
        <f>(AP420 - AO420 + BO420*1E3/(8.314*(BQ420+273.15)) * AR420/BN420 * AQ420) * BN420/(100*BB420) * 1000/(1000 - AP420)</f>
        <v>0</v>
      </c>
      <c r="AO420">
        <v>19.8943706281557</v>
      </c>
      <c r="AP420">
        <v>20.5800909090909</v>
      </c>
      <c r="AQ420">
        <v>0.000121105156390294</v>
      </c>
      <c r="AR420">
        <v>77.4736277171468</v>
      </c>
      <c r="AS420">
        <v>0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6</v>
      </c>
      <c r="BC420">
        <v>0.5</v>
      </c>
      <c r="BD420" t="s">
        <v>355</v>
      </c>
      <c r="BE420">
        <v>2</v>
      </c>
      <c r="BF420" t="b">
        <v>1</v>
      </c>
      <c r="BG420">
        <v>1657296833</v>
      </c>
      <c r="BH420">
        <v>918.101111111111</v>
      </c>
      <c r="BI420">
        <v>947.698074074074</v>
      </c>
      <c r="BJ420">
        <v>20.569862962963</v>
      </c>
      <c r="BK420">
        <v>19.8931851851852</v>
      </c>
      <c r="BL420">
        <v>906.433037037037</v>
      </c>
      <c r="BM420">
        <v>20.3912296296296</v>
      </c>
      <c r="BN420">
        <v>499.980814814815</v>
      </c>
      <c r="BO420">
        <v>73.8349592592593</v>
      </c>
      <c r="BP420">
        <v>0.0489154444444444</v>
      </c>
      <c r="BQ420">
        <v>24.2950185185185</v>
      </c>
      <c r="BR420">
        <v>24.9854925925926</v>
      </c>
      <c r="BS420">
        <v>999.9</v>
      </c>
      <c r="BT420">
        <v>0</v>
      </c>
      <c r="BU420">
        <v>0</v>
      </c>
      <c r="BV420">
        <v>9995.18518518518</v>
      </c>
      <c r="BW420">
        <v>0</v>
      </c>
      <c r="BX420">
        <v>105.834814814815</v>
      </c>
      <c r="BY420">
        <v>-29.5968962962963</v>
      </c>
      <c r="BZ420">
        <v>937.383148148148</v>
      </c>
      <c r="CA420">
        <v>966.933444444445</v>
      </c>
      <c r="CB420">
        <v>0.676690444444444</v>
      </c>
      <c r="CC420">
        <v>947.698074074074</v>
      </c>
      <c r="CD420">
        <v>19.8931851851852</v>
      </c>
      <c r="CE420">
        <v>1.51877555555556</v>
      </c>
      <c r="CF420">
        <v>1.46881222222222</v>
      </c>
      <c r="CG420">
        <v>13.1585</v>
      </c>
      <c r="CH420">
        <v>12.6473185185185</v>
      </c>
      <c r="CI420">
        <v>1999.99851851852</v>
      </c>
      <c r="CJ420">
        <v>0.980002555555556</v>
      </c>
      <c r="CK420">
        <v>0.0199976740740741</v>
      </c>
      <c r="CL420">
        <v>0</v>
      </c>
      <c r="CM420">
        <v>2.27348888888889</v>
      </c>
      <c r="CN420">
        <v>0</v>
      </c>
      <c r="CO420">
        <v>3081.94851851852</v>
      </c>
      <c r="CP420">
        <v>17300.1481481481</v>
      </c>
      <c r="CQ420">
        <v>38.0183703703704</v>
      </c>
      <c r="CR420">
        <v>38.5045925925926</v>
      </c>
      <c r="CS420">
        <v>38</v>
      </c>
      <c r="CT420">
        <v>36.687</v>
      </c>
      <c r="CU420">
        <v>37.208</v>
      </c>
      <c r="CV420">
        <v>1960.00814814815</v>
      </c>
      <c r="CW420">
        <v>39.9944444444444</v>
      </c>
      <c r="CX420">
        <v>0</v>
      </c>
      <c r="CY420">
        <v>1657296818.7</v>
      </c>
      <c r="CZ420">
        <v>0</v>
      </c>
      <c r="DA420">
        <v>1657291692.5</v>
      </c>
      <c r="DB420" t="s">
        <v>356</v>
      </c>
      <c r="DC420">
        <v>1657291684</v>
      </c>
      <c r="DD420">
        <v>1657291692.5</v>
      </c>
      <c r="DE420">
        <v>1</v>
      </c>
      <c r="DF420">
        <v>0.051</v>
      </c>
      <c r="DG420">
        <v>-0.009</v>
      </c>
      <c r="DH420">
        <v>7.953</v>
      </c>
      <c r="DI420">
        <v>0.086</v>
      </c>
      <c r="DJ420">
        <v>418</v>
      </c>
      <c r="DK420">
        <v>18</v>
      </c>
      <c r="DL420">
        <v>0.63</v>
      </c>
      <c r="DM420">
        <v>0.07</v>
      </c>
      <c r="DN420">
        <v>-29.5037634146341</v>
      </c>
      <c r="DO420">
        <v>-2.19470592334499</v>
      </c>
      <c r="DP420">
        <v>0.636222145111127</v>
      </c>
      <c r="DQ420">
        <v>0</v>
      </c>
      <c r="DR420">
        <v>0.674720170731707</v>
      </c>
      <c r="DS420">
        <v>0.0502026062717789</v>
      </c>
      <c r="DT420">
        <v>0.00593980196722712</v>
      </c>
      <c r="DU420">
        <v>1</v>
      </c>
      <c r="DV420">
        <v>1</v>
      </c>
      <c r="DW420">
        <v>2</v>
      </c>
      <c r="DX420" t="s">
        <v>373</v>
      </c>
      <c r="DY420">
        <v>2.97356</v>
      </c>
      <c r="DZ420">
        <v>2.70195</v>
      </c>
      <c r="EA420">
        <v>0.131919</v>
      </c>
      <c r="EB420">
        <v>0.135807</v>
      </c>
      <c r="EC420">
        <v>0.0767864</v>
      </c>
      <c r="ED420">
        <v>0.0753533</v>
      </c>
      <c r="EE420">
        <v>33898.2</v>
      </c>
      <c r="EF420">
        <v>36977.3</v>
      </c>
      <c r="EG420">
        <v>35389.1</v>
      </c>
      <c r="EH420">
        <v>38807.5</v>
      </c>
      <c r="EI420">
        <v>46322.1</v>
      </c>
      <c r="EJ420">
        <v>51781.8</v>
      </c>
      <c r="EK420">
        <v>55294.2</v>
      </c>
      <c r="EL420">
        <v>62189.6</v>
      </c>
      <c r="EM420">
        <v>1.9836</v>
      </c>
      <c r="EN420">
        <v>2.1904</v>
      </c>
      <c r="EO420">
        <v>0.0648499</v>
      </c>
      <c r="EP420">
        <v>0</v>
      </c>
      <c r="EQ420">
        <v>23.9238</v>
      </c>
      <c r="ER420">
        <v>999.9</v>
      </c>
      <c r="ES420">
        <v>57.954</v>
      </c>
      <c r="ET420">
        <v>29.557</v>
      </c>
      <c r="EU420">
        <v>32.6001</v>
      </c>
      <c r="EV420">
        <v>53.4602</v>
      </c>
      <c r="EW420">
        <v>35.6691</v>
      </c>
      <c r="EX420">
        <v>2</v>
      </c>
      <c r="EY420">
        <v>-0.0336179</v>
      </c>
      <c r="EZ420">
        <v>1.89566</v>
      </c>
      <c r="FA420">
        <v>20.1354</v>
      </c>
      <c r="FB420">
        <v>5.19932</v>
      </c>
      <c r="FC420">
        <v>12.0099</v>
      </c>
      <c r="FD420">
        <v>4.9752</v>
      </c>
      <c r="FE420">
        <v>3.2932</v>
      </c>
      <c r="FF420">
        <v>9999</v>
      </c>
      <c r="FG420">
        <v>564.9</v>
      </c>
      <c r="FH420">
        <v>9999</v>
      </c>
      <c r="FI420">
        <v>9999</v>
      </c>
      <c r="FJ420">
        <v>1.8631</v>
      </c>
      <c r="FK420">
        <v>1.86789</v>
      </c>
      <c r="FL420">
        <v>1.86765</v>
      </c>
      <c r="FM420">
        <v>1.8689</v>
      </c>
      <c r="FN420">
        <v>1.86966</v>
      </c>
      <c r="FO420">
        <v>1.86569</v>
      </c>
      <c r="FP420">
        <v>1.86676</v>
      </c>
      <c r="FQ420">
        <v>1.86813</v>
      </c>
      <c r="FR420">
        <v>5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11.839</v>
      </c>
      <c r="GF420">
        <v>0.1787</v>
      </c>
      <c r="GG420">
        <v>4.5284714050127</v>
      </c>
      <c r="GH420">
        <v>0.00877152046367285</v>
      </c>
      <c r="GI420">
        <v>-1.12287425622125e-06</v>
      </c>
      <c r="GJ420">
        <v>1.49974470624018e-10</v>
      </c>
      <c r="GK420">
        <v>0.178652107835601</v>
      </c>
      <c r="GL420">
        <v>0</v>
      </c>
      <c r="GM420">
        <v>0</v>
      </c>
      <c r="GN420">
        <v>0</v>
      </c>
      <c r="GO420">
        <v>-2</v>
      </c>
      <c r="GP420">
        <v>2006</v>
      </c>
      <c r="GQ420">
        <v>1</v>
      </c>
      <c r="GR420">
        <v>20</v>
      </c>
      <c r="GS420">
        <v>85.9</v>
      </c>
      <c r="GT420">
        <v>85.8</v>
      </c>
      <c r="GU420">
        <v>2.5769</v>
      </c>
      <c r="GV420">
        <v>2.61108</v>
      </c>
      <c r="GW420">
        <v>2.24854</v>
      </c>
      <c r="GX420">
        <v>2.74658</v>
      </c>
      <c r="GY420">
        <v>1.99585</v>
      </c>
      <c r="GZ420">
        <v>2.36694</v>
      </c>
      <c r="HA420">
        <v>35.8711</v>
      </c>
      <c r="HB420">
        <v>15.209</v>
      </c>
      <c r="HC420">
        <v>18</v>
      </c>
      <c r="HD420">
        <v>498.326</v>
      </c>
      <c r="HE420">
        <v>642.716</v>
      </c>
      <c r="HF420">
        <v>19.4209</v>
      </c>
      <c r="HG420">
        <v>26.7441</v>
      </c>
      <c r="HH420">
        <v>29.9998</v>
      </c>
      <c r="HI420">
        <v>26.5068</v>
      </c>
      <c r="HJ420">
        <v>26.4064</v>
      </c>
      <c r="HK420">
        <v>51.6822</v>
      </c>
      <c r="HL420">
        <v>38.7806</v>
      </c>
      <c r="HM420">
        <v>0</v>
      </c>
      <c r="HN420">
        <v>19.4454</v>
      </c>
      <c r="HO420">
        <v>991.944</v>
      </c>
      <c r="HP420">
        <v>19.9446</v>
      </c>
      <c r="HQ420">
        <v>102.59</v>
      </c>
      <c r="HR420">
        <v>103.551</v>
      </c>
    </row>
    <row r="421" spans="1:226">
      <c r="A421">
        <v>405</v>
      </c>
      <c r="B421">
        <v>1657296845.5</v>
      </c>
      <c r="C421">
        <v>5101.5</v>
      </c>
      <c r="D421" t="s">
        <v>1172</v>
      </c>
      <c r="E421" t="s">
        <v>1173</v>
      </c>
      <c r="F421">
        <v>5</v>
      </c>
      <c r="G421" t="s">
        <v>1057</v>
      </c>
      <c r="H421" t="s">
        <v>354</v>
      </c>
      <c r="I421">
        <v>1657296837.71429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999.787905360837</v>
      </c>
      <c r="AK421">
        <v>977.638436363637</v>
      </c>
      <c r="AL421">
        <v>3.40784385589901</v>
      </c>
      <c r="AM421">
        <v>66.0527662243616</v>
      </c>
      <c r="AN421">
        <f>(AP421 - AO421 + BO421*1E3/(8.314*(BQ421+273.15)) * AR421/BN421 * AQ421) * BN421/(100*BB421) * 1000/(1000 - AP421)</f>
        <v>0</v>
      </c>
      <c r="AO421">
        <v>19.8933290954206</v>
      </c>
      <c r="AP421">
        <v>20.5889339393939</v>
      </c>
      <c r="AQ421">
        <v>-9.57626536985556e-06</v>
      </c>
      <c r="AR421">
        <v>77.4736277171468</v>
      </c>
      <c r="AS421">
        <v>0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6</v>
      </c>
      <c r="BC421">
        <v>0.5</v>
      </c>
      <c r="BD421" t="s">
        <v>355</v>
      </c>
      <c r="BE421">
        <v>2</v>
      </c>
      <c r="BF421" t="b">
        <v>1</v>
      </c>
      <c r="BG421">
        <v>1657296837.71429</v>
      </c>
      <c r="BH421">
        <v>933.526321428571</v>
      </c>
      <c r="BI421">
        <v>963.607857142857</v>
      </c>
      <c r="BJ421">
        <v>20.5767964285714</v>
      </c>
      <c r="BK421">
        <v>19.8928321428571</v>
      </c>
      <c r="BL421">
        <v>921.749571428571</v>
      </c>
      <c r="BM421">
        <v>20.3981535714286</v>
      </c>
      <c r="BN421">
        <v>499.989535714286</v>
      </c>
      <c r="BO421">
        <v>73.8349857142857</v>
      </c>
      <c r="BP421">
        <v>0.04888735</v>
      </c>
      <c r="BQ421">
        <v>24.2944714285714</v>
      </c>
      <c r="BR421">
        <v>24.9847428571429</v>
      </c>
      <c r="BS421">
        <v>999.9</v>
      </c>
      <c r="BT421">
        <v>0</v>
      </c>
      <c r="BU421">
        <v>0</v>
      </c>
      <c r="BV421">
        <v>9996.25</v>
      </c>
      <c r="BW421">
        <v>0</v>
      </c>
      <c r="BX421">
        <v>105.556285714286</v>
      </c>
      <c r="BY421">
        <v>-30.0814178571429</v>
      </c>
      <c r="BZ421">
        <v>953.139214285714</v>
      </c>
      <c r="CA421">
        <v>983.165714285714</v>
      </c>
      <c r="CB421">
        <v>0.683968892857143</v>
      </c>
      <c r="CC421">
        <v>963.607857142857</v>
      </c>
      <c r="CD421">
        <v>19.8928321428571</v>
      </c>
      <c r="CE421">
        <v>1.5192875</v>
      </c>
      <c r="CF421">
        <v>1.46878714285714</v>
      </c>
      <c r="CG421">
        <v>13.1636607142857</v>
      </c>
      <c r="CH421">
        <v>12.6470535714286</v>
      </c>
      <c r="CI421">
        <v>1999.97607142857</v>
      </c>
      <c r="CJ421">
        <v>0.98000225</v>
      </c>
      <c r="CK421">
        <v>0.019998</v>
      </c>
      <c r="CL421">
        <v>0</v>
      </c>
      <c r="CM421">
        <v>2.23588928571429</v>
      </c>
      <c r="CN421">
        <v>0</v>
      </c>
      <c r="CO421">
        <v>3082.0775</v>
      </c>
      <c r="CP421">
        <v>17299.9535714286</v>
      </c>
      <c r="CQ421">
        <v>38.0110714285714</v>
      </c>
      <c r="CR421">
        <v>38.5044285714286</v>
      </c>
      <c r="CS421">
        <v>38</v>
      </c>
      <c r="CT421">
        <v>36.687</v>
      </c>
      <c r="CU421">
        <v>37.20725</v>
      </c>
      <c r="CV421">
        <v>1959.98392857143</v>
      </c>
      <c r="CW421">
        <v>39.9971428571429</v>
      </c>
      <c r="CX421">
        <v>0</v>
      </c>
      <c r="CY421">
        <v>1657296823.5</v>
      </c>
      <c r="CZ421">
        <v>0</v>
      </c>
      <c r="DA421">
        <v>1657291692.5</v>
      </c>
      <c r="DB421" t="s">
        <v>356</v>
      </c>
      <c r="DC421">
        <v>1657291684</v>
      </c>
      <c r="DD421">
        <v>1657291692.5</v>
      </c>
      <c r="DE421">
        <v>1</v>
      </c>
      <c r="DF421">
        <v>0.051</v>
      </c>
      <c r="DG421">
        <v>-0.009</v>
      </c>
      <c r="DH421">
        <v>7.953</v>
      </c>
      <c r="DI421">
        <v>0.086</v>
      </c>
      <c r="DJ421">
        <v>418</v>
      </c>
      <c r="DK421">
        <v>18</v>
      </c>
      <c r="DL421">
        <v>0.63</v>
      </c>
      <c r="DM421">
        <v>0.07</v>
      </c>
      <c r="DN421">
        <v>-29.7913829268293</v>
      </c>
      <c r="DO421">
        <v>-3.56951498257849</v>
      </c>
      <c r="DP421">
        <v>0.724034791611981</v>
      </c>
      <c r="DQ421">
        <v>0</v>
      </c>
      <c r="DR421">
        <v>0.679521609756098</v>
      </c>
      <c r="DS421">
        <v>0.0761196376306624</v>
      </c>
      <c r="DT421">
        <v>0.00834792288135651</v>
      </c>
      <c r="DU421">
        <v>1</v>
      </c>
      <c r="DV421">
        <v>1</v>
      </c>
      <c r="DW421">
        <v>2</v>
      </c>
      <c r="DX421" t="s">
        <v>373</v>
      </c>
      <c r="DY421">
        <v>2.97329</v>
      </c>
      <c r="DZ421">
        <v>2.7027</v>
      </c>
      <c r="EA421">
        <v>0.133471</v>
      </c>
      <c r="EB421">
        <v>0.137291</v>
      </c>
      <c r="EC421">
        <v>0.0768105</v>
      </c>
      <c r="ED421">
        <v>0.0753404</v>
      </c>
      <c r="EE421">
        <v>33838.3</v>
      </c>
      <c r="EF421">
        <v>36913.3</v>
      </c>
      <c r="EG421">
        <v>35389.8</v>
      </c>
      <c r="EH421">
        <v>38806.9</v>
      </c>
      <c r="EI421">
        <v>46321.3</v>
      </c>
      <c r="EJ421">
        <v>51781.7</v>
      </c>
      <c r="EK421">
        <v>55294.7</v>
      </c>
      <c r="EL421">
        <v>62188.6</v>
      </c>
      <c r="EM421">
        <v>1.9838</v>
      </c>
      <c r="EN421">
        <v>2.191</v>
      </c>
      <c r="EO421">
        <v>0.067234</v>
      </c>
      <c r="EP421">
        <v>0</v>
      </c>
      <c r="EQ421">
        <v>23.9238</v>
      </c>
      <c r="ER421">
        <v>999.9</v>
      </c>
      <c r="ES421">
        <v>57.929</v>
      </c>
      <c r="ET421">
        <v>29.557</v>
      </c>
      <c r="EU421">
        <v>32.5866</v>
      </c>
      <c r="EV421">
        <v>53.8002</v>
      </c>
      <c r="EW421">
        <v>35.6731</v>
      </c>
      <c r="EX421">
        <v>2</v>
      </c>
      <c r="EY421">
        <v>-0.0334959</v>
      </c>
      <c r="EZ421">
        <v>1.99431</v>
      </c>
      <c r="FA421">
        <v>20.1371</v>
      </c>
      <c r="FB421">
        <v>5.19932</v>
      </c>
      <c r="FC421">
        <v>12.0088</v>
      </c>
      <c r="FD421">
        <v>4.9756</v>
      </c>
      <c r="FE421">
        <v>3.293</v>
      </c>
      <c r="FF421">
        <v>9999</v>
      </c>
      <c r="FG421">
        <v>564.9</v>
      </c>
      <c r="FH421">
        <v>9999</v>
      </c>
      <c r="FI421">
        <v>9999</v>
      </c>
      <c r="FJ421">
        <v>1.86301</v>
      </c>
      <c r="FK421">
        <v>1.86792</v>
      </c>
      <c r="FL421">
        <v>1.86765</v>
      </c>
      <c r="FM421">
        <v>1.8688</v>
      </c>
      <c r="FN421">
        <v>1.86966</v>
      </c>
      <c r="FO421">
        <v>1.86569</v>
      </c>
      <c r="FP421">
        <v>1.86676</v>
      </c>
      <c r="FQ421">
        <v>1.86813</v>
      </c>
      <c r="FR421">
        <v>5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11.958</v>
      </c>
      <c r="GF421">
        <v>0.1786</v>
      </c>
      <c r="GG421">
        <v>4.5284714050127</v>
      </c>
      <c r="GH421">
        <v>0.00877152046367285</v>
      </c>
      <c r="GI421">
        <v>-1.12287425622125e-06</v>
      </c>
      <c r="GJ421">
        <v>1.49974470624018e-10</v>
      </c>
      <c r="GK421">
        <v>0.178652107835601</v>
      </c>
      <c r="GL421">
        <v>0</v>
      </c>
      <c r="GM421">
        <v>0</v>
      </c>
      <c r="GN421">
        <v>0</v>
      </c>
      <c r="GO421">
        <v>-2</v>
      </c>
      <c r="GP421">
        <v>2006</v>
      </c>
      <c r="GQ421">
        <v>1</v>
      </c>
      <c r="GR421">
        <v>20</v>
      </c>
      <c r="GS421">
        <v>86</v>
      </c>
      <c r="GT421">
        <v>85.9</v>
      </c>
      <c r="GU421">
        <v>2.61353</v>
      </c>
      <c r="GV421">
        <v>2.60742</v>
      </c>
      <c r="GW421">
        <v>2.24854</v>
      </c>
      <c r="GX421">
        <v>2.74536</v>
      </c>
      <c r="GY421">
        <v>1.99585</v>
      </c>
      <c r="GZ421">
        <v>2.36328</v>
      </c>
      <c r="HA421">
        <v>35.8711</v>
      </c>
      <c r="HB421">
        <v>15.2178</v>
      </c>
      <c r="HC421">
        <v>18</v>
      </c>
      <c r="HD421">
        <v>498.498</v>
      </c>
      <c r="HE421">
        <v>643.225</v>
      </c>
      <c r="HF421">
        <v>19.4519</v>
      </c>
      <c r="HG421">
        <v>26.7477</v>
      </c>
      <c r="HH421">
        <v>30</v>
      </c>
      <c r="HI421">
        <v>26.5113</v>
      </c>
      <c r="HJ421">
        <v>26.4086</v>
      </c>
      <c r="HK421">
        <v>52.358</v>
      </c>
      <c r="HL421">
        <v>38.7806</v>
      </c>
      <c r="HM421">
        <v>0</v>
      </c>
      <c r="HN421">
        <v>19.4472</v>
      </c>
      <c r="HO421">
        <v>1005.38</v>
      </c>
      <c r="HP421">
        <v>19.9446</v>
      </c>
      <c r="HQ421">
        <v>102.592</v>
      </c>
      <c r="HR421">
        <v>103.55</v>
      </c>
    </row>
    <row r="422" spans="1:226">
      <c r="A422">
        <v>406</v>
      </c>
      <c r="B422">
        <v>1657296850.5</v>
      </c>
      <c r="C422">
        <v>5106.5</v>
      </c>
      <c r="D422" t="s">
        <v>1174</v>
      </c>
      <c r="E422" t="s">
        <v>1175</v>
      </c>
      <c r="F422">
        <v>5</v>
      </c>
      <c r="G422" t="s">
        <v>1057</v>
      </c>
      <c r="H422" t="s">
        <v>354</v>
      </c>
      <c r="I422">
        <v>1657296843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1016.40278959746</v>
      </c>
      <c r="AK422">
        <v>994.77886060606</v>
      </c>
      <c r="AL422">
        <v>3.34223852061462</v>
      </c>
      <c r="AM422">
        <v>66.0527662243616</v>
      </c>
      <c r="AN422">
        <f>(AP422 - AO422 + BO422*1E3/(8.314*(BQ422+273.15)) * AR422/BN422 * AQ422) * BN422/(100*BB422) * 1000/(1000 - AP422)</f>
        <v>0</v>
      </c>
      <c r="AO422">
        <v>19.8942564168037</v>
      </c>
      <c r="AP422">
        <v>20.5958606060606</v>
      </c>
      <c r="AQ422">
        <v>4.91003304348221e-05</v>
      </c>
      <c r="AR422">
        <v>77.4736277171468</v>
      </c>
      <c r="AS422">
        <v>0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6</v>
      </c>
      <c r="BC422">
        <v>0.5</v>
      </c>
      <c r="BD422" t="s">
        <v>355</v>
      </c>
      <c r="BE422">
        <v>2</v>
      </c>
      <c r="BF422" t="b">
        <v>1</v>
      </c>
      <c r="BG422">
        <v>1657296843</v>
      </c>
      <c r="BH422">
        <v>951.085814814815</v>
      </c>
      <c r="BI422">
        <v>981.215037037037</v>
      </c>
      <c r="BJ422">
        <v>20.585737037037</v>
      </c>
      <c r="BK422">
        <v>19.8924962962963</v>
      </c>
      <c r="BL422">
        <v>939.185703703704</v>
      </c>
      <c r="BM422">
        <v>20.4070814814815</v>
      </c>
      <c r="BN422">
        <v>499.991259259259</v>
      </c>
      <c r="BO422">
        <v>73.8352259259259</v>
      </c>
      <c r="BP422">
        <v>0.0488595740740741</v>
      </c>
      <c r="BQ422">
        <v>24.2959222222222</v>
      </c>
      <c r="BR422">
        <v>24.9917185185185</v>
      </c>
      <c r="BS422">
        <v>999.9</v>
      </c>
      <c r="BT422">
        <v>0</v>
      </c>
      <c r="BU422">
        <v>0</v>
      </c>
      <c r="BV422">
        <v>10006.1111111111</v>
      </c>
      <c r="BW422">
        <v>0</v>
      </c>
      <c r="BX422">
        <v>105.528703703704</v>
      </c>
      <c r="BY422">
        <v>-30.1289777777778</v>
      </c>
      <c r="BZ422">
        <v>971.076407407407</v>
      </c>
      <c r="CA422">
        <v>1001.13018518519</v>
      </c>
      <c r="CB422">
        <v>0.693237037037037</v>
      </c>
      <c r="CC422">
        <v>981.215037037037</v>
      </c>
      <c r="CD422">
        <v>19.8924962962963</v>
      </c>
      <c r="CE422">
        <v>1.51995148148148</v>
      </c>
      <c r="CF422">
        <v>1.46876740740741</v>
      </c>
      <c r="CG422">
        <v>13.1703592592593</v>
      </c>
      <c r="CH422">
        <v>12.6468481481481</v>
      </c>
      <c r="CI422">
        <v>1999.96555555556</v>
      </c>
      <c r="CJ422">
        <v>0.980002111111111</v>
      </c>
      <c r="CK422">
        <v>0.0199981481481482</v>
      </c>
      <c r="CL422">
        <v>0</v>
      </c>
      <c r="CM422">
        <v>2.22346296296296</v>
      </c>
      <c r="CN422">
        <v>0</v>
      </c>
      <c r="CO422">
        <v>3084.03518518519</v>
      </c>
      <c r="CP422">
        <v>17299.8666666667</v>
      </c>
      <c r="CQ422">
        <v>38.0045925925926</v>
      </c>
      <c r="CR422">
        <v>38.5</v>
      </c>
      <c r="CS422">
        <v>37.9976666666667</v>
      </c>
      <c r="CT422">
        <v>36.687</v>
      </c>
      <c r="CU422">
        <v>37.1916666666667</v>
      </c>
      <c r="CV422">
        <v>1959.97037037037</v>
      </c>
      <c r="CW422">
        <v>39.9992592592593</v>
      </c>
      <c r="CX422">
        <v>0</v>
      </c>
      <c r="CY422">
        <v>1657296828.3</v>
      </c>
      <c r="CZ422">
        <v>0</v>
      </c>
      <c r="DA422">
        <v>1657291692.5</v>
      </c>
      <c r="DB422" t="s">
        <v>356</v>
      </c>
      <c r="DC422">
        <v>1657291684</v>
      </c>
      <c r="DD422">
        <v>1657291692.5</v>
      </c>
      <c r="DE422">
        <v>1</v>
      </c>
      <c r="DF422">
        <v>0.051</v>
      </c>
      <c r="DG422">
        <v>-0.009</v>
      </c>
      <c r="DH422">
        <v>7.953</v>
      </c>
      <c r="DI422">
        <v>0.086</v>
      </c>
      <c r="DJ422">
        <v>418</v>
      </c>
      <c r="DK422">
        <v>18</v>
      </c>
      <c r="DL422">
        <v>0.63</v>
      </c>
      <c r="DM422">
        <v>0.07</v>
      </c>
      <c r="DN422">
        <v>-30.1638414634146</v>
      </c>
      <c r="DO422">
        <v>-1.23995958188156</v>
      </c>
      <c r="DP422">
        <v>0.648561738970466</v>
      </c>
      <c r="DQ422">
        <v>0</v>
      </c>
      <c r="DR422">
        <v>0.688238902439024</v>
      </c>
      <c r="DS422">
        <v>0.107533526132405</v>
      </c>
      <c r="DT422">
        <v>0.0110998820358594</v>
      </c>
      <c r="DU422">
        <v>0</v>
      </c>
      <c r="DV422">
        <v>0</v>
      </c>
      <c r="DW422">
        <v>2</v>
      </c>
      <c r="DX422" t="s">
        <v>357</v>
      </c>
      <c r="DY422">
        <v>2.9733</v>
      </c>
      <c r="DZ422">
        <v>2.70268</v>
      </c>
      <c r="EA422">
        <v>0.134964</v>
      </c>
      <c r="EB422">
        <v>0.138835</v>
      </c>
      <c r="EC422">
        <v>0.0768298</v>
      </c>
      <c r="ED422">
        <v>0.0753399</v>
      </c>
      <c r="EE422">
        <v>33779.3</v>
      </c>
      <c r="EF422">
        <v>36847.5</v>
      </c>
      <c r="EG422">
        <v>35389</v>
      </c>
      <c r="EH422">
        <v>38807.2</v>
      </c>
      <c r="EI422">
        <v>46320.2</v>
      </c>
      <c r="EJ422">
        <v>51782.4</v>
      </c>
      <c r="EK422">
        <v>55294.5</v>
      </c>
      <c r="EL422">
        <v>62189.3</v>
      </c>
      <c r="EM422">
        <v>1.9836</v>
      </c>
      <c r="EN422">
        <v>2.1906</v>
      </c>
      <c r="EO422">
        <v>0.066638</v>
      </c>
      <c r="EP422">
        <v>0</v>
      </c>
      <c r="EQ422">
        <v>23.9258</v>
      </c>
      <c r="ER422">
        <v>999.9</v>
      </c>
      <c r="ES422">
        <v>57.905</v>
      </c>
      <c r="ET422">
        <v>29.557</v>
      </c>
      <c r="EU422">
        <v>32.5731</v>
      </c>
      <c r="EV422">
        <v>53.6002</v>
      </c>
      <c r="EW422">
        <v>35.6811</v>
      </c>
      <c r="EX422">
        <v>2</v>
      </c>
      <c r="EY422">
        <v>-0.0329878</v>
      </c>
      <c r="EZ422">
        <v>2.07889</v>
      </c>
      <c r="FA422">
        <v>20.1361</v>
      </c>
      <c r="FB422">
        <v>5.19692</v>
      </c>
      <c r="FC422">
        <v>12.0088</v>
      </c>
      <c r="FD422">
        <v>4.9748</v>
      </c>
      <c r="FE422">
        <v>3.293</v>
      </c>
      <c r="FF422">
        <v>9999</v>
      </c>
      <c r="FG422">
        <v>564.9</v>
      </c>
      <c r="FH422">
        <v>9999</v>
      </c>
      <c r="FI422">
        <v>9999</v>
      </c>
      <c r="FJ422">
        <v>1.8631</v>
      </c>
      <c r="FK422">
        <v>1.86789</v>
      </c>
      <c r="FL422">
        <v>1.86768</v>
      </c>
      <c r="FM422">
        <v>1.86887</v>
      </c>
      <c r="FN422">
        <v>1.86966</v>
      </c>
      <c r="FO422">
        <v>1.86569</v>
      </c>
      <c r="FP422">
        <v>1.86676</v>
      </c>
      <c r="FQ422">
        <v>1.86813</v>
      </c>
      <c r="FR422">
        <v>5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12.073</v>
      </c>
      <c r="GF422">
        <v>0.1786</v>
      </c>
      <c r="GG422">
        <v>4.5284714050127</v>
      </c>
      <c r="GH422">
        <v>0.00877152046367285</v>
      </c>
      <c r="GI422">
        <v>-1.12287425622125e-06</v>
      </c>
      <c r="GJ422">
        <v>1.49974470624018e-10</v>
      </c>
      <c r="GK422">
        <v>0.178652107835601</v>
      </c>
      <c r="GL422">
        <v>0</v>
      </c>
      <c r="GM422">
        <v>0</v>
      </c>
      <c r="GN422">
        <v>0</v>
      </c>
      <c r="GO422">
        <v>-2</v>
      </c>
      <c r="GP422">
        <v>2006</v>
      </c>
      <c r="GQ422">
        <v>1</v>
      </c>
      <c r="GR422">
        <v>20</v>
      </c>
      <c r="GS422">
        <v>86.1</v>
      </c>
      <c r="GT422">
        <v>86</v>
      </c>
      <c r="GU422">
        <v>2.65137</v>
      </c>
      <c r="GV422">
        <v>2.61353</v>
      </c>
      <c r="GW422">
        <v>2.24854</v>
      </c>
      <c r="GX422">
        <v>2.74658</v>
      </c>
      <c r="GY422">
        <v>1.99585</v>
      </c>
      <c r="GZ422">
        <v>2.33887</v>
      </c>
      <c r="HA422">
        <v>35.8711</v>
      </c>
      <c r="HB422">
        <v>15.209</v>
      </c>
      <c r="HC422">
        <v>18</v>
      </c>
      <c r="HD422">
        <v>498.386</v>
      </c>
      <c r="HE422">
        <v>642.956</v>
      </c>
      <c r="HF422">
        <v>19.4584</v>
      </c>
      <c r="HG422">
        <v>26.75</v>
      </c>
      <c r="HH422">
        <v>30.0003</v>
      </c>
      <c r="HI422">
        <v>26.5136</v>
      </c>
      <c r="HJ422">
        <v>26.413</v>
      </c>
      <c r="HK422">
        <v>53.0701</v>
      </c>
      <c r="HL422">
        <v>38.7806</v>
      </c>
      <c r="HM422">
        <v>0</v>
      </c>
      <c r="HN422">
        <v>19.4447</v>
      </c>
      <c r="HO422">
        <v>1025.51</v>
      </c>
      <c r="HP422">
        <v>19.9446</v>
      </c>
      <c r="HQ422">
        <v>102.591</v>
      </c>
      <c r="HR422">
        <v>103.551</v>
      </c>
    </row>
    <row r="423" spans="1:226">
      <c r="A423">
        <v>407</v>
      </c>
      <c r="B423">
        <v>1657296855.5</v>
      </c>
      <c r="C423">
        <v>5111.5</v>
      </c>
      <c r="D423" t="s">
        <v>1176</v>
      </c>
      <c r="E423" t="s">
        <v>1177</v>
      </c>
      <c r="F423">
        <v>5</v>
      </c>
      <c r="G423" t="s">
        <v>1057</v>
      </c>
      <c r="H423" t="s">
        <v>354</v>
      </c>
      <c r="I423">
        <v>1657296847.71429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1034.49407714694</v>
      </c>
      <c r="AK423">
        <v>1012.26844848485</v>
      </c>
      <c r="AL423">
        <v>3.53369866976722</v>
      </c>
      <c r="AM423">
        <v>66.0527662243616</v>
      </c>
      <c r="AN423">
        <f>(AP423 - AO423 + BO423*1E3/(8.314*(BQ423+273.15)) * AR423/BN423 * AQ423) * BN423/(100*BB423) * 1000/(1000 - AP423)</f>
        <v>0</v>
      </c>
      <c r="AO423">
        <v>19.8878646244788</v>
      </c>
      <c r="AP423">
        <v>20.5998921212121</v>
      </c>
      <c r="AQ423">
        <v>-4.18615114609803e-05</v>
      </c>
      <c r="AR423">
        <v>77.4736277171468</v>
      </c>
      <c r="AS423">
        <v>0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6</v>
      </c>
      <c r="BC423">
        <v>0.5</v>
      </c>
      <c r="BD423" t="s">
        <v>355</v>
      </c>
      <c r="BE423">
        <v>2</v>
      </c>
      <c r="BF423" t="b">
        <v>1</v>
      </c>
      <c r="BG423">
        <v>1657296847.71429</v>
      </c>
      <c r="BH423">
        <v>966.7595</v>
      </c>
      <c r="BI423">
        <v>997.396678571428</v>
      </c>
      <c r="BJ423">
        <v>20.5926178571429</v>
      </c>
      <c r="BK423">
        <v>19.8909785714286</v>
      </c>
      <c r="BL423">
        <v>954.749642857143</v>
      </c>
      <c r="BM423">
        <v>20.4139571428571</v>
      </c>
      <c r="BN423">
        <v>499.967821428571</v>
      </c>
      <c r="BO423">
        <v>73.8347214285714</v>
      </c>
      <c r="BP423">
        <v>0.0488735142857143</v>
      </c>
      <c r="BQ423">
        <v>24.3005142857143</v>
      </c>
      <c r="BR423">
        <v>25.0015535714286</v>
      </c>
      <c r="BS423">
        <v>999.9</v>
      </c>
      <c r="BT423">
        <v>0</v>
      </c>
      <c r="BU423">
        <v>0</v>
      </c>
      <c r="BV423">
        <v>9995.71428571429</v>
      </c>
      <c r="BW423">
        <v>0</v>
      </c>
      <c r="BX423">
        <v>105.835178571429</v>
      </c>
      <c r="BY423">
        <v>-30.6368607142857</v>
      </c>
      <c r="BZ423">
        <v>987.086464285714</v>
      </c>
      <c r="CA423">
        <v>1017.63821428571</v>
      </c>
      <c r="CB423">
        <v>0.701632071428571</v>
      </c>
      <c r="CC423">
        <v>997.396678571428</v>
      </c>
      <c r="CD423">
        <v>19.8909785714286</v>
      </c>
      <c r="CE423">
        <v>1.52044928571429</v>
      </c>
      <c r="CF423">
        <v>1.46864535714286</v>
      </c>
      <c r="CG423">
        <v>13.1753714285714</v>
      </c>
      <c r="CH423">
        <v>12.6455892857143</v>
      </c>
      <c r="CI423">
        <v>1999.96785714286</v>
      </c>
      <c r="CJ423">
        <v>0.980001928571429</v>
      </c>
      <c r="CK423">
        <v>0.0199983428571429</v>
      </c>
      <c r="CL423">
        <v>0</v>
      </c>
      <c r="CM423">
        <v>2.22558214285714</v>
      </c>
      <c r="CN423">
        <v>0</v>
      </c>
      <c r="CO423">
        <v>3086.10571428571</v>
      </c>
      <c r="CP423">
        <v>17299.8857142857</v>
      </c>
      <c r="CQ423">
        <v>38</v>
      </c>
      <c r="CR423">
        <v>38.5</v>
      </c>
      <c r="CS423">
        <v>37.99775</v>
      </c>
      <c r="CT423">
        <v>36.687</v>
      </c>
      <c r="CU423">
        <v>37.187</v>
      </c>
      <c r="CV423">
        <v>1959.97</v>
      </c>
      <c r="CW423">
        <v>40</v>
      </c>
      <c r="CX423">
        <v>0</v>
      </c>
      <c r="CY423">
        <v>1657296833.7</v>
      </c>
      <c r="CZ423">
        <v>0</v>
      </c>
      <c r="DA423">
        <v>1657291692.5</v>
      </c>
      <c r="DB423" t="s">
        <v>356</v>
      </c>
      <c r="DC423">
        <v>1657291684</v>
      </c>
      <c r="DD423">
        <v>1657291692.5</v>
      </c>
      <c r="DE423">
        <v>1</v>
      </c>
      <c r="DF423">
        <v>0.051</v>
      </c>
      <c r="DG423">
        <v>-0.009</v>
      </c>
      <c r="DH423">
        <v>7.953</v>
      </c>
      <c r="DI423">
        <v>0.086</v>
      </c>
      <c r="DJ423">
        <v>418</v>
      </c>
      <c r="DK423">
        <v>18</v>
      </c>
      <c r="DL423">
        <v>0.63</v>
      </c>
      <c r="DM423">
        <v>0.07</v>
      </c>
      <c r="DN423">
        <v>-30.3676463414634</v>
      </c>
      <c r="DO423">
        <v>-3.60577003484317</v>
      </c>
      <c r="DP423">
        <v>0.750648877061011</v>
      </c>
      <c r="DQ423">
        <v>0</v>
      </c>
      <c r="DR423">
        <v>0.695051097560976</v>
      </c>
      <c r="DS423">
        <v>0.110748167247386</v>
      </c>
      <c r="DT423">
        <v>0.0114453011677173</v>
      </c>
      <c r="DU423">
        <v>0</v>
      </c>
      <c r="DV423">
        <v>0</v>
      </c>
      <c r="DW423">
        <v>2</v>
      </c>
      <c r="DX423" t="s">
        <v>357</v>
      </c>
      <c r="DY423">
        <v>2.97278</v>
      </c>
      <c r="DZ423">
        <v>2.70197</v>
      </c>
      <c r="EA423">
        <v>0.136529</v>
      </c>
      <c r="EB423">
        <v>0.140273</v>
      </c>
      <c r="EC423">
        <v>0.0768292</v>
      </c>
      <c r="ED423">
        <v>0.0753448</v>
      </c>
      <c r="EE423">
        <v>33718.8</v>
      </c>
      <c r="EF423">
        <v>36785.4</v>
      </c>
      <c r="EG423">
        <v>35389.7</v>
      </c>
      <c r="EH423">
        <v>38806.6</v>
      </c>
      <c r="EI423">
        <v>46320.2</v>
      </c>
      <c r="EJ423">
        <v>51782</v>
      </c>
      <c r="EK423">
        <v>55294.4</v>
      </c>
      <c r="EL423">
        <v>62189</v>
      </c>
      <c r="EM423">
        <v>1.9828</v>
      </c>
      <c r="EN423">
        <v>2.1908</v>
      </c>
      <c r="EO423">
        <v>0.0658631</v>
      </c>
      <c r="EP423">
        <v>0</v>
      </c>
      <c r="EQ423">
        <v>23.9319</v>
      </c>
      <c r="ER423">
        <v>999.9</v>
      </c>
      <c r="ES423">
        <v>57.881</v>
      </c>
      <c r="ET423">
        <v>29.578</v>
      </c>
      <c r="EU423">
        <v>32.5991</v>
      </c>
      <c r="EV423">
        <v>53.9402</v>
      </c>
      <c r="EW423">
        <v>35.7372</v>
      </c>
      <c r="EX423">
        <v>2</v>
      </c>
      <c r="EY423">
        <v>-0.0322358</v>
      </c>
      <c r="EZ423">
        <v>2.1602</v>
      </c>
      <c r="FA423">
        <v>20.1321</v>
      </c>
      <c r="FB423">
        <v>5.19812</v>
      </c>
      <c r="FC423">
        <v>12.0088</v>
      </c>
      <c r="FD423">
        <v>4.9736</v>
      </c>
      <c r="FE423">
        <v>3.293</v>
      </c>
      <c r="FF423">
        <v>9999</v>
      </c>
      <c r="FG423">
        <v>564.9</v>
      </c>
      <c r="FH423">
        <v>9999</v>
      </c>
      <c r="FI423">
        <v>9999</v>
      </c>
      <c r="FJ423">
        <v>1.86307</v>
      </c>
      <c r="FK423">
        <v>1.86789</v>
      </c>
      <c r="FL423">
        <v>1.86768</v>
      </c>
      <c r="FM423">
        <v>1.86887</v>
      </c>
      <c r="FN423">
        <v>1.86966</v>
      </c>
      <c r="FO423">
        <v>1.86569</v>
      </c>
      <c r="FP423">
        <v>1.86676</v>
      </c>
      <c r="FQ423">
        <v>1.86813</v>
      </c>
      <c r="FR423">
        <v>5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12.195</v>
      </c>
      <c r="GF423">
        <v>0.1786</v>
      </c>
      <c r="GG423">
        <v>4.5284714050127</v>
      </c>
      <c r="GH423">
        <v>0.00877152046367285</v>
      </c>
      <c r="GI423">
        <v>-1.12287425622125e-06</v>
      </c>
      <c r="GJ423">
        <v>1.49974470624018e-10</v>
      </c>
      <c r="GK423">
        <v>0.178652107835601</v>
      </c>
      <c r="GL423">
        <v>0</v>
      </c>
      <c r="GM423">
        <v>0</v>
      </c>
      <c r="GN423">
        <v>0</v>
      </c>
      <c r="GO423">
        <v>-2</v>
      </c>
      <c r="GP423">
        <v>2006</v>
      </c>
      <c r="GQ423">
        <v>1</v>
      </c>
      <c r="GR423">
        <v>20</v>
      </c>
      <c r="GS423">
        <v>86.2</v>
      </c>
      <c r="GT423">
        <v>86</v>
      </c>
      <c r="GU423">
        <v>2.68311</v>
      </c>
      <c r="GV423">
        <v>2.61353</v>
      </c>
      <c r="GW423">
        <v>2.24854</v>
      </c>
      <c r="GX423">
        <v>2.74658</v>
      </c>
      <c r="GY423">
        <v>1.99585</v>
      </c>
      <c r="GZ423">
        <v>2.35352</v>
      </c>
      <c r="HA423">
        <v>35.8711</v>
      </c>
      <c r="HB423">
        <v>15.2003</v>
      </c>
      <c r="HC423">
        <v>18</v>
      </c>
      <c r="HD423">
        <v>497.901</v>
      </c>
      <c r="HE423">
        <v>643.169</v>
      </c>
      <c r="HF423">
        <v>19.4532</v>
      </c>
      <c r="HG423">
        <v>26.7532</v>
      </c>
      <c r="HH423">
        <v>30.0007</v>
      </c>
      <c r="HI423">
        <v>26.518</v>
      </c>
      <c r="HJ423">
        <v>26.4174</v>
      </c>
      <c r="HK423">
        <v>53.7299</v>
      </c>
      <c r="HL423">
        <v>38.7806</v>
      </c>
      <c r="HM423">
        <v>0</v>
      </c>
      <c r="HN423">
        <v>19.435</v>
      </c>
      <c r="HO423">
        <v>1038.94</v>
      </c>
      <c r="HP423">
        <v>19.9446</v>
      </c>
      <c r="HQ423">
        <v>102.591</v>
      </c>
      <c r="HR423">
        <v>103.55</v>
      </c>
    </row>
    <row r="424" spans="1:226">
      <c r="A424">
        <v>408</v>
      </c>
      <c r="B424">
        <v>1657296860</v>
      </c>
      <c r="C424">
        <v>5116</v>
      </c>
      <c r="D424" t="s">
        <v>1178</v>
      </c>
      <c r="E424" t="s">
        <v>1179</v>
      </c>
      <c r="F424">
        <v>5</v>
      </c>
      <c r="G424" t="s">
        <v>1057</v>
      </c>
      <c r="H424" t="s">
        <v>354</v>
      </c>
      <c r="I424">
        <v>1657296852.16071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1049.79976844906</v>
      </c>
      <c r="AK424">
        <v>1027.68303030303</v>
      </c>
      <c r="AL424">
        <v>3.37872575816628</v>
      </c>
      <c r="AM424">
        <v>66.0527662243616</v>
      </c>
      <c r="AN424">
        <f>(AP424 - AO424 + BO424*1E3/(8.314*(BQ424+273.15)) * AR424/BN424 * AQ424) * BN424/(100*BB424) * 1000/(1000 - AP424)</f>
        <v>0</v>
      </c>
      <c r="AO424">
        <v>19.8925232629403</v>
      </c>
      <c r="AP424">
        <v>20.6049466666667</v>
      </c>
      <c r="AQ424">
        <v>6.6252804927223e-05</v>
      </c>
      <c r="AR424">
        <v>77.4736277171468</v>
      </c>
      <c r="AS424">
        <v>0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6</v>
      </c>
      <c r="BC424">
        <v>0.5</v>
      </c>
      <c r="BD424" t="s">
        <v>355</v>
      </c>
      <c r="BE424">
        <v>2</v>
      </c>
      <c r="BF424" t="b">
        <v>1</v>
      </c>
      <c r="BG424">
        <v>1657296852.16071</v>
      </c>
      <c r="BH424">
        <v>981.780821428571</v>
      </c>
      <c r="BI424">
        <v>1012.37360714286</v>
      </c>
      <c r="BJ424">
        <v>20.5977214285714</v>
      </c>
      <c r="BK424">
        <v>19.8908964285714</v>
      </c>
      <c r="BL424">
        <v>969.666142857143</v>
      </c>
      <c r="BM424">
        <v>20.4190714285714</v>
      </c>
      <c r="BN424">
        <v>499.966321428571</v>
      </c>
      <c r="BO424">
        <v>73.8346</v>
      </c>
      <c r="BP424">
        <v>0.0489205178571429</v>
      </c>
      <c r="BQ424">
        <v>24.3043071428571</v>
      </c>
      <c r="BR424">
        <v>25.0096857142857</v>
      </c>
      <c r="BS424">
        <v>999.9</v>
      </c>
      <c r="BT424">
        <v>0</v>
      </c>
      <c r="BU424">
        <v>0</v>
      </c>
      <c r="BV424">
        <v>9998.57142857143</v>
      </c>
      <c r="BW424">
        <v>0</v>
      </c>
      <c r="BX424">
        <v>106.36</v>
      </c>
      <c r="BY424">
        <v>-30.5924428571429</v>
      </c>
      <c r="BZ424">
        <v>1002.429</v>
      </c>
      <c r="CA424">
        <v>1032.91928571429</v>
      </c>
      <c r="CB424">
        <v>0.706827178571429</v>
      </c>
      <c r="CC424">
        <v>1012.37360714286</v>
      </c>
      <c r="CD424">
        <v>19.8908964285714</v>
      </c>
      <c r="CE424">
        <v>1.52082392857143</v>
      </c>
      <c r="CF424">
        <v>1.46863607142857</v>
      </c>
      <c r="CG424">
        <v>13.1791464285714</v>
      </c>
      <c r="CH424">
        <v>12.6454964285714</v>
      </c>
      <c r="CI424">
        <v>1999.97964285714</v>
      </c>
      <c r="CJ424">
        <v>0.980001928571428</v>
      </c>
      <c r="CK424">
        <v>0.0199983428571429</v>
      </c>
      <c r="CL424">
        <v>0</v>
      </c>
      <c r="CM424">
        <v>2.25136785714286</v>
      </c>
      <c r="CN424">
        <v>0</v>
      </c>
      <c r="CO424">
        <v>3089.34857142857</v>
      </c>
      <c r="CP424">
        <v>17299.9892857143</v>
      </c>
      <c r="CQ424">
        <v>38</v>
      </c>
      <c r="CR424">
        <v>38.5</v>
      </c>
      <c r="CS424">
        <v>37.991</v>
      </c>
      <c r="CT424">
        <v>36.687</v>
      </c>
      <c r="CU424">
        <v>37.187</v>
      </c>
      <c r="CV424">
        <v>1959.98107142857</v>
      </c>
      <c r="CW424">
        <v>40</v>
      </c>
      <c r="CX424">
        <v>0</v>
      </c>
      <c r="CY424">
        <v>1657296838.5</v>
      </c>
      <c r="CZ424">
        <v>0</v>
      </c>
      <c r="DA424">
        <v>1657291692.5</v>
      </c>
      <c r="DB424" t="s">
        <v>356</v>
      </c>
      <c r="DC424">
        <v>1657291684</v>
      </c>
      <c r="DD424">
        <v>1657291692.5</v>
      </c>
      <c r="DE424">
        <v>1</v>
      </c>
      <c r="DF424">
        <v>0.051</v>
      </c>
      <c r="DG424">
        <v>-0.009</v>
      </c>
      <c r="DH424">
        <v>7.953</v>
      </c>
      <c r="DI424">
        <v>0.086</v>
      </c>
      <c r="DJ424">
        <v>418</v>
      </c>
      <c r="DK424">
        <v>18</v>
      </c>
      <c r="DL424">
        <v>0.63</v>
      </c>
      <c r="DM424">
        <v>0.07</v>
      </c>
      <c r="DN424">
        <v>-30.5137634146341</v>
      </c>
      <c r="DO424">
        <v>-1.75436445993043</v>
      </c>
      <c r="DP424">
        <v>0.694479060337226</v>
      </c>
      <c r="DQ424">
        <v>0</v>
      </c>
      <c r="DR424">
        <v>0.702505170731707</v>
      </c>
      <c r="DS424">
        <v>0.0754934006968624</v>
      </c>
      <c r="DT424">
        <v>0.00824537999509626</v>
      </c>
      <c r="DU424">
        <v>1</v>
      </c>
      <c r="DV424">
        <v>1</v>
      </c>
      <c r="DW424">
        <v>2</v>
      </c>
      <c r="DX424" t="s">
        <v>373</v>
      </c>
      <c r="DY424">
        <v>2.97357</v>
      </c>
      <c r="DZ424">
        <v>2.70309</v>
      </c>
      <c r="EA424">
        <v>0.137856</v>
      </c>
      <c r="EB424">
        <v>0.141596</v>
      </c>
      <c r="EC424">
        <v>0.0768489</v>
      </c>
      <c r="ED424">
        <v>0.0753516</v>
      </c>
      <c r="EE424">
        <v>33666.8</v>
      </c>
      <c r="EF424">
        <v>36728.5</v>
      </c>
      <c r="EG424">
        <v>35389.5</v>
      </c>
      <c r="EH424">
        <v>38806.2</v>
      </c>
      <c r="EI424">
        <v>46319.6</v>
      </c>
      <c r="EJ424">
        <v>51781.2</v>
      </c>
      <c r="EK424">
        <v>55294.8</v>
      </c>
      <c r="EL424">
        <v>62188.5</v>
      </c>
      <c r="EM424">
        <v>1.9836</v>
      </c>
      <c r="EN424">
        <v>2.1902</v>
      </c>
      <c r="EO424">
        <v>0.0652671</v>
      </c>
      <c r="EP424">
        <v>0</v>
      </c>
      <c r="EQ424">
        <v>23.9419</v>
      </c>
      <c r="ER424">
        <v>999.9</v>
      </c>
      <c r="ES424">
        <v>57.856</v>
      </c>
      <c r="ET424">
        <v>29.578</v>
      </c>
      <c r="EU424">
        <v>32.5821</v>
      </c>
      <c r="EV424">
        <v>53.8902</v>
      </c>
      <c r="EW424">
        <v>35.7332</v>
      </c>
      <c r="EX424">
        <v>2</v>
      </c>
      <c r="EY424">
        <v>-0.0314634</v>
      </c>
      <c r="EZ424">
        <v>2.15499</v>
      </c>
      <c r="FA424">
        <v>20.1325</v>
      </c>
      <c r="FB424">
        <v>5.19812</v>
      </c>
      <c r="FC424">
        <v>12.0099</v>
      </c>
      <c r="FD424">
        <v>4.9756</v>
      </c>
      <c r="FE424">
        <v>3.2932</v>
      </c>
      <c r="FF424">
        <v>9999</v>
      </c>
      <c r="FG424">
        <v>564.9</v>
      </c>
      <c r="FH424">
        <v>9999</v>
      </c>
      <c r="FI424">
        <v>9999</v>
      </c>
      <c r="FJ424">
        <v>1.86304</v>
      </c>
      <c r="FK424">
        <v>1.86789</v>
      </c>
      <c r="FL424">
        <v>1.86768</v>
      </c>
      <c r="FM424">
        <v>1.86887</v>
      </c>
      <c r="FN424">
        <v>1.86966</v>
      </c>
      <c r="FO424">
        <v>1.86569</v>
      </c>
      <c r="FP424">
        <v>1.86676</v>
      </c>
      <c r="FQ424">
        <v>1.86813</v>
      </c>
      <c r="FR424">
        <v>5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12.298</v>
      </c>
      <c r="GF424">
        <v>0.1787</v>
      </c>
      <c r="GG424">
        <v>4.5284714050127</v>
      </c>
      <c r="GH424">
        <v>0.00877152046367285</v>
      </c>
      <c r="GI424">
        <v>-1.12287425622125e-06</v>
      </c>
      <c r="GJ424">
        <v>1.49974470624018e-10</v>
      </c>
      <c r="GK424">
        <v>0.178652107835601</v>
      </c>
      <c r="GL424">
        <v>0</v>
      </c>
      <c r="GM424">
        <v>0</v>
      </c>
      <c r="GN424">
        <v>0</v>
      </c>
      <c r="GO424">
        <v>-2</v>
      </c>
      <c r="GP424">
        <v>2006</v>
      </c>
      <c r="GQ424">
        <v>1</v>
      </c>
      <c r="GR424">
        <v>20</v>
      </c>
      <c r="GS424">
        <v>86.3</v>
      </c>
      <c r="GT424">
        <v>86.1</v>
      </c>
      <c r="GU424">
        <v>2.71484</v>
      </c>
      <c r="GV424">
        <v>2.61475</v>
      </c>
      <c r="GW424">
        <v>2.24854</v>
      </c>
      <c r="GX424">
        <v>2.74536</v>
      </c>
      <c r="GY424">
        <v>1.99585</v>
      </c>
      <c r="GZ424">
        <v>2.35718</v>
      </c>
      <c r="HA424">
        <v>35.8711</v>
      </c>
      <c r="HB424">
        <v>15.209</v>
      </c>
      <c r="HC424">
        <v>18</v>
      </c>
      <c r="HD424">
        <v>498.447</v>
      </c>
      <c r="HE424">
        <v>642.734</v>
      </c>
      <c r="HF424">
        <v>19.4413</v>
      </c>
      <c r="HG424">
        <v>26.7568</v>
      </c>
      <c r="HH424">
        <v>30.0009</v>
      </c>
      <c r="HI424">
        <v>26.5202</v>
      </c>
      <c r="HJ424">
        <v>26.4219</v>
      </c>
      <c r="HK424">
        <v>54.3232</v>
      </c>
      <c r="HL424">
        <v>38.7806</v>
      </c>
      <c r="HM424">
        <v>0</v>
      </c>
      <c r="HN424">
        <v>19.417</v>
      </c>
      <c r="HO424">
        <v>1059.09</v>
      </c>
      <c r="HP424">
        <v>19.9446</v>
      </c>
      <c r="HQ424">
        <v>102.591</v>
      </c>
      <c r="HR424">
        <v>103.549</v>
      </c>
    </row>
    <row r="425" spans="1:226">
      <c r="A425">
        <v>409</v>
      </c>
      <c r="B425">
        <v>1657296865.5</v>
      </c>
      <c r="C425">
        <v>5121.5</v>
      </c>
      <c r="D425" t="s">
        <v>1180</v>
      </c>
      <c r="E425" t="s">
        <v>1181</v>
      </c>
      <c r="F425">
        <v>5</v>
      </c>
      <c r="G425" t="s">
        <v>1057</v>
      </c>
      <c r="H425" t="s">
        <v>354</v>
      </c>
      <c r="I425">
        <v>1657296857.73214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1068.81063484814</v>
      </c>
      <c r="AK425">
        <v>1046.59521212121</v>
      </c>
      <c r="AL425">
        <v>3.51350017483432</v>
      </c>
      <c r="AM425">
        <v>66.0527662243616</v>
      </c>
      <c r="AN425">
        <f>(AP425 - AO425 + BO425*1E3/(8.314*(BQ425+273.15)) * AR425/BN425 * AQ425) * BN425/(100*BB425) * 1000/(1000 - AP425)</f>
        <v>0</v>
      </c>
      <c r="AO425">
        <v>19.8891934223551</v>
      </c>
      <c r="AP425">
        <v>20.61042</v>
      </c>
      <c r="AQ425">
        <v>-1.28466197970391e-05</v>
      </c>
      <c r="AR425">
        <v>77.4736277171468</v>
      </c>
      <c r="AS425">
        <v>0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6</v>
      </c>
      <c r="BC425">
        <v>0.5</v>
      </c>
      <c r="BD425" t="s">
        <v>355</v>
      </c>
      <c r="BE425">
        <v>2</v>
      </c>
      <c r="BF425" t="b">
        <v>1</v>
      </c>
      <c r="BG425">
        <v>1657296857.73214</v>
      </c>
      <c r="BH425">
        <v>1000.47153571429</v>
      </c>
      <c r="BI425">
        <v>1031.33785714286</v>
      </c>
      <c r="BJ425">
        <v>20.6030071428571</v>
      </c>
      <c r="BK425">
        <v>19.8904142857143</v>
      </c>
      <c r="BL425">
        <v>988.226785714286</v>
      </c>
      <c r="BM425">
        <v>20.4243642857143</v>
      </c>
      <c r="BN425">
        <v>499.969321428571</v>
      </c>
      <c r="BO425">
        <v>73.8341107142857</v>
      </c>
      <c r="BP425">
        <v>0.0491202678571429</v>
      </c>
      <c r="BQ425">
        <v>24.3128892857143</v>
      </c>
      <c r="BR425">
        <v>25.0241214285714</v>
      </c>
      <c r="BS425">
        <v>999.9</v>
      </c>
      <c r="BT425">
        <v>0</v>
      </c>
      <c r="BU425">
        <v>0</v>
      </c>
      <c r="BV425">
        <v>9998.75</v>
      </c>
      <c r="BW425">
        <v>0</v>
      </c>
      <c r="BX425">
        <v>106.566964285714</v>
      </c>
      <c r="BY425">
        <v>-30.8667</v>
      </c>
      <c r="BZ425">
        <v>1021.51775</v>
      </c>
      <c r="CA425">
        <v>1052.26821428571</v>
      </c>
      <c r="CB425">
        <v>0.712600928571429</v>
      </c>
      <c r="CC425">
        <v>1031.33785714286</v>
      </c>
      <c r="CD425">
        <v>19.8904142857143</v>
      </c>
      <c r="CE425">
        <v>1.521205</v>
      </c>
      <c r="CF425">
        <v>1.46859107142857</v>
      </c>
      <c r="CG425">
        <v>13.1829785714286</v>
      </c>
      <c r="CH425">
        <v>12.6450178571429</v>
      </c>
      <c r="CI425">
        <v>1999.98071428571</v>
      </c>
      <c r="CJ425">
        <v>0.980001928571429</v>
      </c>
      <c r="CK425">
        <v>0.0199983428571429</v>
      </c>
      <c r="CL425">
        <v>0</v>
      </c>
      <c r="CM425">
        <v>2.22853571428571</v>
      </c>
      <c r="CN425">
        <v>0</v>
      </c>
      <c r="CO425">
        <v>3091.46464285714</v>
      </c>
      <c r="CP425">
        <v>17299.9964285714</v>
      </c>
      <c r="CQ425">
        <v>38</v>
      </c>
      <c r="CR425">
        <v>38.5</v>
      </c>
      <c r="CS425">
        <v>37.9775</v>
      </c>
      <c r="CT425">
        <v>36.6781428571429</v>
      </c>
      <c r="CU425">
        <v>37.187</v>
      </c>
      <c r="CV425">
        <v>1959.985</v>
      </c>
      <c r="CW425">
        <v>40</v>
      </c>
      <c r="CX425">
        <v>0</v>
      </c>
      <c r="CY425">
        <v>1657296843.3</v>
      </c>
      <c r="CZ425">
        <v>0</v>
      </c>
      <c r="DA425">
        <v>1657291692.5</v>
      </c>
      <c r="DB425" t="s">
        <v>356</v>
      </c>
      <c r="DC425">
        <v>1657291684</v>
      </c>
      <c r="DD425">
        <v>1657291692.5</v>
      </c>
      <c r="DE425">
        <v>1</v>
      </c>
      <c r="DF425">
        <v>0.051</v>
      </c>
      <c r="DG425">
        <v>-0.009</v>
      </c>
      <c r="DH425">
        <v>7.953</v>
      </c>
      <c r="DI425">
        <v>0.086</v>
      </c>
      <c r="DJ425">
        <v>418</v>
      </c>
      <c r="DK425">
        <v>18</v>
      </c>
      <c r="DL425">
        <v>0.63</v>
      </c>
      <c r="DM425">
        <v>0.07</v>
      </c>
      <c r="DN425">
        <v>-30.7165048780488</v>
      </c>
      <c r="DO425">
        <v>-1.33140209059234</v>
      </c>
      <c r="DP425">
        <v>0.58027222877577</v>
      </c>
      <c r="DQ425">
        <v>0</v>
      </c>
      <c r="DR425">
        <v>0.709602658536585</v>
      </c>
      <c r="DS425">
        <v>0.0588843344947737</v>
      </c>
      <c r="DT425">
        <v>0.00658882770804713</v>
      </c>
      <c r="DU425">
        <v>1</v>
      </c>
      <c r="DV425">
        <v>1</v>
      </c>
      <c r="DW425">
        <v>2</v>
      </c>
      <c r="DX425" t="s">
        <v>373</v>
      </c>
      <c r="DY425">
        <v>2.9736</v>
      </c>
      <c r="DZ425">
        <v>2.70298</v>
      </c>
      <c r="EA425">
        <v>0.139486</v>
      </c>
      <c r="EB425">
        <v>0.143229</v>
      </c>
      <c r="EC425">
        <v>0.0768614</v>
      </c>
      <c r="ED425">
        <v>0.0753414</v>
      </c>
      <c r="EE425">
        <v>33603</v>
      </c>
      <c r="EF425">
        <v>36658.3</v>
      </c>
      <c r="EG425">
        <v>35389.3</v>
      </c>
      <c r="EH425">
        <v>38805.9</v>
      </c>
      <c r="EI425">
        <v>46318.6</v>
      </c>
      <c r="EJ425">
        <v>51780.8</v>
      </c>
      <c r="EK425">
        <v>55294.3</v>
      </c>
      <c r="EL425">
        <v>62187.3</v>
      </c>
      <c r="EM425">
        <v>1.9834</v>
      </c>
      <c r="EN425">
        <v>2.1904</v>
      </c>
      <c r="EO425">
        <v>0.0656843</v>
      </c>
      <c r="EP425">
        <v>0</v>
      </c>
      <c r="EQ425">
        <v>23.952</v>
      </c>
      <c r="ER425">
        <v>999.9</v>
      </c>
      <c r="ES425">
        <v>57.832</v>
      </c>
      <c r="ET425">
        <v>29.588</v>
      </c>
      <c r="EU425">
        <v>32.5872</v>
      </c>
      <c r="EV425">
        <v>53.8102</v>
      </c>
      <c r="EW425">
        <v>35.7212</v>
      </c>
      <c r="EX425">
        <v>2</v>
      </c>
      <c r="EY425">
        <v>-0.0312602</v>
      </c>
      <c r="EZ425">
        <v>2.4054</v>
      </c>
      <c r="FA425">
        <v>20.129</v>
      </c>
      <c r="FB425">
        <v>5.19692</v>
      </c>
      <c r="FC425">
        <v>12.0088</v>
      </c>
      <c r="FD425">
        <v>4.9752</v>
      </c>
      <c r="FE425">
        <v>3.293</v>
      </c>
      <c r="FF425">
        <v>9999</v>
      </c>
      <c r="FG425">
        <v>564.9</v>
      </c>
      <c r="FH425">
        <v>9999</v>
      </c>
      <c r="FI425">
        <v>9999</v>
      </c>
      <c r="FJ425">
        <v>1.8631</v>
      </c>
      <c r="FK425">
        <v>1.86783</v>
      </c>
      <c r="FL425">
        <v>1.86768</v>
      </c>
      <c r="FM425">
        <v>1.86887</v>
      </c>
      <c r="FN425">
        <v>1.86966</v>
      </c>
      <c r="FO425">
        <v>1.86566</v>
      </c>
      <c r="FP425">
        <v>1.86676</v>
      </c>
      <c r="FQ425">
        <v>1.86813</v>
      </c>
      <c r="FR425">
        <v>5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12.42</v>
      </c>
      <c r="GF425">
        <v>0.1787</v>
      </c>
      <c r="GG425">
        <v>4.5284714050127</v>
      </c>
      <c r="GH425">
        <v>0.00877152046367285</v>
      </c>
      <c r="GI425">
        <v>-1.12287425622125e-06</v>
      </c>
      <c r="GJ425">
        <v>1.49974470624018e-10</v>
      </c>
      <c r="GK425">
        <v>0.178652107835601</v>
      </c>
      <c r="GL425">
        <v>0</v>
      </c>
      <c r="GM425">
        <v>0</v>
      </c>
      <c r="GN425">
        <v>0</v>
      </c>
      <c r="GO425">
        <v>-2</v>
      </c>
      <c r="GP425">
        <v>2006</v>
      </c>
      <c r="GQ425">
        <v>1</v>
      </c>
      <c r="GR425">
        <v>20</v>
      </c>
      <c r="GS425">
        <v>86.4</v>
      </c>
      <c r="GT425">
        <v>86.2</v>
      </c>
      <c r="GU425">
        <v>2.75024</v>
      </c>
      <c r="GV425">
        <v>2.60864</v>
      </c>
      <c r="GW425">
        <v>2.24854</v>
      </c>
      <c r="GX425">
        <v>2.74536</v>
      </c>
      <c r="GY425">
        <v>1.99585</v>
      </c>
      <c r="GZ425">
        <v>2.38403</v>
      </c>
      <c r="HA425">
        <v>35.8711</v>
      </c>
      <c r="HB425">
        <v>15.209</v>
      </c>
      <c r="HC425">
        <v>18</v>
      </c>
      <c r="HD425">
        <v>498.36</v>
      </c>
      <c r="HE425">
        <v>642.953</v>
      </c>
      <c r="HF425">
        <v>19.4181</v>
      </c>
      <c r="HG425">
        <v>26.76</v>
      </c>
      <c r="HH425">
        <v>30.0004</v>
      </c>
      <c r="HI425">
        <v>26.5256</v>
      </c>
      <c r="HJ425">
        <v>26.4263</v>
      </c>
      <c r="HK425">
        <v>55.093</v>
      </c>
      <c r="HL425">
        <v>38.7806</v>
      </c>
      <c r="HM425">
        <v>0</v>
      </c>
      <c r="HN425">
        <v>19.3741</v>
      </c>
      <c r="HO425">
        <v>1072.54</v>
      </c>
      <c r="HP425">
        <v>19.9446</v>
      </c>
      <c r="HQ425">
        <v>102.591</v>
      </c>
      <c r="HR425">
        <v>103.547</v>
      </c>
    </row>
    <row r="426" spans="1:226">
      <c r="A426">
        <v>410</v>
      </c>
      <c r="B426">
        <v>1657296870.5</v>
      </c>
      <c r="C426">
        <v>5126.5</v>
      </c>
      <c r="D426" t="s">
        <v>1182</v>
      </c>
      <c r="E426" t="s">
        <v>1183</v>
      </c>
      <c r="F426">
        <v>5</v>
      </c>
      <c r="G426" t="s">
        <v>1057</v>
      </c>
      <c r="H426" t="s">
        <v>354</v>
      </c>
      <c r="I426">
        <v>1657296863.01852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1085.73869141728</v>
      </c>
      <c r="AK426">
        <v>1063.36151515152</v>
      </c>
      <c r="AL426">
        <v>3.34080482466517</v>
      </c>
      <c r="AM426">
        <v>66.0527662243616</v>
      </c>
      <c r="AN426">
        <f>(AP426 - AO426 + BO426*1E3/(8.314*(BQ426+273.15)) * AR426/BN426 * AQ426) * BN426/(100*BB426) * 1000/(1000 - AP426)</f>
        <v>0</v>
      </c>
      <c r="AO426">
        <v>19.8889023616534</v>
      </c>
      <c r="AP426">
        <v>20.6100715151515</v>
      </c>
      <c r="AQ426">
        <v>1.08473326845112e-05</v>
      </c>
      <c r="AR426">
        <v>77.4736277171468</v>
      </c>
      <c r="AS426">
        <v>0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6</v>
      </c>
      <c r="BC426">
        <v>0.5</v>
      </c>
      <c r="BD426" t="s">
        <v>355</v>
      </c>
      <c r="BE426">
        <v>2</v>
      </c>
      <c r="BF426" t="b">
        <v>1</v>
      </c>
      <c r="BG426">
        <v>1657296863.01852</v>
      </c>
      <c r="BH426">
        <v>1018.26818518519</v>
      </c>
      <c r="BI426">
        <v>1049.03074074074</v>
      </c>
      <c r="BJ426">
        <v>20.607262962963</v>
      </c>
      <c r="BK426">
        <v>19.8901481481481</v>
      </c>
      <c r="BL426">
        <v>1005.90018518519</v>
      </c>
      <c r="BM426">
        <v>20.4286148148148</v>
      </c>
      <c r="BN426">
        <v>499.992481481481</v>
      </c>
      <c r="BO426">
        <v>73.8340296296296</v>
      </c>
      <c r="BP426">
        <v>0.0493408</v>
      </c>
      <c r="BQ426">
        <v>24.3205148148148</v>
      </c>
      <c r="BR426">
        <v>25.0398185185185</v>
      </c>
      <c r="BS426">
        <v>999.9</v>
      </c>
      <c r="BT426">
        <v>0</v>
      </c>
      <c r="BU426">
        <v>0</v>
      </c>
      <c r="BV426">
        <v>10008.5185185185</v>
      </c>
      <c r="BW426">
        <v>0</v>
      </c>
      <c r="BX426">
        <v>106.401111111111</v>
      </c>
      <c r="BY426">
        <v>-30.763137037037</v>
      </c>
      <c r="BZ426">
        <v>1039.69296296296</v>
      </c>
      <c r="CA426">
        <v>1070.32074074074</v>
      </c>
      <c r="CB426">
        <v>0.717122481481481</v>
      </c>
      <c r="CC426">
        <v>1049.03074074074</v>
      </c>
      <c r="CD426">
        <v>19.8901481481481</v>
      </c>
      <c r="CE426">
        <v>1.52151740740741</v>
      </c>
      <c r="CF426">
        <v>1.46857</v>
      </c>
      <c r="CG426">
        <v>13.1861222222222</v>
      </c>
      <c r="CH426">
        <v>12.6447851851852</v>
      </c>
      <c r="CI426">
        <v>1999.98185185185</v>
      </c>
      <c r="CJ426">
        <v>0.980002111111111</v>
      </c>
      <c r="CK426">
        <v>0.0199981481481482</v>
      </c>
      <c r="CL426">
        <v>0</v>
      </c>
      <c r="CM426">
        <v>2.20924814814815</v>
      </c>
      <c r="CN426">
        <v>0</v>
      </c>
      <c r="CO426">
        <v>3092.10740740741</v>
      </c>
      <c r="CP426">
        <v>17300</v>
      </c>
      <c r="CQ426">
        <v>38</v>
      </c>
      <c r="CR426">
        <v>38.5</v>
      </c>
      <c r="CS426">
        <v>37.9673333333333</v>
      </c>
      <c r="CT426">
        <v>36.6778148148148</v>
      </c>
      <c r="CU426">
        <v>37.187</v>
      </c>
      <c r="CV426">
        <v>1959.98814814815</v>
      </c>
      <c r="CW426">
        <v>40</v>
      </c>
      <c r="CX426">
        <v>0</v>
      </c>
      <c r="CY426">
        <v>1657296848.7</v>
      </c>
      <c r="CZ426">
        <v>0</v>
      </c>
      <c r="DA426">
        <v>1657291692.5</v>
      </c>
      <c r="DB426" t="s">
        <v>356</v>
      </c>
      <c r="DC426">
        <v>1657291684</v>
      </c>
      <c r="DD426">
        <v>1657291692.5</v>
      </c>
      <c r="DE426">
        <v>1</v>
      </c>
      <c r="DF426">
        <v>0.051</v>
      </c>
      <c r="DG426">
        <v>-0.009</v>
      </c>
      <c r="DH426">
        <v>7.953</v>
      </c>
      <c r="DI426">
        <v>0.086</v>
      </c>
      <c r="DJ426">
        <v>418</v>
      </c>
      <c r="DK426">
        <v>18</v>
      </c>
      <c r="DL426">
        <v>0.63</v>
      </c>
      <c r="DM426">
        <v>0.07</v>
      </c>
      <c r="DN426">
        <v>-30.8420292682927</v>
      </c>
      <c r="DO426">
        <v>0.728243205574817</v>
      </c>
      <c r="DP426">
        <v>0.552631696805475</v>
      </c>
      <c r="DQ426">
        <v>0</v>
      </c>
      <c r="DR426">
        <v>0.714573585365854</v>
      </c>
      <c r="DS426">
        <v>0.0520568780487792</v>
      </c>
      <c r="DT426">
        <v>0.00592150649905262</v>
      </c>
      <c r="DU426">
        <v>1</v>
      </c>
      <c r="DV426">
        <v>1</v>
      </c>
      <c r="DW426">
        <v>2</v>
      </c>
      <c r="DX426" t="s">
        <v>373</v>
      </c>
      <c r="DY426">
        <v>2.97327</v>
      </c>
      <c r="DZ426">
        <v>2.70327</v>
      </c>
      <c r="EA426">
        <v>0.140942</v>
      </c>
      <c r="EB426">
        <v>0.144645</v>
      </c>
      <c r="EC426">
        <v>0.0768595</v>
      </c>
      <c r="ED426">
        <v>0.0753366</v>
      </c>
      <c r="EE426">
        <v>33545.6</v>
      </c>
      <c r="EF426">
        <v>36597.4</v>
      </c>
      <c r="EG426">
        <v>35388.8</v>
      </c>
      <c r="EH426">
        <v>38805.5</v>
      </c>
      <c r="EI426">
        <v>46318.3</v>
      </c>
      <c r="EJ426">
        <v>51781</v>
      </c>
      <c r="EK426">
        <v>55293.8</v>
      </c>
      <c r="EL426">
        <v>62187.2</v>
      </c>
      <c r="EM426">
        <v>1.9832</v>
      </c>
      <c r="EN426">
        <v>2.1904</v>
      </c>
      <c r="EO426">
        <v>0.0654161</v>
      </c>
      <c r="EP426">
        <v>0</v>
      </c>
      <c r="EQ426">
        <v>23.9661</v>
      </c>
      <c r="ER426">
        <v>999.9</v>
      </c>
      <c r="ES426">
        <v>57.832</v>
      </c>
      <c r="ET426">
        <v>29.598</v>
      </c>
      <c r="EU426">
        <v>32.6071</v>
      </c>
      <c r="EV426">
        <v>53.7302</v>
      </c>
      <c r="EW426">
        <v>35.7091</v>
      </c>
      <c r="EX426">
        <v>2</v>
      </c>
      <c r="EY426">
        <v>-0.0305691</v>
      </c>
      <c r="EZ426">
        <v>2.4119</v>
      </c>
      <c r="FA426">
        <v>20.129</v>
      </c>
      <c r="FB426">
        <v>5.19812</v>
      </c>
      <c r="FC426">
        <v>12.0076</v>
      </c>
      <c r="FD426">
        <v>4.9752</v>
      </c>
      <c r="FE426">
        <v>3.293</v>
      </c>
      <c r="FF426">
        <v>9999</v>
      </c>
      <c r="FG426">
        <v>564.9</v>
      </c>
      <c r="FH426">
        <v>9999</v>
      </c>
      <c r="FI426">
        <v>9999</v>
      </c>
      <c r="FJ426">
        <v>1.8631</v>
      </c>
      <c r="FK426">
        <v>1.86783</v>
      </c>
      <c r="FL426">
        <v>1.86768</v>
      </c>
      <c r="FM426">
        <v>1.8689</v>
      </c>
      <c r="FN426">
        <v>1.86966</v>
      </c>
      <c r="FO426">
        <v>1.86569</v>
      </c>
      <c r="FP426">
        <v>1.86673</v>
      </c>
      <c r="FQ426">
        <v>1.86813</v>
      </c>
      <c r="FR426">
        <v>5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12.54</v>
      </c>
      <c r="GF426">
        <v>0.1787</v>
      </c>
      <c r="GG426">
        <v>4.5284714050127</v>
      </c>
      <c r="GH426">
        <v>0.00877152046367285</v>
      </c>
      <c r="GI426">
        <v>-1.12287425622125e-06</v>
      </c>
      <c r="GJ426">
        <v>1.49974470624018e-10</v>
      </c>
      <c r="GK426">
        <v>0.178652107835601</v>
      </c>
      <c r="GL426">
        <v>0</v>
      </c>
      <c r="GM426">
        <v>0</v>
      </c>
      <c r="GN426">
        <v>0</v>
      </c>
      <c r="GO426">
        <v>-2</v>
      </c>
      <c r="GP426">
        <v>2006</v>
      </c>
      <c r="GQ426">
        <v>1</v>
      </c>
      <c r="GR426">
        <v>20</v>
      </c>
      <c r="GS426">
        <v>86.4</v>
      </c>
      <c r="GT426">
        <v>86.3</v>
      </c>
      <c r="GU426">
        <v>2.7832</v>
      </c>
      <c r="GV426">
        <v>2.60864</v>
      </c>
      <c r="GW426">
        <v>2.24854</v>
      </c>
      <c r="GX426">
        <v>2.74658</v>
      </c>
      <c r="GY426">
        <v>1.99585</v>
      </c>
      <c r="GZ426">
        <v>2.37793</v>
      </c>
      <c r="HA426">
        <v>35.8944</v>
      </c>
      <c r="HB426">
        <v>15.2003</v>
      </c>
      <c r="HC426">
        <v>18</v>
      </c>
      <c r="HD426">
        <v>498.265</v>
      </c>
      <c r="HE426">
        <v>643.005</v>
      </c>
      <c r="HF426">
        <v>19.373</v>
      </c>
      <c r="HG426">
        <v>26.7636</v>
      </c>
      <c r="HH426">
        <v>30.0005</v>
      </c>
      <c r="HI426">
        <v>26.5291</v>
      </c>
      <c r="HJ426">
        <v>26.4307</v>
      </c>
      <c r="HK426">
        <v>55.6863</v>
      </c>
      <c r="HL426">
        <v>38.7806</v>
      </c>
      <c r="HM426">
        <v>0</v>
      </c>
      <c r="HN426">
        <v>19.3217</v>
      </c>
      <c r="HO426">
        <v>1092.82</v>
      </c>
      <c r="HP426">
        <v>19.9446</v>
      </c>
      <c r="HQ426">
        <v>102.59</v>
      </c>
      <c r="HR426">
        <v>103.547</v>
      </c>
    </row>
    <row r="427" spans="1:226">
      <c r="A427">
        <v>411</v>
      </c>
      <c r="B427">
        <v>1657296875.5</v>
      </c>
      <c r="C427">
        <v>5131.5</v>
      </c>
      <c r="D427" t="s">
        <v>1184</v>
      </c>
      <c r="E427" t="s">
        <v>1185</v>
      </c>
      <c r="F427">
        <v>5</v>
      </c>
      <c r="G427" t="s">
        <v>1057</v>
      </c>
      <c r="H427" t="s">
        <v>354</v>
      </c>
      <c r="I427">
        <v>1657296867.73214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1102.30124332615</v>
      </c>
      <c r="AK427">
        <v>1080.1263030303</v>
      </c>
      <c r="AL427">
        <v>3.32432495533301</v>
      </c>
      <c r="AM427">
        <v>66.0527662243616</v>
      </c>
      <c r="AN427">
        <f>(AP427 - AO427 + BO427*1E3/(8.314*(BQ427+273.15)) * AR427/BN427 * AQ427) * BN427/(100*BB427) * 1000/(1000 - AP427)</f>
        <v>0</v>
      </c>
      <c r="AO427">
        <v>19.888292084189</v>
      </c>
      <c r="AP427">
        <v>20.6098351515152</v>
      </c>
      <c r="AQ427">
        <v>-2.57141310529981e-05</v>
      </c>
      <c r="AR427">
        <v>77.4736277171468</v>
      </c>
      <c r="AS427">
        <v>0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6</v>
      </c>
      <c r="BC427">
        <v>0.5</v>
      </c>
      <c r="BD427" t="s">
        <v>355</v>
      </c>
      <c r="BE427">
        <v>2</v>
      </c>
      <c r="BF427" t="b">
        <v>1</v>
      </c>
      <c r="BG427">
        <v>1657296867.73214</v>
      </c>
      <c r="BH427">
        <v>1033.9125</v>
      </c>
      <c r="BI427">
        <v>1064.78107142857</v>
      </c>
      <c r="BJ427">
        <v>20.6093</v>
      </c>
      <c r="BK427">
        <v>19.8885071428571</v>
      </c>
      <c r="BL427">
        <v>1021.43632142857</v>
      </c>
      <c r="BM427">
        <v>20.4306464285714</v>
      </c>
      <c r="BN427">
        <v>499.995714285714</v>
      </c>
      <c r="BO427">
        <v>73.8338892857143</v>
      </c>
      <c r="BP427">
        <v>0.04952955</v>
      </c>
      <c r="BQ427">
        <v>24.3264714285714</v>
      </c>
      <c r="BR427">
        <v>25.0515857142857</v>
      </c>
      <c r="BS427">
        <v>999.9</v>
      </c>
      <c r="BT427">
        <v>0</v>
      </c>
      <c r="BU427">
        <v>0</v>
      </c>
      <c r="BV427">
        <v>10005.3571428571</v>
      </c>
      <c r="BW427">
        <v>0</v>
      </c>
      <c r="BX427">
        <v>106.182857142857</v>
      </c>
      <c r="BY427">
        <v>-30.8691571428571</v>
      </c>
      <c r="BZ427">
        <v>1055.66857142857</v>
      </c>
      <c r="CA427">
        <v>1086.38857142857</v>
      </c>
      <c r="CB427">
        <v>0.720802357142857</v>
      </c>
      <c r="CC427">
        <v>1064.78107142857</v>
      </c>
      <c r="CD427">
        <v>19.8885071428571</v>
      </c>
      <c r="CE427">
        <v>1.52166464285714</v>
      </c>
      <c r="CF427">
        <v>1.46844571428571</v>
      </c>
      <c r="CG427">
        <v>13.1876035714286</v>
      </c>
      <c r="CH427">
        <v>12.6434964285714</v>
      </c>
      <c r="CI427">
        <v>1999.97428571429</v>
      </c>
      <c r="CJ427">
        <v>0.980002142857143</v>
      </c>
      <c r="CK427">
        <v>0.0199981142857143</v>
      </c>
      <c r="CL427">
        <v>0</v>
      </c>
      <c r="CM427">
        <v>2.22917142857143</v>
      </c>
      <c r="CN427">
        <v>0</v>
      </c>
      <c r="CO427">
        <v>3092.52571428571</v>
      </c>
      <c r="CP427">
        <v>17299.9321428571</v>
      </c>
      <c r="CQ427">
        <v>38</v>
      </c>
      <c r="CR427">
        <v>38.5</v>
      </c>
      <c r="CS427">
        <v>37.964</v>
      </c>
      <c r="CT427">
        <v>36.6582142857143</v>
      </c>
      <c r="CU427">
        <v>37.187</v>
      </c>
      <c r="CV427">
        <v>1959.98071428571</v>
      </c>
      <c r="CW427">
        <v>40</v>
      </c>
      <c r="CX427">
        <v>0</v>
      </c>
      <c r="CY427">
        <v>1657296853.5</v>
      </c>
      <c r="CZ427">
        <v>0</v>
      </c>
      <c r="DA427">
        <v>1657291692.5</v>
      </c>
      <c r="DB427" t="s">
        <v>356</v>
      </c>
      <c r="DC427">
        <v>1657291684</v>
      </c>
      <c r="DD427">
        <v>1657291692.5</v>
      </c>
      <c r="DE427">
        <v>1</v>
      </c>
      <c r="DF427">
        <v>0.051</v>
      </c>
      <c r="DG427">
        <v>-0.009</v>
      </c>
      <c r="DH427">
        <v>7.953</v>
      </c>
      <c r="DI427">
        <v>0.086</v>
      </c>
      <c r="DJ427">
        <v>418</v>
      </c>
      <c r="DK427">
        <v>18</v>
      </c>
      <c r="DL427">
        <v>0.63</v>
      </c>
      <c r="DM427">
        <v>0.07</v>
      </c>
      <c r="DN427">
        <v>-30.7452975609756</v>
      </c>
      <c r="DO427">
        <v>0.0732000000000027</v>
      </c>
      <c r="DP427">
        <v>0.539408644806154</v>
      </c>
      <c r="DQ427">
        <v>1</v>
      </c>
      <c r="DR427">
        <v>0.717178585365854</v>
      </c>
      <c r="DS427">
        <v>0.0549885783972144</v>
      </c>
      <c r="DT427">
        <v>0.00628801446026239</v>
      </c>
      <c r="DU427">
        <v>1</v>
      </c>
      <c r="DV427">
        <v>2</v>
      </c>
      <c r="DW427">
        <v>2</v>
      </c>
      <c r="DX427" t="s">
        <v>512</v>
      </c>
      <c r="DY427">
        <v>2.97336</v>
      </c>
      <c r="DZ427">
        <v>2.70309</v>
      </c>
      <c r="EA427">
        <v>0.142349</v>
      </c>
      <c r="EB427">
        <v>0.146034</v>
      </c>
      <c r="EC427">
        <v>0.0768544</v>
      </c>
      <c r="ED427">
        <v>0.0753287</v>
      </c>
      <c r="EE427">
        <v>33490.6</v>
      </c>
      <c r="EF427">
        <v>36537.7</v>
      </c>
      <c r="EG427">
        <v>35388.7</v>
      </c>
      <c r="EH427">
        <v>38805.3</v>
      </c>
      <c r="EI427">
        <v>46318.5</v>
      </c>
      <c r="EJ427">
        <v>51780.9</v>
      </c>
      <c r="EK427">
        <v>55293.8</v>
      </c>
      <c r="EL427">
        <v>62186.5</v>
      </c>
      <c r="EM427">
        <v>1.9828</v>
      </c>
      <c r="EN427">
        <v>2.19</v>
      </c>
      <c r="EO427">
        <v>0.0652671</v>
      </c>
      <c r="EP427">
        <v>0</v>
      </c>
      <c r="EQ427">
        <v>23.9802</v>
      </c>
      <c r="ER427">
        <v>999.9</v>
      </c>
      <c r="ES427">
        <v>57.807</v>
      </c>
      <c r="ET427">
        <v>29.598</v>
      </c>
      <c r="EU427">
        <v>32.5919</v>
      </c>
      <c r="EV427">
        <v>53.6802</v>
      </c>
      <c r="EW427">
        <v>35.7091</v>
      </c>
      <c r="EX427">
        <v>2</v>
      </c>
      <c r="EY427">
        <v>-0.0297764</v>
      </c>
      <c r="EZ427">
        <v>2.63684</v>
      </c>
      <c r="FA427">
        <v>20.1256</v>
      </c>
      <c r="FB427">
        <v>5.19812</v>
      </c>
      <c r="FC427">
        <v>12.0076</v>
      </c>
      <c r="FD427">
        <v>4.976</v>
      </c>
      <c r="FE427">
        <v>3.293</v>
      </c>
      <c r="FF427">
        <v>9999</v>
      </c>
      <c r="FG427">
        <v>564.9</v>
      </c>
      <c r="FH427">
        <v>9999</v>
      </c>
      <c r="FI427">
        <v>9999</v>
      </c>
      <c r="FJ427">
        <v>1.86307</v>
      </c>
      <c r="FK427">
        <v>1.86786</v>
      </c>
      <c r="FL427">
        <v>1.86768</v>
      </c>
      <c r="FM427">
        <v>1.86887</v>
      </c>
      <c r="FN427">
        <v>1.86966</v>
      </c>
      <c r="FO427">
        <v>1.86569</v>
      </c>
      <c r="FP427">
        <v>1.86676</v>
      </c>
      <c r="FQ427">
        <v>1.86816</v>
      </c>
      <c r="FR427">
        <v>5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12.65</v>
      </c>
      <c r="GF427">
        <v>0.1786</v>
      </c>
      <c r="GG427">
        <v>4.5284714050127</v>
      </c>
      <c r="GH427">
        <v>0.00877152046367285</v>
      </c>
      <c r="GI427">
        <v>-1.12287425622125e-06</v>
      </c>
      <c r="GJ427">
        <v>1.49974470624018e-10</v>
      </c>
      <c r="GK427">
        <v>0.178652107835601</v>
      </c>
      <c r="GL427">
        <v>0</v>
      </c>
      <c r="GM427">
        <v>0</v>
      </c>
      <c r="GN427">
        <v>0</v>
      </c>
      <c r="GO427">
        <v>-2</v>
      </c>
      <c r="GP427">
        <v>2006</v>
      </c>
      <c r="GQ427">
        <v>1</v>
      </c>
      <c r="GR427">
        <v>20</v>
      </c>
      <c r="GS427">
        <v>86.5</v>
      </c>
      <c r="GT427">
        <v>86.4</v>
      </c>
      <c r="GU427">
        <v>2.81738</v>
      </c>
      <c r="GV427">
        <v>2.60864</v>
      </c>
      <c r="GW427">
        <v>2.24854</v>
      </c>
      <c r="GX427">
        <v>2.74536</v>
      </c>
      <c r="GY427">
        <v>1.99585</v>
      </c>
      <c r="GZ427">
        <v>2.34375</v>
      </c>
      <c r="HA427">
        <v>35.8944</v>
      </c>
      <c r="HB427">
        <v>15.1915</v>
      </c>
      <c r="HC427">
        <v>18</v>
      </c>
      <c r="HD427">
        <v>498.048</v>
      </c>
      <c r="HE427">
        <v>642.736</v>
      </c>
      <c r="HF427">
        <v>19.3149</v>
      </c>
      <c r="HG427">
        <v>26.7681</v>
      </c>
      <c r="HH427">
        <v>30.0005</v>
      </c>
      <c r="HI427">
        <v>26.5345</v>
      </c>
      <c r="HJ427">
        <v>26.4351</v>
      </c>
      <c r="HK427">
        <v>56.3833</v>
      </c>
      <c r="HL427">
        <v>38.7806</v>
      </c>
      <c r="HM427">
        <v>0</v>
      </c>
      <c r="HN427">
        <v>19.2655</v>
      </c>
      <c r="HO427">
        <v>1106.36</v>
      </c>
      <c r="HP427">
        <v>19.9446</v>
      </c>
      <c r="HQ427">
        <v>102.589</v>
      </c>
      <c r="HR427">
        <v>103.546</v>
      </c>
    </row>
    <row r="428" spans="1:226">
      <c r="A428">
        <v>412</v>
      </c>
      <c r="B428">
        <v>1657296880.5</v>
      </c>
      <c r="C428">
        <v>5136.5</v>
      </c>
      <c r="D428" t="s">
        <v>1186</v>
      </c>
      <c r="E428" t="s">
        <v>1187</v>
      </c>
      <c r="F428">
        <v>5</v>
      </c>
      <c r="G428" t="s">
        <v>1057</v>
      </c>
      <c r="H428" t="s">
        <v>354</v>
      </c>
      <c r="I428">
        <v>1657296873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1119.32577659054</v>
      </c>
      <c r="AK428">
        <v>1096.91254545455</v>
      </c>
      <c r="AL428">
        <v>3.35255567850044</v>
      </c>
      <c r="AM428">
        <v>66.0527662243616</v>
      </c>
      <c r="AN428">
        <f>(AP428 - AO428 + BO428*1E3/(8.314*(BQ428+273.15)) * AR428/BN428 * AQ428) * BN428/(100*BB428) * 1000/(1000 - AP428)</f>
        <v>0</v>
      </c>
      <c r="AO428">
        <v>19.885448608807</v>
      </c>
      <c r="AP428">
        <v>20.6032775757576</v>
      </c>
      <c r="AQ428">
        <v>1.58531295822483e-05</v>
      </c>
      <c r="AR428">
        <v>77.4736277171468</v>
      </c>
      <c r="AS428">
        <v>0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6</v>
      </c>
      <c r="BC428">
        <v>0.5</v>
      </c>
      <c r="BD428" t="s">
        <v>355</v>
      </c>
      <c r="BE428">
        <v>2</v>
      </c>
      <c r="BF428" t="b">
        <v>1</v>
      </c>
      <c r="BG428">
        <v>1657296873</v>
      </c>
      <c r="BH428">
        <v>1051.34925925926</v>
      </c>
      <c r="BI428">
        <v>1082.14740740741</v>
      </c>
      <c r="BJ428">
        <v>20.6091111111111</v>
      </c>
      <c r="BK428">
        <v>19.8867296296296</v>
      </c>
      <c r="BL428">
        <v>1038.75296296296</v>
      </c>
      <c r="BM428">
        <v>20.4304555555556</v>
      </c>
      <c r="BN428">
        <v>499.998111111111</v>
      </c>
      <c r="BO428">
        <v>73.8343555555556</v>
      </c>
      <c r="BP428">
        <v>0.0494198296296296</v>
      </c>
      <c r="BQ428">
        <v>24.326362962963</v>
      </c>
      <c r="BR428">
        <v>25.0544074074074</v>
      </c>
      <c r="BS428">
        <v>999.9</v>
      </c>
      <c r="BT428">
        <v>0</v>
      </c>
      <c r="BU428">
        <v>0</v>
      </c>
      <c r="BV428">
        <v>10000</v>
      </c>
      <c r="BW428">
        <v>0</v>
      </c>
      <c r="BX428">
        <v>106.041555555556</v>
      </c>
      <c r="BY428">
        <v>-30.7991592592593</v>
      </c>
      <c r="BZ428">
        <v>1073.47185185185</v>
      </c>
      <c r="CA428">
        <v>1104.10555555556</v>
      </c>
      <c r="CB428">
        <v>0.722384518518518</v>
      </c>
      <c r="CC428">
        <v>1082.14740740741</v>
      </c>
      <c r="CD428">
        <v>19.8867296296296</v>
      </c>
      <c r="CE428">
        <v>1.52166037037037</v>
      </c>
      <c r="CF428">
        <v>1.4683237037037</v>
      </c>
      <c r="CG428">
        <v>13.1875592592593</v>
      </c>
      <c r="CH428">
        <v>12.642237037037</v>
      </c>
      <c r="CI428">
        <v>1999.98925925926</v>
      </c>
      <c r="CJ428">
        <v>0.980002111111111</v>
      </c>
      <c r="CK428">
        <v>0.0199981481481482</v>
      </c>
      <c r="CL428">
        <v>0</v>
      </c>
      <c r="CM428">
        <v>2.2636962962963</v>
      </c>
      <c r="CN428">
        <v>0</v>
      </c>
      <c r="CO428">
        <v>3093.72962962963</v>
      </c>
      <c r="CP428">
        <v>17300.0481481481</v>
      </c>
      <c r="CQ428">
        <v>38</v>
      </c>
      <c r="CR428">
        <v>38.5</v>
      </c>
      <c r="CS428">
        <v>37.9626666666667</v>
      </c>
      <c r="CT428">
        <v>36.6571481481481</v>
      </c>
      <c r="CU428">
        <v>37.187</v>
      </c>
      <c r="CV428">
        <v>1959.9937037037</v>
      </c>
      <c r="CW428">
        <v>40</v>
      </c>
      <c r="CX428">
        <v>0</v>
      </c>
      <c r="CY428">
        <v>1657296858.3</v>
      </c>
      <c r="CZ428">
        <v>0</v>
      </c>
      <c r="DA428">
        <v>1657291692.5</v>
      </c>
      <c r="DB428" t="s">
        <v>356</v>
      </c>
      <c r="DC428">
        <v>1657291684</v>
      </c>
      <c r="DD428">
        <v>1657291692.5</v>
      </c>
      <c r="DE428">
        <v>1</v>
      </c>
      <c r="DF428">
        <v>0.051</v>
      </c>
      <c r="DG428">
        <v>-0.009</v>
      </c>
      <c r="DH428">
        <v>7.953</v>
      </c>
      <c r="DI428">
        <v>0.086</v>
      </c>
      <c r="DJ428">
        <v>418</v>
      </c>
      <c r="DK428">
        <v>18</v>
      </c>
      <c r="DL428">
        <v>0.63</v>
      </c>
      <c r="DM428">
        <v>0.07</v>
      </c>
      <c r="DN428">
        <v>-30.8680536585366</v>
      </c>
      <c r="DO428">
        <v>0.621426480836278</v>
      </c>
      <c r="DP428">
        <v>0.464327423950984</v>
      </c>
      <c r="DQ428">
        <v>0</v>
      </c>
      <c r="DR428">
        <v>0.720877219512195</v>
      </c>
      <c r="DS428">
        <v>0.0207080069686424</v>
      </c>
      <c r="DT428">
        <v>0.00395337063049473</v>
      </c>
      <c r="DU428">
        <v>1</v>
      </c>
      <c r="DV428">
        <v>1</v>
      </c>
      <c r="DW428">
        <v>2</v>
      </c>
      <c r="DX428" t="s">
        <v>373</v>
      </c>
      <c r="DY428">
        <v>2.97333</v>
      </c>
      <c r="DZ428">
        <v>2.70327</v>
      </c>
      <c r="EA428">
        <v>0.143766</v>
      </c>
      <c r="EB428">
        <v>0.147477</v>
      </c>
      <c r="EC428">
        <v>0.0768444</v>
      </c>
      <c r="ED428">
        <v>0.075333</v>
      </c>
      <c r="EE428">
        <v>33434.9</v>
      </c>
      <c r="EF428">
        <v>36475.9</v>
      </c>
      <c r="EG428">
        <v>35388.4</v>
      </c>
      <c r="EH428">
        <v>38805.2</v>
      </c>
      <c r="EI428">
        <v>46318.8</v>
      </c>
      <c r="EJ428">
        <v>51781.1</v>
      </c>
      <c r="EK428">
        <v>55293.4</v>
      </c>
      <c r="EL428">
        <v>62186.9</v>
      </c>
      <c r="EM428">
        <v>1.9824</v>
      </c>
      <c r="EN428">
        <v>2.1902</v>
      </c>
      <c r="EO428">
        <v>0.064224</v>
      </c>
      <c r="EP428">
        <v>0</v>
      </c>
      <c r="EQ428">
        <v>23.9863</v>
      </c>
      <c r="ER428">
        <v>999.9</v>
      </c>
      <c r="ES428">
        <v>57.807</v>
      </c>
      <c r="ET428">
        <v>29.618</v>
      </c>
      <c r="EU428">
        <v>32.6333</v>
      </c>
      <c r="EV428">
        <v>53.9302</v>
      </c>
      <c r="EW428">
        <v>35.7171</v>
      </c>
      <c r="EX428">
        <v>2</v>
      </c>
      <c r="EY428">
        <v>-0.0286585</v>
      </c>
      <c r="EZ428">
        <v>2.56974</v>
      </c>
      <c r="FA428">
        <v>20.1269</v>
      </c>
      <c r="FB428">
        <v>5.19812</v>
      </c>
      <c r="FC428">
        <v>12.0088</v>
      </c>
      <c r="FD428">
        <v>4.976</v>
      </c>
      <c r="FE428">
        <v>3.293</v>
      </c>
      <c r="FF428">
        <v>9999</v>
      </c>
      <c r="FG428">
        <v>564.9</v>
      </c>
      <c r="FH428">
        <v>9999</v>
      </c>
      <c r="FI428">
        <v>9999</v>
      </c>
      <c r="FJ428">
        <v>1.86301</v>
      </c>
      <c r="FK428">
        <v>1.86789</v>
      </c>
      <c r="FL428">
        <v>1.86765</v>
      </c>
      <c r="FM428">
        <v>1.86887</v>
      </c>
      <c r="FN428">
        <v>1.86966</v>
      </c>
      <c r="FO428">
        <v>1.86569</v>
      </c>
      <c r="FP428">
        <v>1.86676</v>
      </c>
      <c r="FQ428">
        <v>1.86813</v>
      </c>
      <c r="FR428">
        <v>5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12.77</v>
      </c>
      <c r="GF428">
        <v>0.1786</v>
      </c>
      <c r="GG428">
        <v>4.5284714050127</v>
      </c>
      <c r="GH428">
        <v>0.00877152046367285</v>
      </c>
      <c r="GI428">
        <v>-1.12287425622125e-06</v>
      </c>
      <c r="GJ428">
        <v>1.49974470624018e-10</v>
      </c>
      <c r="GK428">
        <v>0.178652107835601</v>
      </c>
      <c r="GL428">
        <v>0</v>
      </c>
      <c r="GM428">
        <v>0</v>
      </c>
      <c r="GN428">
        <v>0</v>
      </c>
      <c r="GO428">
        <v>-2</v>
      </c>
      <c r="GP428">
        <v>2006</v>
      </c>
      <c r="GQ428">
        <v>1</v>
      </c>
      <c r="GR428">
        <v>20</v>
      </c>
      <c r="GS428">
        <v>86.6</v>
      </c>
      <c r="GT428">
        <v>86.5</v>
      </c>
      <c r="GU428">
        <v>2.84912</v>
      </c>
      <c r="GV428">
        <v>2.60498</v>
      </c>
      <c r="GW428">
        <v>2.24854</v>
      </c>
      <c r="GX428">
        <v>2.74536</v>
      </c>
      <c r="GY428">
        <v>1.99585</v>
      </c>
      <c r="GZ428">
        <v>2.37793</v>
      </c>
      <c r="HA428">
        <v>35.8944</v>
      </c>
      <c r="HB428">
        <v>15.2003</v>
      </c>
      <c r="HC428">
        <v>18</v>
      </c>
      <c r="HD428">
        <v>497.821</v>
      </c>
      <c r="HE428">
        <v>642.949</v>
      </c>
      <c r="HF428">
        <v>19.2539</v>
      </c>
      <c r="HG428">
        <v>26.7726</v>
      </c>
      <c r="HH428">
        <v>30.0009</v>
      </c>
      <c r="HI428">
        <v>26.5381</v>
      </c>
      <c r="HJ428">
        <v>26.4396</v>
      </c>
      <c r="HK428">
        <v>57.0131</v>
      </c>
      <c r="HL428">
        <v>38.7806</v>
      </c>
      <c r="HM428">
        <v>0</v>
      </c>
      <c r="HN428">
        <v>19.2149</v>
      </c>
      <c r="HO428">
        <v>1126.68</v>
      </c>
      <c r="HP428">
        <v>19.9446</v>
      </c>
      <c r="HQ428">
        <v>102.589</v>
      </c>
      <c r="HR428">
        <v>103.546</v>
      </c>
    </row>
    <row r="429" spans="1:226">
      <c r="A429">
        <v>413</v>
      </c>
      <c r="B429">
        <v>1657296885.5</v>
      </c>
      <c r="C429">
        <v>5141.5</v>
      </c>
      <c r="D429" t="s">
        <v>1188</v>
      </c>
      <c r="E429" t="s">
        <v>1189</v>
      </c>
      <c r="F429">
        <v>5</v>
      </c>
      <c r="G429" t="s">
        <v>1057</v>
      </c>
      <c r="H429" t="s">
        <v>354</v>
      </c>
      <c r="I429">
        <v>1657296877.71429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1136.78726253172</v>
      </c>
      <c r="AK429">
        <v>1113.77193939394</v>
      </c>
      <c r="AL429">
        <v>3.37145549216623</v>
      </c>
      <c r="AM429">
        <v>66.0527662243616</v>
      </c>
      <c r="AN429">
        <f>(AP429 - AO429 + BO429*1E3/(8.314*(BQ429+273.15)) * AR429/BN429 * AQ429) * BN429/(100*BB429) * 1000/(1000 - AP429)</f>
        <v>0</v>
      </c>
      <c r="AO429">
        <v>19.8853694060906</v>
      </c>
      <c r="AP429">
        <v>20.6083448484849</v>
      </c>
      <c r="AQ429">
        <v>-5.83973755934766e-05</v>
      </c>
      <c r="AR429">
        <v>77.4736277171468</v>
      </c>
      <c r="AS429">
        <v>0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6</v>
      </c>
      <c r="BC429">
        <v>0.5</v>
      </c>
      <c r="BD429" t="s">
        <v>355</v>
      </c>
      <c r="BE429">
        <v>2</v>
      </c>
      <c r="BF429" t="b">
        <v>1</v>
      </c>
      <c r="BG429">
        <v>1657296877.71429</v>
      </c>
      <c r="BH429">
        <v>1066.83178571429</v>
      </c>
      <c r="BI429">
        <v>1097.84892857143</v>
      </c>
      <c r="BJ429">
        <v>20.6078571428571</v>
      </c>
      <c r="BK429">
        <v>19.886075</v>
      </c>
      <c r="BL429">
        <v>1054.12892857143</v>
      </c>
      <c r="BM429">
        <v>20.4292071428571</v>
      </c>
      <c r="BN429">
        <v>499.985642857143</v>
      </c>
      <c r="BO429">
        <v>73.8350321428571</v>
      </c>
      <c r="BP429">
        <v>0.0494000464285714</v>
      </c>
      <c r="BQ429">
        <v>24.3239607142857</v>
      </c>
      <c r="BR429">
        <v>25.05105</v>
      </c>
      <c r="BS429">
        <v>999.9</v>
      </c>
      <c r="BT429">
        <v>0</v>
      </c>
      <c r="BU429">
        <v>0</v>
      </c>
      <c r="BV429">
        <v>9997.5</v>
      </c>
      <c r="BW429">
        <v>0</v>
      </c>
      <c r="BX429">
        <v>106.0095</v>
      </c>
      <c r="BY429">
        <v>-31.0176642857143</v>
      </c>
      <c r="BZ429">
        <v>1089.27892857143</v>
      </c>
      <c r="CA429">
        <v>1120.12392857143</v>
      </c>
      <c r="CB429">
        <v>0.721794285714286</v>
      </c>
      <c r="CC429">
        <v>1097.84892857143</v>
      </c>
      <c r="CD429">
        <v>19.886075</v>
      </c>
      <c r="CE429">
        <v>1.52158214285714</v>
      </c>
      <c r="CF429">
        <v>1.46828821428571</v>
      </c>
      <c r="CG429">
        <v>13.1867714285714</v>
      </c>
      <c r="CH429">
        <v>12.6418714285714</v>
      </c>
      <c r="CI429">
        <v>2000.01214285714</v>
      </c>
      <c r="CJ429">
        <v>0.980002357142857</v>
      </c>
      <c r="CK429">
        <v>0.0199978857142857</v>
      </c>
      <c r="CL429">
        <v>0</v>
      </c>
      <c r="CM429">
        <v>2.27762857142857</v>
      </c>
      <c r="CN429">
        <v>0</v>
      </c>
      <c r="CO429">
        <v>3094.9</v>
      </c>
      <c r="CP429">
        <v>17300.2571428571</v>
      </c>
      <c r="CQ429">
        <v>38</v>
      </c>
      <c r="CR429">
        <v>38.5</v>
      </c>
      <c r="CS429">
        <v>37.96175</v>
      </c>
      <c r="CT429">
        <v>36.6537857142857</v>
      </c>
      <c r="CU429">
        <v>37.187</v>
      </c>
      <c r="CV429">
        <v>1960.0175</v>
      </c>
      <c r="CW429">
        <v>39.9996428571429</v>
      </c>
      <c r="CX429">
        <v>0</v>
      </c>
      <c r="CY429">
        <v>1657296863.7</v>
      </c>
      <c r="CZ429">
        <v>0</v>
      </c>
      <c r="DA429">
        <v>1657291692.5</v>
      </c>
      <c r="DB429" t="s">
        <v>356</v>
      </c>
      <c r="DC429">
        <v>1657291684</v>
      </c>
      <c r="DD429">
        <v>1657291692.5</v>
      </c>
      <c r="DE429">
        <v>1</v>
      </c>
      <c r="DF429">
        <v>0.051</v>
      </c>
      <c r="DG429">
        <v>-0.009</v>
      </c>
      <c r="DH429">
        <v>7.953</v>
      </c>
      <c r="DI429">
        <v>0.086</v>
      </c>
      <c r="DJ429">
        <v>418</v>
      </c>
      <c r="DK429">
        <v>18</v>
      </c>
      <c r="DL429">
        <v>0.63</v>
      </c>
      <c r="DM429">
        <v>0.07</v>
      </c>
      <c r="DN429">
        <v>-30.950256097561</v>
      </c>
      <c r="DO429">
        <v>-1.64323693379797</v>
      </c>
      <c r="DP429">
        <v>0.506212087553005</v>
      </c>
      <c r="DQ429">
        <v>0</v>
      </c>
      <c r="DR429">
        <v>0.721408926829268</v>
      </c>
      <c r="DS429">
        <v>-0.00283795818815304</v>
      </c>
      <c r="DT429">
        <v>0.00347001512184969</v>
      </c>
      <c r="DU429">
        <v>1</v>
      </c>
      <c r="DV429">
        <v>1</v>
      </c>
      <c r="DW429">
        <v>2</v>
      </c>
      <c r="DX429" t="s">
        <v>373</v>
      </c>
      <c r="DY429">
        <v>2.97351</v>
      </c>
      <c r="DZ429">
        <v>2.70338</v>
      </c>
      <c r="EA429">
        <v>0.145191</v>
      </c>
      <c r="EB429">
        <v>0.148874</v>
      </c>
      <c r="EC429">
        <v>0.0768545</v>
      </c>
      <c r="ED429">
        <v>0.0753354</v>
      </c>
      <c r="EE429">
        <v>33379.3</v>
      </c>
      <c r="EF429">
        <v>36415.5</v>
      </c>
      <c r="EG429">
        <v>35388.4</v>
      </c>
      <c r="EH429">
        <v>38804.5</v>
      </c>
      <c r="EI429">
        <v>46318.4</v>
      </c>
      <c r="EJ429">
        <v>51779.8</v>
      </c>
      <c r="EK429">
        <v>55293.5</v>
      </c>
      <c r="EL429">
        <v>62185.6</v>
      </c>
      <c r="EM429">
        <v>1.9826</v>
      </c>
      <c r="EN429">
        <v>2.1894</v>
      </c>
      <c r="EO429">
        <v>0.0630319</v>
      </c>
      <c r="EP429">
        <v>0</v>
      </c>
      <c r="EQ429">
        <v>23.9903</v>
      </c>
      <c r="ER429">
        <v>999.9</v>
      </c>
      <c r="ES429">
        <v>57.783</v>
      </c>
      <c r="ET429">
        <v>29.618</v>
      </c>
      <c r="EU429">
        <v>32.6185</v>
      </c>
      <c r="EV429">
        <v>53.7602</v>
      </c>
      <c r="EW429">
        <v>35.7532</v>
      </c>
      <c r="EX429">
        <v>2</v>
      </c>
      <c r="EY429">
        <v>-0.0289634</v>
      </c>
      <c r="EZ429">
        <v>2.67157</v>
      </c>
      <c r="FA429">
        <v>20.1252</v>
      </c>
      <c r="FB429">
        <v>5.19812</v>
      </c>
      <c r="FC429">
        <v>12.0099</v>
      </c>
      <c r="FD429">
        <v>4.9748</v>
      </c>
      <c r="FE429">
        <v>3.293</v>
      </c>
      <c r="FF429">
        <v>9999</v>
      </c>
      <c r="FG429">
        <v>564.9</v>
      </c>
      <c r="FH429">
        <v>9999</v>
      </c>
      <c r="FI429">
        <v>9999</v>
      </c>
      <c r="FJ429">
        <v>1.8631</v>
      </c>
      <c r="FK429">
        <v>1.86783</v>
      </c>
      <c r="FL429">
        <v>1.86762</v>
      </c>
      <c r="FM429">
        <v>1.8688</v>
      </c>
      <c r="FN429">
        <v>1.86966</v>
      </c>
      <c r="FO429">
        <v>1.86569</v>
      </c>
      <c r="FP429">
        <v>1.86676</v>
      </c>
      <c r="FQ429">
        <v>1.86813</v>
      </c>
      <c r="FR429">
        <v>5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12.88</v>
      </c>
      <c r="GF429">
        <v>0.1786</v>
      </c>
      <c r="GG429">
        <v>4.5284714050127</v>
      </c>
      <c r="GH429">
        <v>0.00877152046367285</v>
      </c>
      <c r="GI429">
        <v>-1.12287425622125e-06</v>
      </c>
      <c r="GJ429">
        <v>1.49974470624018e-10</v>
      </c>
      <c r="GK429">
        <v>0.178652107835601</v>
      </c>
      <c r="GL429">
        <v>0</v>
      </c>
      <c r="GM429">
        <v>0</v>
      </c>
      <c r="GN429">
        <v>0</v>
      </c>
      <c r="GO429">
        <v>-2</v>
      </c>
      <c r="GP429">
        <v>2006</v>
      </c>
      <c r="GQ429">
        <v>1</v>
      </c>
      <c r="GR429">
        <v>20</v>
      </c>
      <c r="GS429">
        <v>86.7</v>
      </c>
      <c r="GT429">
        <v>86.5</v>
      </c>
      <c r="GU429">
        <v>2.88208</v>
      </c>
      <c r="GV429">
        <v>2.6062</v>
      </c>
      <c r="GW429">
        <v>2.24854</v>
      </c>
      <c r="GX429">
        <v>2.74536</v>
      </c>
      <c r="GY429">
        <v>1.99585</v>
      </c>
      <c r="GZ429">
        <v>2.37549</v>
      </c>
      <c r="HA429">
        <v>35.8944</v>
      </c>
      <c r="HB429">
        <v>15.2003</v>
      </c>
      <c r="HC429">
        <v>18</v>
      </c>
      <c r="HD429">
        <v>497.997</v>
      </c>
      <c r="HE429">
        <v>642.359</v>
      </c>
      <c r="HF429">
        <v>19.1984</v>
      </c>
      <c r="HG429">
        <v>26.7772</v>
      </c>
      <c r="HH429">
        <v>30.0001</v>
      </c>
      <c r="HI429">
        <v>26.5435</v>
      </c>
      <c r="HJ429">
        <v>26.444</v>
      </c>
      <c r="HK429">
        <v>57.714</v>
      </c>
      <c r="HL429">
        <v>38.7806</v>
      </c>
      <c r="HM429">
        <v>0</v>
      </c>
      <c r="HN429">
        <v>19.1695</v>
      </c>
      <c r="HO429">
        <v>1140.16</v>
      </c>
      <c r="HP429">
        <v>19.9446</v>
      </c>
      <c r="HQ429">
        <v>102.589</v>
      </c>
      <c r="HR429">
        <v>103.544</v>
      </c>
    </row>
    <row r="430" spans="1:226">
      <c r="A430">
        <v>414</v>
      </c>
      <c r="B430">
        <v>1657296890.5</v>
      </c>
      <c r="C430">
        <v>5146.5</v>
      </c>
      <c r="D430" t="s">
        <v>1190</v>
      </c>
      <c r="E430" t="s">
        <v>1191</v>
      </c>
      <c r="F430">
        <v>5</v>
      </c>
      <c r="G430" t="s">
        <v>1057</v>
      </c>
      <c r="H430" t="s">
        <v>354</v>
      </c>
      <c r="I430">
        <v>1657296883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1153.92848209669</v>
      </c>
      <c r="AK430">
        <v>1130.72727272727</v>
      </c>
      <c r="AL430">
        <v>3.32830501866523</v>
      </c>
      <c r="AM430">
        <v>66.0527662243616</v>
      </c>
      <c r="AN430">
        <f>(AP430 - AO430 + BO430*1E3/(8.314*(BQ430+273.15)) * AR430/BN430 * AQ430) * BN430/(100*BB430) * 1000/(1000 - AP430)</f>
        <v>0</v>
      </c>
      <c r="AO430">
        <v>19.8866604524427</v>
      </c>
      <c r="AP430">
        <v>20.6124187878788</v>
      </c>
      <c r="AQ430">
        <v>7.33389932036157e-05</v>
      </c>
      <c r="AR430">
        <v>77.4736277171468</v>
      </c>
      <c r="AS430">
        <v>0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6</v>
      </c>
      <c r="BC430">
        <v>0.5</v>
      </c>
      <c r="BD430" t="s">
        <v>355</v>
      </c>
      <c r="BE430">
        <v>2</v>
      </c>
      <c r="BF430" t="b">
        <v>1</v>
      </c>
      <c r="BG430">
        <v>1657296883</v>
      </c>
      <c r="BH430">
        <v>1084.29962962963</v>
      </c>
      <c r="BI430">
        <v>1115.57037037037</v>
      </c>
      <c r="BJ430">
        <v>20.608037037037</v>
      </c>
      <c r="BK430">
        <v>19.8857666666667</v>
      </c>
      <c r="BL430">
        <v>1071.47666666667</v>
      </c>
      <c r="BM430">
        <v>20.4293888888889</v>
      </c>
      <c r="BN430">
        <v>499.983037037037</v>
      </c>
      <c r="BO430">
        <v>73.8360962962963</v>
      </c>
      <c r="BP430">
        <v>0.0492119074074074</v>
      </c>
      <c r="BQ430">
        <v>24.3224222222222</v>
      </c>
      <c r="BR430">
        <v>25.0472</v>
      </c>
      <c r="BS430">
        <v>999.9</v>
      </c>
      <c r="BT430">
        <v>0</v>
      </c>
      <c r="BU430">
        <v>0</v>
      </c>
      <c r="BV430">
        <v>10007.962962963</v>
      </c>
      <c r="BW430">
        <v>0</v>
      </c>
      <c r="BX430">
        <v>105.794444444444</v>
      </c>
      <c r="BY430">
        <v>-31.2714</v>
      </c>
      <c r="BZ430">
        <v>1107.11481481481</v>
      </c>
      <c r="CA430">
        <v>1138.20518518518</v>
      </c>
      <c r="CB430">
        <v>0.72227262962963</v>
      </c>
      <c r="CC430">
        <v>1115.57037037037</v>
      </c>
      <c r="CD430">
        <v>19.8857666666667</v>
      </c>
      <c r="CE430">
        <v>1.52161777777778</v>
      </c>
      <c r="CF430">
        <v>1.46828703703704</v>
      </c>
      <c r="CG430">
        <v>13.1871222222222</v>
      </c>
      <c r="CH430">
        <v>12.641862962963</v>
      </c>
      <c r="CI430">
        <v>2000</v>
      </c>
      <c r="CJ430">
        <v>0.980002222222222</v>
      </c>
      <c r="CK430">
        <v>0.0199980296296296</v>
      </c>
      <c r="CL430">
        <v>0</v>
      </c>
      <c r="CM430">
        <v>2.26409259259259</v>
      </c>
      <c r="CN430">
        <v>0</v>
      </c>
      <c r="CO430">
        <v>3095.2937037037</v>
      </c>
      <c r="CP430">
        <v>17300.1555555556</v>
      </c>
      <c r="CQ430">
        <v>38</v>
      </c>
      <c r="CR430">
        <v>38.5</v>
      </c>
      <c r="CS430">
        <v>37.9696666666667</v>
      </c>
      <c r="CT430">
        <v>36.6732222222222</v>
      </c>
      <c r="CU430">
        <v>37.187</v>
      </c>
      <c r="CV430">
        <v>1960.00666666667</v>
      </c>
      <c r="CW430">
        <v>39.9966666666667</v>
      </c>
      <c r="CX430">
        <v>0</v>
      </c>
      <c r="CY430">
        <v>1657296868.5</v>
      </c>
      <c r="CZ430">
        <v>0</v>
      </c>
      <c r="DA430">
        <v>1657291692.5</v>
      </c>
      <c r="DB430" t="s">
        <v>356</v>
      </c>
      <c r="DC430">
        <v>1657291684</v>
      </c>
      <c r="DD430">
        <v>1657291692.5</v>
      </c>
      <c r="DE430">
        <v>1</v>
      </c>
      <c r="DF430">
        <v>0.051</v>
      </c>
      <c r="DG430">
        <v>-0.009</v>
      </c>
      <c r="DH430">
        <v>7.953</v>
      </c>
      <c r="DI430">
        <v>0.086</v>
      </c>
      <c r="DJ430">
        <v>418</v>
      </c>
      <c r="DK430">
        <v>18</v>
      </c>
      <c r="DL430">
        <v>0.63</v>
      </c>
      <c r="DM430">
        <v>0.07</v>
      </c>
      <c r="DN430">
        <v>-31.1233926829268</v>
      </c>
      <c r="DO430">
        <v>-3.15456794425086</v>
      </c>
      <c r="DP430">
        <v>0.426528538713067</v>
      </c>
      <c r="DQ430">
        <v>0</v>
      </c>
      <c r="DR430">
        <v>0.722283585365854</v>
      </c>
      <c r="DS430">
        <v>0.00352958885017543</v>
      </c>
      <c r="DT430">
        <v>0.00359096371992738</v>
      </c>
      <c r="DU430">
        <v>1</v>
      </c>
      <c r="DV430">
        <v>1</v>
      </c>
      <c r="DW430">
        <v>2</v>
      </c>
      <c r="DX430" t="s">
        <v>373</v>
      </c>
      <c r="DY430">
        <v>2.97341</v>
      </c>
      <c r="DZ430">
        <v>2.70311</v>
      </c>
      <c r="EA430">
        <v>0.146582</v>
      </c>
      <c r="EB430">
        <v>0.150333</v>
      </c>
      <c r="EC430">
        <v>0.0768613</v>
      </c>
      <c r="ED430">
        <v>0.0753226</v>
      </c>
      <c r="EE430">
        <v>33324.2</v>
      </c>
      <c r="EF430">
        <v>36353.1</v>
      </c>
      <c r="EG430">
        <v>35387.6</v>
      </c>
      <c r="EH430">
        <v>38804.5</v>
      </c>
      <c r="EI430">
        <v>46317.7</v>
      </c>
      <c r="EJ430">
        <v>51779.8</v>
      </c>
      <c r="EK430">
        <v>55293.1</v>
      </c>
      <c r="EL430">
        <v>62184.7</v>
      </c>
      <c r="EM430">
        <v>1.9828</v>
      </c>
      <c r="EN430">
        <v>2.1902</v>
      </c>
      <c r="EO430">
        <v>0.0647604</v>
      </c>
      <c r="EP430">
        <v>0</v>
      </c>
      <c r="EQ430">
        <v>23.9964</v>
      </c>
      <c r="ER430">
        <v>999.9</v>
      </c>
      <c r="ES430">
        <v>57.734</v>
      </c>
      <c r="ET430">
        <v>29.618</v>
      </c>
      <c r="EU430">
        <v>32.5896</v>
      </c>
      <c r="EV430">
        <v>53.3802</v>
      </c>
      <c r="EW430">
        <v>35.7292</v>
      </c>
      <c r="EX430">
        <v>2</v>
      </c>
      <c r="EY430">
        <v>-0.0281707</v>
      </c>
      <c r="EZ430">
        <v>2.61608</v>
      </c>
      <c r="FA430">
        <v>20.1262</v>
      </c>
      <c r="FB430">
        <v>5.19692</v>
      </c>
      <c r="FC430">
        <v>12.0099</v>
      </c>
      <c r="FD430">
        <v>4.9756</v>
      </c>
      <c r="FE430">
        <v>3.293</v>
      </c>
      <c r="FF430">
        <v>9999</v>
      </c>
      <c r="FG430">
        <v>564.9</v>
      </c>
      <c r="FH430">
        <v>9999</v>
      </c>
      <c r="FI430">
        <v>9999</v>
      </c>
      <c r="FJ430">
        <v>1.86304</v>
      </c>
      <c r="FK430">
        <v>1.86786</v>
      </c>
      <c r="FL430">
        <v>1.86768</v>
      </c>
      <c r="FM430">
        <v>1.86887</v>
      </c>
      <c r="FN430">
        <v>1.86966</v>
      </c>
      <c r="FO430">
        <v>1.86569</v>
      </c>
      <c r="FP430">
        <v>1.86676</v>
      </c>
      <c r="FQ430">
        <v>1.86813</v>
      </c>
      <c r="FR430">
        <v>5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12.99</v>
      </c>
      <c r="GF430">
        <v>0.1787</v>
      </c>
      <c r="GG430">
        <v>4.5284714050127</v>
      </c>
      <c r="GH430">
        <v>0.00877152046367285</v>
      </c>
      <c r="GI430">
        <v>-1.12287425622125e-06</v>
      </c>
      <c r="GJ430">
        <v>1.49974470624018e-10</v>
      </c>
      <c r="GK430">
        <v>0.178652107835601</v>
      </c>
      <c r="GL430">
        <v>0</v>
      </c>
      <c r="GM430">
        <v>0</v>
      </c>
      <c r="GN430">
        <v>0</v>
      </c>
      <c r="GO430">
        <v>-2</v>
      </c>
      <c r="GP430">
        <v>2006</v>
      </c>
      <c r="GQ430">
        <v>1</v>
      </c>
      <c r="GR430">
        <v>20</v>
      </c>
      <c r="GS430">
        <v>86.8</v>
      </c>
      <c r="GT430">
        <v>86.6</v>
      </c>
      <c r="GU430">
        <v>2.91504</v>
      </c>
      <c r="GV430">
        <v>2.60498</v>
      </c>
      <c r="GW430">
        <v>2.24854</v>
      </c>
      <c r="GX430">
        <v>2.74536</v>
      </c>
      <c r="GY430">
        <v>1.99585</v>
      </c>
      <c r="GZ430">
        <v>2.37427</v>
      </c>
      <c r="HA430">
        <v>35.8944</v>
      </c>
      <c r="HB430">
        <v>15.2003</v>
      </c>
      <c r="HC430">
        <v>18</v>
      </c>
      <c r="HD430">
        <v>498.165</v>
      </c>
      <c r="HE430">
        <v>643.055</v>
      </c>
      <c r="HF430">
        <v>19.153</v>
      </c>
      <c r="HG430">
        <v>26.7817</v>
      </c>
      <c r="HH430">
        <v>30.0003</v>
      </c>
      <c r="HI430">
        <v>26.5475</v>
      </c>
      <c r="HJ430">
        <v>26.4484</v>
      </c>
      <c r="HK430">
        <v>58.3407</v>
      </c>
      <c r="HL430">
        <v>38.7806</v>
      </c>
      <c r="HM430">
        <v>0</v>
      </c>
      <c r="HN430">
        <v>19.1262</v>
      </c>
      <c r="HO430">
        <v>1160.3</v>
      </c>
      <c r="HP430">
        <v>19.9446</v>
      </c>
      <c r="HQ430">
        <v>102.587</v>
      </c>
      <c r="HR430">
        <v>103.543</v>
      </c>
    </row>
    <row r="431" spans="1:226">
      <c r="A431">
        <v>415</v>
      </c>
      <c r="B431">
        <v>1657296895.5</v>
      </c>
      <c r="C431">
        <v>5151.5</v>
      </c>
      <c r="D431" t="s">
        <v>1192</v>
      </c>
      <c r="E431" t="s">
        <v>1193</v>
      </c>
      <c r="F431">
        <v>5</v>
      </c>
      <c r="G431" t="s">
        <v>1057</v>
      </c>
      <c r="H431" t="s">
        <v>354</v>
      </c>
      <c r="I431">
        <v>1657296887.71429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1171.25891177884</v>
      </c>
      <c r="AK431">
        <v>1148.00606060606</v>
      </c>
      <c r="AL431">
        <v>3.42360959183282</v>
      </c>
      <c r="AM431">
        <v>66.0527662243616</v>
      </c>
      <c r="AN431">
        <f>(AP431 - AO431 + BO431*1E3/(8.314*(BQ431+273.15)) * AR431/BN431 * AQ431) * BN431/(100*BB431) * 1000/(1000 - AP431)</f>
        <v>0</v>
      </c>
      <c r="AO431">
        <v>19.8849076932748</v>
      </c>
      <c r="AP431">
        <v>20.6099066666667</v>
      </c>
      <c r="AQ431">
        <v>-1.06969187952741e-05</v>
      </c>
      <c r="AR431">
        <v>77.4736277171468</v>
      </c>
      <c r="AS431">
        <v>0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6</v>
      </c>
      <c r="BC431">
        <v>0.5</v>
      </c>
      <c r="BD431" t="s">
        <v>355</v>
      </c>
      <c r="BE431">
        <v>2</v>
      </c>
      <c r="BF431" t="b">
        <v>1</v>
      </c>
      <c r="BG431">
        <v>1657296887.71429</v>
      </c>
      <c r="BH431">
        <v>1099.99428571429</v>
      </c>
      <c r="BI431">
        <v>1131.55107142857</v>
      </c>
      <c r="BJ431">
        <v>20.6092285714286</v>
      </c>
      <c r="BK431">
        <v>19.8852214285714</v>
      </c>
      <c r="BL431">
        <v>1087.06392857143</v>
      </c>
      <c r="BM431">
        <v>20.4305607142857</v>
      </c>
      <c r="BN431">
        <v>500.008321428571</v>
      </c>
      <c r="BO431">
        <v>73.8359035714286</v>
      </c>
      <c r="BP431">
        <v>0.0490348178571429</v>
      </c>
      <c r="BQ431">
        <v>24.3219142857143</v>
      </c>
      <c r="BR431">
        <v>25.0403607142857</v>
      </c>
      <c r="BS431">
        <v>999.9</v>
      </c>
      <c r="BT431">
        <v>0</v>
      </c>
      <c r="BU431">
        <v>0</v>
      </c>
      <c r="BV431">
        <v>10017.8571428571</v>
      </c>
      <c r="BW431">
        <v>0</v>
      </c>
      <c r="BX431">
        <v>105.708107142857</v>
      </c>
      <c r="BY431">
        <v>-31.5570071428571</v>
      </c>
      <c r="BZ431">
        <v>1123.14142857143</v>
      </c>
      <c r="CA431">
        <v>1154.50928571429</v>
      </c>
      <c r="CB431">
        <v>0.724001928571429</v>
      </c>
      <c r="CC431">
        <v>1131.55107142857</v>
      </c>
      <c r="CD431">
        <v>19.8852214285714</v>
      </c>
      <c r="CE431">
        <v>1.52170071428571</v>
      </c>
      <c r="CF431">
        <v>1.46824285714286</v>
      </c>
      <c r="CG431">
        <v>13.1879571428571</v>
      </c>
      <c r="CH431">
        <v>12.6414035714286</v>
      </c>
      <c r="CI431">
        <v>1999.98464285714</v>
      </c>
      <c r="CJ431">
        <v>0.980002357142857</v>
      </c>
      <c r="CK431">
        <v>0.0199978857142857</v>
      </c>
      <c r="CL431">
        <v>0</v>
      </c>
      <c r="CM431">
        <v>2.22342142857143</v>
      </c>
      <c r="CN431">
        <v>0</v>
      </c>
      <c r="CO431">
        <v>3094.8275</v>
      </c>
      <c r="CP431">
        <v>17300.0321428571</v>
      </c>
      <c r="CQ431">
        <v>38</v>
      </c>
      <c r="CR431">
        <v>38.5</v>
      </c>
      <c r="CS431">
        <v>37.964</v>
      </c>
      <c r="CT431">
        <v>36.6626428571429</v>
      </c>
      <c r="CU431">
        <v>37.187</v>
      </c>
      <c r="CV431">
        <v>1959.99285714286</v>
      </c>
      <c r="CW431">
        <v>39.9964285714286</v>
      </c>
      <c r="CX431">
        <v>0</v>
      </c>
      <c r="CY431">
        <v>1657296873.3</v>
      </c>
      <c r="CZ431">
        <v>0</v>
      </c>
      <c r="DA431">
        <v>1657291692.5</v>
      </c>
      <c r="DB431" t="s">
        <v>356</v>
      </c>
      <c r="DC431">
        <v>1657291684</v>
      </c>
      <c r="DD431">
        <v>1657291692.5</v>
      </c>
      <c r="DE431">
        <v>1</v>
      </c>
      <c r="DF431">
        <v>0.051</v>
      </c>
      <c r="DG431">
        <v>-0.009</v>
      </c>
      <c r="DH431">
        <v>7.953</v>
      </c>
      <c r="DI431">
        <v>0.086</v>
      </c>
      <c r="DJ431">
        <v>418</v>
      </c>
      <c r="DK431">
        <v>18</v>
      </c>
      <c r="DL431">
        <v>0.63</v>
      </c>
      <c r="DM431">
        <v>0.07</v>
      </c>
      <c r="DN431">
        <v>-31.4126365853658</v>
      </c>
      <c r="DO431">
        <v>-3.41554703832758</v>
      </c>
      <c r="DP431">
        <v>0.454188894708077</v>
      </c>
      <c r="DQ431">
        <v>0</v>
      </c>
      <c r="DR431">
        <v>0.723437121951219</v>
      </c>
      <c r="DS431">
        <v>0.0230339790940761</v>
      </c>
      <c r="DT431">
        <v>0.00411959870882024</v>
      </c>
      <c r="DU431">
        <v>1</v>
      </c>
      <c r="DV431">
        <v>1</v>
      </c>
      <c r="DW431">
        <v>2</v>
      </c>
      <c r="DX431" t="s">
        <v>373</v>
      </c>
      <c r="DY431">
        <v>2.97341</v>
      </c>
      <c r="DZ431">
        <v>2.70215</v>
      </c>
      <c r="EA431">
        <v>0.148011</v>
      </c>
      <c r="EB431">
        <v>0.15166</v>
      </c>
      <c r="EC431">
        <v>0.0768538</v>
      </c>
      <c r="ED431">
        <v>0.075321</v>
      </c>
      <c r="EE431">
        <v>33268.5</v>
      </c>
      <c r="EF431">
        <v>36295.2</v>
      </c>
      <c r="EG431">
        <v>35387.7</v>
      </c>
      <c r="EH431">
        <v>38803.3</v>
      </c>
      <c r="EI431">
        <v>46317.5</v>
      </c>
      <c r="EJ431">
        <v>51779.3</v>
      </c>
      <c r="EK431">
        <v>55292.3</v>
      </c>
      <c r="EL431">
        <v>62183.9</v>
      </c>
      <c r="EM431">
        <v>1.9832</v>
      </c>
      <c r="EN431">
        <v>2.19</v>
      </c>
      <c r="EO431">
        <v>0.06181</v>
      </c>
      <c r="EP431">
        <v>0</v>
      </c>
      <c r="EQ431">
        <v>24.0045</v>
      </c>
      <c r="ER431">
        <v>999.9</v>
      </c>
      <c r="ES431">
        <v>57.716</v>
      </c>
      <c r="ET431">
        <v>29.628</v>
      </c>
      <c r="EU431">
        <v>32.5981</v>
      </c>
      <c r="EV431">
        <v>53.5402</v>
      </c>
      <c r="EW431">
        <v>35.6691</v>
      </c>
      <c r="EX431">
        <v>2</v>
      </c>
      <c r="EY431">
        <v>-0.027561</v>
      </c>
      <c r="EZ431">
        <v>2.65312</v>
      </c>
      <c r="FA431">
        <v>20.1254</v>
      </c>
      <c r="FB431">
        <v>5.19932</v>
      </c>
      <c r="FC431">
        <v>12.0099</v>
      </c>
      <c r="FD431">
        <v>4.976</v>
      </c>
      <c r="FE431">
        <v>3.293</v>
      </c>
      <c r="FF431">
        <v>9999</v>
      </c>
      <c r="FG431">
        <v>564.9</v>
      </c>
      <c r="FH431">
        <v>9999</v>
      </c>
      <c r="FI431">
        <v>9999</v>
      </c>
      <c r="FJ431">
        <v>1.86307</v>
      </c>
      <c r="FK431">
        <v>1.86789</v>
      </c>
      <c r="FL431">
        <v>1.86768</v>
      </c>
      <c r="FM431">
        <v>1.8689</v>
      </c>
      <c r="FN431">
        <v>1.86966</v>
      </c>
      <c r="FO431">
        <v>1.86569</v>
      </c>
      <c r="FP431">
        <v>1.86676</v>
      </c>
      <c r="FQ431">
        <v>1.86813</v>
      </c>
      <c r="FR431">
        <v>5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13.11</v>
      </c>
      <c r="GF431">
        <v>0.1786</v>
      </c>
      <c r="GG431">
        <v>4.5284714050127</v>
      </c>
      <c r="GH431">
        <v>0.00877152046367285</v>
      </c>
      <c r="GI431">
        <v>-1.12287425622125e-06</v>
      </c>
      <c r="GJ431">
        <v>1.49974470624018e-10</v>
      </c>
      <c r="GK431">
        <v>0.178652107835601</v>
      </c>
      <c r="GL431">
        <v>0</v>
      </c>
      <c r="GM431">
        <v>0</v>
      </c>
      <c r="GN431">
        <v>0</v>
      </c>
      <c r="GO431">
        <v>-2</v>
      </c>
      <c r="GP431">
        <v>2006</v>
      </c>
      <c r="GQ431">
        <v>1</v>
      </c>
      <c r="GR431">
        <v>20</v>
      </c>
      <c r="GS431">
        <v>86.9</v>
      </c>
      <c r="GT431">
        <v>86.7</v>
      </c>
      <c r="GU431">
        <v>2.94678</v>
      </c>
      <c r="GV431">
        <v>2.60742</v>
      </c>
      <c r="GW431">
        <v>2.24854</v>
      </c>
      <c r="GX431">
        <v>2.74658</v>
      </c>
      <c r="GY431">
        <v>1.99585</v>
      </c>
      <c r="GZ431">
        <v>2.37183</v>
      </c>
      <c r="HA431">
        <v>35.8944</v>
      </c>
      <c r="HB431">
        <v>15.2003</v>
      </c>
      <c r="HC431">
        <v>18</v>
      </c>
      <c r="HD431">
        <v>498.488</v>
      </c>
      <c r="HE431">
        <v>642.946</v>
      </c>
      <c r="HF431">
        <v>19.1088</v>
      </c>
      <c r="HG431">
        <v>26.7871</v>
      </c>
      <c r="HH431">
        <v>30.0003</v>
      </c>
      <c r="HI431">
        <v>26.5538</v>
      </c>
      <c r="HJ431">
        <v>26.4529</v>
      </c>
      <c r="HK431">
        <v>59.0338</v>
      </c>
      <c r="HL431">
        <v>38.7806</v>
      </c>
      <c r="HM431">
        <v>0</v>
      </c>
      <c r="HN431">
        <v>19.0934</v>
      </c>
      <c r="HO431">
        <v>1173.76</v>
      </c>
      <c r="HP431">
        <v>19.9446</v>
      </c>
      <c r="HQ431">
        <v>102.587</v>
      </c>
      <c r="HR431">
        <v>103.541</v>
      </c>
    </row>
    <row r="432" spans="1:226">
      <c r="A432">
        <v>416</v>
      </c>
      <c r="B432">
        <v>1657296900.5</v>
      </c>
      <c r="C432">
        <v>5156.5</v>
      </c>
      <c r="D432" t="s">
        <v>1194</v>
      </c>
      <c r="E432" t="s">
        <v>1195</v>
      </c>
      <c r="F432">
        <v>5</v>
      </c>
      <c r="G432" t="s">
        <v>1057</v>
      </c>
      <c r="H432" t="s">
        <v>354</v>
      </c>
      <c r="I432">
        <v>1657296893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1188.03892976112</v>
      </c>
      <c r="AK432">
        <v>1164.81145454545</v>
      </c>
      <c r="AL432">
        <v>3.38294531066641</v>
      </c>
      <c r="AM432">
        <v>66.0527662243616</v>
      </c>
      <c r="AN432">
        <f>(AP432 - AO432 + BO432*1E3/(8.314*(BQ432+273.15)) * AR432/BN432 * AQ432) * BN432/(100*BB432) * 1000/(1000 - AP432)</f>
        <v>0</v>
      </c>
      <c r="AO432">
        <v>19.8864854814362</v>
      </c>
      <c r="AP432">
        <v>20.6181272727273</v>
      </c>
      <c r="AQ432">
        <v>-5.31892981475377e-05</v>
      </c>
      <c r="AR432">
        <v>77.4736277171468</v>
      </c>
      <c r="AS432">
        <v>0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6</v>
      </c>
      <c r="BC432">
        <v>0.5</v>
      </c>
      <c r="BD432" t="s">
        <v>355</v>
      </c>
      <c r="BE432">
        <v>2</v>
      </c>
      <c r="BF432" t="b">
        <v>1</v>
      </c>
      <c r="BG432">
        <v>1657296893</v>
      </c>
      <c r="BH432">
        <v>1117.59592592593</v>
      </c>
      <c r="BI432">
        <v>1149.31185185185</v>
      </c>
      <c r="BJ432">
        <v>20.6110037037037</v>
      </c>
      <c r="BK432">
        <v>19.9019407407407</v>
      </c>
      <c r="BL432">
        <v>1104.5462962963</v>
      </c>
      <c r="BM432">
        <v>20.4323407407407</v>
      </c>
      <c r="BN432">
        <v>500.006296296296</v>
      </c>
      <c r="BO432">
        <v>73.835737037037</v>
      </c>
      <c r="BP432">
        <v>0.0488015222222222</v>
      </c>
      <c r="BQ432">
        <v>24.3183148148148</v>
      </c>
      <c r="BR432">
        <v>25.0326407407407</v>
      </c>
      <c r="BS432">
        <v>999.9</v>
      </c>
      <c r="BT432">
        <v>0</v>
      </c>
      <c r="BU432">
        <v>0</v>
      </c>
      <c r="BV432">
        <v>10013.3333333333</v>
      </c>
      <c r="BW432">
        <v>0</v>
      </c>
      <c r="BX432">
        <v>105.872037037037</v>
      </c>
      <c r="BY432">
        <v>-31.7169222222222</v>
      </c>
      <c r="BZ432">
        <v>1141.11518518519</v>
      </c>
      <c r="CA432">
        <v>1172.65148148148</v>
      </c>
      <c r="CB432">
        <v>0.709055037037037</v>
      </c>
      <c r="CC432">
        <v>1149.31185185185</v>
      </c>
      <c r="CD432">
        <v>19.9019407407407</v>
      </c>
      <c r="CE432">
        <v>1.52182888888889</v>
      </c>
      <c r="CF432">
        <v>1.46947444444444</v>
      </c>
      <c r="CG432">
        <v>13.1892444444444</v>
      </c>
      <c r="CH432">
        <v>12.6541666666667</v>
      </c>
      <c r="CI432">
        <v>1999.98962962963</v>
      </c>
      <c r="CJ432">
        <v>0.980002111111111</v>
      </c>
      <c r="CK432">
        <v>0.0199981481481482</v>
      </c>
      <c r="CL432">
        <v>0</v>
      </c>
      <c r="CM432">
        <v>2.22770740740741</v>
      </c>
      <c r="CN432">
        <v>0</v>
      </c>
      <c r="CO432">
        <v>3095.14</v>
      </c>
      <c r="CP432">
        <v>17300.0666666667</v>
      </c>
      <c r="CQ432">
        <v>38</v>
      </c>
      <c r="CR432">
        <v>38.5</v>
      </c>
      <c r="CS432">
        <v>37.9533333333333</v>
      </c>
      <c r="CT432">
        <v>36.6502592592593</v>
      </c>
      <c r="CU432">
        <v>37.187</v>
      </c>
      <c r="CV432">
        <v>1959.99555555556</v>
      </c>
      <c r="CW432">
        <v>39.9966666666667</v>
      </c>
      <c r="CX432">
        <v>0</v>
      </c>
      <c r="CY432">
        <v>1657296878.7</v>
      </c>
      <c r="CZ432">
        <v>0</v>
      </c>
      <c r="DA432">
        <v>1657291692.5</v>
      </c>
      <c r="DB432" t="s">
        <v>356</v>
      </c>
      <c r="DC432">
        <v>1657291684</v>
      </c>
      <c r="DD432">
        <v>1657291692.5</v>
      </c>
      <c r="DE432">
        <v>1</v>
      </c>
      <c r="DF432">
        <v>0.051</v>
      </c>
      <c r="DG432">
        <v>-0.009</v>
      </c>
      <c r="DH432">
        <v>7.953</v>
      </c>
      <c r="DI432">
        <v>0.086</v>
      </c>
      <c r="DJ432">
        <v>418</v>
      </c>
      <c r="DK432">
        <v>18</v>
      </c>
      <c r="DL432">
        <v>0.63</v>
      </c>
      <c r="DM432">
        <v>0.07</v>
      </c>
      <c r="DN432">
        <v>-31.6394414634146</v>
      </c>
      <c r="DO432">
        <v>-1.94006341463416</v>
      </c>
      <c r="DP432">
        <v>0.378134171552135</v>
      </c>
      <c r="DQ432">
        <v>0</v>
      </c>
      <c r="DR432">
        <v>0.71307643902439</v>
      </c>
      <c r="DS432">
        <v>-0.149655156794425</v>
      </c>
      <c r="DT432">
        <v>0.0306134131092484</v>
      </c>
      <c r="DU432">
        <v>0</v>
      </c>
      <c r="DV432">
        <v>0</v>
      </c>
      <c r="DW432">
        <v>2</v>
      </c>
      <c r="DX432" t="s">
        <v>357</v>
      </c>
      <c r="DY432">
        <v>2.97356</v>
      </c>
      <c r="DZ432">
        <v>2.70329</v>
      </c>
      <c r="EA432">
        <v>0.149386</v>
      </c>
      <c r="EB432">
        <v>0.153056</v>
      </c>
      <c r="EC432">
        <v>0.0769055</v>
      </c>
      <c r="ED432">
        <v>0.0756501</v>
      </c>
      <c r="EE432">
        <v>33214.6</v>
      </c>
      <c r="EF432">
        <v>36234.3</v>
      </c>
      <c r="EG432">
        <v>35387.4</v>
      </c>
      <c r="EH432">
        <v>38802.1</v>
      </c>
      <c r="EI432">
        <v>46314.4</v>
      </c>
      <c r="EJ432">
        <v>51760.4</v>
      </c>
      <c r="EK432">
        <v>55291.8</v>
      </c>
      <c r="EL432">
        <v>62183.3</v>
      </c>
      <c r="EM432">
        <v>1.9828</v>
      </c>
      <c r="EN432">
        <v>2.1898</v>
      </c>
      <c r="EO432">
        <v>0.0622571</v>
      </c>
      <c r="EP432">
        <v>0</v>
      </c>
      <c r="EQ432">
        <v>24.0085</v>
      </c>
      <c r="ER432">
        <v>999.9</v>
      </c>
      <c r="ES432">
        <v>57.691</v>
      </c>
      <c r="ET432">
        <v>29.628</v>
      </c>
      <c r="EU432">
        <v>32.5833</v>
      </c>
      <c r="EV432">
        <v>53.6102</v>
      </c>
      <c r="EW432">
        <v>35.617</v>
      </c>
      <c r="EX432">
        <v>2</v>
      </c>
      <c r="EY432">
        <v>-0.0269919</v>
      </c>
      <c r="EZ432">
        <v>2.57388</v>
      </c>
      <c r="FA432">
        <v>20.1273</v>
      </c>
      <c r="FB432">
        <v>5.19692</v>
      </c>
      <c r="FC432">
        <v>12.0099</v>
      </c>
      <c r="FD432">
        <v>4.9752</v>
      </c>
      <c r="FE432">
        <v>3.293</v>
      </c>
      <c r="FF432">
        <v>9999</v>
      </c>
      <c r="FG432">
        <v>564.9</v>
      </c>
      <c r="FH432">
        <v>9999</v>
      </c>
      <c r="FI432">
        <v>9999</v>
      </c>
      <c r="FJ432">
        <v>1.8631</v>
      </c>
      <c r="FK432">
        <v>1.86786</v>
      </c>
      <c r="FL432">
        <v>1.86768</v>
      </c>
      <c r="FM432">
        <v>1.86887</v>
      </c>
      <c r="FN432">
        <v>1.86966</v>
      </c>
      <c r="FO432">
        <v>1.86569</v>
      </c>
      <c r="FP432">
        <v>1.86676</v>
      </c>
      <c r="FQ432">
        <v>1.86813</v>
      </c>
      <c r="FR432">
        <v>5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13.22</v>
      </c>
      <c r="GF432">
        <v>0.1787</v>
      </c>
      <c r="GG432">
        <v>4.5284714050127</v>
      </c>
      <c r="GH432">
        <v>0.00877152046367285</v>
      </c>
      <c r="GI432">
        <v>-1.12287425622125e-06</v>
      </c>
      <c r="GJ432">
        <v>1.49974470624018e-10</v>
      </c>
      <c r="GK432">
        <v>0.178652107835601</v>
      </c>
      <c r="GL432">
        <v>0</v>
      </c>
      <c r="GM432">
        <v>0</v>
      </c>
      <c r="GN432">
        <v>0</v>
      </c>
      <c r="GO432">
        <v>-2</v>
      </c>
      <c r="GP432">
        <v>2006</v>
      </c>
      <c r="GQ432">
        <v>1</v>
      </c>
      <c r="GR432">
        <v>20</v>
      </c>
      <c r="GS432">
        <v>86.9</v>
      </c>
      <c r="GT432">
        <v>86.8</v>
      </c>
      <c r="GU432">
        <v>2.98096</v>
      </c>
      <c r="GV432">
        <v>2.60132</v>
      </c>
      <c r="GW432">
        <v>2.24854</v>
      </c>
      <c r="GX432">
        <v>2.74536</v>
      </c>
      <c r="GY432">
        <v>1.99585</v>
      </c>
      <c r="GZ432">
        <v>2.37305</v>
      </c>
      <c r="HA432">
        <v>35.8944</v>
      </c>
      <c r="HB432">
        <v>15.2003</v>
      </c>
      <c r="HC432">
        <v>18</v>
      </c>
      <c r="HD432">
        <v>498.265</v>
      </c>
      <c r="HE432">
        <v>642.865</v>
      </c>
      <c r="HF432">
        <v>19.0766</v>
      </c>
      <c r="HG432">
        <v>26.7912</v>
      </c>
      <c r="HH432">
        <v>30.0004</v>
      </c>
      <c r="HI432">
        <v>26.5582</v>
      </c>
      <c r="HJ432">
        <v>26.4596</v>
      </c>
      <c r="HK432">
        <v>59.6558</v>
      </c>
      <c r="HL432">
        <v>38.5061</v>
      </c>
      <c r="HM432">
        <v>0</v>
      </c>
      <c r="HN432">
        <v>19.0709</v>
      </c>
      <c r="HO432">
        <v>1193.82</v>
      </c>
      <c r="HP432">
        <v>19.9446</v>
      </c>
      <c r="HQ432">
        <v>102.586</v>
      </c>
      <c r="HR432">
        <v>103.54</v>
      </c>
    </row>
    <row r="433" spans="1:226">
      <c r="A433">
        <v>417</v>
      </c>
      <c r="B433">
        <v>1657296905.5</v>
      </c>
      <c r="C433">
        <v>5161.5</v>
      </c>
      <c r="D433" t="s">
        <v>1196</v>
      </c>
      <c r="E433" t="s">
        <v>1197</v>
      </c>
      <c r="F433">
        <v>5</v>
      </c>
      <c r="G433" t="s">
        <v>1057</v>
      </c>
      <c r="H433" t="s">
        <v>354</v>
      </c>
      <c r="I433">
        <v>1657296897.71429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1205.69371895002</v>
      </c>
      <c r="AK433">
        <v>1182.2276969697</v>
      </c>
      <c r="AL433">
        <v>3.49680719099978</v>
      </c>
      <c r="AM433">
        <v>66.0527662243616</v>
      </c>
      <c r="AN433">
        <f>(AP433 - AO433 + BO433*1E3/(8.314*(BQ433+273.15)) * AR433/BN433 * AQ433) * BN433/(100*BB433) * 1000/(1000 - AP433)</f>
        <v>0</v>
      </c>
      <c r="AO433">
        <v>20.0054470915632</v>
      </c>
      <c r="AP433">
        <v>20.6677024242424</v>
      </c>
      <c r="AQ433">
        <v>0.0129714634372802</v>
      </c>
      <c r="AR433">
        <v>77.4736277171468</v>
      </c>
      <c r="AS433">
        <v>0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6</v>
      </c>
      <c r="BC433">
        <v>0.5</v>
      </c>
      <c r="BD433" t="s">
        <v>355</v>
      </c>
      <c r="BE433">
        <v>2</v>
      </c>
      <c r="BF433" t="b">
        <v>1</v>
      </c>
      <c r="BG433">
        <v>1657296897.71429</v>
      </c>
      <c r="BH433">
        <v>1133.31107142857</v>
      </c>
      <c r="BI433">
        <v>1165.22928571429</v>
      </c>
      <c r="BJ433">
        <v>20.6240928571429</v>
      </c>
      <c r="BK433">
        <v>19.9403892857143</v>
      </c>
      <c r="BL433">
        <v>1120.15535714286</v>
      </c>
      <c r="BM433">
        <v>20.4454357142857</v>
      </c>
      <c r="BN433">
        <v>499.996892857143</v>
      </c>
      <c r="BO433">
        <v>73.8355428571429</v>
      </c>
      <c r="BP433">
        <v>0.048754375</v>
      </c>
      <c r="BQ433">
        <v>24.3085964285714</v>
      </c>
      <c r="BR433">
        <v>25.020025</v>
      </c>
      <c r="BS433">
        <v>999.9</v>
      </c>
      <c r="BT433">
        <v>0</v>
      </c>
      <c r="BU433">
        <v>0</v>
      </c>
      <c r="BV433">
        <v>10014.8214285714</v>
      </c>
      <c r="BW433">
        <v>0</v>
      </c>
      <c r="BX433">
        <v>106.033107142857</v>
      </c>
      <c r="BY433">
        <v>-31.919125</v>
      </c>
      <c r="BZ433">
        <v>1157.17571428571</v>
      </c>
      <c r="CA433">
        <v>1188.93857142857</v>
      </c>
      <c r="CB433">
        <v>0.68370675</v>
      </c>
      <c r="CC433">
        <v>1165.22928571429</v>
      </c>
      <c r="CD433">
        <v>19.9403892857143</v>
      </c>
      <c r="CE433">
        <v>1.52279142857143</v>
      </c>
      <c r="CF433">
        <v>1.47230892857143</v>
      </c>
      <c r="CG433">
        <v>13.198925</v>
      </c>
      <c r="CH433">
        <v>12.6835285714286</v>
      </c>
      <c r="CI433">
        <v>1999.98428571429</v>
      </c>
      <c r="CJ433">
        <v>0.980001928571429</v>
      </c>
      <c r="CK433">
        <v>0.0199983428571429</v>
      </c>
      <c r="CL433">
        <v>0</v>
      </c>
      <c r="CM433">
        <v>2.17963571428571</v>
      </c>
      <c r="CN433">
        <v>0</v>
      </c>
      <c r="CO433">
        <v>3096.47357142857</v>
      </c>
      <c r="CP433">
        <v>17300.0142857143</v>
      </c>
      <c r="CQ433">
        <v>37.99775</v>
      </c>
      <c r="CR433">
        <v>38.5</v>
      </c>
      <c r="CS433">
        <v>37.93925</v>
      </c>
      <c r="CT433">
        <v>36.6316428571429</v>
      </c>
      <c r="CU433">
        <v>37.187</v>
      </c>
      <c r="CV433">
        <v>1959.9875</v>
      </c>
      <c r="CW433">
        <v>39.9992857142857</v>
      </c>
      <c r="CX433">
        <v>0</v>
      </c>
      <c r="CY433">
        <v>1657296883.5</v>
      </c>
      <c r="CZ433">
        <v>0</v>
      </c>
      <c r="DA433">
        <v>1657291692.5</v>
      </c>
      <c r="DB433" t="s">
        <v>356</v>
      </c>
      <c r="DC433">
        <v>1657291684</v>
      </c>
      <c r="DD433">
        <v>1657291692.5</v>
      </c>
      <c r="DE433">
        <v>1</v>
      </c>
      <c r="DF433">
        <v>0.051</v>
      </c>
      <c r="DG433">
        <v>-0.009</v>
      </c>
      <c r="DH433">
        <v>7.953</v>
      </c>
      <c r="DI433">
        <v>0.086</v>
      </c>
      <c r="DJ433">
        <v>418</v>
      </c>
      <c r="DK433">
        <v>18</v>
      </c>
      <c r="DL433">
        <v>0.63</v>
      </c>
      <c r="DM433">
        <v>0.07</v>
      </c>
      <c r="DN433">
        <v>-31.7985146341463</v>
      </c>
      <c r="DO433">
        <v>-1.97814146341471</v>
      </c>
      <c r="DP433">
        <v>0.40357902696418</v>
      </c>
      <c r="DQ433">
        <v>0</v>
      </c>
      <c r="DR433">
        <v>0.697107317073171</v>
      </c>
      <c r="DS433">
        <v>-0.326290473867596</v>
      </c>
      <c r="DT433">
        <v>0.0424164839117536</v>
      </c>
      <c r="DU433">
        <v>0</v>
      </c>
      <c r="DV433">
        <v>0</v>
      </c>
      <c r="DW433">
        <v>2</v>
      </c>
      <c r="DX433" t="s">
        <v>357</v>
      </c>
      <c r="DY433">
        <v>2.97358</v>
      </c>
      <c r="DZ433">
        <v>2.70275</v>
      </c>
      <c r="EA433">
        <v>0.150781</v>
      </c>
      <c r="EB433">
        <v>0.154442</v>
      </c>
      <c r="EC433">
        <v>0.0770201</v>
      </c>
      <c r="ED433">
        <v>0.0756558</v>
      </c>
      <c r="EE433">
        <v>33160</v>
      </c>
      <c r="EF433">
        <v>36174.9</v>
      </c>
      <c r="EG433">
        <v>35387.2</v>
      </c>
      <c r="EH433">
        <v>38802</v>
      </c>
      <c r="EI433">
        <v>46308.3</v>
      </c>
      <c r="EJ433">
        <v>51759.4</v>
      </c>
      <c r="EK433">
        <v>55291.4</v>
      </c>
      <c r="EL433">
        <v>62182.4</v>
      </c>
      <c r="EM433">
        <v>1.9834</v>
      </c>
      <c r="EN433">
        <v>2.1902</v>
      </c>
      <c r="EO433">
        <v>0.058502</v>
      </c>
      <c r="EP433">
        <v>0</v>
      </c>
      <c r="EQ433">
        <v>24.0045</v>
      </c>
      <c r="ER433">
        <v>999.9</v>
      </c>
      <c r="ES433">
        <v>57.691</v>
      </c>
      <c r="ET433">
        <v>29.648</v>
      </c>
      <c r="EU433">
        <v>32.6192</v>
      </c>
      <c r="EV433">
        <v>53.5002</v>
      </c>
      <c r="EW433">
        <v>35.6811</v>
      </c>
      <c r="EX433">
        <v>2</v>
      </c>
      <c r="EY433">
        <v>-0.0268293</v>
      </c>
      <c r="EZ433">
        <v>2.48619</v>
      </c>
      <c r="FA433">
        <v>20.1287</v>
      </c>
      <c r="FB433">
        <v>5.19932</v>
      </c>
      <c r="FC433">
        <v>12.0099</v>
      </c>
      <c r="FD433">
        <v>4.9752</v>
      </c>
      <c r="FE433">
        <v>3.293</v>
      </c>
      <c r="FF433">
        <v>9999</v>
      </c>
      <c r="FG433">
        <v>564.9</v>
      </c>
      <c r="FH433">
        <v>9999</v>
      </c>
      <c r="FI433">
        <v>9999</v>
      </c>
      <c r="FJ433">
        <v>1.8631</v>
      </c>
      <c r="FK433">
        <v>1.86786</v>
      </c>
      <c r="FL433">
        <v>1.86768</v>
      </c>
      <c r="FM433">
        <v>1.8689</v>
      </c>
      <c r="FN433">
        <v>1.86966</v>
      </c>
      <c r="FO433">
        <v>1.86569</v>
      </c>
      <c r="FP433">
        <v>1.86676</v>
      </c>
      <c r="FQ433">
        <v>1.86813</v>
      </c>
      <c r="FR433">
        <v>5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13.33</v>
      </c>
      <c r="GF433">
        <v>0.1787</v>
      </c>
      <c r="GG433">
        <v>4.5284714050127</v>
      </c>
      <c r="GH433">
        <v>0.00877152046367285</v>
      </c>
      <c r="GI433">
        <v>-1.12287425622125e-06</v>
      </c>
      <c r="GJ433">
        <v>1.49974470624018e-10</v>
      </c>
      <c r="GK433">
        <v>0.178652107835601</v>
      </c>
      <c r="GL433">
        <v>0</v>
      </c>
      <c r="GM433">
        <v>0</v>
      </c>
      <c r="GN433">
        <v>0</v>
      </c>
      <c r="GO433">
        <v>-2</v>
      </c>
      <c r="GP433">
        <v>2006</v>
      </c>
      <c r="GQ433">
        <v>1</v>
      </c>
      <c r="GR433">
        <v>20</v>
      </c>
      <c r="GS433">
        <v>87</v>
      </c>
      <c r="GT433">
        <v>86.9</v>
      </c>
      <c r="GU433">
        <v>3.0127</v>
      </c>
      <c r="GV433">
        <v>2.60864</v>
      </c>
      <c r="GW433">
        <v>2.24854</v>
      </c>
      <c r="GX433">
        <v>2.74536</v>
      </c>
      <c r="GY433">
        <v>1.99585</v>
      </c>
      <c r="GZ433">
        <v>2.37671</v>
      </c>
      <c r="HA433">
        <v>35.8944</v>
      </c>
      <c r="HB433">
        <v>15.2003</v>
      </c>
      <c r="HC433">
        <v>18</v>
      </c>
      <c r="HD433">
        <v>498.7</v>
      </c>
      <c r="HE433">
        <v>643.239</v>
      </c>
      <c r="HF433">
        <v>19.0544</v>
      </c>
      <c r="HG433">
        <v>26.7975</v>
      </c>
      <c r="HH433">
        <v>30.0004</v>
      </c>
      <c r="HI433">
        <v>26.5627</v>
      </c>
      <c r="HJ433">
        <v>26.464</v>
      </c>
      <c r="HK433">
        <v>60.3454</v>
      </c>
      <c r="HL433">
        <v>38.5061</v>
      </c>
      <c r="HM433">
        <v>0</v>
      </c>
      <c r="HN433">
        <v>19.0654</v>
      </c>
      <c r="HO433">
        <v>1207.28</v>
      </c>
      <c r="HP433">
        <v>19.9078</v>
      </c>
      <c r="HQ433">
        <v>102.585</v>
      </c>
      <c r="HR433">
        <v>103.539</v>
      </c>
    </row>
    <row r="434" spans="1:226">
      <c r="A434">
        <v>418</v>
      </c>
      <c r="B434">
        <v>1657296910.5</v>
      </c>
      <c r="C434">
        <v>5166.5</v>
      </c>
      <c r="D434" t="s">
        <v>1198</v>
      </c>
      <c r="E434" t="s">
        <v>1199</v>
      </c>
      <c r="F434">
        <v>5</v>
      </c>
      <c r="G434" t="s">
        <v>1057</v>
      </c>
      <c r="H434" t="s">
        <v>354</v>
      </c>
      <c r="I434">
        <v>1657296903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1222.7628444942</v>
      </c>
      <c r="AK434">
        <v>1199.37933333333</v>
      </c>
      <c r="AL434">
        <v>3.48430178050031</v>
      </c>
      <c r="AM434">
        <v>66.0527662243616</v>
      </c>
      <c r="AN434">
        <f>(AP434 - AO434 + BO434*1E3/(8.314*(BQ434+273.15)) * AR434/BN434 * AQ434) * BN434/(100*BB434) * 1000/(1000 - AP434)</f>
        <v>0</v>
      </c>
      <c r="AO434">
        <v>20.0087818421191</v>
      </c>
      <c r="AP434">
        <v>20.6945739393939</v>
      </c>
      <c r="AQ434">
        <v>0.00627802492568499</v>
      </c>
      <c r="AR434">
        <v>77.4736277171468</v>
      </c>
      <c r="AS434">
        <v>0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6</v>
      </c>
      <c r="BC434">
        <v>0.5</v>
      </c>
      <c r="BD434" t="s">
        <v>355</v>
      </c>
      <c r="BE434">
        <v>2</v>
      </c>
      <c r="BF434" t="b">
        <v>1</v>
      </c>
      <c r="BG434">
        <v>1657296903</v>
      </c>
      <c r="BH434">
        <v>1150.95777777778</v>
      </c>
      <c r="BI434">
        <v>1183.00111111111</v>
      </c>
      <c r="BJ434">
        <v>20.6496222222222</v>
      </c>
      <c r="BK434">
        <v>19.9825925925926</v>
      </c>
      <c r="BL434">
        <v>1137.68296296296</v>
      </c>
      <c r="BM434">
        <v>20.4709962962963</v>
      </c>
      <c r="BN434">
        <v>499.983259259259</v>
      </c>
      <c r="BO434">
        <v>73.8361740740741</v>
      </c>
      <c r="BP434">
        <v>0.0488942407407407</v>
      </c>
      <c r="BQ434">
        <v>24.2954185185185</v>
      </c>
      <c r="BR434">
        <v>25.0047074074074</v>
      </c>
      <c r="BS434">
        <v>999.9</v>
      </c>
      <c r="BT434">
        <v>0</v>
      </c>
      <c r="BU434">
        <v>0</v>
      </c>
      <c r="BV434">
        <v>9995.18518518518</v>
      </c>
      <c r="BW434">
        <v>0</v>
      </c>
      <c r="BX434">
        <v>106.053777777778</v>
      </c>
      <c r="BY434">
        <v>-32.0440259259259</v>
      </c>
      <c r="BZ434">
        <v>1175.22481481481</v>
      </c>
      <c r="CA434">
        <v>1207.12333333333</v>
      </c>
      <c r="CB434">
        <v>0.667050740740741</v>
      </c>
      <c r="CC434">
        <v>1183.00111111111</v>
      </c>
      <c r="CD434">
        <v>19.9825925925926</v>
      </c>
      <c r="CE434">
        <v>1.52469111111111</v>
      </c>
      <c r="CF434">
        <v>1.47543814814815</v>
      </c>
      <c r="CG434">
        <v>13.2180037037037</v>
      </c>
      <c r="CH434">
        <v>12.7159333333333</v>
      </c>
      <c r="CI434">
        <v>1999.98148148148</v>
      </c>
      <c r="CJ434">
        <v>0.980001555555555</v>
      </c>
      <c r="CK434">
        <v>0.0199987407407407</v>
      </c>
      <c r="CL434">
        <v>0</v>
      </c>
      <c r="CM434">
        <v>2.17964444444444</v>
      </c>
      <c r="CN434">
        <v>0</v>
      </c>
      <c r="CO434">
        <v>3098.11037037037</v>
      </c>
      <c r="CP434">
        <v>17299.9962962963</v>
      </c>
      <c r="CQ434">
        <v>37.9976666666667</v>
      </c>
      <c r="CR434">
        <v>38.4976666666667</v>
      </c>
      <c r="CS434">
        <v>37.937</v>
      </c>
      <c r="CT434">
        <v>36.6295925925926</v>
      </c>
      <c r="CU434">
        <v>37.187</v>
      </c>
      <c r="CV434">
        <v>1959.98185185185</v>
      </c>
      <c r="CW434">
        <v>40</v>
      </c>
      <c r="CX434">
        <v>0</v>
      </c>
      <c r="CY434">
        <v>1657296888.9</v>
      </c>
      <c r="CZ434">
        <v>0</v>
      </c>
      <c r="DA434">
        <v>1657291692.5</v>
      </c>
      <c r="DB434" t="s">
        <v>356</v>
      </c>
      <c r="DC434">
        <v>1657291684</v>
      </c>
      <c r="DD434">
        <v>1657291692.5</v>
      </c>
      <c r="DE434">
        <v>1</v>
      </c>
      <c r="DF434">
        <v>0.051</v>
      </c>
      <c r="DG434">
        <v>-0.009</v>
      </c>
      <c r="DH434">
        <v>7.953</v>
      </c>
      <c r="DI434">
        <v>0.086</v>
      </c>
      <c r="DJ434">
        <v>418</v>
      </c>
      <c r="DK434">
        <v>18</v>
      </c>
      <c r="DL434">
        <v>0.63</v>
      </c>
      <c r="DM434">
        <v>0.07</v>
      </c>
      <c r="DN434">
        <v>-31.9871292682927</v>
      </c>
      <c r="DO434">
        <v>-1.33914564459935</v>
      </c>
      <c r="DP434">
        <v>0.408675330761027</v>
      </c>
      <c r="DQ434">
        <v>0</v>
      </c>
      <c r="DR434">
        <v>0.683489487804878</v>
      </c>
      <c r="DS434">
        <v>-0.21965418815331</v>
      </c>
      <c r="DT434">
        <v>0.0400701991449774</v>
      </c>
      <c r="DU434">
        <v>0</v>
      </c>
      <c r="DV434">
        <v>0</v>
      </c>
      <c r="DW434">
        <v>2</v>
      </c>
      <c r="DX434" t="s">
        <v>357</v>
      </c>
      <c r="DY434">
        <v>2.97302</v>
      </c>
      <c r="DZ434">
        <v>2.70308</v>
      </c>
      <c r="EA434">
        <v>0.15216</v>
      </c>
      <c r="EB434">
        <v>0.155791</v>
      </c>
      <c r="EC434">
        <v>0.0770852</v>
      </c>
      <c r="ED434">
        <v>0.0756165</v>
      </c>
      <c r="EE434">
        <v>33105.7</v>
      </c>
      <c r="EF434">
        <v>36116.7</v>
      </c>
      <c r="EG434">
        <v>35386.8</v>
      </c>
      <c r="EH434">
        <v>38801.4</v>
      </c>
      <c r="EI434">
        <v>46304.5</v>
      </c>
      <c r="EJ434">
        <v>51760.9</v>
      </c>
      <c r="EK434">
        <v>55290.8</v>
      </c>
      <c r="EL434">
        <v>62181.5</v>
      </c>
      <c r="EM434">
        <v>1.982</v>
      </c>
      <c r="EN434">
        <v>2.1902</v>
      </c>
      <c r="EO434">
        <v>0.0608861</v>
      </c>
      <c r="EP434">
        <v>0</v>
      </c>
      <c r="EQ434">
        <v>23.9984</v>
      </c>
      <c r="ER434">
        <v>999.9</v>
      </c>
      <c r="ES434">
        <v>57.667</v>
      </c>
      <c r="ET434">
        <v>29.648</v>
      </c>
      <c r="EU434">
        <v>32.6072</v>
      </c>
      <c r="EV434">
        <v>53.6302</v>
      </c>
      <c r="EW434">
        <v>35.7171</v>
      </c>
      <c r="EX434">
        <v>2</v>
      </c>
      <c r="EY434">
        <v>-0.0263415</v>
      </c>
      <c r="EZ434">
        <v>1.46185</v>
      </c>
      <c r="FA434">
        <v>20.1399</v>
      </c>
      <c r="FB434">
        <v>5.19812</v>
      </c>
      <c r="FC434">
        <v>12.0076</v>
      </c>
      <c r="FD434">
        <v>4.9756</v>
      </c>
      <c r="FE434">
        <v>3.2932</v>
      </c>
      <c r="FF434">
        <v>9999</v>
      </c>
      <c r="FG434">
        <v>564.9</v>
      </c>
      <c r="FH434">
        <v>9999</v>
      </c>
      <c r="FI434">
        <v>9999</v>
      </c>
      <c r="FJ434">
        <v>1.8631</v>
      </c>
      <c r="FK434">
        <v>1.86789</v>
      </c>
      <c r="FL434">
        <v>1.86768</v>
      </c>
      <c r="FM434">
        <v>1.86887</v>
      </c>
      <c r="FN434">
        <v>1.86966</v>
      </c>
      <c r="FO434">
        <v>1.86566</v>
      </c>
      <c r="FP434">
        <v>1.86676</v>
      </c>
      <c r="FQ434">
        <v>1.86813</v>
      </c>
      <c r="FR434">
        <v>5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13.45</v>
      </c>
      <c r="GF434">
        <v>0.1787</v>
      </c>
      <c r="GG434">
        <v>4.5284714050127</v>
      </c>
      <c r="GH434">
        <v>0.00877152046367285</v>
      </c>
      <c r="GI434">
        <v>-1.12287425622125e-06</v>
      </c>
      <c r="GJ434">
        <v>1.49974470624018e-10</v>
      </c>
      <c r="GK434">
        <v>0.178652107835601</v>
      </c>
      <c r="GL434">
        <v>0</v>
      </c>
      <c r="GM434">
        <v>0</v>
      </c>
      <c r="GN434">
        <v>0</v>
      </c>
      <c r="GO434">
        <v>-2</v>
      </c>
      <c r="GP434">
        <v>2006</v>
      </c>
      <c r="GQ434">
        <v>1</v>
      </c>
      <c r="GR434">
        <v>20</v>
      </c>
      <c r="GS434">
        <v>87.1</v>
      </c>
      <c r="GT434">
        <v>87</v>
      </c>
      <c r="GU434">
        <v>3.04565</v>
      </c>
      <c r="GV434">
        <v>2.6062</v>
      </c>
      <c r="GW434">
        <v>2.24854</v>
      </c>
      <c r="GX434">
        <v>2.74658</v>
      </c>
      <c r="GY434">
        <v>1.99585</v>
      </c>
      <c r="GZ434">
        <v>2.36938</v>
      </c>
      <c r="HA434">
        <v>35.8944</v>
      </c>
      <c r="HB434">
        <v>15.2003</v>
      </c>
      <c r="HC434">
        <v>18</v>
      </c>
      <c r="HD434">
        <v>497.821</v>
      </c>
      <c r="HE434">
        <v>643.292</v>
      </c>
      <c r="HF434">
        <v>19.0531</v>
      </c>
      <c r="HG434">
        <v>26.8021</v>
      </c>
      <c r="HH434">
        <v>30.0005</v>
      </c>
      <c r="HI434">
        <v>26.5672</v>
      </c>
      <c r="HJ434">
        <v>26.4684</v>
      </c>
      <c r="HK434">
        <v>60.956</v>
      </c>
      <c r="HL434">
        <v>38.7825</v>
      </c>
      <c r="HM434">
        <v>0</v>
      </c>
      <c r="HN434">
        <v>19.2486</v>
      </c>
      <c r="HO434">
        <v>1227.41</v>
      </c>
      <c r="HP434">
        <v>19.8674</v>
      </c>
      <c r="HQ434">
        <v>102.584</v>
      </c>
      <c r="HR434">
        <v>103.537</v>
      </c>
    </row>
    <row r="435" spans="1:226">
      <c r="A435">
        <v>419</v>
      </c>
      <c r="B435">
        <v>1657296915.5</v>
      </c>
      <c r="C435">
        <v>5171.5</v>
      </c>
      <c r="D435" t="s">
        <v>1200</v>
      </c>
      <c r="E435" t="s">
        <v>1201</v>
      </c>
      <c r="F435">
        <v>5</v>
      </c>
      <c r="G435" t="s">
        <v>1057</v>
      </c>
      <c r="H435" t="s">
        <v>354</v>
      </c>
      <c r="I435">
        <v>1657296907.71429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1240.15787451023</v>
      </c>
      <c r="AK435">
        <v>1216.60606060606</v>
      </c>
      <c r="AL435">
        <v>3.45387305099987</v>
      </c>
      <c r="AM435">
        <v>66.0527662243616</v>
      </c>
      <c r="AN435">
        <f>(AP435 - AO435 + BO435*1E3/(8.314*(BQ435+273.15)) * AR435/BN435 * AQ435) * BN435/(100*BB435) * 1000/(1000 - AP435)</f>
        <v>0</v>
      </c>
      <c r="AO435">
        <v>19.9978927346912</v>
      </c>
      <c r="AP435">
        <v>20.7129927272727</v>
      </c>
      <c r="AQ435">
        <v>0.000460786129413284</v>
      </c>
      <c r="AR435">
        <v>77.4736277171468</v>
      </c>
      <c r="AS435">
        <v>0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6</v>
      </c>
      <c r="BC435">
        <v>0.5</v>
      </c>
      <c r="BD435" t="s">
        <v>355</v>
      </c>
      <c r="BE435">
        <v>2</v>
      </c>
      <c r="BF435" t="b">
        <v>1</v>
      </c>
      <c r="BG435">
        <v>1657296907.71429</v>
      </c>
      <c r="BH435">
        <v>1166.81964285714</v>
      </c>
      <c r="BI435">
        <v>1199.00071428571</v>
      </c>
      <c r="BJ435">
        <v>20.6788142857143</v>
      </c>
      <c r="BK435">
        <v>19.9952821428571</v>
      </c>
      <c r="BL435">
        <v>1153.43714285714</v>
      </c>
      <c r="BM435">
        <v>20.5001785714286</v>
      </c>
      <c r="BN435">
        <v>499.977035714286</v>
      </c>
      <c r="BO435">
        <v>73.835825</v>
      </c>
      <c r="BP435">
        <v>0.049048825</v>
      </c>
      <c r="BQ435">
        <v>24.2828571428571</v>
      </c>
      <c r="BR435">
        <v>24.9893857142857</v>
      </c>
      <c r="BS435">
        <v>999.9</v>
      </c>
      <c r="BT435">
        <v>0</v>
      </c>
      <c r="BU435">
        <v>0</v>
      </c>
      <c r="BV435">
        <v>10002.3214285714</v>
      </c>
      <c r="BW435">
        <v>0</v>
      </c>
      <c r="BX435">
        <v>105.92875</v>
      </c>
      <c r="BY435">
        <v>-32.1815392857143</v>
      </c>
      <c r="BZ435">
        <v>1191.45678571429</v>
      </c>
      <c r="CA435">
        <v>1223.46392857143</v>
      </c>
      <c r="CB435">
        <v>0.683548392857143</v>
      </c>
      <c r="CC435">
        <v>1199.00071428571</v>
      </c>
      <c r="CD435">
        <v>19.9952821428571</v>
      </c>
      <c r="CE435">
        <v>1.52683857142857</v>
      </c>
      <c r="CF435">
        <v>1.4763675</v>
      </c>
      <c r="CG435">
        <v>13.2395785714286</v>
      </c>
      <c r="CH435">
        <v>12.7255678571429</v>
      </c>
      <c r="CI435">
        <v>1999.98678571429</v>
      </c>
      <c r="CJ435">
        <v>0.980001392857143</v>
      </c>
      <c r="CK435">
        <v>0.0199989142857143</v>
      </c>
      <c r="CL435">
        <v>0</v>
      </c>
      <c r="CM435">
        <v>2.15336071428571</v>
      </c>
      <c r="CN435">
        <v>0</v>
      </c>
      <c r="CO435">
        <v>3098.19142857143</v>
      </c>
      <c r="CP435">
        <v>17300.0464285714</v>
      </c>
      <c r="CQ435">
        <v>37.98425</v>
      </c>
      <c r="CR435">
        <v>38.48425</v>
      </c>
      <c r="CS435">
        <v>37.937</v>
      </c>
      <c r="CT435">
        <v>36.625</v>
      </c>
      <c r="CU435">
        <v>37.187</v>
      </c>
      <c r="CV435">
        <v>1959.98678571429</v>
      </c>
      <c r="CW435">
        <v>40</v>
      </c>
      <c r="CX435">
        <v>0</v>
      </c>
      <c r="CY435">
        <v>1657296893.7</v>
      </c>
      <c r="CZ435">
        <v>0</v>
      </c>
      <c r="DA435">
        <v>1657291692.5</v>
      </c>
      <c r="DB435" t="s">
        <v>356</v>
      </c>
      <c r="DC435">
        <v>1657291684</v>
      </c>
      <c r="DD435">
        <v>1657291692.5</v>
      </c>
      <c r="DE435">
        <v>1</v>
      </c>
      <c r="DF435">
        <v>0.051</v>
      </c>
      <c r="DG435">
        <v>-0.009</v>
      </c>
      <c r="DH435">
        <v>7.953</v>
      </c>
      <c r="DI435">
        <v>0.086</v>
      </c>
      <c r="DJ435">
        <v>418</v>
      </c>
      <c r="DK435">
        <v>18</v>
      </c>
      <c r="DL435">
        <v>0.63</v>
      </c>
      <c r="DM435">
        <v>0.07</v>
      </c>
      <c r="DN435">
        <v>-32.0626243902439</v>
      </c>
      <c r="DO435">
        <v>-1.81207944250879</v>
      </c>
      <c r="DP435">
        <v>0.408622943722967</v>
      </c>
      <c r="DQ435">
        <v>0</v>
      </c>
      <c r="DR435">
        <v>0.680202951219512</v>
      </c>
      <c r="DS435">
        <v>0.0376294285714292</v>
      </c>
      <c r="DT435">
        <v>0.03700118629275</v>
      </c>
      <c r="DU435">
        <v>1</v>
      </c>
      <c r="DV435">
        <v>1</v>
      </c>
      <c r="DW435">
        <v>2</v>
      </c>
      <c r="DX435" t="s">
        <v>373</v>
      </c>
      <c r="DY435">
        <v>2.97321</v>
      </c>
      <c r="DZ435">
        <v>2.70342</v>
      </c>
      <c r="EA435">
        <v>0.153525</v>
      </c>
      <c r="EB435">
        <v>0.1572</v>
      </c>
      <c r="EC435">
        <v>0.0771267</v>
      </c>
      <c r="ED435">
        <v>0.0752427</v>
      </c>
      <c r="EE435">
        <v>33051.7</v>
      </c>
      <c r="EF435">
        <v>36056.6</v>
      </c>
      <c r="EG435">
        <v>35386</v>
      </c>
      <c r="EH435">
        <v>38801.6</v>
      </c>
      <c r="EI435">
        <v>46301.5</v>
      </c>
      <c r="EJ435">
        <v>51781.8</v>
      </c>
      <c r="EK435">
        <v>55289.6</v>
      </c>
      <c r="EL435">
        <v>62181.4</v>
      </c>
      <c r="EM435">
        <v>1.9834</v>
      </c>
      <c r="EN435">
        <v>2.1896</v>
      </c>
      <c r="EO435">
        <v>0.0614822</v>
      </c>
      <c r="EP435">
        <v>0</v>
      </c>
      <c r="EQ435">
        <v>23.9923</v>
      </c>
      <c r="ER435">
        <v>999.9</v>
      </c>
      <c r="ES435">
        <v>57.643</v>
      </c>
      <c r="ET435">
        <v>29.648</v>
      </c>
      <c r="EU435">
        <v>32.5949</v>
      </c>
      <c r="EV435">
        <v>53.5802</v>
      </c>
      <c r="EW435">
        <v>35.7011</v>
      </c>
      <c r="EX435">
        <v>2</v>
      </c>
      <c r="EY435">
        <v>-0.028252</v>
      </c>
      <c r="EZ435">
        <v>1.81039</v>
      </c>
      <c r="FA435">
        <v>20.135</v>
      </c>
      <c r="FB435">
        <v>5.19812</v>
      </c>
      <c r="FC435">
        <v>12.0088</v>
      </c>
      <c r="FD435">
        <v>4.9756</v>
      </c>
      <c r="FE435">
        <v>3.2932</v>
      </c>
      <c r="FF435">
        <v>9999</v>
      </c>
      <c r="FG435">
        <v>564.9</v>
      </c>
      <c r="FH435">
        <v>9999</v>
      </c>
      <c r="FI435">
        <v>9999</v>
      </c>
      <c r="FJ435">
        <v>1.8631</v>
      </c>
      <c r="FK435">
        <v>1.86789</v>
      </c>
      <c r="FL435">
        <v>1.86768</v>
      </c>
      <c r="FM435">
        <v>1.86884</v>
      </c>
      <c r="FN435">
        <v>1.86966</v>
      </c>
      <c r="FO435">
        <v>1.86569</v>
      </c>
      <c r="FP435">
        <v>1.86676</v>
      </c>
      <c r="FQ435">
        <v>1.86813</v>
      </c>
      <c r="FR435">
        <v>5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13.56</v>
      </c>
      <c r="GF435">
        <v>0.1787</v>
      </c>
      <c r="GG435">
        <v>4.5284714050127</v>
      </c>
      <c r="GH435">
        <v>0.00877152046367285</v>
      </c>
      <c r="GI435">
        <v>-1.12287425622125e-06</v>
      </c>
      <c r="GJ435">
        <v>1.49974470624018e-10</v>
      </c>
      <c r="GK435">
        <v>0.178652107835601</v>
      </c>
      <c r="GL435">
        <v>0</v>
      </c>
      <c r="GM435">
        <v>0</v>
      </c>
      <c r="GN435">
        <v>0</v>
      </c>
      <c r="GO435">
        <v>-2</v>
      </c>
      <c r="GP435">
        <v>2006</v>
      </c>
      <c r="GQ435">
        <v>1</v>
      </c>
      <c r="GR435">
        <v>20</v>
      </c>
      <c r="GS435">
        <v>87.2</v>
      </c>
      <c r="GT435">
        <v>87</v>
      </c>
      <c r="GU435">
        <v>3.07983</v>
      </c>
      <c r="GV435">
        <v>2.6001</v>
      </c>
      <c r="GW435">
        <v>2.24854</v>
      </c>
      <c r="GX435">
        <v>2.74536</v>
      </c>
      <c r="GY435">
        <v>1.99585</v>
      </c>
      <c r="GZ435">
        <v>2.36084</v>
      </c>
      <c r="HA435">
        <v>35.8944</v>
      </c>
      <c r="HB435">
        <v>15.2003</v>
      </c>
      <c r="HC435">
        <v>18</v>
      </c>
      <c r="HD435">
        <v>498.781</v>
      </c>
      <c r="HE435">
        <v>642.862</v>
      </c>
      <c r="HF435">
        <v>19.2361</v>
      </c>
      <c r="HG435">
        <v>26.8066</v>
      </c>
      <c r="HH435">
        <v>29.9997</v>
      </c>
      <c r="HI435">
        <v>26.5716</v>
      </c>
      <c r="HJ435">
        <v>26.4729</v>
      </c>
      <c r="HK435">
        <v>61.6292</v>
      </c>
      <c r="HL435">
        <v>39.0769</v>
      </c>
      <c r="HM435">
        <v>0</v>
      </c>
      <c r="HN435">
        <v>19.2661</v>
      </c>
      <c r="HO435">
        <v>1240.81</v>
      </c>
      <c r="HP435">
        <v>19.8295</v>
      </c>
      <c r="HQ435">
        <v>102.582</v>
      </c>
      <c r="HR435">
        <v>103.537</v>
      </c>
    </row>
    <row r="436" spans="1:226">
      <c r="A436">
        <v>420</v>
      </c>
      <c r="B436">
        <v>1657296920.5</v>
      </c>
      <c r="C436">
        <v>5176.5</v>
      </c>
      <c r="D436" t="s">
        <v>1202</v>
      </c>
      <c r="E436" t="s">
        <v>1203</v>
      </c>
      <c r="F436">
        <v>5</v>
      </c>
      <c r="G436" t="s">
        <v>1057</v>
      </c>
      <c r="H436" t="s">
        <v>354</v>
      </c>
      <c r="I436">
        <v>1657296913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1256.85282570312</v>
      </c>
      <c r="AK436">
        <v>1233.41927272727</v>
      </c>
      <c r="AL436">
        <v>3.31954171516666</v>
      </c>
      <c r="AM436">
        <v>66.0527662243616</v>
      </c>
      <c r="AN436">
        <f>(AP436 - AO436 + BO436*1E3/(8.314*(BQ436+273.15)) * AR436/BN436 * AQ436) * BN436/(100*BB436) * 1000/(1000 - AP436)</f>
        <v>0</v>
      </c>
      <c r="AO436">
        <v>19.8362862783014</v>
      </c>
      <c r="AP436">
        <v>20.659516969697</v>
      </c>
      <c r="AQ436">
        <v>-0.0138153961338825</v>
      </c>
      <c r="AR436">
        <v>77.4736277171468</v>
      </c>
      <c r="AS436">
        <v>0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6</v>
      </c>
      <c r="BC436">
        <v>0.5</v>
      </c>
      <c r="BD436" t="s">
        <v>355</v>
      </c>
      <c r="BE436">
        <v>2</v>
      </c>
      <c r="BF436" t="b">
        <v>1</v>
      </c>
      <c r="BG436">
        <v>1657296913</v>
      </c>
      <c r="BH436">
        <v>1184.58962962963</v>
      </c>
      <c r="BI436">
        <v>1216.69962962963</v>
      </c>
      <c r="BJ436">
        <v>20.6919185185185</v>
      </c>
      <c r="BK436">
        <v>19.9353777777778</v>
      </c>
      <c r="BL436">
        <v>1171.08703703704</v>
      </c>
      <c r="BM436">
        <v>20.5132777777778</v>
      </c>
      <c r="BN436">
        <v>499.979037037037</v>
      </c>
      <c r="BO436">
        <v>73.8355407407407</v>
      </c>
      <c r="BP436">
        <v>0.0490185222222222</v>
      </c>
      <c r="BQ436">
        <v>24.2733925925926</v>
      </c>
      <c r="BR436">
        <v>24.9863481481481</v>
      </c>
      <c r="BS436">
        <v>999.9</v>
      </c>
      <c r="BT436">
        <v>0</v>
      </c>
      <c r="BU436">
        <v>0</v>
      </c>
      <c r="BV436">
        <v>9998.33333333333</v>
      </c>
      <c r="BW436">
        <v>0</v>
      </c>
      <c r="BX436">
        <v>105.800518518519</v>
      </c>
      <c r="BY436">
        <v>-32.110862962963</v>
      </c>
      <c r="BZ436">
        <v>1209.61814814815</v>
      </c>
      <c r="CA436">
        <v>1241.44703703704</v>
      </c>
      <c r="CB436">
        <v>0.756558296296296</v>
      </c>
      <c r="CC436">
        <v>1216.69962962963</v>
      </c>
      <c r="CD436">
        <v>19.9353777777778</v>
      </c>
      <c r="CE436">
        <v>1.52779962962963</v>
      </c>
      <c r="CF436">
        <v>1.47193851851852</v>
      </c>
      <c r="CG436">
        <v>13.2492333333333</v>
      </c>
      <c r="CH436">
        <v>12.6796296296296</v>
      </c>
      <c r="CI436">
        <v>2000.00814814815</v>
      </c>
      <c r="CJ436">
        <v>0.980001555555556</v>
      </c>
      <c r="CK436">
        <v>0.0199987407407407</v>
      </c>
      <c r="CL436">
        <v>0</v>
      </c>
      <c r="CM436">
        <v>2.22957777777778</v>
      </c>
      <c r="CN436">
        <v>0</v>
      </c>
      <c r="CO436">
        <v>3098.8337037037</v>
      </c>
      <c r="CP436">
        <v>17300.2407407407</v>
      </c>
      <c r="CQ436">
        <v>37.9696666666667</v>
      </c>
      <c r="CR436">
        <v>38.4673333333333</v>
      </c>
      <c r="CS436">
        <v>37.937</v>
      </c>
      <c r="CT436">
        <v>36.625</v>
      </c>
      <c r="CU436">
        <v>37.187</v>
      </c>
      <c r="CV436">
        <v>1960.00814814815</v>
      </c>
      <c r="CW436">
        <v>40</v>
      </c>
      <c r="CX436">
        <v>0</v>
      </c>
      <c r="CY436">
        <v>1657296898.5</v>
      </c>
      <c r="CZ436">
        <v>0</v>
      </c>
      <c r="DA436">
        <v>1657291692.5</v>
      </c>
      <c r="DB436" t="s">
        <v>356</v>
      </c>
      <c r="DC436">
        <v>1657291684</v>
      </c>
      <c r="DD436">
        <v>1657291692.5</v>
      </c>
      <c r="DE436">
        <v>1</v>
      </c>
      <c r="DF436">
        <v>0.051</v>
      </c>
      <c r="DG436">
        <v>-0.009</v>
      </c>
      <c r="DH436">
        <v>7.953</v>
      </c>
      <c r="DI436">
        <v>0.086</v>
      </c>
      <c r="DJ436">
        <v>418</v>
      </c>
      <c r="DK436">
        <v>18</v>
      </c>
      <c r="DL436">
        <v>0.63</v>
      </c>
      <c r="DM436">
        <v>0.07</v>
      </c>
      <c r="DN436">
        <v>-32.1678024390244</v>
      </c>
      <c r="DO436">
        <v>-0.0904181184668949</v>
      </c>
      <c r="DP436">
        <v>0.392971267172703</v>
      </c>
      <c r="DQ436">
        <v>1</v>
      </c>
      <c r="DR436">
        <v>0.712993536585366</v>
      </c>
      <c r="DS436">
        <v>0.772048912891985</v>
      </c>
      <c r="DT436">
        <v>0.0824310727868153</v>
      </c>
      <c r="DU436">
        <v>0</v>
      </c>
      <c r="DV436">
        <v>1</v>
      </c>
      <c r="DW436">
        <v>2</v>
      </c>
      <c r="DX436" t="s">
        <v>373</v>
      </c>
      <c r="DY436">
        <v>2.97361</v>
      </c>
      <c r="DZ436">
        <v>2.70228</v>
      </c>
      <c r="EA436">
        <v>0.154867</v>
      </c>
      <c r="EB436">
        <v>0.158401</v>
      </c>
      <c r="EC436">
        <v>0.0769864</v>
      </c>
      <c r="ED436">
        <v>0.0751374</v>
      </c>
      <c r="EE436">
        <v>32999.3</v>
      </c>
      <c r="EF436">
        <v>36005.2</v>
      </c>
      <c r="EG436">
        <v>35386</v>
      </c>
      <c r="EH436">
        <v>38801.7</v>
      </c>
      <c r="EI436">
        <v>46309.3</v>
      </c>
      <c r="EJ436">
        <v>51787</v>
      </c>
      <c r="EK436">
        <v>55290.4</v>
      </c>
      <c r="EL436">
        <v>62180.5</v>
      </c>
      <c r="EM436">
        <v>1.983</v>
      </c>
      <c r="EN436">
        <v>2.1892</v>
      </c>
      <c r="EO436">
        <v>0.0600815</v>
      </c>
      <c r="EP436">
        <v>0</v>
      </c>
      <c r="EQ436">
        <v>23.9863</v>
      </c>
      <c r="ER436">
        <v>999.9</v>
      </c>
      <c r="ES436">
        <v>57.618</v>
      </c>
      <c r="ET436">
        <v>29.658</v>
      </c>
      <c r="EU436">
        <v>32.5995</v>
      </c>
      <c r="EV436">
        <v>53.5602</v>
      </c>
      <c r="EW436">
        <v>35.6971</v>
      </c>
      <c r="EX436">
        <v>2</v>
      </c>
      <c r="EY436">
        <v>-0.0268699</v>
      </c>
      <c r="EZ436">
        <v>2.04948</v>
      </c>
      <c r="FA436">
        <v>20.1343</v>
      </c>
      <c r="FB436">
        <v>5.19812</v>
      </c>
      <c r="FC436">
        <v>12.0076</v>
      </c>
      <c r="FD436">
        <v>4.9756</v>
      </c>
      <c r="FE436">
        <v>3.2934</v>
      </c>
      <c r="FF436">
        <v>9999</v>
      </c>
      <c r="FG436">
        <v>564.9</v>
      </c>
      <c r="FH436">
        <v>9999</v>
      </c>
      <c r="FI436">
        <v>9999</v>
      </c>
      <c r="FJ436">
        <v>1.8631</v>
      </c>
      <c r="FK436">
        <v>1.86789</v>
      </c>
      <c r="FL436">
        <v>1.86768</v>
      </c>
      <c r="FM436">
        <v>1.86884</v>
      </c>
      <c r="FN436">
        <v>1.86966</v>
      </c>
      <c r="FO436">
        <v>1.86569</v>
      </c>
      <c r="FP436">
        <v>1.86676</v>
      </c>
      <c r="FQ436">
        <v>1.86813</v>
      </c>
      <c r="FR436">
        <v>5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13.67</v>
      </c>
      <c r="GF436">
        <v>0.1787</v>
      </c>
      <c r="GG436">
        <v>4.5284714050127</v>
      </c>
      <c r="GH436">
        <v>0.00877152046367285</v>
      </c>
      <c r="GI436">
        <v>-1.12287425622125e-06</v>
      </c>
      <c r="GJ436">
        <v>1.49974470624018e-10</v>
      </c>
      <c r="GK436">
        <v>0.178652107835601</v>
      </c>
      <c r="GL436">
        <v>0</v>
      </c>
      <c r="GM436">
        <v>0</v>
      </c>
      <c r="GN436">
        <v>0</v>
      </c>
      <c r="GO436">
        <v>-2</v>
      </c>
      <c r="GP436">
        <v>2006</v>
      </c>
      <c r="GQ436">
        <v>1</v>
      </c>
      <c r="GR436">
        <v>20</v>
      </c>
      <c r="GS436">
        <v>87.3</v>
      </c>
      <c r="GT436">
        <v>87.1</v>
      </c>
      <c r="GU436">
        <v>3.11035</v>
      </c>
      <c r="GV436">
        <v>2.60132</v>
      </c>
      <c r="GW436">
        <v>2.24854</v>
      </c>
      <c r="GX436">
        <v>2.74536</v>
      </c>
      <c r="GY436">
        <v>1.99585</v>
      </c>
      <c r="GZ436">
        <v>2.36694</v>
      </c>
      <c r="HA436">
        <v>35.8711</v>
      </c>
      <c r="HB436">
        <v>15.209</v>
      </c>
      <c r="HC436">
        <v>18</v>
      </c>
      <c r="HD436">
        <v>498.559</v>
      </c>
      <c r="HE436">
        <v>642.566</v>
      </c>
      <c r="HF436">
        <v>19.2864</v>
      </c>
      <c r="HG436">
        <v>26.8111</v>
      </c>
      <c r="HH436">
        <v>30.0006</v>
      </c>
      <c r="HI436">
        <v>26.5761</v>
      </c>
      <c r="HJ436">
        <v>26.4751</v>
      </c>
      <c r="HK436">
        <v>62.2309</v>
      </c>
      <c r="HL436">
        <v>39.0769</v>
      </c>
      <c r="HM436">
        <v>0</v>
      </c>
      <c r="HN436">
        <v>19.2673</v>
      </c>
      <c r="HO436">
        <v>1254.24</v>
      </c>
      <c r="HP436">
        <v>19.8452</v>
      </c>
      <c r="HQ436">
        <v>102.583</v>
      </c>
      <c r="HR436">
        <v>103.536</v>
      </c>
    </row>
    <row r="437" spans="1:226">
      <c r="A437">
        <v>421</v>
      </c>
      <c r="B437">
        <v>1657296925.5</v>
      </c>
      <c r="C437">
        <v>5181.5</v>
      </c>
      <c r="D437" t="s">
        <v>1204</v>
      </c>
      <c r="E437" t="s">
        <v>1205</v>
      </c>
      <c r="F437">
        <v>5</v>
      </c>
      <c r="G437" t="s">
        <v>1057</v>
      </c>
      <c r="H437" t="s">
        <v>354</v>
      </c>
      <c r="I437">
        <v>1657296917.71429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1274.02188128861</v>
      </c>
      <c r="AK437">
        <v>1250.318</v>
      </c>
      <c r="AL437">
        <v>3.38844069533415</v>
      </c>
      <c r="AM437">
        <v>66.0527662243616</v>
      </c>
      <c r="AN437">
        <f>(AP437 - AO437 + BO437*1E3/(8.314*(BQ437+273.15)) * AR437/BN437 * AQ437) * BN437/(100*BB437) * 1000/(1000 - AP437)</f>
        <v>0</v>
      </c>
      <c r="AO437">
        <v>19.8229550081432</v>
      </c>
      <c r="AP437">
        <v>20.6237121212121</v>
      </c>
      <c r="AQ437">
        <v>-0.00815322838812821</v>
      </c>
      <c r="AR437">
        <v>77.4736277171468</v>
      </c>
      <c r="AS437">
        <v>0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6</v>
      </c>
      <c r="BC437">
        <v>0.5</v>
      </c>
      <c r="BD437" t="s">
        <v>355</v>
      </c>
      <c r="BE437">
        <v>2</v>
      </c>
      <c r="BF437" t="b">
        <v>1</v>
      </c>
      <c r="BG437">
        <v>1657296917.71429</v>
      </c>
      <c r="BH437">
        <v>1200.34142857143</v>
      </c>
      <c r="BI437">
        <v>1232.55464285714</v>
      </c>
      <c r="BJ437">
        <v>20.6760821428571</v>
      </c>
      <c r="BK437">
        <v>19.8785035714286</v>
      </c>
      <c r="BL437">
        <v>1186.73321428571</v>
      </c>
      <c r="BM437">
        <v>20.4974285714286</v>
      </c>
      <c r="BN437">
        <v>499.987857142857</v>
      </c>
      <c r="BO437">
        <v>73.8353464285714</v>
      </c>
      <c r="BP437">
        <v>0.048954375</v>
      </c>
      <c r="BQ437">
        <v>24.2703</v>
      </c>
      <c r="BR437">
        <v>24.9788392857143</v>
      </c>
      <c r="BS437">
        <v>999.9</v>
      </c>
      <c r="BT437">
        <v>0</v>
      </c>
      <c r="BU437">
        <v>0</v>
      </c>
      <c r="BV437">
        <v>9994.46428571429</v>
      </c>
      <c r="BW437">
        <v>0</v>
      </c>
      <c r="BX437">
        <v>105.773142857143</v>
      </c>
      <c r="BY437">
        <v>-32.21335</v>
      </c>
      <c r="BZ437">
        <v>1225.68285714286</v>
      </c>
      <c r="CA437">
        <v>1257.55071428571</v>
      </c>
      <c r="CB437">
        <v>0.797584857142857</v>
      </c>
      <c r="CC437">
        <v>1232.55464285714</v>
      </c>
      <c r="CD437">
        <v>19.8785035714286</v>
      </c>
      <c r="CE437">
        <v>1.52662607142857</v>
      </c>
      <c r="CF437">
        <v>1.467735</v>
      </c>
      <c r="CG437">
        <v>13.23745</v>
      </c>
      <c r="CH437">
        <v>12.6360357142857</v>
      </c>
      <c r="CI437">
        <v>2000.00464285714</v>
      </c>
      <c r="CJ437">
        <v>0.980001607142857</v>
      </c>
      <c r="CK437">
        <v>0.0199986857142857</v>
      </c>
      <c r="CL437">
        <v>0</v>
      </c>
      <c r="CM437">
        <v>2.24865714285714</v>
      </c>
      <c r="CN437">
        <v>0</v>
      </c>
      <c r="CO437">
        <v>3101.73821428571</v>
      </c>
      <c r="CP437">
        <v>17300.2071428571</v>
      </c>
      <c r="CQ437">
        <v>37.9505</v>
      </c>
      <c r="CR437">
        <v>38.44825</v>
      </c>
      <c r="CS437">
        <v>37.937</v>
      </c>
      <c r="CT437">
        <v>36.61375</v>
      </c>
      <c r="CU437">
        <v>37.187</v>
      </c>
      <c r="CV437">
        <v>1960.00464285714</v>
      </c>
      <c r="CW437">
        <v>40</v>
      </c>
      <c r="CX437">
        <v>0</v>
      </c>
      <c r="CY437">
        <v>1657296903.3</v>
      </c>
      <c r="CZ437">
        <v>0</v>
      </c>
      <c r="DA437">
        <v>1657291692.5</v>
      </c>
      <c r="DB437" t="s">
        <v>356</v>
      </c>
      <c r="DC437">
        <v>1657291684</v>
      </c>
      <c r="DD437">
        <v>1657291692.5</v>
      </c>
      <c r="DE437">
        <v>1</v>
      </c>
      <c r="DF437">
        <v>0.051</v>
      </c>
      <c r="DG437">
        <v>-0.009</v>
      </c>
      <c r="DH437">
        <v>7.953</v>
      </c>
      <c r="DI437">
        <v>0.086</v>
      </c>
      <c r="DJ437">
        <v>418</v>
      </c>
      <c r="DK437">
        <v>18</v>
      </c>
      <c r="DL437">
        <v>0.63</v>
      </c>
      <c r="DM437">
        <v>0.07</v>
      </c>
      <c r="DN437">
        <v>-32.1975170731707</v>
      </c>
      <c r="DO437">
        <v>-0.509468989547077</v>
      </c>
      <c r="DP437">
        <v>0.428252351467888</v>
      </c>
      <c r="DQ437">
        <v>0</v>
      </c>
      <c r="DR437">
        <v>0.768073024390244</v>
      </c>
      <c r="DS437">
        <v>0.630147658536585</v>
      </c>
      <c r="DT437">
        <v>0.0741849102289834</v>
      </c>
      <c r="DU437">
        <v>0</v>
      </c>
      <c r="DV437">
        <v>0</v>
      </c>
      <c r="DW437">
        <v>2</v>
      </c>
      <c r="DX437" t="s">
        <v>357</v>
      </c>
      <c r="DY437">
        <v>2.97292</v>
      </c>
      <c r="DZ437">
        <v>2.70273</v>
      </c>
      <c r="EA437">
        <v>0.156177</v>
      </c>
      <c r="EB437">
        <v>0.159794</v>
      </c>
      <c r="EC437">
        <v>0.076885</v>
      </c>
      <c r="ED437">
        <v>0.0751362</v>
      </c>
      <c r="EE437">
        <v>32947.8</v>
      </c>
      <c r="EF437">
        <v>35945.4</v>
      </c>
      <c r="EG437">
        <v>35385.6</v>
      </c>
      <c r="EH437">
        <v>38801.4</v>
      </c>
      <c r="EI437">
        <v>46314.3</v>
      </c>
      <c r="EJ437">
        <v>51787.1</v>
      </c>
      <c r="EK437">
        <v>55290.1</v>
      </c>
      <c r="EL437">
        <v>62180.5</v>
      </c>
      <c r="EM437">
        <v>1.983</v>
      </c>
      <c r="EN437">
        <v>2.1898</v>
      </c>
      <c r="EO437">
        <v>0.0604987</v>
      </c>
      <c r="EP437">
        <v>0</v>
      </c>
      <c r="EQ437">
        <v>23.9802</v>
      </c>
      <c r="ER437">
        <v>999.9</v>
      </c>
      <c r="ES437">
        <v>57.594</v>
      </c>
      <c r="ET437">
        <v>29.668</v>
      </c>
      <c r="EU437">
        <v>32.6059</v>
      </c>
      <c r="EV437">
        <v>53.6902</v>
      </c>
      <c r="EW437">
        <v>35.6811</v>
      </c>
      <c r="EX437">
        <v>2</v>
      </c>
      <c r="EY437">
        <v>-0.0260366</v>
      </c>
      <c r="EZ437">
        <v>2.06388</v>
      </c>
      <c r="FA437">
        <v>20.1344</v>
      </c>
      <c r="FB437">
        <v>5.19932</v>
      </c>
      <c r="FC437">
        <v>12.0076</v>
      </c>
      <c r="FD437">
        <v>4.9756</v>
      </c>
      <c r="FE437">
        <v>3.2934</v>
      </c>
      <c r="FF437">
        <v>9999</v>
      </c>
      <c r="FG437">
        <v>564.9</v>
      </c>
      <c r="FH437">
        <v>9999</v>
      </c>
      <c r="FI437">
        <v>9999</v>
      </c>
      <c r="FJ437">
        <v>1.86307</v>
      </c>
      <c r="FK437">
        <v>1.86792</v>
      </c>
      <c r="FL437">
        <v>1.86768</v>
      </c>
      <c r="FM437">
        <v>1.86887</v>
      </c>
      <c r="FN437">
        <v>1.86966</v>
      </c>
      <c r="FO437">
        <v>1.86569</v>
      </c>
      <c r="FP437">
        <v>1.86676</v>
      </c>
      <c r="FQ437">
        <v>1.86813</v>
      </c>
      <c r="FR437">
        <v>5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13.77</v>
      </c>
      <c r="GF437">
        <v>0.1787</v>
      </c>
      <c r="GG437">
        <v>4.5284714050127</v>
      </c>
      <c r="GH437">
        <v>0.00877152046367285</v>
      </c>
      <c r="GI437">
        <v>-1.12287425622125e-06</v>
      </c>
      <c r="GJ437">
        <v>1.49974470624018e-10</v>
      </c>
      <c r="GK437">
        <v>0.178652107835601</v>
      </c>
      <c r="GL437">
        <v>0</v>
      </c>
      <c r="GM437">
        <v>0</v>
      </c>
      <c r="GN437">
        <v>0</v>
      </c>
      <c r="GO437">
        <v>-2</v>
      </c>
      <c r="GP437">
        <v>2006</v>
      </c>
      <c r="GQ437">
        <v>1</v>
      </c>
      <c r="GR437">
        <v>20</v>
      </c>
      <c r="GS437">
        <v>87.4</v>
      </c>
      <c r="GT437">
        <v>87.2</v>
      </c>
      <c r="GU437">
        <v>3.14209</v>
      </c>
      <c r="GV437">
        <v>2.60864</v>
      </c>
      <c r="GW437">
        <v>2.24854</v>
      </c>
      <c r="GX437">
        <v>2.74536</v>
      </c>
      <c r="GY437">
        <v>1.99585</v>
      </c>
      <c r="GZ437">
        <v>2.36938</v>
      </c>
      <c r="HA437">
        <v>35.8944</v>
      </c>
      <c r="HB437">
        <v>15.2003</v>
      </c>
      <c r="HC437">
        <v>18</v>
      </c>
      <c r="HD437">
        <v>498.599</v>
      </c>
      <c r="HE437">
        <v>643.102</v>
      </c>
      <c r="HF437">
        <v>19.2918</v>
      </c>
      <c r="HG437">
        <v>26.8156</v>
      </c>
      <c r="HH437">
        <v>30.001</v>
      </c>
      <c r="HI437">
        <v>26.5806</v>
      </c>
      <c r="HJ437">
        <v>26.4795</v>
      </c>
      <c r="HK437">
        <v>62.8846</v>
      </c>
      <c r="HL437">
        <v>39.0769</v>
      </c>
      <c r="HM437">
        <v>0</v>
      </c>
      <c r="HN437">
        <v>19.2923</v>
      </c>
      <c r="HO437">
        <v>1274.3</v>
      </c>
      <c r="HP437">
        <v>19.8646</v>
      </c>
      <c r="HQ437">
        <v>102.582</v>
      </c>
      <c r="HR437">
        <v>103.536</v>
      </c>
    </row>
    <row r="438" spans="1:226">
      <c r="A438">
        <v>422</v>
      </c>
      <c r="B438">
        <v>1657296930.5</v>
      </c>
      <c r="C438">
        <v>5186.5</v>
      </c>
      <c r="D438" t="s">
        <v>1206</v>
      </c>
      <c r="E438" t="s">
        <v>1207</v>
      </c>
      <c r="F438">
        <v>5</v>
      </c>
      <c r="G438" t="s">
        <v>1057</v>
      </c>
      <c r="H438" t="s">
        <v>354</v>
      </c>
      <c r="I438">
        <v>1657296923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1290.23507792826</v>
      </c>
      <c r="AK438">
        <v>1267.02490909091</v>
      </c>
      <c r="AL438">
        <v>3.31107066933285</v>
      </c>
      <c r="AM438">
        <v>66.0527662243616</v>
      </c>
      <c r="AN438">
        <f>(AP438 - AO438 + BO438*1E3/(8.314*(BQ438+273.15)) * AR438/BN438 * AQ438) * BN438/(100*BB438) * 1000/(1000 - AP438)</f>
        <v>0</v>
      </c>
      <c r="AO438">
        <v>19.816495876885</v>
      </c>
      <c r="AP438">
        <v>20.6103018181818</v>
      </c>
      <c r="AQ438">
        <v>-0.00194953907049804</v>
      </c>
      <c r="AR438">
        <v>77.4736277171468</v>
      </c>
      <c r="AS438">
        <v>0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6</v>
      </c>
      <c r="BC438">
        <v>0.5</v>
      </c>
      <c r="BD438" t="s">
        <v>355</v>
      </c>
      <c r="BE438">
        <v>2</v>
      </c>
      <c r="BF438" t="b">
        <v>1</v>
      </c>
      <c r="BG438">
        <v>1657296923</v>
      </c>
      <c r="BH438">
        <v>1217.89259259259</v>
      </c>
      <c r="BI438">
        <v>1250.0162962963</v>
      </c>
      <c r="BJ438">
        <v>20.645362962963</v>
      </c>
      <c r="BK438">
        <v>19.8218888888889</v>
      </c>
      <c r="BL438">
        <v>1204.16814814815</v>
      </c>
      <c r="BM438">
        <v>20.4667296296296</v>
      </c>
      <c r="BN438">
        <v>500.006851851852</v>
      </c>
      <c r="BO438">
        <v>73.8356148148148</v>
      </c>
      <c r="BP438">
        <v>0.0488699518518518</v>
      </c>
      <c r="BQ438">
        <v>24.2717555555556</v>
      </c>
      <c r="BR438">
        <v>24.9810222222222</v>
      </c>
      <c r="BS438">
        <v>999.9</v>
      </c>
      <c r="BT438">
        <v>0</v>
      </c>
      <c r="BU438">
        <v>0</v>
      </c>
      <c r="BV438">
        <v>9991.85185185185</v>
      </c>
      <c r="BW438">
        <v>0</v>
      </c>
      <c r="BX438">
        <v>105.209222222222</v>
      </c>
      <c r="BY438">
        <v>-32.1235555555556</v>
      </c>
      <c r="BZ438">
        <v>1243.56666666667</v>
      </c>
      <c r="CA438">
        <v>1275.29296296296</v>
      </c>
      <c r="CB438">
        <v>0.823487925925926</v>
      </c>
      <c r="CC438">
        <v>1250.0162962963</v>
      </c>
      <c r="CD438">
        <v>19.8218888888889</v>
      </c>
      <c r="CE438">
        <v>1.5243637037037</v>
      </c>
      <c r="CF438">
        <v>1.46356111111111</v>
      </c>
      <c r="CG438">
        <v>13.214737037037</v>
      </c>
      <c r="CH438">
        <v>12.5927111111111</v>
      </c>
      <c r="CI438">
        <v>2000.00222222222</v>
      </c>
      <c r="CJ438">
        <v>0.980001666666667</v>
      </c>
      <c r="CK438">
        <v>0.0199986222222222</v>
      </c>
      <c r="CL438">
        <v>0</v>
      </c>
      <c r="CM438">
        <v>2.22834814814815</v>
      </c>
      <c r="CN438">
        <v>0</v>
      </c>
      <c r="CO438">
        <v>3097.02777777778</v>
      </c>
      <c r="CP438">
        <v>17300.1888888889</v>
      </c>
      <c r="CQ438">
        <v>37.9416666666667</v>
      </c>
      <c r="CR438">
        <v>38.4416666666667</v>
      </c>
      <c r="CS438">
        <v>37.937</v>
      </c>
      <c r="CT438">
        <v>36.604</v>
      </c>
      <c r="CU438">
        <v>37.1732222222222</v>
      </c>
      <c r="CV438">
        <v>1960.00222222222</v>
      </c>
      <c r="CW438">
        <v>40</v>
      </c>
      <c r="CX438">
        <v>0</v>
      </c>
      <c r="CY438">
        <v>1657296908.7</v>
      </c>
      <c r="CZ438">
        <v>0</v>
      </c>
      <c r="DA438">
        <v>1657291692.5</v>
      </c>
      <c r="DB438" t="s">
        <v>356</v>
      </c>
      <c r="DC438">
        <v>1657291684</v>
      </c>
      <c r="DD438">
        <v>1657291692.5</v>
      </c>
      <c r="DE438">
        <v>1</v>
      </c>
      <c r="DF438">
        <v>0.051</v>
      </c>
      <c r="DG438">
        <v>-0.009</v>
      </c>
      <c r="DH438">
        <v>7.953</v>
      </c>
      <c r="DI438">
        <v>0.086</v>
      </c>
      <c r="DJ438">
        <v>418</v>
      </c>
      <c r="DK438">
        <v>18</v>
      </c>
      <c r="DL438">
        <v>0.63</v>
      </c>
      <c r="DM438">
        <v>0.07</v>
      </c>
      <c r="DN438">
        <v>-32.1938</v>
      </c>
      <c r="DO438">
        <v>0.612811149825811</v>
      </c>
      <c r="DP438">
        <v>0.4644286760332</v>
      </c>
      <c r="DQ438">
        <v>0</v>
      </c>
      <c r="DR438">
        <v>0.793261195121951</v>
      </c>
      <c r="DS438">
        <v>0.31702530313589</v>
      </c>
      <c r="DT438">
        <v>0.0567975895491708</v>
      </c>
      <c r="DU438">
        <v>0</v>
      </c>
      <c r="DV438">
        <v>0</v>
      </c>
      <c r="DW438">
        <v>2</v>
      </c>
      <c r="DX438" t="s">
        <v>357</v>
      </c>
      <c r="DY438">
        <v>2.9732</v>
      </c>
      <c r="DZ438">
        <v>2.703</v>
      </c>
      <c r="EA438">
        <v>0.157489</v>
      </c>
      <c r="EB438">
        <v>0.16104</v>
      </c>
      <c r="EC438">
        <v>0.0768506</v>
      </c>
      <c r="ED438">
        <v>0.0751263</v>
      </c>
      <c r="EE438">
        <v>32896</v>
      </c>
      <c r="EF438">
        <v>35890.7</v>
      </c>
      <c r="EG438">
        <v>35385.1</v>
      </c>
      <c r="EH438">
        <v>38800</v>
      </c>
      <c r="EI438">
        <v>46314.8</v>
      </c>
      <c r="EJ438">
        <v>51786.3</v>
      </c>
      <c r="EK438">
        <v>55288.7</v>
      </c>
      <c r="EL438">
        <v>62178.8</v>
      </c>
      <c r="EM438">
        <v>1.982</v>
      </c>
      <c r="EN438">
        <v>2.1896</v>
      </c>
      <c r="EO438">
        <v>0.0619888</v>
      </c>
      <c r="EP438">
        <v>0</v>
      </c>
      <c r="EQ438">
        <v>23.9762</v>
      </c>
      <c r="ER438">
        <v>999.9</v>
      </c>
      <c r="ES438">
        <v>57.569</v>
      </c>
      <c r="ET438">
        <v>29.668</v>
      </c>
      <c r="EU438">
        <v>32.5875</v>
      </c>
      <c r="EV438">
        <v>53.6402</v>
      </c>
      <c r="EW438">
        <v>35.6691</v>
      </c>
      <c r="EX438">
        <v>2</v>
      </c>
      <c r="EY438">
        <v>-0.0254065</v>
      </c>
      <c r="EZ438">
        <v>2.11608</v>
      </c>
      <c r="FA438">
        <v>20.1341</v>
      </c>
      <c r="FB438">
        <v>5.19932</v>
      </c>
      <c r="FC438">
        <v>12.0099</v>
      </c>
      <c r="FD438">
        <v>4.976</v>
      </c>
      <c r="FE438">
        <v>3.2934</v>
      </c>
      <c r="FF438">
        <v>9999</v>
      </c>
      <c r="FG438">
        <v>564.9</v>
      </c>
      <c r="FH438">
        <v>9999</v>
      </c>
      <c r="FI438">
        <v>9999</v>
      </c>
      <c r="FJ438">
        <v>1.8631</v>
      </c>
      <c r="FK438">
        <v>1.86798</v>
      </c>
      <c r="FL438">
        <v>1.86768</v>
      </c>
      <c r="FM438">
        <v>1.86884</v>
      </c>
      <c r="FN438">
        <v>1.86966</v>
      </c>
      <c r="FO438">
        <v>1.86569</v>
      </c>
      <c r="FP438">
        <v>1.86676</v>
      </c>
      <c r="FQ438">
        <v>1.86813</v>
      </c>
      <c r="FR438">
        <v>5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13.89</v>
      </c>
      <c r="GF438">
        <v>0.1786</v>
      </c>
      <c r="GG438">
        <v>4.5284714050127</v>
      </c>
      <c r="GH438">
        <v>0.00877152046367285</v>
      </c>
      <c r="GI438">
        <v>-1.12287425622125e-06</v>
      </c>
      <c r="GJ438">
        <v>1.49974470624018e-10</v>
      </c>
      <c r="GK438">
        <v>0.178652107835601</v>
      </c>
      <c r="GL438">
        <v>0</v>
      </c>
      <c r="GM438">
        <v>0</v>
      </c>
      <c r="GN438">
        <v>0</v>
      </c>
      <c r="GO438">
        <v>-2</v>
      </c>
      <c r="GP438">
        <v>2006</v>
      </c>
      <c r="GQ438">
        <v>1</v>
      </c>
      <c r="GR438">
        <v>20</v>
      </c>
      <c r="GS438">
        <v>87.4</v>
      </c>
      <c r="GT438">
        <v>87.3</v>
      </c>
      <c r="GU438">
        <v>3.16895</v>
      </c>
      <c r="GV438">
        <v>2.60254</v>
      </c>
      <c r="GW438">
        <v>2.24854</v>
      </c>
      <c r="GX438">
        <v>2.74536</v>
      </c>
      <c r="GY438">
        <v>1.99585</v>
      </c>
      <c r="GZ438">
        <v>2.35718</v>
      </c>
      <c r="HA438">
        <v>35.8944</v>
      </c>
      <c r="HB438">
        <v>15.2003</v>
      </c>
      <c r="HC438">
        <v>18</v>
      </c>
      <c r="HD438">
        <v>497.983</v>
      </c>
      <c r="HE438">
        <v>643.02</v>
      </c>
      <c r="HF438">
        <v>19.3081</v>
      </c>
      <c r="HG438">
        <v>26.8202</v>
      </c>
      <c r="HH438">
        <v>30.0009</v>
      </c>
      <c r="HI438">
        <v>26.5851</v>
      </c>
      <c r="HJ438">
        <v>26.4862</v>
      </c>
      <c r="HK438">
        <v>63.4647</v>
      </c>
      <c r="HL438">
        <v>39.0769</v>
      </c>
      <c r="HM438">
        <v>0</v>
      </c>
      <c r="HN438">
        <v>19.3056</v>
      </c>
      <c r="HO438">
        <v>1287.89</v>
      </c>
      <c r="HP438">
        <v>19.8646</v>
      </c>
      <c r="HQ438">
        <v>102.58</v>
      </c>
      <c r="HR438">
        <v>103.533</v>
      </c>
    </row>
    <row r="439" spans="1:226">
      <c r="A439">
        <v>423</v>
      </c>
      <c r="B439">
        <v>1657296935.5</v>
      </c>
      <c r="C439">
        <v>5191.5</v>
      </c>
      <c r="D439" t="s">
        <v>1208</v>
      </c>
      <c r="E439" t="s">
        <v>1209</v>
      </c>
      <c r="F439">
        <v>5</v>
      </c>
      <c r="G439" t="s">
        <v>1057</v>
      </c>
      <c r="H439" t="s">
        <v>354</v>
      </c>
      <c r="I439">
        <v>1657296927.71429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1306.12643028879</v>
      </c>
      <c r="AK439">
        <v>1283.28818181818</v>
      </c>
      <c r="AL439">
        <v>3.22282794200002</v>
      </c>
      <c r="AM439">
        <v>66.0527662243616</v>
      </c>
      <c r="AN439">
        <f>(AP439 - AO439 + BO439*1E3/(8.314*(BQ439+273.15)) * AR439/BN439 * AQ439) * BN439/(100*BB439) * 1000/(1000 - AP439)</f>
        <v>0</v>
      </c>
      <c r="AO439">
        <v>19.8134701847262</v>
      </c>
      <c r="AP439">
        <v>20.6006218181818</v>
      </c>
      <c r="AQ439">
        <v>-0.000473782326545472</v>
      </c>
      <c r="AR439">
        <v>77.4736277171468</v>
      </c>
      <c r="AS439">
        <v>0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6</v>
      </c>
      <c r="BC439">
        <v>0.5</v>
      </c>
      <c r="BD439" t="s">
        <v>355</v>
      </c>
      <c r="BE439">
        <v>2</v>
      </c>
      <c r="BF439" t="b">
        <v>1</v>
      </c>
      <c r="BG439">
        <v>1657296927.71429</v>
      </c>
      <c r="BH439">
        <v>1233.33</v>
      </c>
      <c r="BI439">
        <v>1265.29035714286</v>
      </c>
      <c r="BJ439">
        <v>20.6197678571429</v>
      </c>
      <c r="BK439">
        <v>19.8172857142857</v>
      </c>
      <c r="BL439">
        <v>1219.50285714286</v>
      </c>
      <c r="BM439">
        <v>20.4411392857143</v>
      </c>
      <c r="BN439">
        <v>500.014285714286</v>
      </c>
      <c r="BO439">
        <v>73.8357607142857</v>
      </c>
      <c r="BP439">
        <v>0.0486309857142857</v>
      </c>
      <c r="BQ439">
        <v>24.2739964285714</v>
      </c>
      <c r="BR439">
        <v>24.9718857142857</v>
      </c>
      <c r="BS439">
        <v>999.9</v>
      </c>
      <c r="BT439">
        <v>0</v>
      </c>
      <c r="BU439">
        <v>0</v>
      </c>
      <c r="BV439">
        <v>9998.03571428571</v>
      </c>
      <c r="BW439">
        <v>0</v>
      </c>
      <c r="BX439">
        <v>103.817964285714</v>
      </c>
      <c r="BY439">
        <v>-31.9597785714286</v>
      </c>
      <c r="BZ439">
        <v>1259.2975</v>
      </c>
      <c r="CA439">
        <v>1290.86964285714</v>
      </c>
      <c r="CB439">
        <v>0.802489642857143</v>
      </c>
      <c r="CC439">
        <v>1265.29035714286</v>
      </c>
      <c r="CD439">
        <v>19.8172857142857</v>
      </c>
      <c r="CE439">
        <v>1.52247678571429</v>
      </c>
      <c r="CF439">
        <v>1.463225</v>
      </c>
      <c r="CG439">
        <v>13.1957821428571</v>
      </c>
      <c r="CH439">
        <v>12.5892</v>
      </c>
      <c r="CI439">
        <v>2000.00035714286</v>
      </c>
      <c r="CJ439">
        <v>0.9800015</v>
      </c>
      <c r="CK439">
        <v>0.0199988</v>
      </c>
      <c r="CL439">
        <v>0</v>
      </c>
      <c r="CM439">
        <v>2.23210357142857</v>
      </c>
      <c r="CN439">
        <v>0</v>
      </c>
      <c r="CO439">
        <v>3064.47857142857</v>
      </c>
      <c r="CP439">
        <v>17300.1678571429</v>
      </c>
      <c r="CQ439">
        <v>37.937</v>
      </c>
      <c r="CR439">
        <v>38.437</v>
      </c>
      <c r="CS439">
        <v>37.937</v>
      </c>
      <c r="CT439">
        <v>36.59575</v>
      </c>
      <c r="CU439">
        <v>37.1692857142857</v>
      </c>
      <c r="CV439">
        <v>1960.00035714286</v>
      </c>
      <c r="CW439">
        <v>40</v>
      </c>
      <c r="CX439">
        <v>0</v>
      </c>
      <c r="CY439">
        <v>1657296913.5</v>
      </c>
      <c r="CZ439">
        <v>0</v>
      </c>
      <c r="DA439">
        <v>1657291692.5</v>
      </c>
      <c r="DB439" t="s">
        <v>356</v>
      </c>
      <c r="DC439">
        <v>1657291684</v>
      </c>
      <c r="DD439">
        <v>1657291692.5</v>
      </c>
      <c r="DE439">
        <v>1</v>
      </c>
      <c r="DF439">
        <v>0.051</v>
      </c>
      <c r="DG439">
        <v>-0.009</v>
      </c>
      <c r="DH439">
        <v>7.953</v>
      </c>
      <c r="DI439">
        <v>0.086</v>
      </c>
      <c r="DJ439">
        <v>418</v>
      </c>
      <c r="DK439">
        <v>18</v>
      </c>
      <c r="DL439">
        <v>0.63</v>
      </c>
      <c r="DM439">
        <v>0.07</v>
      </c>
      <c r="DN439">
        <v>-32.0475414634146</v>
      </c>
      <c r="DO439">
        <v>1.95977142857139</v>
      </c>
      <c r="DP439">
        <v>0.625720887661899</v>
      </c>
      <c r="DQ439">
        <v>0</v>
      </c>
      <c r="DR439">
        <v>0.814212804878049</v>
      </c>
      <c r="DS439">
        <v>-0.161430376306621</v>
      </c>
      <c r="DT439">
        <v>0.0300464082502787</v>
      </c>
      <c r="DU439">
        <v>0</v>
      </c>
      <c r="DV439">
        <v>0</v>
      </c>
      <c r="DW439">
        <v>2</v>
      </c>
      <c r="DX439" t="s">
        <v>357</v>
      </c>
      <c r="DY439">
        <v>2.97351</v>
      </c>
      <c r="DZ439">
        <v>2.70175</v>
      </c>
      <c r="EA439">
        <v>0.15873</v>
      </c>
      <c r="EB439">
        <v>0.162237</v>
      </c>
      <c r="EC439">
        <v>0.0768281</v>
      </c>
      <c r="ED439">
        <v>0.0751295</v>
      </c>
      <c r="EE439">
        <v>32847</v>
      </c>
      <c r="EF439">
        <v>35839.2</v>
      </c>
      <c r="EG439">
        <v>35384.5</v>
      </c>
      <c r="EH439">
        <v>38799.7</v>
      </c>
      <c r="EI439">
        <v>46315.2</v>
      </c>
      <c r="EJ439">
        <v>51786.2</v>
      </c>
      <c r="EK439">
        <v>55287.8</v>
      </c>
      <c r="EL439">
        <v>62178.9</v>
      </c>
      <c r="EM439">
        <v>1.9824</v>
      </c>
      <c r="EN439">
        <v>2.1894</v>
      </c>
      <c r="EO439">
        <v>0.0610948</v>
      </c>
      <c r="EP439">
        <v>0</v>
      </c>
      <c r="EQ439">
        <v>23.9762</v>
      </c>
      <c r="ER439">
        <v>999.9</v>
      </c>
      <c r="ES439">
        <v>57.569</v>
      </c>
      <c r="ET439">
        <v>29.688</v>
      </c>
      <c r="EU439">
        <v>32.6303</v>
      </c>
      <c r="EV439">
        <v>53.3502</v>
      </c>
      <c r="EW439">
        <v>35.637</v>
      </c>
      <c r="EX439">
        <v>2</v>
      </c>
      <c r="EY439">
        <v>-0.0247967</v>
      </c>
      <c r="EZ439">
        <v>2.0871</v>
      </c>
      <c r="FA439">
        <v>20.1342</v>
      </c>
      <c r="FB439">
        <v>5.19812</v>
      </c>
      <c r="FC439">
        <v>12.0076</v>
      </c>
      <c r="FD439">
        <v>4.976</v>
      </c>
      <c r="FE439">
        <v>3.2934</v>
      </c>
      <c r="FF439">
        <v>9999</v>
      </c>
      <c r="FG439">
        <v>564.9</v>
      </c>
      <c r="FH439">
        <v>9999</v>
      </c>
      <c r="FI439">
        <v>9999</v>
      </c>
      <c r="FJ439">
        <v>1.8631</v>
      </c>
      <c r="FK439">
        <v>1.86798</v>
      </c>
      <c r="FL439">
        <v>1.86765</v>
      </c>
      <c r="FM439">
        <v>1.8689</v>
      </c>
      <c r="FN439">
        <v>1.86966</v>
      </c>
      <c r="FO439">
        <v>1.86569</v>
      </c>
      <c r="FP439">
        <v>1.86676</v>
      </c>
      <c r="FQ439">
        <v>1.86813</v>
      </c>
      <c r="FR439">
        <v>5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13.99</v>
      </c>
      <c r="GF439">
        <v>0.1786</v>
      </c>
      <c r="GG439">
        <v>4.5284714050127</v>
      </c>
      <c r="GH439">
        <v>0.00877152046367285</v>
      </c>
      <c r="GI439">
        <v>-1.12287425622125e-06</v>
      </c>
      <c r="GJ439">
        <v>1.49974470624018e-10</v>
      </c>
      <c r="GK439">
        <v>0.178652107835601</v>
      </c>
      <c r="GL439">
        <v>0</v>
      </c>
      <c r="GM439">
        <v>0</v>
      </c>
      <c r="GN439">
        <v>0</v>
      </c>
      <c r="GO439">
        <v>-2</v>
      </c>
      <c r="GP439">
        <v>2006</v>
      </c>
      <c r="GQ439">
        <v>1</v>
      </c>
      <c r="GR439">
        <v>20</v>
      </c>
      <c r="GS439">
        <v>87.5</v>
      </c>
      <c r="GT439">
        <v>87.4</v>
      </c>
      <c r="GU439">
        <v>3.19824</v>
      </c>
      <c r="GV439">
        <v>2.60498</v>
      </c>
      <c r="GW439">
        <v>2.24854</v>
      </c>
      <c r="GX439">
        <v>2.74536</v>
      </c>
      <c r="GY439">
        <v>1.99585</v>
      </c>
      <c r="GZ439">
        <v>2.3645</v>
      </c>
      <c r="HA439">
        <v>35.8944</v>
      </c>
      <c r="HB439">
        <v>15.1915</v>
      </c>
      <c r="HC439">
        <v>18</v>
      </c>
      <c r="HD439">
        <v>498.291</v>
      </c>
      <c r="HE439">
        <v>642.911</v>
      </c>
      <c r="HF439">
        <v>19.3154</v>
      </c>
      <c r="HG439">
        <v>26.8247</v>
      </c>
      <c r="HH439">
        <v>30.0009</v>
      </c>
      <c r="HI439">
        <v>26.5905</v>
      </c>
      <c r="HJ439">
        <v>26.4906</v>
      </c>
      <c r="HK439">
        <v>64.1081</v>
      </c>
      <c r="HL439">
        <v>39.0769</v>
      </c>
      <c r="HM439">
        <v>0</v>
      </c>
      <c r="HN439">
        <v>19.3251</v>
      </c>
      <c r="HO439">
        <v>1308.29</v>
      </c>
      <c r="HP439">
        <v>19.8646</v>
      </c>
      <c r="HQ439">
        <v>102.578</v>
      </c>
      <c r="HR439">
        <v>103.532</v>
      </c>
    </row>
    <row r="440" spans="1:226">
      <c r="A440">
        <v>424</v>
      </c>
      <c r="B440">
        <v>1657296940.5</v>
      </c>
      <c r="C440">
        <v>5196.5</v>
      </c>
      <c r="D440" t="s">
        <v>1210</v>
      </c>
      <c r="E440" t="s">
        <v>1211</v>
      </c>
      <c r="F440">
        <v>5</v>
      </c>
      <c r="G440" t="s">
        <v>1057</v>
      </c>
      <c r="H440" t="s">
        <v>354</v>
      </c>
      <c r="I440">
        <v>1657296933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1323.86446512476</v>
      </c>
      <c r="AK440">
        <v>1299.74054545455</v>
      </c>
      <c r="AL440">
        <v>3.35428742916628</v>
      </c>
      <c r="AM440">
        <v>66.0527662243616</v>
      </c>
      <c r="AN440">
        <f>(AP440 - AO440 + BO440*1E3/(8.314*(BQ440+273.15)) * AR440/BN440 * AQ440) * BN440/(100*BB440) * 1000/(1000 - AP440)</f>
        <v>0</v>
      </c>
      <c r="AO440">
        <v>19.8150155168918</v>
      </c>
      <c r="AP440">
        <v>20.5953145454545</v>
      </c>
      <c r="AQ440">
        <v>-0.000243011779627808</v>
      </c>
      <c r="AR440">
        <v>77.4736277171468</v>
      </c>
      <c r="AS440">
        <v>0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6</v>
      </c>
      <c r="BC440">
        <v>0.5</v>
      </c>
      <c r="BD440" t="s">
        <v>355</v>
      </c>
      <c r="BE440">
        <v>2</v>
      </c>
      <c r="BF440" t="b">
        <v>1</v>
      </c>
      <c r="BG440">
        <v>1657296933</v>
      </c>
      <c r="BH440">
        <v>1250.45814814815</v>
      </c>
      <c r="BI440">
        <v>1282.56185185185</v>
      </c>
      <c r="BJ440">
        <v>20.6051074074074</v>
      </c>
      <c r="BK440">
        <v>19.814962962963</v>
      </c>
      <c r="BL440">
        <v>1236.51666666667</v>
      </c>
      <c r="BM440">
        <v>20.4264777777778</v>
      </c>
      <c r="BN440">
        <v>500.01237037037</v>
      </c>
      <c r="BO440">
        <v>73.836</v>
      </c>
      <c r="BP440">
        <v>0.0483427518518518</v>
      </c>
      <c r="BQ440">
        <v>24.2733962962963</v>
      </c>
      <c r="BR440">
        <v>24.9786740740741</v>
      </c>
      <c r="BS440">
        <v>999.9</v>
      </c>
      <c r="BT440">
        <v>0</v>
      </c>
      <c r="BU440">
        <v>0</v>
      </c>
      <c r="BV440">
        <v>10003.7037037037</v>
      </c>
      <c r="BW440">
        <v>0</v>
      </c>
      <c r="BX440">
        <v>103.293703703704</v>
      </c>
      <c r="BY440">
        <v>-32.1052814814815</v>
      </c>
      <c r="BZ440">
        <v>1276.7662962963</v>
      </c>
      <c r="CA440">
        <v>1308.48925925926</v>
      </c>
      <c r="CB440">
        <v>0.790156740740741</v>
      </c>
      <c r="CC440">
        <v>1282.56185185185</v>
      </c>
      <c r="CD440">
        <v>19.814962962963</v>
      </c>
      <c r="CE440">
        <v>1.52139925925926</v>
      </c>
      <c r="CF440">
        <v>1.46305777777778</v>
      </c>
      <c r="CG440">
        <v>13.1849407407407</v>
      </c>
      <c r="CH440">
        <v>12.5874481481481</v>
      </c>
      <c r="CI440">
        <v>2000.01925925926</v>
      </c>
      <c r="CJ440">
        <v>0.980001333333333</v>
      </c>
      <c r="CK440">
        <v>0.0199989777777778</v>
      </c>
      <c r="CL440">
        <v>0</v>
      </c>
      <c r="CM440">
        <v>2.23371481481481</v>
      </c>
      <c r="CN440">
        <v>0</v>
      </c>
      <c r="CO440">
        <v>3011.31518518519</v>
      </c>
      <c r="CP440">
        <v>17300.3259259259</v>
      </c>
      <c r="CQ440">
        <v>37.937</v>
      </c>
      <c r="CR440">
        <v>38.437</v>
      </c>
      <c r="CS440">
        <v>37.937</v>
      </c>
      <c r="CT440">
        <v>36.5853333333333</v>
      </c>
      <c r="CU440">
        <v>37.1525555555556</v>
      </c>
      <c r="CV440">
        <v>1960.01925925926</v>
      </c>
      <c r="CW440">
        <v>40</v>
      </c>
      <c r="CX440">
        <v>0</v>
      </c>
      <c r="CY440">
        <v>1657296918.3</v>
      </c>
      <c r="CZ440">
        <v>0</v>
      </c>
      <c r="DA440">
        <v>1657291692.5</v>
      </c>
      <c r="DB440" t="s">
        <v>356</v>
      </c>
      <c r="DC440">
        <v>1657291684</v>
      </c>
      <c r="DD440">
        <v>1657291692.5</v>
      </c>
      <c r="DE440">
        <v>1</v>
      </c>
      <c r="DF440">
        <v>0.051</v>
      </c>
      <c r="DG440">
        <v>-0.009</v>
      </c>
      <c r="DH440">
        <v>7.953</v>
      </c>
      <c r="DI440">
        <v>0.086</v>
      </c>
      <c r="DJ440">
        <v>418</v>
      </c>
      <c r="DK440">
        <v>18</v>
      </c>
      <c r="DL440">
        <v>0.63</v>
      </c>
      <c r="DM440">
        <v>0.07</v>
      </c>
      <c r="DN440">
        <v>-32.1120682926829</v>
      </c>
      <c r="DO440">
        <v>-0.201395121951156</v>
      </c>
      <c r="DP440">
        <v>0.674878906008429</v>
      </c>
      <c r="DQ440">
        <v>0</v>
      </c>
      <c r="DR440">
        <v>0.801847024390244</v>
      </c>
      <c r="DS440">
        <v>-0.170209923344947</v>
      </c>
      <c r="DT440">
        <v>0.0181300886609267</v>
      </c>
      <c r="DU440">
        <v>0</v>
      </c>
      <c r="DV440">
        <v>0</v>
      </c>
      <c r="DW440">
        <v>2</v>
      </c>
      <c r="DX440" t="s">
        <v>357</v>
      </c>
      <c r="DY440">
        <v>2.97303</v>
      </c>
      <c r="DZ440">
        <v>2.70275</v>
      </c>
      <c r="EA440">
        <v>0.160036</v>
      </c>
      <c r="EB440">
        <v>0.163591</v>
      </c>
      <c r="EC440">
        <v>0.0768056</v>
      </c>
      <c r="ED440">
        <v>0.075121</v>
      </c>
      <c r="EE440">
        <v>32795.7</v>
      </c>
      <c r="EF440">
        <v>35780.7</v>
      </c>
      <c r="EG440">
        <v>35384.2</v>
      </c>
      <c r="EH440">
        <v>38799</v>
      </c>
      <c r="EI440">
        <v>46316.5</v>
      </c>
      <c r="EJ440">
        <v>51785.1</v>
      </c>
      <c r="EK440">
        <v>55287.9</v>
      </c>
      <c r="EL440">
        <v>62177</v>
      </c>
      <c r="EM440">
        <v>1.982</v>
      </c>
      <c r="EN440">
        <v>2.1892</v>
      </c>
      <c r="EO440">
        <v>0.0601411</v>
      </c>
      <c r="EP440">
        <v>0</v>
      </c>
      <c r="EQ440">
        <v>23.9742</v>
      </c>
      <c r="ER440">
        <v>999.9</v>
      </c>
      <c r="ES440">
        <v>57.545</v>
      </c>
      <c r="ET440">
        <v>29.668</v>
      </c>
      <c r="EU440">
        <v>32.5756</v>
      </c>
      <c r="EV440">
        <v>53.4802</v>
      </c>
      <c r="EW440">
        <v>35.6651</v>
      </c>
      <c r="EX440">
        <v>2</v>
      </c>
      <c r="EY440">
        <v>-0.0244512</v>
      </c>
      <c r="EZ440">
        <v>2.10296</v>
      </c>
      <c r="FA440">
        <v>20.1338</v>
      </c>
      <c r="FB440">
        <v>5.19812</v>
      </c>
      <c r="FC440">
        <v>12.0099</v>
      </c>
      <c r="FD440">
        <v>4.976</v>
      </c>
      <c r="FE440">
        <v>3.2934</v>
      </c>
      <c r="FF440">
        <v>9999</v>
      </c>
      <c r="FG440">
        <v>564.9</v>
      </c>
      <c r="FH440">
        <v>9999</v>
      </c>
      <c r="FI440">
        <v>9999</v>
      </c>
      <c r="FJ440">
        <v>1.86307</v>
      </c>
      <c r="FK440">
        <v>1.86792</v>
      </c>
      <c r="FL440">
        <v>1.86765</v>
      </c>
      <c r="FM440">
        <v>1.8689</v>
      </c>
      <c r="FN440">
        <v>1.86966</v>
      </c>
      <c r="FO440">
        <v>1.86569</v>
      </c>
      <c r="FP440">
        <v>1.86676</v>
      </c>
      <c r="FQ440">
        <v>1.86813</v>
      </c>
      <c r="FR440">
        <v>5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14.11</v>
      </c>
      <c r="GF440">
        <v>0.1787</v>
      </c>
      <c r="GG440">
        <v>4.5284714050127</v>
      </c>
      <c r="GH440">
        <v>0.00877152046367285</v>
      </c>
      <c r="GI440">
        <v>-1.12287425622125e-06</v>
      </c>
      <c r="GJ440">
        <v>1.49974470624018e-10</v>
      </c>
      <c r="GK440">
        <v>0.178652107835601</v>
      </c>
      <c r="GL440">
        <v>0</v>
      </c>
      <c r="GM440">
        <v>0</v>
      </c>
      <c r="GN440">
        <v>0</v>
      </c>
      <c r="GO440">
        <v>-2</v>
      </c>
      <c r="GP440">
        <v>2006</v>
      </c>
      <c r="GQ440">
        <v>1</v>
      </c>
      <c r="GR440">
        <v>20</v>
      </c>
      <c r="GS440">
        <v>87.6</v>
      </c>
      <c r="GT440">
        <v>87.5</v>
      </c>
      <c r="GU440">
        <v>3.23242</v>
      </c>
      <c r="GV440">
        <v>2.6001</v>
      </c>
      <c r="GW440">
        <v>2.24854</v>
      </c>
      <c r="GX440">
        <v>2.74536</v>
      </c>
      <c r="GY440">
        <v>1.99585</v>
      </c>
      <c r="GZ440">
        <v>2.3645</v>
      </c>
      <c r="HA440">
        <v>35.8711</v>
      </c>
      <c r="HB440">
        <v>15.2003</v>
      </c>
      <c r="HC440">
        <v>18</v>
      </c>
      <c r="HD440">
        <v>498.069</v>
      </c>
      <c r="HE440">
        <v>642.777</v>
      </c>
      <c r="HF440">
        <v>19.3313</v>
      </c>
      <c r="HG440">
        <v>26.8293</v>
      </c>
      <c r="HH440">
        <v>30.0006</v>
      </c>
      <c r="HI440">
        <v>26.595</v>
      </c>
      <c r="HJ440">
        <v>26.4928</v>
      </c>
      <c r="HK440">
        <v>64.7318</v>
      </c>
      <c r="HL440">
        <v>39.0769</v>
      </c>
      <c r="HM440">
        <v>0</v>
      </c>
      <c r="HN440">
        <v>19.3363</v>
      </c>
      <c r="HO440">
        <v>1321.73</v>
      </c>
      <c r="HP440">
        <v>19.8646</v>
      </c>
      <c r="HQ440">
        <v>102.578</v>
      </c>
      <c r="HR440">
        <v>103.53</v>
      </c>
    </row>
    <row r="441" spans="1:226">
      <c r="A441">
        <v>425</v>
      </c>
      <c r="B441">
        <v>1657296945.5</v>
      </c>
      <c r="C441">
        <v>5201.5</v>
      </c>
      <c r="D441" t="s">
        <v>1212</v>
      </c>
      <c r="E441" t="s">
        <v>1213</v>
      </c>
      <c r="F441">
        <v>5</v>
      </c>
      <c r="G441" t="s">
        <v>1057</v>
      </c>
      <c r="H441" t="s">
        <v>354</v>
      </c>
      <c r="I441">
        <v>1657296937.71429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1340.54240210426</v>
      </c>
      <c r="AK441">
        <v>1316.98733333333</v>
      </c>
      <c r="AL441">
        <v>3.39910340533264</v>
      </c>
      <c r="AM441">
        <v>66.0527662243616</v>
      </c>
      <c r="AN441">
        <f>(AP441 - AO441 + BO441*1E3/(8.314*(BQ441+273.15)) * AR441/BN441 * AQ441) * BN441/(100*BB441) * 1000/(1000 - AP441)</f>
        <v>0</v>
      </c>
      <c r="AO441">
        <v>19.8121155849884</v>
      </c>
      <c r="AP441">
        <v>20.5899333333333</v>
      </c>
      <c r="AQ441">
        <v>-0.00026780545043669</v>
      </c>
      <c r="AR441">
        <v>77.4736277171468</v>
      </c>
      <c r="AS441">
        <v>0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6</v>
      </c>
      <c r="BC441">
        <v>0.5</v>
      </c>
      <c r="BD441" t="s">
        <v>355</v>
      </c>
      <c r="BE441">
        <v>2</v>
      </c>
      <c r="BF441" t="b">
        <v>1</v>
      </c>
      <c r="BG441">
        <v>1657296937.71429</v>
      </c>
      <c r="BH441">
        <v>1265.79964285714</v>
      </c>
      <c r="BI441">
        <v>1298.14392857143</v>
      </c>
      <c r="BJ441">
        <v>20.5982785714286</v>
      </c>
      <c r="BK441">
        <v>19.8142357142857</v>
      </c>
      <c r="BL441">
        <v>1251.75607142857</v>
      </c>
      <c r="BM441">
        <v>20.4196392857143</v>
      </c>
      <c r="BN441">
        <v>499.993607142857</v>
      </c>
      <c r="BO441">
        <v>73.8363642857143</v>
      </c>
      <c r="BP441">
        <v>0.048216975</v>
      </c>
      <c r="BQ441">
        <v>24.2670642857143</v>
      </c>
      <c r="BR441">
        <v>24.970825</v>
      </c>
      <c r="BS441">
        <v>999.9</v>
      </c>
      <c r="BT441">
        <v>0</v>
      </c>
      <c r="BU441">
        <v>0</v>
      </c>
      <c r="BV441">
        <v>10003.2142857143</v>
      </c>
      <c r="BW441">
        <v>0</v>
      </c>
      <c r="BX441">
        <v>103.230535714286</v>
      </c>
      <c r="BY441">
        <v>-32.3449535714286</v>
      </c>
      <c r="BZ441">
        <v>1292.42142857143</v>
      </c>
      <c r="CA441">
        <v>1324.38571428571</v>
      </c>
      <c r="CB441">
        <v>0.784057</v>
      </c>
      <c r="CC441">
        <v>1298.14392857143</v>
      </c>
      <c r="CD441">
        <v>19.8142357142857</v>
      </c>
      <c r="CE441">
        <v>1.52090285714286</v>
      </c>
      <c r="CF441">
        <v>1.46301071428571</v>
      </c>
      <c r="CG441">
        <v>13.1799392857143</v>
      </c>
      <c r="CH441">
        <v>12.5869571428571</v>
      </c>
      <c r="CI441">
        <v>2000.02857142857</v>
      </c>
      <c r="CJ441">
        <v>0.980001285714286</v>
      </c>
      <c r="CK441">
        <v>0.0199990285714286</v>
      </c>
      <c r="CL441">
        <v>0</v>
      </c>
      <c r="CM441">
        <v>2.26514642857143</v>
      </c>
      <c r="CN441">
        <v>0</v>
      </c>
      <c r="CO441">
        <v>2970.46285714286</v>
      </c>
      <c r="CP441">
        <v>17300.4178571429</v>
      </c>
      <c r="CQ441">
        <v>37.937</v>
      </c>
      <c r="CR441">
        <v>38.4170714285714</v>
      </c>
      <c r="CS441">
        <v>37.937</v>
      </c>
      <c r="CT441">
        <v>36.5755</v>
      </c>
      <c r="CU441">
        <v>37.1471428571429</v>
      </c>
      <c r="CV441">
        <v>1960.02857142857</v>
      </c>
      <c r="CW441">
        <v>40</v>
      </c>
      <c r="CX441">
        <v>0</v>
      </c>
      <c r="CY441">
        <v>1657296923.7</v>
      </c>
      <c r="CZ441">
        <v>0</v>
      </c>
      <c r="DA441">
        <v>1657291692.5</v>
      </c>
      <c r="DB441" t="s">
        <v>356</v>
      </c>
      <c r="DC441">
        <v>1657291684</v>
      </c>
      <c r="DD441">
        <v>1657291692.5</v>
      </c>
      <c r="DE441">
        <v>1</v>
      </c>
      <c r="DF441">
        <v>0.051</v>
      </c>
      <c r="DG441">
        <v>-0.009</v>
      </c>
      <c r="DH441">
        <v>7.953</v>
      </c>
      <c r="DI441">
        <v>0.086</v>
      </c>
      <c r="DJ441">
        <v>418</v>
      </c>
      <c r="DK441">
        <v>18</v>
      </c>
      <c r="DL441">
        <v>0.63</v>
      </c>
      <c r="DM441">
        <v>0.07</v>
      </c>
      <c r="DN441">
        <v>-32.3043926829268</v>
      </c>
      <c r="DO441">
        <v>-2.88701184668997</v>
      </c>
      <c r="DP441">
        <v>0.781935679904323</v>
      </c>
      <c r="DQ441">
        <v>0</v>
      </c>
      <c r="DR441">
        <v>0.788243024390244</v>
      </c>
      <c r="DS441">
        <v>-0.0834496724738677</v>
      </c>
      <c r="DT441">
        <v>0.00909368654077345</v>
      </c>
      <c r="DU441">
        <v>1</v>
      </c>
      <c r="DV441">
        <v>1</v>
      </c>
      <c r="DW441">
        <v>2</v>
      </c>
      <c r="DX441" t="s">
        <v>373</v>
      </c>
      <c r="DY441">
        <v>2.97299</v>
      </c>
      <c r="DZ441">
        <v>2.7022</v>
      </c>
      <c r="EA441">
        <v>0.16134</v>
      </c>
      <c r="EB441">
        <v>0.164895</v>
      </c>
      <c r="EC441">
        <v>0.0767917</v>
      </c>
      <c r="ED441">
        <v>0.0751288</v>
      </c>
      <c r="EE441">
        <v>32744.2</v>
      </c>
      <c r="EF441">
        <v>35723.8</v>
      </c>
      <c r="EG441">
        <v>35383.5</v>
      </c>
      <c r="EH441">
        <v>38797.8</v>
      </c>
      <c r="EI441">
        <v>46315.9</v>
      </c>
      <c r="EJ441">
        <v>51783.5</v>
      </c>
      <c r="EK441">
        <v>55286.4</v>
      </c>
      <c r="EL441">
        <v>62175.5</v>
      </c>
      <c r="EM441">
        <v>1.9828</v>
      </c>
      <c r="EN441">
        <v>2.1892</v>
      </c>
      <c r="EO441">
        <v>0.0587106</v>
      </c>
      <c r="EP441">
        <v>0</v>
      </c>
      <c r="EQ441">
        <v>23.9661</v>
      </c>
      <c r="ER441">
        <v>999.9</v>
      </c>
      <c r="ES441">
        <v>57.52</v>
      </c>
      <c r="ET441">
        <v>29.688</v>
      </c>
      <c r="EU441">
        <v>32.599</v>
      </c>
      <c r="EV441">
        <v>53.6402</v>
      </c>
      <c r="EW441">
        <v>35.6771</v>
      </c>
      <c r="EX441">
        <v>2</v>
      </c>
      <c r="EY441">
        <v>-0.0242683</v>
      </c>
      <c r="EZ441">
        <v>2.01453</v>
      </c>
      <c r="FA441">
        <v>20.1348</v>
      </c>
      <c r="FB441">
        <v>5.19812</v>
      </c>
      <c r="FC441">
        <v>12.0064</v>
      </c>
      <c r="FD441">
        <v>4.976</v>
      </c>
      <c r="FE441">
        <v>3.2932</v>
      </c>
      <c r="FF441">
        <v>9999</v>
      </c>
      <c r="FG441">
        <v>564.9</v>
      </c>
      <c r="FH441">
        <v>9999</v>
      </c>
      <c r="FI441">
        <v>9999</v>
      </c>
      <c r="FJ441">
        <v>1.86307</v>
      </c>
      <c r="FK441">
        <v>1.86786</v>
      </c>
      <c r="FL441">
        <v>1.86768</v>
      </c>
      <c r="FM441">
        <v>1.86887</v>
      </c>
      <c r="FN441">
        <v>1.86966</v>
      </c>
      <c r="FO441">
        <v>1.86569</v>
      </c>
      <c r="FP441">
        <v>1.86676</v>
      </c>
      <c r="FQ441">
        <v>1.86813</v>
      </c>
      <c r="FR441">
        <v>5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14.22</v>
      </c>
      <c r="GF441">
        <v>0.1786</v>
      </c>
      <c r="GG441">
        <v>4.5284714050127</v>
      </c>
      <c r="GH441">
        <v>0.00877152046367285</v>
      </c>
      <c r="GI441">
        <v>-1.12287425622125e-06</v>
      </c>
      <c r="GJ441">
        <v>1.49974470624018e-10</v>
      </c>
      <c r="GK441">
        <v>0.178652107835601</v>
      </c>
      <c r="GL441">
        <v>0</v>
      </c>
      <c r="GM441">
        <v>0</v>
      </c>
      <c r="GN441">
        <v>0</v>
      </c>
      <c r="GO441">
        <v>-2</v>
      </c>
      <c r="GP441">
        <v>2006</v>
      </c>
      <c r="GQ441">
        <v>1</v>
      </c>
      <c r="GR441">
        <v>20</v>
      </c>
      <c r="GS441">
        <v>87.7</v>
      </c>
      <c r="GT441">
        <v>87.5</v>
      </c>
      <c r="GU441">
        <v>3.2666</v>
      </c>
      <c r="GV441">
        <v>2.60376</v>
      </c>
      <c r="GW441">
        <v>2.24854</v>
      </c>
      <c r="GX441">
        <v>2.74536</v>
      </c>
      <c r="GY441">
        <v>1.99585</v>
      </c>
      <c r="GZ441">
        <v>2.32666</v>
      </c>
      <c r="HA441">
        <v>35.8944</v>
      </c>
      <c r="HB441">
        <v>15.1915</v>
      </c>
      <c r="HC441">
        <v>18</v>
      </c>
      <c r="HD441">
        <v>498.631</v>
      </c>
      <c r="HE441">
        <v>642.829</v>
      </c>
      <c r="HF441">
        <v>19.3411</v>
      </c>
      <c r="HG441">
        <v>26.8338</v>
      </c>
      <c r="HH441">
        <v>30.0005</v>
      </c>
      <c r="HI441">
        <v>26.5985</v>
      </c>
      <c r="HJ441">
        <v>26.4973</v>
      </c>
      <c r="HK441">
        <v>65.3776</v>
      </c>
      <c r="HL441">
        <v>39.0769</v>
      </c>
      <c r="HM441">
        <v>0</v>
      </c>
      <c r="HN441">
        <v>19.3669</v>
      </c>
      <c r="HO441">
        <v>1341.84</v>
      </c>
      <c r="HP441">
        <v>19.8646</v>
      </c>
      <c r="HQ441">
        <v>102.575</v>
      </c>
      <c r="HR441">
        <v>103.527</v>
      </c>
    </row>
    <row r="442" spans="1:226">
      <c r="A442">
        <v>426</v>
      </c>
      <c r="B442">
        <v>1657296950.5</v>
      </c>
      <c r="C442">
        <v>5206.5</v>
      </c>
      <c r="D442" t="s">
        <v>1214</v>
      </c>
      <c r="E442" t="s">
        <v>1215</v>
      </c>
      <c r="F442">
        <v>5</v>
      </c>
      <c r="G442" t="s">
        <v>1057</v>
      </c>
      <c r="H442" t="s">
        <v>354</v>
      </c>
      <c r="I442">
        <v>1657296943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1358.6132834488</v>
      </c>
      <c r="AK442">
        <v>1334.13242424242</v>
      </c>
      <c r="AL442">
        <v>3.4429876461656</v>
      </c>
      <c r="AM442">
        <v>66.0527662243616</v>
      </c>
      <c r="AN442">
        <f>(AP442 - AO442 + BO442*1E3/(8.314*(BQ442+273.15)) * AR442/BN442 * AQ442) * BN442/(100*BB442) * 1000/(1000 - AP442)</f>
        <v>0</v>
      </c>
      <c r="AO442">
        <v>19.8147147631297</v>
      </c>
      <c r="AP442">
        <v>20.5861806060606</v>
      </c>
      <c r="AQ442">
        <v>-8.61123101117268e-05</v>
      </c>
      <c r="AR442">
        <v>77.4736277171468</v>
      </c>
      <c r="AS442">
        <v>0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6</v>
      </c>
      <c r="BC442">
        <v>0.5</v>
      </c>
      <c r="BD442" t="s">
        <v>355</v>
      </c>
      <c r="BE442">
        <v>2</v>
      </c>
      <c r="BF442" t="b">
        <v>1</v>
      </c>
      <c r="BG442">
        <v>1657296943</v>
      </c>
      <c r="BH442">
        <v>1283.19777777778</v>
      </c>
      <c r="BI442">
        <v>1316.14555555556</v>
      </c>
      <c r="BJ442">
        <v>20.5928703703704</v>
      </c>
      <c r="BK442">
        <v>19.8138814814815</v>
      </c>
      <c r="BL442">
        <v>1269.03888888889</v>
      </c>
      <c r="BM442">
        <v>20.4142333333333</v>
      </c>
      <c r="BN442">
        <v>500.003037037037</v>
      </c>
      <c r="BO442">
        <v>73.8365777777778</v>
      </c>
      <c r="BP442">
        <v>0.048265137037037</v>
      </c>
      <c r="BQ442">
        <v>24.2526888888889</v>
      </c>
      <c r="BR442">
        <v>24.9508703703704</v>
      </c>
      <c r="BS442">
        <v>999.9</v>
      </c>
      <c r="BT442">
        <v>0</v>
      </c>
      <c r="BU442">
        <v>0</v>
      </c>
      <c r="BV442">
        <v>10003.5185185185</v>
      </c>
      <c r="BW442">
        <v>0</v>
      </c>
      <c r="BX442">
        <v>104.404333333333</v>
      </c>
      <c r="BY442">
        <v>-32.9485222222222</v>
      </c>
      <c r="BZ442">
        <v>1310.17740740741</v>
      </c>
      <c r="CA442">
        <v>1342.75111111111</v>
      </c>
      <c r="CB442">
        <v>0.779001111111111</v>
      </c>
      <c r="CC442">
        <v>1316.14555555556</v>
      </c>
      <c r="CD442">
        <v>19.8138814814815</v>
      </c>
      <c r="CE442">
        <v>1.52050814814815</v>
      </c>
      <c r="CF442">
        <v>1.46298888888889</v>
      </c>
      <c r="CG442">
        <v>13.1759555555556</v>
      </c>
      <c r="CH442">
        <v>12.5867333333333</v>
      </c>
      <c r="CI442">
        <v>2000.02481481481</v>
      </c>
      <c r="CJ442">
        <v>0.980001222222222</v>
      </c>
      <c r="CK442">
        <v>0.0199990962962963</v>
      </c>
      <c r="CL442">
        <v>0</v>
      </c>
      <c r="CM442">
        <v>2.20739259259259</v>
      </c>
      <c r="CN442">
        <v>0</v>
      </c>
      <c r="CO442">
        <v>2966.88888888889</v>
      </c>
      <c r="CP442">
        <v>17300.3814814815</v>
      </c>
      <c r="CQ442">
        <v>37.9347037037037</v>
      </c>
      <c r="CR442">
        <v>38.3956666666667</v>
      </c>
      <c r="CS442">
        <v>37.9278148148148</v>
      </c>
      <c r="CT442">
        <v>36.5574074074074</v>
      </c>
      <c r="CU442">
        <v>37.1295925925926</v>
      </c>
      <c r="CV442">
        <v>1960.02481481481</v>
      </c>
      <c r="CW442">
        <v>40</v>
      </c>
      <c r="CX442">
        <v>0</v>
      </c>
      <c r="CY442">
        <v>1657296928.5</v>
      </c>
      <c r="CZ442">
        <v>0</v>
      </c>
      <c r="DA442">
        <v>1657291692.5</v>
      </c>
      <c r="DB442" t="s">
        <v>356</v>
      </c>
      <c r="DC442">
        <v>1657291684</v>
      </c>
      <c r="DD442">
        <v>1657291692.5</v>
      </c>
      <c r="DE442">
        <v>1</v>
      </c>
      <c r="DF442">
        <v>0.051</v>
      </c>
      <c r="DG442">
        <v>-0.009</v>
      </c>
      <c r="DH442">
        <v>7.953</v>
      </c>
      <c r="DI442">
        <v>0.086</v>
      </c>
      <c r="DJ442">
        <v>418</v>
      </c>
      <c r="DK442">
        <v>18</v>
      </c>
      <c r="DL442">
        <v>0.63</v>
      </c>
      <c r="DM442">
        <v>0.07</v>
      </c>
      <c r="DN442">
        <v>-32.5321975609756</v>
      </c>
      <c r="DO442">
        <v>-5.18172752613239</v>
      </c>
      <c r="DP442">
        <v>0.832953964847414</v>
      </c>
      <c r="DQ442">
        <v>0</v>
      </c>
      <c r="DR442">
        <v>0.783063341463415</v>
      </c>
      <c r="DS442">
        <v>-0.0653348571428564</v>
      </c>
      <c r="DT442">
        <v>0.00741665468802826</v>
      </c>
      <c r="DU442">
        <v>1</v>
      </c>
      <c r="DV442">
        <v>1</v>
      </c>
      <c r="DW442">
        <v>2</v>
      </c>
      <c r="DX442" t="s">
        <v>373</v>
      </c>
      <c r="DY442">
        <v>2.97327</v>
      </c>
      <c r="DZ442">
        <v>2.7029</v>
      </c>
      <c r="EA442">
        <v>0.162632</v>
      </c>
      <c r="EB442">
        <v>0.166214</v>
      </c>
      <c r="EC442">
        <v>0.0767883</v>
      </c>
      <c r="ED442">
        <v>0.0751186</v>
      </c>
      <c r="EE442">
        <v>32693.2</v>
      </c>
      <c r="EF442">
        <v>35667.9</v>
      </c>
      <c r="EG442">
        <v>35383</v>
      </c>
      <c r="EH442">
        <v>38798.4</v>
      </c>
      <c r="EI442">
        <v>46316.4</v>
      </c>
      <c r="EJ442">
        <v>51784.5</v>
      </c>
      <c r="EK442">
        <v>55286.7</v>
      </c>
      <c r="EL442">
        <v>62176</v>
      </c>
      <c r="EM442">
        <v>1.9826</v>
      </c>
      <c r="EN442">
        <v>2.189</v>
      </c>
      <c r="EO442">
        <v>0.0585616</v>
      </c>
      <c r="EP442">
        <v>0</v>
      </c>
      <c r="EQ442">
        <v>23.95</v>
      </c>
      <c r="ER442">
        <v>999.9</v>
      </c>
      <c r="ES442">
        <v>57.496</v>
      </c>
      <c r="ET442">
        <v>29.698</v>
      </c>
      <c r="EU442">
        <v>32.6054</v>
      </c>
      <c r="EV442">
        <v>53.2302</v>
      </c>
      <c r="EW442">
        <v>35.6691</v>
      </c>
      <c r="EX442">
        <v>2</v>
      </c>
      <c r="EY442">
        <v>-0.0238618</v>
      </c>
      <c r="EZ442">
        <v>1.78327</v>
      </c>
      <c r="FA442">
        <v>20.1378</v>
      </c>
      <c r="FB442">
        <v>5.19812</v>
      </c>
      <c r="FC442">
        <v>12.0076</v>
      </c>
      <c r="FD442">
        <v>4.9756</v>
      </c>
      <c r="FE442">
        <v>3.2938</v>
      </c>
      <c r="FF442">
        <v>9999</v>
      </c>
      <c r="FG442">
        <v>564.9</v>
      </c>
      <c r="FH442">
        <v>9999</v>
      </c>
      <c r="FI442">
        <v>9999</v>
      </c>
      <c r="FJ442">
        <v>1.86307</v>
      </c>
      <c r="FK442">
        <v>1.86789</v>
      </c>
      <c r="FL442">
        <v>1.86768</v>
      </c>
      <c r="FM442">
        <v>1.8689</v>
      </c>
      <c r="FN442">
        <v>1.86966</v>
      </c>
      <c r="FO442">
        <v>1.86569</v>
      </c>
      <c r="FP442">
        <v>1.86676</v>
      </c>
      <c r="FQ442">
        <v>1.86813</v>
      </c>
      <c r="FR442">
        <v>5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14.32</v>
      </c>
      <c r="GF442">
        <v>0.1787</v>
      </c>
      <c r="GG442">
        <v>4.5284714050127</v>
      </c>
      <c r="GH442">
        <v>0.00877152046367285</v>
      </c>
      <c r="GI442">
        <v>-1.12287425622125e-06</v>
      </c>
      <c r="GJ442">
        <v>1.49974470624018e-10</v>
      </c>
      <c r="GK442">
        <v>0.178652107835601</v>
      </c>
      <c r="GL442">
        <v>0</v>
      </c>
      <c r="GM442">
        <v>0</v>
      </c>
      <c r="GN442">
        <v>0</v>
      </c>
      <c r="GO442">
        <v>-2</v>
      </c>
      <c r="GP442">
        <v>2006</v>
      </c>
      <c r="GQ442">
        <v>1</v>
      </c>
      <c r="GR442">
        <v>20</v>
      </c>
      <c r="GS442">
        <v>87.8</v>
      </c>
      <c r="GT442">
        <v>87.6</v>
      </c>
      <c r="GU442">
        <v>3.2959</v>
      </c>
      <c r="GV442">
        <v>2.6001</v>
      </c>
      <c r="GW442">
        <v>2.24854</v>
      </c>
      <c r="GX442">
        <v>2.74536</v>
      </c>
      <c r="GY442">
        <v>1.99585</v>
      </c>
      <c r="GZ442">
        <v>2.35596</v>
      </c>
      <c r="HA442">
        <v>35.8711</v>
      </c>
      <c r="HB442">
        <v>15.1915</v>
      </c>
      <c r="HC442">
        <v>18</v>
      </c>
      <c r="HD442">
        <v>498.54</v>
      </c>
      <c r="HE442">
        <v>642.695</v>
      </c>
      <c r="HF442">
        <v>19.3696</v>
      </c>
      <c r="HG442">
        <v>26.8361</v>
      </c>
      <c r="HH442">
        <v>30.0005</v>
      </c>
      <c r="HI442">
        <v>26.603</v>
      </c>
      <c r="HJ442">
        <v>26.4995</v>
      </c>
      <c r="HK442">
        <v>65.9874</v>
      </c>
      <c r="HL442">
        <v>39.0769</v>
      </c>
      <c r="HM442">
        <v>0</v>
      </c>
      <c r="HN442">
        <v>19.427</v>
      </c>
      <c r="HO442">
        <v>1355.26</v>
      </c>
      <c r="HP442">
        <v>19.8646</v>
      </c>
      <c r="HQ442">
        <v>102.575</v>
      </c>
      <c r="HR442">
        <v>103.528</v>
      </c>
    </row>
    <row r="443" spans="1:226">
      <c r="A443">
        <v>427</v>
      </c>
      <c r="B443">
        <v>1657296955</v>
      </c>
      <c r="C443">
        <v>5211</v>
      </c>
      <c r="D443" t="s">
        <v>1216</v>
      </c>
      <c r="E443" t="s">
        <v>1217</v>
      </c>
      <c r="F443">
        <v>5</v>
      </c>
      <c r="G443" t="s">
        <v>1057</v>
      </c>
      <c r="H443" t="s">
        <v>354</v>
      </c>
      <c r="I443">
        <v>1657296947.44444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1373.7781761649</v>
      </c>
      <c r="AK443">
        <v>1349.71212121212</v>
      </c>
      <c r="AL443">
        <v>3.42849982516546</v>
      </c>
      <c r="AM443">
        <v>66.0527662243616</v>
      </c>
      <c r="AN443">
        <f>(AP443 - AO443 + BO443*1E3/(8.314*(BQ443+273.15)) * AR443/BN443 * AQ443) * BN443/(100*BB443) * 1000/(1000 - AP443)</f>
        <v>0</v>
      </c>
      <c r="AO443">
        <v>19.8135990201709</v>
      </c>
      <c r="AP443">
        <v>20.5892624242424</v>
      </c>
      <c r="AQ443">
        <v>-0.00011036061136799</v>
      </c>
      <c r="AR443">
        <v>77.4736277171468</v>
      </c>
      <c r="AS443">
        <v>0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6</v>
      </c>
      <c r="BC443">
        <v>0.5</v>
      </c>
      <c r="BD443" t="s">
        <v>355</v>
      </c>
      <c r="BE443">
        <v>2</v>
      </c>
      <c r="BF443" t="b">
        <v>1</v>
      </c>
      <c r="BG443">
        <v>1657296947.44444</v>
      </c>
      <c r="BH443">
        <v>1298.16444444444</v>
      </c>
      <c r="BI443">
        <v>1331.12111111111</v>
      </c>
      <c r="BJ443">
        <v>20.5899666666667</v>
      </c>
      <c r="BK443">
        <v>19.813637037037</v>
      </c>
      <c r="BL443">
        <v>1283.90740740741</v>
      </c>
      <c r="BM443">
        <v>20.4113296296296</v>
      </c>
      <c r="BN443">
        <v>499.989259259259</v>
      </c>
      <c r="BO443">
        <v>73.8364222222222</v>
      </c>
      <c r="BP443">
        <v>0.0485114185185185</v>
      </c>
      <c r="BQ443">
        <v>24.2391962962963</v>
      </c>
      <c r="BR443">
        <v>24.9285333333333</v>
      </c>
      <c r="BS443">
        <v>999.9</v>
      </c>
      <c r="BT443">
        <v>0</v>
      </c>
      <c r="BU443">
        <v>0</v>
      </c>
      <c r="BV443">
        <v>10004.2592592593</v>
      </c>
      <c r="BW443">
        <v>0</v>
      </c>
      <c r="BX443">
        <v>104.055296296296</v>
      </c>
      <c r="BY443">
        <v>-32.9556962962963</v>
      </c>
      <c r="BZ443">
        <v>1325.45592592593</v>
      </c>
      <c r="CA443">
        <v>1358.02814814815</v>
      </c>
      <c r="CB443">
        <v>0.776337074074074</v>
      </c>
      <c r="CC443">
        <v>1331.12111111111</v>
      </c>
      <c r="CD443">
        <v>19.813637037037</v>
      </c>
      <c r="CE443">
        <v>1.52029037037037</v>
      </c>
      <c r="CF443">
        <v>1.46296814814815</v>
      </c>
      <c r="CG443">
        <v>13.173762962963</v>
      </c>
      <c r="CH443">
        <v>12.5865185185185</v>
      </c>
      <c r="CI443">
        <v>1999.99666666667</v>
      </c>
      <c r="CJ443">
        <v>0.980001</v>
      </c>
      <c r="CK443">
        <v>0.0199993333333333</v>
      </c>
      <c r="CL443">
        <v>0</v>
      </c>
      <c r="CM443">
        <v>2.21436296296296</v>
      </c>
      <c r="CN443">
        <v>0</v>
      </c>
      <c r="CO443">
        <v>2983.51333333333</v>
      </c>
      <c r="CP443">
        <v>17300.1333333333</v>
      </c>
      <c r="CQ443">
        <v>37.9255185185185</v>
      </c>
      <c r="CR443">
        <v>38.3772962962963</v>
      </c>
      <c r="CS443">
        <v>37.914037037037</v>
      </c>
      <c r="CT443">
        <v>36.539037037037</v>
      </c>
      <c r="CU443">
        <v>37.125</v>
      </c>
      <c r="CV443">
        <v>1959.99666666667</v>
      </c>
      <c r="CW443">
        <v>40</v>
      </c>
      <c r="CX443">
        <v>0</v>
      </c>
      <c r="CY443">
        <v>1657296933.3</v>
      </c>
      <c r="CZ443">
        <v>0</v>
      </c>
      <c r="DA443">
        <v>1657291692.5</v>
      </c>
      <c r="DB443" t="s">
        <v>356</v>
      </c>
      <c r="DC443">
        <v>1657291684</v>
      </c>
      <c r="DD443">
        <v>1657291692.5</v>
      </c>
      <c r="DE443">
        <v>1</v>
      </c>
      <c r="DF443">
        <v>0.051</v>
      </c>
      <c r="DG443">
        <v>-0.009</v>
      </c>
      <c r="DH443">
        <v>7.953</v>
      </c>
      <c r="DI443">
        <v>0.086</v>
      </c>
      <c r="DJ443">
        <v>418</v>
      </c>
      <c r="DK443">
        <v>18</v>
      </c>
      <c r="DL443">
        <v>0.63</v>
      </c>
      <c r="DM443">
        <v>0.07</v>
      </c>
      <c r="DN443">
        <v>-32.8253048780488</v>
      </c>
      <c r="DO443">
        <v>-2.85497142857146</v>
      </c>
      <c r="DP443">
        <v>0.681281636526986</v>
      </c>
      <c r="DQ443">
        <v>0</v>
      </c>
      <c r="DR443">
        <v>0.778575268292683</v>
      </c>
      <c r="DS443">
        <v>-0.0417652473867601</v>
      </c>
      <c r="DT443">
        <v>0.00553218856275459</v>
      </c>
      <c r="DU443">
        <v>1</v>
      </c>
      <c r="DV443">
        <v>1</v>
      </c>
      <c r="DW443">
        <v>2</v>
      </c>
      <c r="DX443" t="s">
        <v>373</v>
      </c>
      <c r="DY443">
        <v>2.97309</v>
      </c>
      <c r="DZ443">
        <v>2.70184</v>
      </c>
      <c r="EA443">
        <v>0.163807</v>
      </c>
      <c r="EB443">
        <v>0.167345</v>
      </c>
      <c r="EC443">
        <v>0.0768026</v>
      </c>
      <c r="ED443">
        <v>0.0751342</v>
      </c>
      <c r="EE443">
        <v>32647.6</v>
      </c>
      <c r="EF443">
        <v>35618.3</v>
      </c>
      <c r="EG443">
        <v>35383.2</v>
      </c>
      <c r="EH443">
        <v>38797</v>
      </c>
      <c r="EI443">
        <v>46314.9</v>
      </c>
      <c r="EJ443">
        <v>51782.5</v>
      </c>
      <c r="EK443">
        <v>55285.7</v>
      </c>
      <c r="EL443">
        <v>62174.6</v>
      </c>
      <c r="EM443">
        <v>1.9822</v>
      </c>
      <c r="EN443">
        <v>2.1894</v>
      </c>
      <c r="EO443">
        <v>0.0594556</v>
      </c>
      <c r="EP443">
        <v>0</v>
      </c>
      <c r="EQ443">
        <v>23.9323</v>
      </c>
      <c r="ER443">
        <v>999.9</v>
      </c>
      <c r="ES443">
        <v>57.496</v>
      </c>
      <c r="ET443">
        <v>29.719</v>
      </c>
      <c r="EU443">
        <v>32.6429</v>
      </c>
      <c r="EV443">
        <v>53.4802</v>
      </c>
      <c r="EW443">
        <v>35.6971</v>
      </c>
      <c r="EX443">
        <v>2</v>
      </c>
      <c r="EY443">
        <v>-0.0241057</v>
      </c>
      <c r="EZ443">
        <v>1.94771</v>
      </c>
      <c r="FA443">
        <v>20.1314</v>
      </c>
      <c r="FB443">
        <v>5.19692</v>
      </c>
      <c r="FC443">
        <v>12.0099</v>
      </c>
      <c r="FD443">
        <v>4.976</v>
      </c>
      <c r="FE443">
        <v>3.2932</v>
      </c>
      <c r="FF443">
        <v>9999</v>
      </c>
      <c r="FG443">
        <v>564.9</v>
      </c>
      <c r="FH443">
        <v>9999</v>
      </c>
      <c r="FI443">
        <v>9999</v>
      </c>
      <c r="FJ443">
        <v>1.86307</v>
      </c>
      <c r="FK443">
        <v>1.86786</v>
      </c>
      <c r="FL443">
        <v>1.86768</v>
      </c>
      <c r="FM443">
        <v>1.8689</v>
      </c>
      <c r="FN443">
        <v>1.86966</v>
      </c>
      <c r="FO443">
        <v>1.86569</v>
      </c>
      <c r="FP443">
        <v>1.86676</v>
      </c>
      <c r="FQ443">
        <v>1.86813</v>
      </c>
      <c r="FR443">
        <v>5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14.42</v>
      </c>
      <c r="GF443">
        <v>0.1786</v>
      </c>
      <c r="GG443">
        <v>4.5284714050127</v>
      </c>
      <c r="GH443">
        <v>0.00877152046367285</v>
      </c>
      <c r="GI443">
        <v>-1.12287425622125e-06</v>
      </c>
      <c r="GJ443">
        <v>1.49974470624018e-10</v>
      </c>
      <c r="GK443">
        <v>0.178652107835601</v>
      </c>
      <c r="GL443">
        <v>0</v>
      </c>
      <c r="GM443">
        <v>0</v>
      </c>
      <c r="GN443">
        <v>0</v>
      </c>
      <c r="GO443">
        <v>-2</v>
      </c>
      <c r="GP443">
        <v>2006</v>
      </c>
      <c r="GQ443">
        <v>1</v>
      </c>
      <c r="GR443">
        <v>20</v>
      </c>
      <c r="GS443">
        <v>87.8</v>
      </c>
      <c r="GT443">
        <v>87.7</v>
      </c>
      <c r="GU443">
        <v>3.32397</v>
      </c>
      <c r="GV443">
        <v>2.60254</v>
      </c>
      <c r="GW443">
        <v>2.24854</v>
      </c>
      <c r="GX443">
        <v>2.74536</v>
      </c>
      <c r="GY443">
        <v>1.99585</v>
      </c>
      <c r="GZ443">
        <v>2.36938</v>
      </c>
      <c r="HA443">
        <v>35.8944</v>
      </c>
      <c r="HB443">
        <v>15.2003</v>
      </c>
      <c r="HC443">
        <v>18</v>
      </c>
      <c r="HD443">
        <v>498.297</v>
      </c>
      <c r="HE443">
        <v>643.043</v>
      </c>
      <c r="HF443">
        <v>19.4286</v>
      </c>
      <c r="HG443">
        <v>26.8383</v>
      </c>
      <c r="HH443">
        <v>30.0002</v>
      </c>
      <c r="HI443">
        <v>26.6053</v>
      </c>
      <c r="HJ443">
        <v>26.5017</v>
      </c>
      <c r="HK443">
        <v>66.5164</v>
      </c>
      <c r="HL443">
        <v>39.0769</v>
      </c>
      <c r="HM443">
        <v>0</v>
      </c>
      <c r="HN443">
        <v>19.4896</v>
      </c>
      <c r="HO443">
        <v>1375.37</v>
      </c>
      <c r="HP443">
        <v>19.8646</v>
      </c>
      <c r="HQ443">
        <v>102.574</v>
      </c>
      <c r="HR443">
        <v>103.525</v>
      </c>
    </row>
    <row r="444" spans="1:226">
      <c r="A444">
        <v>428</v>
      </c>
      <c r="B444">
        <v>1657296960.5</v>
      </c>
      <c r="C444">
        <v>5216.5</v>
      </c>
      <c r="D444" t="s">
        <v>1218</v>
      </c>
      <c r="E444" t="s">
        <v>1219</v>
      </c>
      <c r="F444">
        <v>5</v>
      </c>
      <c r="G444" t="s">
        <v>1057</v>
      </c>
      <c r="H444" t="s">
        <v>354</v>
      </c>
      <c r="I444">
        <v>1657296952.73214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1392.52435470618</v>
      </c>
      <c r="AK444">
        <v>1368.56224242424</v>
      </c>
      <c r="AL444">
        <v>3.45468662250008</v>
      </c>
      <c r="AM444">
        <v>66.0527662243616</v>
      </c>
      <c r="AN444">
        <f>(AP444 - AO444 + BO444*1E3/(8.314*(BQ444+273.15)) * AR444/BN444 * AQ444) * BN444/(100*BB444) * 1000/(1000 - AP444)</f>
        <v>0</v>
      </c>
      <c r="AO444">
        <v>19.8169145256764</v>
      </c>
      <c r="AP444">
        <v>20.5971157575758</v>
      </c>
      <c r="AQ444">
        <v>-4.52950521508543e-05</v>
      </c>
      <c r="AR444">
        <v>77.4736277171468</v>
      </c>
      <c r="AS444">
        <v>0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6</v>
      </c>
      <c r="BC444">
        <v>0.5</v>
      </c>
      <c r="BD444" t="s">
        <v>355</v>
      </c>
      <c r="BE444">
        <v>2</v>
      </c>
      <c r="BF444" t="b">
        <v>1</v>
      </c>
      <c r="BG444">
        <v>1657296952.73214</v>
      </c>
      <c r="BH444">
        <v>1315.92642857143</v>
      </c>
      <c r="BI444">
        <v>1349.06214285714</v>
      </c>
      <c r="BJ444">
        <v>20.5905464285714</v>
      </c>
      <c r="BK444">
        <v>19.8150035714286</v>
      </c>
      <c r="BL444">
        <v>1301.5525</v>
      </c>
      <c r="BM444">
        <v>20.4119107142857</v>
      </c>
      <c r="BN444">
        <v>500.019428571429</v>
      </c>
      <c r="BO444">
        <v>73.8368535714286</v>
      </c>
      <c r="BP444">
        <v>0.04844165</v>
      </c>
      <c r="BQ444">
        <v>24.2270428571429</v>
      </c>
      <c r="BR444">
        <v>24.9115428571429</v>
      </c>
      <c r="BS444">
        <v>999.9</v>
      </c>
      <c r="BT444">
        <v>0</v>
      </c>
      <c r="BU444">
        <v>0</v>
      </c>
      <c r="BV444">
        <v>9995</v>
      </c>
      <c r="BW444">
        <v>0</v>
      </c>
      <c r="BX444">
        <v>103.776928571429</v>
      </c>
      <c r="BY444">
        <v>-33.13525</v>
      </c>
      <c r="BZ444">
        <v>1343.59142857143</v>
      </c>
      <c r="CA444">
        <v>1376.33392857143</v>
      </c>
      <c r="CB444">
        <v>0.77554425</v>
      </c>
      <c r="CC444">
        <v>1349.06214285714</v>
      </c>
      <c r="CD444">
        <v>19.8150035714286</v>
      </c>
      <c r="CE444">
        <v>1.52034178571429</v>
      </c>
      <c r="CF444">
        <v>1.4630775</v>
      </c>
      <c r="CG444">
        <v>13.1742857142857</v>
      </c>
      <c r="CH444">
        <v>12.5876642857143</v>
      </c>
      <c r="CI444">
        <v>1999.98857142857</v>
      </c>
      <c r="CJ444">
        <v>0.98000075</v>
      </c>
      <c r="CK444">
        <v>0.0199996</v>
      </c>
      <c r="CL444">
        <v>0</v>
      </c>
      <c r="CM444">
        <v>2.21296785714286</v>
      </c>
      <c r="CN444">
        <v>0</v>
      </c>
      <c r="CO444">
        <v>2993.0325</v>
      </c>
      <c r="CP444">
        <v>17300.0464285714</v>
      </c>
      <c r="CQ444">
        <v>37.9037857142857</v>
      </c>
      <c r="CR444">
        <v>38.375</v>
      </c>
      <c r="CS444">
        <v>37.8927142857143</v>
      </c>
      <c r="CT444">
        <v>36.5177142857143</v>
      </c>
      <c r="CU444">
        <v>37.125</v>
      </c>
      <c r="CV444">
        <v>1959.98857142857</v>
      </c>
      <c r="CW444">
        <v>40.0003571428571</v>
      </c>
      <c r="CX444">
        <v>0</v>
      </c>
      <c r="CY444">
        <v>1657296938.7</v>
      </c>
      <c r="CZ444">
        <v>0</v>
      </c>
      <c r="DA444">
        <v>1657291692.5</v>
      </c>
      <c r="DB444" t="s">
        <v>356</v>
      </c>
      <c r="DC444">
        <v>1657291684</v>
      </c>
      <c r="DD444">
        <v>1657291692.5</v>
      </c>
      <c r="DE444">
        <v>1</v>
      </c>
      <c r="DF444">
        <v>0.051</v>
      </c>
      <c r="DG444">
        <v>-0.009</v>
      </c>
      <c r="DH444">
        <v>7.953</v>
      </c>
      <c r="DI444">
        <v>0.086</v>
      </c>
      <c r="DJ444">
        <v>418</v>
      </c>
      <c r="DK444">
        <v>18</v>
      </c>
      <c r="DL444">
        <v>0.63</v>
      </c>
      <c r="DM444">
        <v>0.07</v>
      </c>
      <c r="DN444">
        <v>-33.0689926829268</v>
      </c>
      <c r="DO444">
        <v>-0.883787456445924</v>
      </c>
      <c r="DP444">
        <v>0.549045974968752</v>
      </c>
      <c r="DQ444">
        <v>0</v>
      </c>
      <c r="DR444">
        <v>0.776729780487805</v>
      </c>
      <c r="DS444">
        <v>-0.0113702299651559</v>
      </c>
      <c r="DT444">
        <v>0.00432062712539423</v>
      </c>
      <c r="DU444">
        <v>1</v>
      </c>
      <c r="DV444">
        <v>1</v>
      </c>
      <c r="DW444">
        <v>2</v>
      </c>
      <c r="DX444" t="s">
        <v>373</v>
      </c>
      <c r="DY444">
        <v>2.97273</v>
      </c>
      <c r="DZ444">
        <v>2.70321</v>
      </c>
      <c r="EA444">
        <v>0.165223</v>
      </c>
      <c r="EB444">
        <v>0.168713</v>
      </c>
      <c r="EC444">
        <v>0.0768153</v>
      </c>
      <c r="ED444">
        <v>0.0751398</v>
      </c>
      <c r="EE444">
        <v>32591.6</v>
      </c>
      <c r="EF444">
        <v>35559.8</v>
      </c>
      <c r="EG444">
        <v>35382.4</v>
      </c>
      <c r="EH444">
        <v>38797</v>
      </c>
      <c r="EI444">
        <v>46314.2</v>
      </c>
      <c r="EJ444">
        <v>51782.4</v>
      </c>
      <c r="EK444">
        <v>55285.6</v>
      </c>
      <c r="EL444">
        <v>62174.8</v>
      </c>
      <c r="EM444">
        <v>1.9818</v>
      </c>
      <c r="EN444">
        <v>2.1896</v>
      </c>
      <c r="EO444">
        <v>0.0604987</v>
      </c>
      <c r="EP444">
        <v>0</v>
      </c>
      <c r="EQ444">
        <v>23.9157</v>
      </c>
      <c r="ER444">
        <v>999.9</v>
      </c>
      <c r="ES444">
        <v>57.472</v>
      </c>
      <c r="ET444">
        <v>29.719</v>
      </c>
      <c r="EU444">
        <v>32.6274</v>
      </c>
      <c r="EV444">
        <v>53.7602</v>
      </c>
      <c r="EW444">
        <v>35.645</v>
      </c>
      <c r="EX444">
        <v>2</v>
      </c>
      <c r="EY444">
        <v>-0.0243293</v>
      </c>
      <c r="EZ444">
        <v>1.54464</v>
      </c>
      <c r="FA444">
        <v>20.1402</v>
      </c>
      <c r="FB444">
        <v>5.19692</v>
      </c>
      <c r="FC444">
        <v>12.0076</v>
      </c>
      <c r="FD444">
        <v>4.9756</v>
      </c>
      <c r="FE444">
        <v>3.2934</v>
      </c>
      <c r="FF444">
        <v>9999</v>
      </c>
      <c r="FG444">
        <v>564.9</v>
      </c>
      <c r="FH444">
        <v>9999</v>
      </c>
      <c r="FI444">
        <v>9999</v>
      </c>
      <c r="FJ444">
        <v>1.86304</v>
      </c>
      <c r="FK444">
        <v>1.86798</v>
      </c>
      <c r="FL444">
        <v>1.86768</v>
      </c>
      <c r="FM444">
        <v>1.86884</v>
      </c>
      <c r="FN444">
        <v>1.86966</v>
      </c>
      <c r="FO444">
        <v>1.86569</v>
      </c>
      <c r="FP444">
        <v>1.86676</v>
      </c>
      <c r="FQ444">
        <v>1.86813</v>
      </c>
      <c r="FR444">
        <v>5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14.55</v>
      </c>
      <c r="GF444">
        <v>0.1787</v>
      </c>
      <c r="GG444">
        <v>4.5284714050127</v>
      </c>
      <c r="GH444">
        <v>0.00877152046367285</v>
      </c>
      <c r="GI444">
        <v>-1.12287425622125e-06</v>
      </c>
      <c r="GJ444">
        <v>1.49974470624018e-10</v>
      </c>
      <c r="GK444">
        <v>0.178652107835601</v>
      </c>
      <c r="GL444">
        <v>0</v>
      </c>
      <c r="GM444">
        <v>0</v>
      </c>
      <c r="GN444">
        <v>0</v>
      </c>
      <c r="GO444">
        <v>-2</v>
      </c>
      <c r="GP444">
        <v>2006</v>
      </c>
      <c r="GQ444">
        <v>1</v>
      </c>
      <c r="GR444">
        <v>20</v>
      </c>
      <c r="GS444">
        <v>87.9</v>
      </c>
      <c r="GT444">
        <v>87.8</v>
      </c>
      <c r="GU444">
        <v>3.35693</v>
      </c>
      <c r="GV444">
        <v>2.60498</v>
      </c>
      <c r="GW444">
        <v>2.24854</v>
      </c>
      <c r="GX444">
        <v>2.74658</v>
      </c>
      <c r="GY444">
        <v>1.99585</v>
      </c>
      <c r="GZ444">
        <v>2.36328</v>
      </c>
      <c r="HA444">
        <v>35.8944</v>
      </c>
      <c r="HB444">
        <v>15.2003</v>
      </c>
      <c r="HC444">
        <v>18</v>
      </c>
      <c r="HD444">
        <v>498.055</v>
      </c>
      <c r="HE444">
        <v>643.256</v>
      </c>
      <c r="HF444">
        <v>19.4988</v>
      </c>
      <c r="HG444">
        <v>26.8406</v>
      </c>
      <c r="HH444">
        <v>30</v>
      </c>
      <c r="HI444">
        <v>26.6075</v>
      </c>
      <c r="HJ444">
        <v>26.5062</v>
      </c>
      <c r="HK444">
        <v>67.2197</v>
      </c>
      <c r="HL444">
        <v>39.0769</v>
      </c>
      <c r="HM444">
        <v>0</v>
      </c>
      <c r="HN444">
        <v>19.5543</v>
      </c>
      <c r="HO444">
        <v>1388.83</v>
      </c>
      <c r="HP444">
        <v>19.8646</v>
      </c>
      <c r="HQ444">
        <v>102.573</v>
      </c>
      <c r="HR444">
        <v>103.526</v>
      </c>
    </row>
    <row r="445" spans="1:226">
      <c r="A445">
        <v>429</v>
      </c>
      <c r="B445">
        <v>1657296965</v>
      </c>
      <c r="C445">
        <v>5221</v>
      </c>
      <c r="D445" t="s">
        <v>1220</v>
      </c>
      <c r="E445" t="s">
        <v>1221</v>
      </c>
      <c r="F445">
        <v>5</v>
      </c>
      <c r="G445" t="s">
        <v>1057</v>
      </c>
      <c r="H445" t="s">
        <v>354</v>
      </c>
      <c r="I445">
        <v>1657296957.17857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1407.96137269388</v>
      </c>
      <c r="AK445">
        <v>1384.13678787879</v>
      </c>
      <c r="AL445">
        <v>3.40450461533209</v>
      </c>
      <c r="AM445">
        <v>66.0527662243616</v>
      </c>
      <c r="AN445">
        <f>(AP445 - AO445 + BO445*1E3/(8.314*(BQ445+273.15)) * AR445/BN445 * AQ445) * BN445/(100*BB445) * 1000/(1000 - AP445)</f>
        <v>0</v>
      </c>
      <c r="AO445">
        <v>19.818810365915</v>
      </c>
      <c r="AP445">
        <v>20.6063975757576</v>
      </c>
      <c r="AQ445">
        <v>9.84499037104229e-05</v>
      </c>
      <c r="AR445">
        <v>77.4736277171468</v>
      </c>
      <c r="AS445">
        <v>0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6</v>
      </c>
      <c r="BC445">
        <v>0.5</v>
      </c>
      <c r="BD445" t="s">
        <v>355</v>
      </c>
      <c r="BE445">
        <v>2</v>
      </c>
      <c r="BF445" t="b">
        <v>1</v>
      </c>
      <c r="BG445">
        <v>1657296957.17857</v>
      </c>
      <c r="BH445">
        <v>1330.96607142857</v>
      </c>
      <c r="BI445">
        <v>1363.85964285714</v>
      </c>
      <c r="BJ445">
        <v>20.5940821428571</v>
      </c>
      <c r="BK445">
        <v>19.8162214285714</v>
      </c>
      <c r="BL445">
        <v>1316.49321428571</v>
      </c>
      <c r="BM445">
        <v>20.4154428571429</v>
      </c>
      <c r="BN445">
        <v>499.997928571429</v>
      </c>
      <c r="BO445">
        <v>73.8368285714286</v>
      </c>
      <c r="BP445">
        <v>0.0484478214285714</v>
      </c>
      <c r="BQ445">
        <v>24.2202</v>
      </c>
      <c r="BR445">
        <v>24.9056</v>
      </c>
      <c r="BS445">
        <v>999.9</v>
      </c>
      <c r="BT445">
        <v>0</v>
      </c>
      <c r="BU445">
        <v>0</v>
      </c>
      <c r="BV445">
        <v>10008.2142857143</v>
      </c>
      <c r="BW445">
        <v>0</v>
      </c>
      <c r="BX445">
        <v>103.323035714286</v>
      </c>
      <c r="BY445">
        <v>-32.8933392857143</v>
      </c>
      <c r="BZ445">
        <v>1358.95178571429</v>
      </c>
      <c r="CA445">
        <v>1391.43178571429</v>
      </c>
      <c r="CB445">
        <v>0.777858392857143</v>
      </c>
      <c r="CC445">
        <v>1363.85964285714</v>
      </c>
      <c r="CD445">
        <v>19.8162214285714</v>
      </c>
      <c r="CE445">
        <v>1.52060214285714</v>
      </c>
      <c r="CF445">
        <v>1.46316678571429</v>
      </c>
      <c r="CG445">
        <v>13.1769107142857</v>
      </c>
      <c r="CH445">
        <v>12.5886</v>
      </c>
      <c r="CI445">
        <v>2000.01821428571</v>
      </c>
      <c r="CJ445">
        <v>0.980000642857143</v>
      </c>
      <c r="CK445">
        <v>0.0199997142857143</v>
      </c>
      <c r="CL445">
        <v>0</v>
      </c>
      <c r="CM445">
        <v>2.25951071428571</v>
      </c>
      <c r="CN445">
        <v>0</v>
      </c>
      <c r="CO445">
        <v>2993.77428571429</v>
      </c>
      <c r="CP445">
        <v>17300.3035714286</v>
      </c>
      <c r="CQ445">
        <v>37.8860714285714</v>
      </c>
      <c r="CR445">
        <v>38.3705</v>
      </c>
      <c r="CS445">
        <v>37.8816428571429</v>
      </c>
      <c r="CT445">
        <v>36.5044285714286</v>
      </c>
      <c r="CU445">
        <v>37.125</v>
      </c>
      <c r="CV445">
        <v>1960.01821428571</v>
      </c>
      <c r="CW445">
        <v>40.0014285714286</v>
      </c>
      <c r="CX445">
        <v>0</v>
      </c>
      <c r="CY445">
        <v>1657296942.9</v>
      </c>
      <c r="CZ445">
        <v>0</v>
      </c>
      <c r="DA445">
        <v>1657291692.5</v>
      </c>
      <c r="DB445" t="s">
        <v>356</v>
      </c>
      <c r="DC445">
        <v>1657291684</v>
      </c>
      <c r="DD445">
        <v>1657291692.5</v>
      </c>
      <c r="DE445">
        <v>1</v>
      </c>
      <c r="DF445">
        <v>0.051</v>
      </c>
      <c r="DG445">
        <v>-0.009</v>
      </c>
      <c r="DH445">
        <v>7.953</v>
      </c>
      <c r="DI445">
        <v>0.086</v>
      </c>
      <c r="DJ445">
        <v>418</v>
      </c>
      <c r="DK445">
        <v>18</v>
      </c>
      <c r="DL445">
        <v>0.63</v>
      </c>
      <c r="DM445">
        <v>0.07</v>
      </c>
      <c r="DN445">
        <v>-33.0242048780488</v>
      </c>
      <c r="DO445">
        <v>1.4484</v>
      </c>
      <c r="DP445">
        <v>0.556487267161423</v>
      </c>
      <c r="DQ445">
        <v>0</v>
      </c>
      <c r="DR445">
        <v>0.776763073170732</v>
      </c>
      <c r="DS445">
        <v>0.0251755609756108</v>
      </c>
      <c r="DT445">
        <v>0.00364334169437389</v>
      </c>
      <c r="DU445">
        <v>1</v>
      </c>
      <c r="DV445">
        <v>1</v>
      </c>
      <c r="DW445">
        <v>2</v>
      </c>
      <c r="DX445" t="s">
        <v>373</v>
      </c>
      <c r="DY445">
        <v>2.97369</v>
      </c>
      <c r="DZ445">
        <v>2.70263</v>
      </c>
      <c r="EA445">
        <v>0.166353</v>
      </c>
      <c r="EB445">
        <v>0.169857</v>
      </c>
      <c r="EC445">
        <v>0.0768267</v>
      </c>
      <c r="ED445">
        <v>0.0751344</v>
      </c>
      <c r="EE445">
        <v>32547.6</v>
      </c>
      <c r="EF445">
        <v>35510.7</v>
      </c>
      <c r="EG445">
        <v>35382.5</v>
      </c>
      <c r="EH445">
        <v>38796.9</v>
      </c>
      <c r="EI445">
        <v>46313.4</v>
      </c>
      <c r="EJ445">
        <v>51782.6</v>
      </c>
      <c r="EK445">
        <v>55285.3</v>
      </c>
      <c r="EL445">
        <v>62174.6</v>
      </c>
      <c r="EM445">
        <v>1.9824</v>
      </c>
      <c r="EN445">
        <v>2.1886</v>
      </c>
      <c r="EO445">
        <v>0.0627339</v>
      </c>
      <c r="EP445">
        <v>0</v>
      </c>
      <c r="EQ445">
        <v>23.8985</v>
      </c>
      <c r="ER445">
        <v>999.9</v>
      </c>
      <c r="ES445">
        <v>57.447</v>
      </c>
      <c r="ET445">
        <v>29.729</v>
      </c>
      <c r="EU445">
        <v>32.637</v>
      </c>
      <c r="EV445">
        <v>53.1402</v>
      </c>
      <c r="EW445">
        <v>35.637</v>
      </c>
      <c r="EX445">
        <v>2</v>
      </c>
      <c r="EY445">
        <v>-0.0246951</v>
      </c>
      <c r="EZ445">
        <v>1.80392</v>
      </c>
      <c r="FA445">
        <v>20.1372</v>
      </c>
      <c r="FB445">
        <v>5.19932</v>
      </c>
      <c r="FC445">
        <v>12.0088</v>
      </c>
      <c r="FD445">
        <v>4.976</v>
      </c>
      <c r="FE445">
        <v>3.293</v>
      </c>
      <c r="FF445">
        <v>9999</v>
      </c>
      <c r="FG445">
        <v>564.9</v>
      </c>
      <c r="FH445">
        <v>9999</v>
      </c>
      <c r="FI445">
        <v>9999</v>
      </c>
      <c r="FJ445">
        <v>1.8631</v>
      </c>
      <c r="FK445">
        <v>1.86789</v>
      </c>
      <c r="FL445">
        <v>1.86768</v>
      </c>
      <c r="FM445">
        <v>1.8689</v>
      </c>
      <c r="FN445">
        <v>1.86966</v>
      </c>
      <c r="FO445">
        <v>1.86569</v>
      </c>
      <c r="FP445">
        <v>1.86676</v>
      </c>
      <c r="FQ445">
        <v>1.86813</v>
      </c>
      <c r="FR445">
        <v>5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14.64</v>
      </c>
      <c r="GF445">
        <v>0.1787</v>
      </c>
      <c r="GG445">
        <v>4.5284714050127</v>
      </c>
      <c r="GH445">
        <v>0.00877152046367285</v>
      </c>
      <c r="GI445">
        <v>-1.12287425622125e-06</v>
      </c>
      <c r="GJ445">
        <v>1.49974470624018e-10</v>
      </c>
      <c r="GK445">
        <v>0.178652107835601</v>
      </c>
      <c r="GL445">
        <v>0</v>
      </c>
      <c r="GM445">
        <v>0</v>
      </c>
      <c r="GN445">
        <v>0</v>
      </c>
      <c r="GO445">
        <v>-2</v>
      </c>
      <c r="GP445">
        <v>2006</v>
      </c>
      <c r="GQ445">
        <v>1</v>
      </c>
      <c r="GR445">
        <v>20</v>
      </c>
      <c r="GS445">
        <v>88</v>
      </c>
      <c r="GT445">
        <v>87.9</v>
      </c>
      <c r="GU445">
        <v>3.38623</v>
      </c>
      <c r="GV445">
        <v>2.59888</v>
      </c>
      <c r="GW445">
        <v>2.24854</v>
      </c>
      <c r="GX445">
        <v>2.74658</v>
      </c>
      <c r="GY445">
        <v>1.99585</v>
      </c>
      <c r="GZ445">
        <v>2.35962</v>
      </c>
      <c r="HA445">
        <v>35.8944</v>
      </c>
      <c r="HB445">
        <v>15.1915</v>
      </c>
      <c r="HC445">
        <v>18</v>
      </c>
      <c r="HD445">
        <v>498.47</v>
      </c>
      <c r="HE445">
        <v>642.479</v>
      </c>
      <c r="HF445">
        <v>19.5693</v>
      </c>
      <c r="HG445">
        <v>26.8406</v>
      </c>
      <c r="HH445">
        <v>30.0001</v>
      </c>
      <c r="HI445">
        <v>26.6097</v>
      </c>
      <c r="HJ445">
        <v>26.5084</v>
      </c>
      <c r="HK445">
        <v>67.7595</v>
      </c>
      <c r="HL445">
        <v>39.0769</v>
      </c>
      <c r="HM445">
        <v>0</v>
      </c>
      <c r="HN445">
        <v>19.6226</v>
      </c>
      <c r="HO445">
        <v>1408.94</v>
      </c>
      <c r="HP445">
        <v>19.8646</v>
      </c>
      <c r="HQ445">
        <v>102.573</v>
      </c>
      <c r="HR445">
        <v>103.525</v>
      </c>
    </row>
    <row r="446" spans="1:226">
      <c r="A446">
        <v>430</v>
      </c>
      <c r="B446">
        <v>1657296970.5</v>
      </c>
      <c r="C446">
        <v>5226.5</v>
      </c>
      <c r="D446" t="s">
        <v>1222</v>
      </c>
      <c r="E446" t="s">
        <v>1223</v>
      </c>
      <c r="F446">
        <v>5</v>
      </c>
      <c r="G446" t="s">
        <v>1057</v>
      </c>
      <c r="H446" t="s">
        <v>354</v>
      </c>
      <c r="I446">
        <v>1657296962.75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1427.1992141662</v>
      </c>
      <c r="AK446">
        <v>1402.88660606061</v>
      </c>
      <c r="AL446">
        <v>3.41231938916551</v>
      </c>
      <c r="AM446">
        <v>66.0527662243616</v>
      </c>
      <c r="AN446">
        <f>(AP446 - AO446 + BO446*1E3/(8.314*(BQ446+273.15)) * AR446/BN446 * AQ446) * BN446/(100*BB446) * 1000/(1000 - AP446)</f>
        <v>0</v>
      </c>
      <c r="AO446">
        <v>19.8204539165987</v>
      </c>
      <c r="AP446">
        <v>20.6130709090909</v>
      </c>
      <c r="AQ446">
        <v>0.000110799525836448</v>
      </c>
      <c r="AR446">
        <v>77.4736277171468</v>
      </c>
      <c r="AS446">
        <v>0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6</v>
      </c>
      <c r="BC446">
        <v>0.5</v>
      </c>
      <c r="BD446" t="s">
        <v>355</v>
      </c>
      <c r="BE446">
        <v>2</v>
      </c>
      <c r="BF446" t="b">
        <v>1</v>
      </c>
      <c r="BG446">
        <v>1657296962.75</v>
      </c>
      <c r="BH446">
        <v>1349.68464285714</v>
      </c>
      <c r="BI446">
        <v>1382.73714285714</v>
      </c>
      <c r="BJ446">
        <v>20.601525</v>
      </c>
      <c r="BK446">
        <v>19.8187392857143</v>
      </c>
      <c r="BL446">
        <v>1335.08964285714</v>
      </c>
      <c r="BM446">
        <v>20.4228928571429</v>
      </c>
      <c r="BN446">
        <v>499.9805</v>
      </c>
      <c r="BO446">
        <v>73.8368357142857</v>
      </c>
      <c r="BP446">
        <v>0.0484342178571429</v>
      </c>
      <c r="BQ446">
        <v>24.2153178571429</v>
      </c>
      <c r="BR446">
        <v>24.9106892857143</v>
      </c>
      <c r="BS446">
        <v>999.9</v>
      </c>
      <c r="BT446">
        <v>0</v>
      </c>
      <c r="BU446">
        <v>0</v>
      </c>
      <c r="BV446">
        <v>9993.03571428571</v>
      </c>
      <c r="BW446">
        <v>0</v>
      </c>
      <c r="BX446">
        <v>103.209535714286</v>
      </c>
      <c r="BY446">
        <v>-33.0522178571428</v>
      </c>
      <c r="BZ446">
        <v>1378.075</v>
      </c>
      <c r="CA446">
        <v>1410.69464285714</v>
      </c>
      <c r="CB446">
        <v>0.782791178571429</v>
      </c>
      <c r="CC446">
        <v>1382.73714285714</v>
      </c>
      <c r="CD446">
        <v>19.8187392857143</v>
      </c>
      <c r="CE446">
        <v>1.52115178571429</v>
      </c>
      <c r="CF446">
        <v>1.46335357142857</v>
      </c>
      <c r="CG446">
        <v>13.18245</v>
      </c>
      <c r="CH446">
        <v>12.5905357142857</v>
      </c>
      <c r="CI446">
        <v>2000.05285714286</v>
      </c>
      <c r="CJ446">
        <v>0.980000857142857</v>
      </c>
      <c r="CK446">
        <v>0.0199994857142857</v>
      </c>
      <c r="CL446">
        <v>0</v>
      </c>
      <c r="CM446">
        <v>2.245725</v>
      </c>
      <c r="CN446">
        <v>0</v>
      </c>
      <c r="CO446">
        <v>2994.84142857143</v>
      </c>
      <c r="CP446">
        <v>17300.6035714286</v>
      </c>
      <c r="CQ446">
        <v>37.875</v>
      </c>
      <c r="CR446">
        <v>38.35925</v>
      </c>
      <c r="CS446">
        <v>37.875</v>
      </c>
      <c r="CT446">
        <v>36.5</v>
      </c>
      <c r="CU446">
        <v>37.1025</v>
      </c>
      <c r="CV446">
        <v>1960.05285714286</v>
      </c>
      <c r="CW446">
        <v>40.0014285714286</v>
      </c>
      <c r="CX446">
        <v>0</v>
      </c>
      <c r="CY446">
        <v>1657296948.3</v>
      </c>
      <c r="CZ446">
        <v>0</v>
      </c>
      <c r="DA446">
        <v>1657291692.5</v>
      </c>
      <c r="DB446" t="s">
        <v>356</v>
      </c>
      <c r="DC446">
        <v>1657291684</v>
      </c>
      <c r="DD446">
        <v>1657291692.5</v>
      </c>
      <c r="DE446">
        <v>1</v>
      </c>
      <c r="DF446">
        <v>0.051</v>
      </c>
      <c r="DG446">
        <v>-0.009</v>
      </c>
      <c r="DH446">
        <v>7.953</v>
      </c>
      <c r="DI446">
        <v>0.086</v>
      </c>
      <c r="DJ446">
        <v>418</v>
      </c>
      <c r="DK446">
        <v>18</v>
      </c>
      <c r="DL446">
        <v>0.63</v>
      </c>
      <c r="DM446">
        <v>0.07</v>
      </c>
      <c r="DN446">
        <v>-33.0460219512195</v>
      </c>
      <c r="DO446">
        <v>-0.140205574912942</v>
      </c>
      <c r="DP446">
        <v>0.582572352676909</v>
      </c>
      <c r="DQ446">
        <v>0</v>
      </c>
      <c r="DR446">
        <v>0.780525902439024</v>
      </c>
      <c r="DS446">
        <v>0.0536155609756091</v>
      </c>
      <c r="DT446">
        <v>0.00583704889019952</v>
      </c>
      <c r="DU446">
        <v>1</v>
      </c>
      <c r="DV446">
        <v>1</v>
      </c>
      <c r="DW446">
        <v>2</v>
      </c>
      <c r="DX446" t="s">
        <v>373</v>
      </c>
      <c r="DY446">
        <v>2.97367</v>
      </c>
      <c r="DZ446">
        <v>2.70143</v>
      </c>
      <c r="EA446">
        <v>0.167771</v>
      </c>
      <c r="EB446">
        <v>0.171161</v>
      </c>
      <c r="EC446">
        <v>0.0768538</v>
      </c>
      <c r="ED446">
        <v>0.0751459</v>
      </c>
      <c r="EE446">
        <v>32492.6</v>
      </c>
      <c r="EF446">
        <v>35454.6</v>
      </c>
      <c r="EG446">
        <v>35382.9</v>
      </c>
      <c r="EH446">
        <v>38796.5</v>
      </c>
      <c r="EI446">
        <v>46312.6</v>
      </c>
      <c r="EJ446">
        <v>51782</v>
      </c>
      <c r="EK446">
        <v>55285.9</v>
      </c>
      <c r="EL446">
        <v>62174.7</v>
      </c>
      <c r="EM446">
        <v>1.983</v>
      </c>
      <c r="EN446">
        <v>2.189</v>
      </c>
      <c r="EO446">
        <v>0.061065</v>
      </c>
      <c r="EP446">
        <v>0</v>
      </c>
      <c r="EQ446">
        <v>23.8796</v>
      </c>
      <c r="ER446">
        <v>999.9</v>
      </c>
      <c r="ES446">
        <v>57.398</v>
      </c>
      <c r="ET446">
        <v>29.729</v>
      </c>
      <c r="EU446">
        <v>32.6102</v>
      </c>
      <c r="EV446">
        <v>53.7502</v>
      </c>
      <c r="EW446">
        <v>35.7011</v>
      </c>
      <c r="EX446">
        <v>2</v>
      </c>
      <c r="EY446">
        <v>-0.025</v>
      </c>
      <c r="EZ446">
        <v>1.49279</v>
      </c>
      <c r="FA446">
        <v>20.1403</v>
      </c>
      <c r="FB446">
        <v>5.19692</v>
      </c>
      <c r="FC446">
        <v>12.0099</v>
      </c>
      <c r="FD446">
        <v>4.9732</v>
      </c>
      <c r="FE446">
        <v>3.293</v>
      </c>
      <c r="FF446">
        <v>9999</v>
      </c>
      <c r="FG446">
        <v>564.9</v>
      </c>
      <c r="FH446">
        <v>9999</v>
      </c>
      <c r="FI446">
        <v>9999</v>
      </c>
      <c r="FJ446">
        <v>1.86304</v>
      </c>
      <c r="FK446">
        <v>1.86795</v>
      </c>
      <c r="FL446">
        <v>1.86768</v>
      </c>
      <c r="FM446">
        <v>1.8688</v>
      </c>
      <c r="FN446">
        <v>1.86966</v>
      </c>
      <c r="FO446">
        <v>1.86569</v>
      </c>
      <c r="FP446">
        <v>1.86676</v>
      </c>
      <c r="FQ446">
        <v>1.86813</v>
      </c>
      <c r="FR446">
        <v>5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14.76</v>
      </c>
      <c r="GF446">
        <v>0.1786</v>
      </c>
      <c r="GG446">
        <v>4.5284714050127</v>
      </c>
      <c r="GH446">
        <v>0.00877152046367285</v>
      </c>
      <c r="GI446">
        <v>-1.12287425622125e-06</v>
      </c>
      <c r="GJ446">
        <v>1.49974470624018e-10</v>
      </c>
      <c r="GK446">
        <v>0.178652107835601</v>
      </c>
      <c r="GL446">
        <v>0</v>
      </c>
      <c r="GM446">
        <v>0</v>
      </c>
      <c r="GN446">
        <v>0</v>
      </c>
      <c r="GO446">
        <v>-2</v>
      </c>
      <c r="GP446">
        <v>2006</v>
      </c>
      <c r="GQ446">
        <v>1</v>
      </c>
      <c r="GR446">
        <v>20</v>
      </c>
      <c r="GS446">
        <v>88.1</v>
      </c>
      <c r="GT446">
        <v>88</v>
      </c>
      <c r="GU446">
        <v>3.42163</v>
      </c>
      <c r="GV446">
        <v>2.59766</v>
      </c>
      <c r="GW446">
        <v>2.24854</v>
      </c>
      <c r="GX446">
        <v>2.74536</v>
      </c>
      <c r="GY446">
        <v>1.99585</v>
      </c>
      <c r="GZ446">
        <v>2.37793</v>
      </c>
      <c r="HA446">
        <v>35.8944</v>
      </c>
      <c r="HB446">
        <v>15.2003</v>
      </c>
      <c r="HC446">
        <v>18</v>
      </c>
      <c r="HD446">
        <v>498.888</v>
      </c>
      <c r="HE446">
        <v>642.827</v>
      </c>
      <c r="HF446">
        <v>19.6427</v>
      </c>
      <c r="HG446">
        <v>26.8416</v>
      </c>
      <c r="HH446">
        <v>29.9999</v>
      </c>
      <c r="HI446">
        <v>26.6129</v>
      </c>
      <c r="HJ446">
        <v>26.5106</v>
      </c>
      <c r="HK446">
        <v>68.4622</v>
      </c>
      <c r="HL446">
        <v>39.0769</v>
      </c>
      <c r="HM446">
        <v>0</v>
      </c>
      <c r="HN446">
        <v>19.6759</v>
      </c>
      <c r="HO446">
        <v>1422.35</v>
      </c>
      <c r="HP446">
        <v>19.8646</v>
      </c>
      <c r="HQ446">
        <v>102.574</v>
      </c>
      <c r="HR446">
        <v>103.525</v>
      </c>
    </row>
    <row r="447" spans="1:226">
      <c r="A447">
        <v>431</v>
      </c>
      <c r="B447">
        <v>1657296975</v>
      </c>
      <c r="C447">
        <v>5231</v>
      </c>
      <c r="D447" t="s">
        <v>1224</v>
      </c>
      <c r="E447" t="s">
        <v>1225</v>
      </c>
      <c r="F447">
        <v>5</v>
      </c>
      <c r="G447" t="s">
        <v>1057</v>
      </c>
      <c r="H447" t="s">
        <v>354</v>
      </c>
      <c r="I447">
        <v>1657296967.17857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1442.69602222118</v>
      </c>
      <c r="AK447">
        <v>1418.45896969697</v>
      </c>
      <c r="AL447">
        <v>3.4114810524994</v>
      </c>
      <c r="AM447">
        <v>66.0527662243616</v>
      </c>
      <c r="AN447">
        <f>(AP447 - AO447 + BO447*1E3/(8.314*(BQ447+273.15)) * AR447/BN447 * AQ447) * BN447/(100*BB447) * 1000/(1000 - AP447)</f>
        <v>0</v>
      </c>
      <c r="AO447">
        <v>19.8202394523299</v>
      </c>
      <c r="AP447">
        <v>20.6200084848485</v>
      </c>
      <c r="AQ447">
        <v>-3.43878355247176e-05</v>
      </c>
      <c r="AR447">
        <v>77.4736277171468</v>
      </c>
      <c r="AS447">
        <v>0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6</v>
      </c>
      <c r="BC447">
        <v>0.5</v>
      </c>
      <c r="BD447" t="s">
        <v>355</v>
      </c>
      <c r="BE447">
        <v>2</v>
      </c>
      <c r="BF447" t="b">
        <v>1</v>
      </c>
      <c r="BG447">
        <v>1657296967.17857</v>
      </c>
      <c r="BH447">
        <v>1364.63285714286</v>
      </c>
      <c r="BI447">
        <v>1397.61607142857</v>
      </c>
      <c r="BJ447">
        <v>20.6073642857143</v>
      </c>
      <c r="BK447">
        <v>19.8198642857143</v>
      </c>
      <c r="BL447">
        <v>1349.94071428571</v>
      </c>
      <c r="BM447">
        <v>20.4287321428571</v>
      </c>
      <c r="BN447">
        <v>499.974071428571</v>
      </c>
      <c r="BO447">
        <v>73.8357035714286</v>
      </c>
      <c r="BP447">
        <v>0.0485330535714286</v>
      </c>
      <c r="BQ447">
        <v>24.2141285714286</v>
      </c>
      <c r="BR447">
        <v>24.9071464285714</v>
      </c>
      <c r="BS447">
        <v>999.9</v>
      </c>
      <c r="BT447">
        <v>0</v>
      </c>
      <c r="BU447">
        <v>0</v>
      </c>
      <c r="BV447">
        <v>9993.92857142857</v>
      </c>
      <c r="BW447">
        <v>0</v>
      </c>
      <c r="BX447">
        <v>103.000714285714</v>
      </c>
      <c r="BY447">
        <v>-32.9831285714286</v>
      </c>
      <c r="BZ447">
        <v>1393.34607142857</v>
      </c>
      <c r="CA447">
        <v>1425.87678571429</v>
      </c>
      <c r="CB447">
        <v>0.787512178571429</v>
      </c>
      <c r="CC447">
        <v>1397.61607142857</v>
      </c>
      <c r="CD447">
        <v>19.8198642857143</v>
      </c>
      <c r="CE447">
        <v>1.52155964285714</v>
      </c>
      <c r="CF447">
        <v>1.46341428571429</v>
      </c>
      <c r="CG447">
        <v>13.1865535714286</v>
      </c>
      <c r="CH447">
        <v>12.5911678571429</v>
      </c>
      <c r="CI447">
        <v>2000.04285714286</v>
      </c>
      <c r="CJ447">
        <v>0.980000964285714</v>
      </c>
      <c r="CK447">
        <v>0.0199993714285714</v>
      </c>
      <c r="CL447">
        <v>0</v>
      </c>
      <c r="CM447">
        <v>2.23420714285714</v>
      </c>
      <c r="CN447">
        <v>0</v>
      </c>
      <c r="CO447">
        <v>3007.42392857143</v>
      </c>
      <c r="CP447">
        <v>17300.5178571429</v>
      </c>
      <c r="CQ447">
        <v>37.875</v>
      </c>
      <c r="CR447">
        <v>38.35025</v>
      </c>
      <c r="CS447">
        <v>37.875</v>
      </c>
      <c r="CT447">
        <v>36.5</v>
      </c>
      <c r="CU447">
        <v>37.0845</v>
      </c>
      <c r="CV447">
        <v>1960.04285714286</v>
      </c>
      <c r="CW447">
        <v>40.0010714285714</v>
      </c>
      <c r="CX447">
        <v>0</v>
      </c>
      <c r="CY447">
        <v>1657296953.1</v>
      </c>
      <c r="CZ447">
        <v>0</v>
      </c>
      <c r="DA447">
        <v>1657291692.5</v>
      </c>
      <c r="DB447" t="s">
        <v>356</v>
      </c>
      <c r="DC447">
        <v>1657291684</v>
      </c>
      <c r="DD447">
        <v>1657291692.5</v>
      </c>
      <c r="DE447">
        <v>1</v>
      </c>
      <c r="DF447">
        <v>0.051</v>
      </c>
      <c r="DG447">
        <v>-0.009</v>
      </c>
      <c r="DH447">
        <v>7.953</v>
      </c>
      <c r="DI447">
        <v>0.086</v>
      </c>
      <c r="DJ447">
        <v>418</v>
      </c>
      <c r="DK447">
        <v>18</v>
      </c>
      <c r="DL447">
        <v>0.63</v>
      </c>
      <c r="DM447">
        <v>0.07</v>
      </c>
      <c r="DN447">
        <v>-33.0132853658537</v>
      </c>
      <c r="DO447">
        <v>0.703785365853576</v>
      </c>
      <c r="DP447">
        <v>0.607794910275311</v>
      </c>
      <c r="DQ447">
        <v>0</v>
      </c>
      <c r="DR447">
        <v>0.784189951219512</v>
      </c>
      <c r="DS447">
        <v>0.0618145714285725</v>
      </c>
      <c r="DT447">
        <v>0.00644203744830976</v>
      </c>
      <c r="DU447">
        <v>1</v>
      </c>
      <c r="DV447">
        <v>1</v>
      </c>
      <c r="DW447">
        <v>2</v>
      </c>
      <c r="DX447" t="s">
        <v>373</v>
      </c>
      <c r="DY447">
        <v>2.97323</v>
      </c>
      <c r="DZ447">
        <v>2.70274</v>
      </c>
      <c r="EA447">
        <v>0.168878</v>
      </c>
      <c r="EB447">
        <v>0.172335</v>
      </c>
      <c r="EC447">
        <v>0.0768729</v>
      </c>
      <c r="ED447">
        <v>0.0751479</v>
      </c>
      <c r="EE447">
        <v>32449.2</v>
      </c>
      <c r="EF447">
        <v>35404.2</v>
      </c>
      <c r="EG447">
        <v>35382.6</v>
      </c>
      <c r="EH447">
        <v>38796.2</v>
      </c>
      <c r="EI447">
        <v>46311.6</v>
      </c>
      <c r="EJ447">
        <v>51781.5</v>
      </c>
      <c r="EK447">
        <v>55285.9</v>
      </c>
      <c r="EL447">
        <v>62174.1</v>
      </c>
      <c r="EM447">
        <v>1.9818</v>
      </c>
      <c r="EN447">
        <v>2.189</v>
      </c>
      <c r="EO447">
        <v>0.063777</v>
      </c>
      <c r="EP447">
        <v>0</v>
      </c>
      <c r="EQ447">
        <v>23.8615</v>
      </c>
      <c r="ER447">
        <v>999.9</v>
      </c>
      <c r="ES447">
        <v>57.423</v>
      </c>
      <c r="ET447">
        <v>29.739</v>
      </c>
      <c r="EU447">
        <v>32.6398</v>
      </c>
      <c r="EV447">
        <v>53.7902</v>
      </c>
      <c r="EW447">
        <v>35.637</v>
      </c>
      <c r="EX447">
        <v>2</v>
      </c>
      <c r="EY447">
        <v>-0.0245122</v>
      </c>
      <c r="EZ447">
        <v>1.74257</v>
      </c>
      <c r="FA447">
        <v>20.1385</v>
      </c>
      <c r="FB447">
        <v>5.19932</v>
      </c>
      <c r="FC447">
        <v>12.0088</v>
      </c>
      <c r="FD447">
        <v>4.976</v>
      </c>
      <c r="FE447">
        <v>3.2934</v>
      </c>
      <c r="FF447">
        <v>9999</v>
      </c>
      <c r="FG447">
        <v>564.9</v>
      </c>
      <c r="FH447">
        <v>9999</v>
      </c>
      <c r="FI447">
        <v>9999</v>
      </c>
      <c r="FJ447">
        <v>1.8631</v>
      </c>
      <c r="FK447">
        <v>1.86792</v>
      </c>
      <c r="FL447">
        <v>1.86768</v>
      </c>
      <c r="FM447">
        <v>1.8688</v>
      </c>
      <c r="FN447">
        <v>1.86966</v>
      </c>
      <c r="FO447">
        <v>1.86569</v>
      </c>
      <c r="FP447">
        <v>1.86676</v>
      </c>
      <c r="FQ447">
        <v>1.86813</v>
      </c>
      <c r="FR447">
        <v>5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14.86</v>
      </c>
      <c r="GF447">
        <v>0.1787</v>
      </c>
      <c r="GG447">
        <v>4.5284714050127</v>
      </c>
      <c r="GH447">
        <v>0.00877152046367285</v>
      </c>
      <c r="GI447">
        <v>-1.12287425622125e-06</v>
      </c>
      <c r="GJ447">
        <v>1.49974470624018e-10</v>
      </c>
      <c r="GK447">
        <v>0.178652107835601</v>
      </c>
      <c r="GL447">
        <v>0</v>
      </c>
      <c r="GM447">
        <v>0</v>
      </c>
      <c r="GN447">
        <v>0</v>
      </c>
      <c r="GO447">
        <v>-2</v>
      </c>
      <c r="GP447">
        <v>2006</v>
      </c>
      <c r="GQ447">
        <v>1</v>
      </c>
      <c r="GR447">
        <v>20</v>
      </c>
      <c r="GS447">
        <v>88.2</v>
      </c>
      <c r="GT447">
        <v>88</v>
      </c>
      <c r="GU447">
        <v>3.44727</v>
      </c>
      <c r="GV447">
        <v>2.59888</v>
      </c>
      <c r="GW447">
        <v>2.24854</v>
      </c>
      <c r="GX447">
        <v>2.74536</v>
      </c>
      <c r="GY447">
        <v>1.99585</v>
      </c>
      <c r="GZ447">
        <v>2.38281</v>
      </c>
      <c r="HA447">
        <v>35.8944</v>
      </c>
      <c r="HB447">
        <v>15.2003</v>
      </c>
      <c r="HC447">
        <v>18</v>
      </c>
      <c r="HD447">
        <v>498.115</v>
      </c>
      <c r="HE447">
        <v>642.848</v>
      </c>
      <c r="HF447">
        <v>19.6981</v>
      </c>
      <c r="HG447">
        <v>26.8429</v>
      </c>
      <c r="HH447">
        <v>30.0003</v>
      </c>
      <c r="HI447">
        <v>26.6142</v>
      </c>
      <c r="HJ447">
        <v>26.5129</v>
      </c>
      <c r="HK447">
        <v>68.987</v>
      </c>
      <c r="HL447">
        <v>39.0769</v>
      </c>
      <c r="HM447">
        <v>0</v>
      </c>
      <c r="HN447">
        <v>19.7499</v>
      </c>
      <c r="HO447">
        <v>1442.52</v>
      </c>
      <c r="HP447">
        <v>19.8646</v>
      </c>
      <c r="HQ447">
        <v>102.574</v>
      </c>
      <c r="HR447">
        <v>103.524</v>
      </c>
    </row>
    <row r="448" spans="1:226">
      <c r="A448">
        <v>432</v>
      </c>
      <c r="B448">
        <v>1657296980.5</v>
      </c>
      <c r="C448">
        <v>5236.5</v>
      </c>
      <c r="D448" t="s">
        <v>1226</v>
      </c>
      <c r="E448" t="s">
        <v>1227</v>
      </c>
      <c r="F448">
        <v>5</v>
      </c>
      <c r="G448" t="s">
        <v>1057</v>
      </c>
      <c r="H448" t="s">
        <v>354</v>
      </c>
      <c r="I448">
        <v>1657296972.75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1461.51743644983</v>
      </c>
      <c r="AK448">
        <v>1437.31812121212</v>
      </c>
      <c r="AL448">
        <v>3.50518960916719</v>
      </c>
      <c r="AM448">
        <v>66.0527662243616</v>
      </c>
      <c r="AN448">
        <f>(AP448 - AO448 + BO448*1E3/(8.314*(BQ448+273.15)) * AR448/BN448 * AQ448) * BN448/(100*BB448) * 1000/(1000 - AP448)</f>
        <v>0</v>
      </c>
      <c r="AO448">
        <v>19.8203656517904</v>
      </c>
      <c r="AP448">
        <v>20.6211345454545</v>
      </c>
      <c r="AQ448">
        <v>-0.000527289234589669</v>
      </c>
      <c r="AR448">
        <v>77.4736277171468</v>
      </c>
      <c r="AS448">
        <v>0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6</v>
      </c>
      <c r="BC448">
        <v>0.5</v>
      </c>
      <c r="BD448" t="s">
        <v>355</v>
      </c>
      <c r="BE448">
        <v>2</v>
      </c>
      <c r="BF448" t="b">
        <v>1</v>
      </c>
      <c r="BG448">
        <v>1657296972.75</v>
      </c>
      <c r="BH448">
        <v>1383.2575</v>
      </c>
      <c r="BI448">
        <v>1416.51428571429</v>
      </c>
      <c r="BJ448">
        <v>20.6135142857143</v>
      </c>
      <c r="BK448">
        <v>19.8205</v>
      </c>
      <c r="BL448">
        <v>1368.44464285714</v>
      </c>
      <c r="BM448">
        <v>20.4348678571429</v>
      </c>
      <c r="BN448">
        <v>499.979464285714</v>
      </c>
      <c r="BO448">
        <v>73.8362535714286</v>
      </c>
      <c r="BP448">
        <v>0.0483836607142857</v>
      </c>
      <c r="BQ448">
        <v>24.2150714285714</v>
      </c>
      <c r="BR448">
        <v>24.9031821428571</v>
      </c>
      <c r="BS448">
        <v>999.9</v>
      </c>
      <c r="BT448">
        <v>0</v>
      </c>
      <c r="BU448">
        <v>0</v>
      </c>
      <c r="BV448">
        <v>9998.21428571429</v>
      </c>
      <c r="BW448">
        <v>0</v>
      </c>
      <c r="BX448">
        <v>102.675964285714</v>
      </c>
      <c r="BY448">
        <v>-33.2575285714286</v>
      </c>
      <c r="BZ448">
        <v>1412.37178571429</v>
      </c>
      <c r="CA448">
        <v>1445.15928571429</v>
      </c>
      <c r="CB448">
        <v>0.79302625</v>
      </c>
      <c r="CC448">
        <v>1416.51428571429</v>
      </c>
      <c r="CD448">
        <v>19.8205</v>
      </c>
      <c r="CE448">
        <v>1.52202428571429</v>
      </c>
      <c r="CF448">
        <v>1.46347214285714</v>
      </c>
      <c r="CG448">
        <v>13.1912285714286</v>
      </c>
      <c r="CH448">
        <v>12.5917571428571</v>
      </c>
      <c r="CI448">
        <v>1999.98892857143</v>
      </c>
      <c r="CJ448">
        <v>0.98000075</v>
      </c>
      <c r="CK448">
        <v>0.0199996</v>
      </c>
      <c r="CL448">
        <v>0</v>
      </c>
      <c r="CM448">
        <v>2.20495</v>
      </c>
      <c r="CN448">
        <v>0</v>
      </c>
      <c r="CO448">
        <v>3021.79535714286</v>
      </c>
      <c r="CP448">
        <v>17300.05</v>
      </c>
      <c r="CQ448">
        <v>37.875</v>
      </c>
      <c r="CR448">
        <v>38.33225</v>
      </c>
      <c r="CS448">
        <v>37.8705</v>
      </c>
      <c r="CT448">
        <v>36.49325</v>
      </c>
      <c r="CU448">
        <v>37.062</v>
      </c>
      <c r="CV448">
        <v>1959.98892857143</v>
      </c>
      <c r="CW448">
        <v>40</v>
      </c>
      <c r="CX448">
        <v>0</v>
      </c>
      <c r="CY448">
        <v>1657296958.5</v>
      </c>
      <c r="CZ448">
        <v>0</v>
      </c>
      <c r="DA448">
        <v>1657291692.5</v>
      </c>
      <c r="DB448" t="s">
        <v>356</v>
      </c>
      <c r="DC448">
        <v>1657291684</v>
      </c>
      <c r="DD448">
        <v>1657291692.5</v>
      </c>
      <c r="DE448">
        <v>1</v>
      </c>
      <c r="DF448">
        <v>0.051</v>
      </c>
      <c r="DG448">
        <v>-0.009</v>
      </c>
      <c r="DH448">
        <v>7.953</v>
      </c>
      <c r="DI448">
        <v>0.086</v>
      </c>
      <c r="DJ448">
        <v>418</v>
      </c>
      <c r="DK448">
        <v>18</v>
      </c>
      <c r="DL448">
        <v>0.63</v>
      </c>
      <c r="DM448">
        <v>0.07</v>
      </c>
      <c r="DN448">
        <v>-33.1031219512195</v>
      </c>
      <c r="DO448">
        <v>-0.687255052264834</v>
      </c>
      <c r="DP448">
        <v>0.63661508549446</v>
      </c>
      <c r="DQ448">
        <v>0</v>
      </c>
      <c r="DR448">
        <v>0.789204512195122</v>
      </c>
      <c r="DS448">
        <v>0.0631561672473871</v>
      </c>
      <c r="DT448">
        <v>0.00662567983119173</v>
      </c>
      <c r="DU448">
        <v>1</v>
      </c>
      <c r="DV448">
        <v>1</v>
      </c>
      <c r="DW448">
        <v>2</v>
      </c>
      <c r="DX448" t="s">
        <v>373</v>
      </c>
      <c r="DY448">
        <v>2.97336</v>
      </c>
      <c r="DZ448">
        <v>2.70242</v>
      </c>
      <c r="EA448">
        <v>0.170264</v>
      </c>
      <c r="EB448">
        <v>0.173702</v>
      </c>
      <c r="EC448">
        <v>0.0768782</v>
      </c>
      <c r="ED448">
        <v>0.0751548</v>
      </c>
      <c r="EE448">
        <v>32394.6</v>
      </c>
      <c r="EF448">
        <v>35345.9</v>
      </c>
      <c r="EG448">
        <v>35382.2</v>
      </c>
      <c r="EH448">
        <v>38796.5</v>
      </c>
      <c r="EI448">
        <v>46311</v>
      </c>
      <c r="EJ448">
        <v>51781.2</v>
      </c>
      <c r="EK448">
        <v>55285.4</v>
      </c>
      <c r="EL448">
        <v>62174.3</v>
      </c>
      <c r="EM448">
        <v>1.9828</v>
      </c>
      <c r="EN448">
        <v>2.1888</v>
      </c>
      <c r="EO448">
        <v>0.063926</v>
      </c>
      <c r="EP448">
        <v>0</v>
      </c>
      <c r="EQ448">
        <v>23.8454</v>
      </c>
      <c r="ER448">
        <v>999.9</v>
      </c>
      <c r="ES448">
        <v>57.398</v>
      </c>
      <c r="ET448">
        <v>29.739</v>
      </c>
      <c r="EU448">
        <v>32.6257</v>
      </c>
      <c r="EV448">
        <v>53.6802</v>
      </c>
      <c r="EW448">
        <v>35.625</v>
      </c>
      <c r="EX448">
        <v>2</v>
      </c>
      <c r="EY448">
        <v>-0.025</v>
      </c>
      <c r="EZ448">
        <v>1.29614</v>
      </c>
      <c r="FA448">
        <v>20.1424</v>
      </c>
      <c r="FB448">
        <v>5.19812</v>
      </c>
      <c r="FC448">
        <v>12.0088</v>
      </c>
      <c r="FD448">
        <v>4.9752</v>
      </c>
      <c r="FE448">
        <v>3.2934</v>
      </c>
      <c r="FF448">
        <v>9999</v>
      </c>
      <c r="FG448">
        <v>564.9</v>
      </c>
      <c r="FH448">
        <v>9999</v>
      </c>
      <c r="FI448">
        <v>9999</v>
      </c>
      <c r="FJ448">
        <v>1.8631</v>
      </c>
      <c r="FK448">
        <v>1.86795</v>
      </c>
      <c r="FL448">
        <v>1.86765</v>
      </c>
      <c r="FM448">
        <v>1.8688</v>
      </c>
      <c r="FN448">
        <v>1.86966</v>
      </c>
      <c r="FO448">
        <v>1.86569</v>
      </c>
      <c r="FP448">
        <v>1.86676</v>
      </c>
      <c r="FQ448">
        <v>1.86813</v>
      </c>
      <c r="FR448">
        <v>5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14.98</v>
      </c>
      <c r="GF448">
        <v>0.1787</v>
      </c>
      <c r="GG448">
        <v>4.5284714050127</v>
      </c>
      <c r="GH448">
        <v>0.00877152046367285</v>
      </c>
      <c r="GI448">
        <v>-1.12287425622125e-06</v>
      </c>
      <c r="GJ448">
        <v>1.49974470624018e-10</v>
      </c>
      <c r="GK448">
        <v>0.178652107835601</v>
      </c>
      <c r="GL448">
        <v>0</v>
      </c>
      <c r="GM448">
        <v>0</v>
      </c>
      <c r="GN448">
        <v>0</v>
      </c>
      <c r="GO448">
        <v>-2</v>
      </c>
      <c r="GP448">
        <v>2006</v>
      </c>
      <c r="GQ448">
        <v>1</v>
      </c>
      <c r="GR448">
        <v>20</v>
      </c>
      <c r="GS448">
        <v>88.3</v>
      </c>
      <c r="GT448">
        <v>88.1</v>
      </c>
      <c r="GU448">
        <v>3.48267</v>
      </c>
      <c r="GV448">
        <v>2.59521</v>
      </c>
      <c r="GW448">
        <v>2.24854</v>
      </c>
      <c r="GX448">
        <v>2.74536</v>
      </c>
      <c r="GY448">
        <v>1.99585</v>
      </c>
      <c r="GZ448">
        <v>2.36084</v>
      </c>
      <c r="HA448">
        <v>35.8944</v>
      </c>
      <c r="HB448">
        <v>15.2003</v>
      </c>
      <c r="HC448">
        <v>18</v>
      </c>
      <c r="HD448">
        <v>498.793</v>
      </c>
      <c r="HE448">
        <v>642.692</v>
      </c>
      <c r="HF448">
        <v>19.7704</v>
      </c>
      <c r="HG448">
        <v>26.8429</v>
      </c>
      <c r="HH448">
        <v>29.9999</v>
      </c>
      <c r="HI448">
        <v>26.6165</v>
      </c>
      <c r="HJ448">
        <v>26.5129</v>
      </c>
      <c r="HK448">
        <v>69.6806</v>
      </c>
      <c r="HL448">
        <v>39.0769</v>
      </c>
      <c r="HM448">
        <v>0</v>
      </c>
      <c r="HN448">
        <v>19.827</v>
      </c>
      <c r="HO448">
        <v>1455.95</v>
      </c>
      <c r="HP448">
        <v>19.8646</v>
      </c>
      <c r="HQ448">
        <v>102.573</v>
      </c>
      <c r="HR448">
        <v>103.524</v>
      </c>
    </row>
    <row r="449" spans="1:226">
      <c r="A449">
        <v>433</v>
      </c>
      <c r="B449">
        <v>1657296985.5</v>
      </c>
      <c r="C449">
        <v>5241.5</v>
      </c>
      <c r="D449" t="s">
        <v>1228</v>
      </c>
      <c r="E449" t="s">
        <v>1229</v>
      </c>
      <c r="F449">
        <v>5</v>
      </c>
      <c r="G449" t="s">
        <v>1057</v>
      </c>
      <c r="H449" t="s">
        <v>354</v>
      </c>
      <c r="I449">
        <v>1657296978.01852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1478.39538442504</v>
      </c>
      <c r="AK449">
        <v>1454.39206060606</v>
      </c>
      <c r="AL449">
        <v>3.40837768549799</v>
      </c>
      <c r="AM449">
        <v>66.0527662243616</v>
      </c>
      <c r="AN449">
        <f>(AP449 - AO449 + BO449*1E3/(8.314*(BQ449+273.15)) * AR449/BN449 * AQ449) * BN449/(100*BB449) * 1000/(1000 - AP449)</f>
        <v>0</v>
      </c>
      <c r="AO449">
        <v>19.8230474557737</v>
      </c>
      <c r="AP449">
        <v>20.6271060606061</v>
      </c>
      <c r="AQ449">
        <v>0.000559415950912985</v>
      </c>
      <c r="AR449">
        <v>77.4736277171468</v>
      </c>
      <c r="AS449">
        <v>0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6</v>
      </c>
      <c r="BC449">
        <v>0.5</v>
      </c>
      <c r="BD449" t="s">
        <v>355</v>
      </c>
      <c r="BE449">
        <v>2</v>
      </c>
      <c r="BF449" t="b">
        <v>1</v>
      </c>
      <c r="BG449">
        <v>1657296978.01852</v>
      </c>
      <c r="BH449">
        <v>1400.98296296296</v>
      </c>
      <c r="BI449">
        <v>1434.14222222222</v>
      </c>
      <c r="BJ449">
        <v>20.6193222222222</v>
      </c>
      <c r="BK449">
        <v>19.8219592592593</v>
      </c>
      <c r="BL449">
        <v>1386.05444444444</v>
      </c>
      <c r="BM449">
        <v>20.4406777777778</v>
      </c>
      <c r="BN449">
        <v>500.012518518519</v>
      </c>
      <c r="BO449">
        <v>73.8367222222222</v>
      </c>
      <c r="BP449">
        <v>0.0482455777777778</v>
      </c>
      <c r="BQ449">
        <v>24.219462962963</v>
      </c>
      <c r="BR449">
        <v>24.9063962962963</v>
      </c>
      <c r="BS449">
        <v>999.9</v>
      </c>
      <c r="BT449">
        <v>0</v>
      </c>
      <c r="BU449">
        <v>0</v>
      </c>
      <c r="BV449">
        <v>10016.4814814815</v>
      </c>
      <c r="BW449">
        <v>0</v>
      </c>
      <c r="BX449">
        <v>102.435481481482</v>
      </c>
      <c r="BY449">
        <v>-33.1604444444444</v>
      </c>
      <c r="BZ449">
        <v>1430.47888888889</v>
      </c>
      <c r="CA449">
        <v>1463.14666666667</v>
      </c>
      <c r="CB449">
        <v>0.797376259259259</v>
      </c>
      <c r="CC449">
        <v>1434.14222222222</v>
      </c>
      <c r="CD449">
        <v>19.8219592592593</v>
      </c>
      <c r="CE449">
        <v>1.52246333333333</v>
      </c>
      <c r="CF449">
        <v>1.46358740740741</v>
      </c>
      <c r="CG449">
        <v>13.195637037037</v>
      </c>
      <c r="CH449">
        <v>12.5929703703704</v>
      </c>
      <c r="CI449">
        <v>1999.98481481481</v>
      </c>
      <c r="CJ449">
        <v>0.980000666666667</v>
      </c>
      <c r="CK449">
        <v>0.0199996888888889</v>
      </c>
      <c r="CL449">
        <v>0</v>
      </c>
      <c r="CM449">
        <v>2.21222962962963</v>
      </c>
      <c r="CN449">
        <v>0</v>
      </c>
      <c r="CO449">
        <v>3023.38888888889</v>
      </c>
      <c r="CP449">
        <v>17300.0222222222</v>
      </c>
      <c r="CQ449">
        <v>37.875</v>
      </c>
      <c r="CR449">
        <v>38.3213333333333</v>
      </c>
      <c r="CS449">
        <v>37.868</v>
      </c>
      <c r="CT449">
        <v>36.472</v>
      </c>
      <c r="CU449">
        <v>37.062</v>
      </c>
      <c r="CV449">
        <v>1959.98481481481</v>
      </c>
      <c r="CW449">
        <v>40</v>
      </c>
      <c r="CX449">
        <v>0</v>
      </c>
      <c r="CY449">
        <v>1657296963.3</v>
      </c>
      <c r="CZ449">
        <v>0</v>
      </c>
      <c r="DA449">
        <v>1657291692.5</v>
      </c>
      <c r="DB449" t="s">
        <v>356</v>
      </c>
      <c r="DC449">
        <v>1657291684</v>
      </c>
      <c r="DD449">
        <v>1657291692.5</v>
      </c>
      <c r="DE449">
        <v>1</v>
      </c>
      <c r="DF449">
        <v>0.051</v>
      </c>
      <c r="DG449">
        <v>-0.009</v>
      </c>
      <c r="DH449">
        <v>7.953</v>
      </c>
      <c r="DI449">
        <v>0.086</v>
      </c>
      <c r="DJ449">
        <v>418</v>
      </c>
      <c r="DK449">
        <v>18</v>
      </c>
      <c r="DL449">
        <v>0.63</v>
      </c>
      <c r="DM449">
        <v>0.07</v>
      </c>
      <c r="DN449">
        <v>-33.1969390243902</v>
      </c>
      <c r="DO449">
        <v>0.638878745644553</v>
      </c>
      <c r="DP449">
        <v>0.638767304048195</v>
      </c>
      <c r="DQ449">
        <v>0</v>
      </c>
      <c r="DR449">
        <v>0.794594731707317</v>
      </c>
      <c r="DS449">
        <v>0.0487717421602784</v>
      </c>
      <c r="DT449">
        <v>0.00544436645074247</v>
      </c>
      <c r="DU449">
        <v>1</v>
      </c>
      <c r="DV449">
        <v>1</v>
      </c>
      <c r="DW449">
        <v>2</v>
      </c>
      <c r="DX449" t="s">
        <v>373</v>
      </c>
      <c r="DY449">
        <v>2.97318</v>
      </c>
      <c r="DZ449">
        <v>2.7007</v>
      </c>
      <c r="EA449">
        <v>0.17149</v>
      </c>
      <c r="EB449">
        <v>0.174854</v>
      </c>
      <c r="EC449">
        <v>0.0769048</v>
      </c>
      <c r="ED449">
        <v>0.0751608</v>
      </c>
      <c r="EE449">
        <v>32346.9</v>
      </c>
      <c r="EF449">
        <v>35296.7</v>
      </c>
      <c r="EG449">
        <v>35382.3</v>
      </c>
      <c r="EH449">
        <v>38796.4</v>
      </c>
      <c r="EI449">
        <v>46309.5</v>
      </c>
      <c r="EJ449">
        <v>51781.2</v>
      </c>
      <c r="EK449">
        <v>55285.2</v>
      </c>
      <c r="EL449">
        <v>62174.6</v>
      </c>
      <c r="EM449">
        <v>1.982</v>
      </c>
      <c r="EN449">
        <v>2.1892</v>
      </c>
      <c r="EO449">
        <v>0.0680685</v>
      </c>
      <c r="EP449">
        <v>0</v>
      </c>
      <c r="EQ449">
        <v>23.829</v>
      </c>
      <c r="ER449">
        <v>999.9</v>
      </c>
      <c r="ES449">
        <v>57.374</v>
      </c>
      <c r="ET449">
        <v>29.739</v>
      </c>
      <c r="EU449">
        <v>32.6118</v>
      </c>
      <c r="EV449">
        <v>53.4202</v>
      </c>
      <c r="EW449">
        <v>35.605</v>
      </c>
      <c r="EX449">
        <v>2</v>
      </c>
      <c r="EY449">
        <v>-0.024939</v>
      </c>
      <c r="EZ449">
        <v>1.45919</v>
      </c>
      <c r="FA449">
        <v>20.1413</v>
      </c>
      <c r="FB449">
        <v>5.19932</v>
      </c>
      <c r="FC449">
        <v>12.0088</v>
      </c>
      <c r="FD449">
        <v>4.9756</v>
      </c>
      <c r="FE449">
        <v>3.2932</v>
      </c>
      <c r="FF449">
        <v>9999</v>
      </c>
      <c r="FG449">
        <v>564.9</v>
      </c>
      <c r="FH449">
        <v>9999</v>
      </c>
      <c r="FI449">
        <v>9999</v>
      </c>
      <c r="FJ449">
        <v>1.86307</v>
      </c>
      <c r="FK449">
        <v>1.86795</v>
      </c>
      <c r="FL449">
        <v>1.86762</v>
      </c>
      <c r="FM449">
        <v>1.86877</v>
      </c>
      <c r="FN449">
        <v>1.86966</v>
      </c>
      <c r="FO449">
        <v>1.86566</v>
      </c>
      <c r="FP449">
        <v>1.86676</v>
      </c>
      <c r="FQ449">
        <v>1.86813</v>
      </c>
      <c r="FR449">
        <v>5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15.09</v>
      </c>
      <c r="GF449">
        <v>0.1787</v>
      </c>
      <c r="GG449">
        <v>4.5284714050127</v>
      </c>
      <c r="GH449">
        <v>0.00877152046367285</v>
      </c>
      <c r="GI449">
        <v>-1.12287425622125e-06</v>
      </c>
      <c r="GJ449">
        <v>1.49974470624018e-10</v>
      </c>
      <c r="GK449">
        <v>0.178652107835601</v>
      </c>
      <c r="GL449">
        <v>0</v>
      </c>
      <c r="GM449">
        <v>0</v>
      </c>
      <c r="GN449">
        <v>0</v>
      </c>
      <c r="GO449">
        <v>-2</v>
      </c>
      <c r="GP449">
        <v>2006</v>
      </c>
      <c r="GQ449">
        <v>1</v>
      </c>
      <c r="GR449">
        <v>20</v>
      </c>
      <c r="GS449">
        <v>88.4</v>
      </c>
      <c r="GT449">
        <v>88.2</v>
      </c>
      <c r="GU449">
        <v>3.50952</v>
      </c>
      <c r="GV449">
        <v>2.6001</v>
      </c>
      <c r="GW449">
        <v>2.24854</v>
      </c>
      <c r="GX449">
        <v>2.74658</v>
      </c>
      <c r="GY449">
        <v>1.99585</v>
      </c>
      <c r="GZ449">
        <v>2.36938</v>
      </c>
      <c r="HA449">
        <v>35.8944</v>
      </c>
      <c r="HB449">
        <v>15.2003</v>
      </c>
      <c r="HC449">
        <v>18</v>
      </c>
      <c r="HD449">
        <v>498.288</v>
      </c>
      <c r="HE449">
        <v>643.04</v>
      </c>
      <c r="HF449">
        <v>19.8487</v>
      </c>
      <c r="HG449">
        <v>26.8429</v>
      </c>
      <c r="HH449">
        <v>30</v>
      </c>
      <c r="HI449">
        <v>26.6187</v>
      </c>
      <c r="HJ449">
        <v>26.5151</v>
      </c>
      <c r="HK449">
        <v>70.2189</v>
      </c>
      <c r="HL449">
        <v>39.0769</v>
      </c>
      <c r="HM449">
        <v>0</v>
      </c>
      <c r="HN449">
        <v>19.8748</v>
      </c>
      <c r="HO449">
        <v>1476.45</v>
      </c>
      <c r="HP449">
        <v>19.8624</v>
      </c>
      <c r="HQ449">
        <v>102.573</v>
      </c>
      <c r="HR449">
        <v>103.525</v>
      </c>
    </row>
    <row r="450" spans="1:226">
      <c r="A450">
        <v>434</v>
      </c>
      <c r="B450">
        <v>1657296990.5</v>
      </c>
      <c r="C450">
        <v>5246.5</v>
      </c>
      <c r="D450" t="s">
        <v>1230</v>
      </c>
      <c r="E450" t="s">
        <v>1231</v>
      </c>
      <c r="F450">
        <v>5</v>
      </c>
      <c r="G450" t="s">
        <v>1057</v>
      </c>
      <c r="H450" t="s">
        <v>354</v>
      </c>
      <c r="I450">
        <v>1657296982.73214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1495.31828887144</v>
      </c>
      <c r="AK450">
        <v>1471.13975757576</v>
      </c>
      <c r="AL450">
        <v>3.35587945066624</v>
      </c>
      <c r="AM450">
        <v>66.0527662243616</v>
      </c>
      <c r="AN450">
        <f>(AP450 - AO450 + BO450*1E3/(8.314*(BQ450+273.15)) * AR450/BN450 * AQ450) * BN450/(100*BB450) * 1000/(1000 - AP450)</f>
        <v>0</v>
      </c>
      <c r="AO450">
        <v>19.8273167935462</v>
      </c>
      <c r="AP450">
        <v>20.6361412121212</v>
      </c>
      <c r="AQ450">
        <v>0.000286395530973971</v>
      </c>
      <c r="AR450">
        <v>77.4736277171468</v>
      </c>
      <c r="AS450">
        <v>0</v>
      </c>
      <c r="AT450">
        <v>0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6</v>
      </c>
      <c r="BC450">
        <v>0.5</v>
      </c>
      <c r="BD450" t="s">
        <v>355</v>
      </c>
      <c r="BE450">
        <v>2</v>
      </c>
      <c r="BF450" t="b">
        <v>1</v>
      </c>
      <c r="BG450">
        <v>1657296982.73214</v>
      </c>
      <c r="BH450">
        <v>1416.69357142857</v>
      </c>
      <c r="BI450">
        <v>1449.93928571429</v>
      </c>
      <c r="BJ450">
        <v>20.6257357142857</v>
      </c>
      <c r="BK450">
        <v>19.824175</v>
      </c>
      <c r="BL450">
        <v>1401.66285714286</v>
      </c>
      <c r="BM450">
        <v>20.4470892857143</v>
      </c>
      <c r="BN450">
        <v>500.003714285714</v>
      </c>
      <c r="BO450">
        <v>73.8367964285714</v>
      </c>
      <c r="BP450">
        <v>0.0484025178571428</v>
      </c>
      <c r="BQ450">
        <v>24.2259357142857</v>
      </c>
      <c r="BR450">
        <v>24.9217071428571</v>
      </c>
      <c r="BS450">
        <v>999.9</v>
      </c>
      <c r="BT450">
        <v>0</v>
      </c>
      <c r="BU450">
        <v>0</v>
      </c>
      <c r="BV450">
        <v>10013.9285714286</v>
      </c>
      <c r="BW450">
        <v>0</v>
      </c>
      <c r="BX450">
        <v>102.346892857143</v>
      </c>
      <c r="BY450">
        <v>-33.2477035714286</v>
      </c>
      <c r="BZ450">
        <v>1446.52964285714</v>
      </c>
      <c r="CA450">
        <v>1479.26642857143</v>
      </c>
      <c r="CB450">
        <v>0.801570428571428</v>
      </c>
      <c r="CC450">
        <v>1449.93928571429</v>
      </c>
      <c r="CD450">
        <v>19.824175</v>
      </c>
      <c r="CE450">
        <v>1.52293821428571</v>
      </c>
      <c r="CF450">
        <v>1.46375214285714</v>
      </c>
      <c r="CG450">
        <v>13.2004214285714</v>
      </c>
      <c r="CH450">
        <v>12.5946928571429</v>
      </c>
      <c r="CI450">
        <v>2000.02142857143</v>
      </c>
      <c r="CJ450">
        <v>0.980000857142857</v>
      </c>
      <c r="CK450">
        <v>0.0199994857142857</v>
      </c>
      <c r="CL450">
        <v>0</v>
      </c>
      <c r="CM450">
        <v>2.23332142857143</v>
      </c>
      <c r="CN450">
        <v>0</v>
      </c>
      <c r="CO450">
        <v>3026.57071428571</v>
      </c>
      <c r="CP450">
        <v>17300.3428571429</v>
      </c>
      <c r="CQ450">
        <v>37.875</v>
      </c>
      <c r="CR450">
        <v>38.312</v>
      </c>
      <c r="CS450">
        <v>37.848</v>
      </c>
      <c r="CT450">
        <v>36.45275</v>
      </c>
      <c r="CU450">
        <v>37.062</v>
      </c>
      <c r="CV450">
        <v>1960.02142857143</v>
      </c>
      <c r="CW450">
        <v>40.0003571428571</v>
      </c>
      <c r="CX450">
        <v>0</v>
      </c>
      <c r="CY450">
        <v>1657296968.7</v>
      </c>
      <c r="CZ450">
        <v>0</v>
      </c>
      <c r="DA450">
        <v>1657291692.5</v>
      </c>
      <c r="DB450" t="s">
        <v>356</v>
      </c>
      <c r="DC450">
        <v>1657291684</v>
      </c>
      <c r="DD450">
        <v>1657291692.5</v>
      </c>
      <c r="DE450">
        <v>1</v>
      </c>
      <c r="DF450">
        <v>0.051</v>
      </c>
      <c r="DG450">
        <v>-0.009</v>
      </c>
      <c r="DH450">
        <v>7.953</v>
      </c>
      <c r="DI450">
        <v>0.086</v>
      </c>
      <c r="DJ450">
        <v>418</v>
      </c>
      <c r="DK450">
        <v>18</v>
      </c>
      <c r="DL450">
        <v>0.63</v>
      </c>
      <c r="DM450">
        <v>0.07</v>
      </c>
      <c r="DN450">
        <v>-33.1474951219512</v>
      </c>
      <c r="DO450">
        <v>0.476262020905832</v>
      </c>
      <c r="DP450">
        <v>0.642910034654252</v>
      </c>
      <c r="DQ450">
        <v>0</v>
      </c>
      <c r="DR450">
        <v>0.798533853658537</v>
      </c>
      <c r="DS450">
        <v>0.0472484529616722</v>
      </c>
      <c r="DT450">
        <v>0.00532647789435683</v>
      </c>
      <c r="DU450">
        <v>1</v>
      </c>
      <c r="DV450">
        <v>1</v>
      </c>
      <c r="DW450">
        <v>2</v>
      </c>
      <c r="DX450" t="s">
        <v>373</v>
      </c>
      <c r="DY450">
        <v>2.97345</v>
      </c>
      <c r="DZ450">
        <v>2.70208</v>
      </c>
      <c r="EA450">
        <v>0.172689</v>
      </c>
      <c r="EB450">
        <v>0.176095</v>
      </c>
      <c r="EC450">
        <v>0.0769138</v>
      </c>
      <c r="ED450">
        <v>0.0751684</v>
      </c>
      <c r="EE450">
        <v>32300.3</v>
      </c>
      <c r="EF450">
        <v>35243.8</v>
      </c>
      <c r="EG450">
        <v>35382.5</v>
      </c>
      <c r="EH450">
        <v>38796.6</v>
      </c>
      <c r="EI450">
        <v>46309.5</v>
      </c>
      <c r="EJ450">
        <v>51780.9</v>
      </c>
      <c r="EK450">
        <v>55285.7</v>
      </c>
      <c r="EL450">
        <v>62174.7</v>
      </c>
      <c r="EM450">
        <v>1.9824</v>
      </c>
      <c r="EN450">
        <v>2.1892</v>
      </c>
      <c r="EO450">
        <v>0.069052</v>
      </c>
      <c r="EP450">
        <v>0</v>
      </c>
      <c r="EQ450">
        <v>23.8194</v>
      </c>
      <c r="ER450">
        <v>999.9</v>
      </c>
      <c r="ES450">
        <v>57.374</v>
      </c>
      <c r="ET450">
        <v>29.759</v>
      </c>
      <c r="EU450">
        <v>32.6475</v>
      </c>
      <c r="EV450">
        <v>53.3102</v>
      </c>
      <c r="EW450">
        <v>35.633</v>
      </c>
      <c r="EX450">
        <v>2</v>
      </c>
      <c r="EY450">
        <v>-0.025061</v>
      </c>
      <c r="EZ450">
        <v>1.44425</v>
      </c>
      <c r="FA450">
        <v>20.1414</v>
      </c>
      <c r="FB450">
        <v>5.19932</v>
      </c>
      <c r="FC450">
        <v>12.0099</v>
      </c>
      <c r="FD450">
        <v>4.9756</v>
      </c>
      <c r="FE450">
        <v>3.2936</v>
      </c>
      <c r="FF450">
        <v>9999</v>
      </c>
      <c r="FG450">
        <v>564.9</v>
      </c>
      <c r="FH450">
        <v>9999</v>
      </c>
      <c r="FI450">
        <v>9999</v>
      </c>
      <c r="FJ450">
        <v>1.86307</v>
      </c>
      <c r="FK450">
        <v>1.86792</v>
      </c>
      <c r="FL450">
        <v>1.86768</v>
      </c>
      <c r="FM450">
        <v>1.86887</v>
      </c>
      <c r="FN450">
        <v>1.86966</v>
      </c>
      <c r="FO450">
        <v>1.86566</v>
      </c>
      <c r="FP450">
        <v>1.86676</v>
      </c>
      <c r="FQ450">
        <v>1.86813</v>
      </c>
      <c r="FR450">
        <v>5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15.19</v>
      </c>
      <c r="GF450">
        <v>0.1786</v>
      </c>
      <c r="GG450">
        <v>4.5284714050127</v>
      </c>
      <c r="GH450">
        <v>0.00877152046367285</v>
      </c>
      <c r="GI450">
        <v>-1.12287425622125e-06</v>
      </c>
      <c r="GJ450">
        <v>1.49974470624018e-10</v>
      </c>
      <c r="GK450">
        <v>0.178652107835601</v>
      </c>
      <c r="GL450">
        <v>0</v>
      </c>
      <c r="GM450">
        <v>0</v>
      </c>
      <c r="GN450">
        <v>0</v>
      </c>
      <c r="GO450">
        <v>-2</v>
      </c>
      <c r="GP450">
        <v>2006</v>
      </c>
      <c r="GQ450">
        <v>1</v>
      </c>
      <c r="GR450">
        <v>20</v>
      </c>
      <c r="GS450">
        <v>88.4</v>
      </c>
      <c r="GT450">
        <v>88.3</v>
      </c>
      <c r="GU450">
        <v>3.54126</v>
      </c>
      <c r="GV450">
        <v>2.59888</v>
      </c>
      <c r="GW450">
        <v>2.24854</v>
      </c>
      <c r="GX450">
        <v>2.74658</v>
      </c>
      <c r="GY450">
        <v>1.99585</v>
      </c>
      <c r="GZ450">
        <v>2.35474</v>
      </c>
      <c r="HA450">
        <v>35.8944</v>
      </c>
      <c r="HB450">
        <v>15.1915</v>
      </c>
      <c r="HC450">
        <v>18</v>
      </c>
      <c r="HD450">
        <v>498.551</v>
      </c>
      <c r="HE450">
        <v>643.04</v>
      </c>
      <c r="HF450">
        <v>19.9009</v>
      </c>
      <c r="HG450">
        <v>26.8429</v>
      </c>
      <c r="HH450">
        <v>29.9999</v>
      </c>
      <c r="HI450">
        <v>26.6187</v>
      </c>
      <c r="HJ450">
        <v>26.5151</v>
      </c>
      <c r="HK450">
        <v>70.8442</v>
      </c>
      <c r="HL450">
        <v>39.0769</v>
      </c>
      <c r="HM450">
        <v>0</v>
      </c>
      <c r="HN450">
        <v>19.9144</v>
      </c>
      <c r="HO450">
        <v>1489.96</v>
      </c>
      <c r="HP450">
        <v>19.8546</v>
      </c>
      <c r="HQ450">
        <v>102.573</v>
      </c>
      <c r="HR450">
        <v>103.525</v>
      </c>
    </row>
    <row r="451" spans="1:226">
      <c r="A451">
        <v>435</v>
      </c>
      <c r="B451">
        <v>1657296995.5</v>
      </c>
      <c r="C451">
        <v>5251.5</v>
      </c>
      <c r="D451" t="s">
        <v>1232</v>
      </c>
      <c r="E451" t="s">
        <v>1233</v>
      </c>
      <c r="F451">
        <v>5</v>
      </c>
      <c r="G451" t="s">
        <v>1057</v>
      </c>
      <c r="H451" t="s">
        <v>354</v>
      </c>
      <c r="I451">
        <v>1657296988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1512.16923069965</v>
      </c>
      <c r="AK451">
        <v>1487.93248484848</v>
      </c>
      <c r="AL451">
        <v>3.33383393449975</v>
      </c>
      <c r="AM451">
        <v>66.0527662243616</v>
      </c>
      <c r="AN451">
        <f>(AP451 - AO451 + BO451*1E3/(8.314*(BQ451+273.15)) * AR451/BN451 * AQ451) * BN451/(100*BB451) * 1000/(1000 - AP451)</f>
        <v>0</v>
      </c>
      <c r="AO451">
        <v>19.83393172548</v>
      </c>
      <c r="AP451">
        <v>20.6441775757576</v>
      </c>
      <c r="AQ451">
        <v>0.000210795185701587</v>
      </c>
      <c r="AR451">
        <v>77.4736277171468</v>
      </c>
      <c r="AS451">
        <v>0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6</v>
      </c>
      <c r="BC451">
        <v>0.5</v>
      </c>
      <c r="BD451" t="s">
        <v>355</v>
      </c>
      <c r="BE451">
        <v>2</v>
      </c>
      <c r="BF451" t="b">
        <v>1</v>
      </c>
      <c r="BG451">
        <v>1657296988</v>
      </c>
      <c r="BH451">
        <v>1434.23481481481</v>
      </c>
      <c r="BI451">
        <v>1467.34</v>
      </c>
      <c r="BJ451">
        <v>20.633737037037</v>
      </c>
      <c r="BK451">
        <v>19.8293925925926</v>
      </c>
      <c r="BL451">
        <v>1419.09148148148</v>
      </c>
      <c r="BM451">
        <v>20.4550925925926</v>
      </c>
      <c r="BN451">
        <v>500.008740740741</v>
      </c>
      <c r="BO451">
        <v>73.8360592592592</v>
      </c>
      <c r="BP451">
        <v>0.0486204</v>
      </c>
      <c r="BQ451">
        <v>24.2347185185185</v>
      </c>
      <c r="BR451">
        <v>24.9380037037037</v>
      </c>
      <c r="BS451">
        <v>999.9</v>
      </c>
      <c r="BT451">
        <v>0</v>
      </c>
      <c r="BU451">
        <v>0</v>
      </c>
      <c r="BV451">
        <v>9993.88888888889</v>
      </c>
      <c r="BW451">
        <v>0</v>
      </c>
      <c r="BX451">
        <v>104.018888888889</v>
      </c>
      <c r="BY451">
        <v>-33.1064592592593</v>
      </c>
      <c r="BZ451">
        <v>1464.45296296296</v>
      </c>
      <c r="CA451">
        <v>1497.02703703704</v>
      </c>
      <c r="CB451">
        <v>0.804349740740741</v>
      </c>
      <c r="CC451">
        <v>1467.34</v>
      </c>
      <c r="CD451">
        <v>19.8293925925926</v>
      </c>
      <c r="CE451">
        <v>1.5235137037037</v>
      </c>
      <c r="CF451">
        <v>1.46412296296296</v>
      </c>
      <c r="CG451">
        <v>13.2062111111111</v>
      </c>
      <c r="CH451">
        <v>12.598562962963</v>
      </c>
      <c r="CI451">
        <v>2000.04555555556</v>
      </c>
      <c r="CJ451">
        <v>0.980001111111111</v>
      </c>
      <c r="CK451">
        <v>0.0199992148148148</v>
      </c>
      <c r="CL451">
        <v>0</v>
      </c>
      <c r="CM451">
        <v>2.24147407407407</v>
      </c>
      <c r="CN451">
        <v>0</v>
      </c>
      <c r="CO451">
        <v>3056.97666666667</v>
      </c>
      <c r="CP451">
        <v>17300.5518518519</v>
      </c>
      <c r="CQ451">
        <v>37.875</v>
      </c>
      <c r="CR451">
        <v>38.312</v>
      </c>
      <c r="CS451">
        <v>37.8306666666667</v>
      </c>
      <c r="CT451">
        <v>36.437</v>
      </c>
      <c r="CU451">
        <v>37.062</v>
      </c>
      <c r="CV451">
        <v>1960.04555555556</v>
      </c>
      <c r="CW451">
        <v>40.0003703703704</v>
      </c>
      <c r="CX451">
        <v>0</v>
      </c>
      <c r="CY451">
        <v>1657296973.5</v>
      </c>
      <c r="CZ451">
        <v>0</v>
      </c>
      <c r="DA451">
        <v>1657291692.5</v>
      </c>
      <c r="DB451" t="s">
        <v>356</v>
      </c>
      <c r="DC451">
        <v>1657291684</v>
      </c>
      <c r="DD451">
        <v>1657291692.5</v>
      </c>
      <c r="DE451">
        <v>1</v>
      </c>
      <c r="DF451">
        <v>0.051</v>
      </c>
      <c r="DG451">
        <v>-0.009</v>
      </c>
      <c r="DH451">
        <v>7.953</v>
      </c>
      <c r="DI451">
        <v>0.086</v>
      </c>
      <c r="DJ451">
        <v>418</v>
      </c>
      <c r="DK451">
        <v>18</v>
      </c>
      <c r="DL451">
        <v>0.63</v>
      </c>
      <c r="DM451">
        <v>0.07</v>
      </c>
      <c r="DN451">
        <v>-33.1787292682927</v>
      </c>
      <c r="DO451">
        <v>0.750269686411169</v>
      </c>
      <c r="DP451">
        <v>0.581562710685994</v>
      </c>
      <c r="DQ451">
        <v>0</v>
      </c>
      <c r="DR451">
        <v>0.801849097560976</v>
      </c>
      <c r="DS451">
        <v>0.0343696515679462</v>
      </c>
      <c r="DT451">
        <v>0.00447464127356231</v>
      </c>
      <c r="DU451">
        <v>1</v>
      </c>
      <c r="DV451">
        <v>1</v>
      </c>
      <c r="DW451">
        <v>2</v>
      </c>
      <c r="DX451" t="s">
        <v>373</v>
      </c>
      <c r="DY451">
        <v>2.97327</v>
      </c>
      <c r="DZ451">
        <v>2.7018</v>
      </c>
      <c r="EA451">
        <v>0.173892</v>
      </c>
      <c r="EB451">
        <v>0.177286</v>
      </c>
      <c r="EC451">
        <v>0.0769262</v>
      </c>
      <c r="ED451">
        <v>0.0751808</v>
      </c>
      <c r="EE451">
        <v>32253.6</v>
      </c>
      <c r="EF451">
        <v>35192.7</v>
      </c>
      <c r="EG451">
        <v>35382.8</v>
      </c>
      <c r="EH451">
        <v>38796.4</v>
      </c>
      <c r="EI451">
        <v>46308.9</v>
      </c>
      <c r="EJ451">
        <v>51780.5</v>
      </c>
      <c r="EK451">
        <v>55285.7</v>
      </c>
      <c r="EL451">
        <v>62175</v>
      </c>
      <c r="EM451">
        <v>1.9822</v>
      </c>
      <c r="EN451">
        <v>2.1892</v>
      </c>
      <c r="EO451">
        <v>0.0679493</v>
      </c>
      <c r="EP451">
        <v>0</v>
      </c>
      <c r="EQ451">
        <v>23.8094</v>
      </c>
      <c r="ER451">
        <v>999.9</v>
      </c>
      <c r="ES451">
        <v>57.35</v>
      </c>
      <c r="ET451">
        <v>29.759</v>
      </c>
      <c r="EU451">
        <v>32.6372</v>
      </c>
      <c r="EV451">
        <v>53.6202</v>
      </c>
      <c r="EW451">
        <v>35.605</v>
      </c>
      <c r="EX451">
        <v>2</v>
      </c>
      <c r="EY451">
        <v>-0.0256098</v>
      </c>
      <c r="EZ451">
        <v>1.52244</v>
      </c>
      <c r="FA451">
        <v>20.1402</v>
      </c>
      <c r="FB451">
        <v>5.19812</v>
      </c>
      <c r="FC451">
        <v>12.0099</v>
      </c>
      <c r="FD451">
        <v>4.9748</v>
      </c>
      <c r="FE451">
        <v>3.2936</v>
      </c>
      <c r="FF451">
        <v>9999</v>
      </c>
      <c r="FG451">
        <v>564.9</v>
      </c>
      <c r="FH451">
        <v>9999</v>
      </c>
      <c r="FI451">
        <v>9999</v>
      </c>
      <c r="FJ451">
        <v>1.8631</v>
      </c>
      <c r="FK451">
        <v>1.86795</v>
      </c>
      <c r="FL451">
        <v>1.86765</v>
      </c>
      <c r="FM451">
        <v>1.8689</v>
      </c>
      <c r="FN451">
        <v>1.86966</v>
      </c>
      <c r="FO451">
        <v>1.86569</v>
      </c>
      <c r="FP451">
        <v>1.86676</v>
      </c>
      <c r="FQ451">
        <v>1.86813</v>
      </c>
      <c r="FR451">
        <v>5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15.3</v>
      </c>
      <c r="GF451">
        <v>0.1786</v>
      </c>
      <c r="GG451">
        <v>4.5284714050127</v>
      </c>
      <c r="GH451">
        <v>0.00877152046367285</v>
      </c>
      <c r="GI451">
        <v>-1.12287425622125e-06</v>
      </c>
      <c r="GJ451">
        <v>1.49974470624018e-10</v>
      </c>
      <c r="GK451">
        <v>0.178652107835601</v>
      </c>
      <c r="GL451">
        <v>0</v>
      </c>
      <c r="GM451">
        <v>0</v>
      </c>
      <c r="GN451">
        <v>0</v>
      </c>
      <c r="GO451">
        <v>-2</v>
      </c>
      <c r="GP451">
        <v>2006</v>
      </c>
      <c r="GQ451">
        <v>1</v>
      </c>
      <c r="GR451">
        <v>20</v>
      </c>
      <c r="GS451">
        <v>88.5</v>
      </c>
      <c r="GT451">
        <v>88.4</v>
      </c>
      <c r="GU451">
        <v>3.56934</v>
      </c>
      <c r="GV451">
        <v>2.59277</v>
      </c>
      <c r="GW451">
        <v>2.24854</v>
      </c>
      <c r="GX451">
        <v>2.74536</v>
      </c>
      <c r="GY451">
        <v>1.99585</v>
      </c>
      <c r="GZ451">
        <v>2.38281</v>
      </c>
      <c r="HA451">
        <v>35.9178</v>
      </c>
      <c r="HB451">
        <v>15.1915</v>
      </c>
      <c r="HC451">
        <v>18</v>
      </c>
      <c r="HD451">
        <v>498.439</v>
      </c>
      <c r="HE451">
        <v>643.067</v>
      </c>
      <c r="HF451">
        <v>19.9375</v>
      </c>
      <c r="HG451">
        <v>26.8429</v>
      </c>
      <c r="HH451">
        <v>29.9999</v>
      </c>
      <c r="HI451">
        <v>26.6209</v>
      </c>
      <c r="HJ451">
        <v>26.5173</v>
      </c>
      <c r="HK451">
        <v>71.4028</v>
      </c>
      <c r="HL451">
        <v>39.0769</v>
      </c>
      <c r="HM451">
        <v>0</v>
      </c>
      <c r="HN451">
        <v>19.9585</v>
      </c>
      <c r="HO451">
        <v>1510.06</v>
      </c>
      <c r="HP451">
        <v>19.8445</v>
      </c>
      <c r="HQ451">
        <v>102.574</v>
      </c>
      <c r="HR451">
        <v>103.525</v>
      </c>
    </row>
    <row r="452" spans="1:226">
      <c r="A452">
        <v>436</v>
      </c>
      <c r="B452">
        <v>1657297000.5</v>
      </c>
      <c r="C452">
        <v>5256.5</v>
      </c>
      <c r="D452" t="s">
        <v>1234</v>
      </c>
      <c r="E452" t="s">
        <v>1235</v>
      </c>
      <c r="F452">
        <v>5</v>
      </c>
      <c r="G452" t="s">
        <v>1057</v>
      </c>
      <c r="H452" t="s">
        <v>354</v>
      </c>
      <c r="I452">
        <v>1657296992.71429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1529.61345980366</v>
      </c>
      <c r="AK452">
        <v>1504.97393939394</v>
      </c>
      <c r="AL452">
        <v>3.36641998266554</v>
      </c>
      <c r="AM452">
        <v>66.0527662243616</v>
      </c>
      <c r="AN452">
        <f>(AP452 - AO452 + BO452*1E3/(8.314*(BQ452+273.15)) * AR452/BN452 * AQ452) * BN452/(100*BB452) * 1000/(1000 - AP452)</f>
        <v>0</v>
      </c>
      <c r="AO452">
        <v>19.8373547146679</v>
      </c>
      <c r="AP452">
        <v>20.64656</v>
      </c>
      <c r="AQ452">
        <v>0.000382365032971801</v>
      </c>
      <c r="AR452">
        <v>77.4736277171468</v>
      </c>
      <c r="AS452">
        <v>0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6</v>
      </c>
      <c r="BC452">
        <v>0.5</v>
      </c>
      <c r="BD452" t="s">
        <v>355</v>
      </c>
      <c r="BE452">
        <v>2</v>
      </c>
      <c r="BF452" t="b">
        <v>1</v>
      </c>
      <c r="BG452">
        <v>1657296992.71429</v>
      </c>
      <c r="BH452">
        <v>1449.81142857143</v>
      </c>
      <c r="BI452">
        <v>1483.05428571429</v>
      </c>
      <c r="BJ452">
        <v>20.6402392857143</v>
      </c>
      <c r="BK452">
        <v>19.8332035714286</v>
      </c>
      <c r="BL452">
        <v>1434.5675</v>
      </c>
      <c r="BM452">
        <v>20.4615785714286</v>
      </c>
      <c r="BN452">
        <v>499.993857142857</v>
      </c>
      <c r="BO452">
        <v>73.8351178571428</v>
      </c>
      <c r="BP452">
        <v>0.0487151035714286</v>
      </c>
      <c r="BQ452">
        <v>24.242075</v>
      </c>
      <c r="BR452">
        <v>24.9379464285714</v>
      </c>
      <c r="BS452">
        <v>999.9</v>
      </c>
      <c r="BT452">
        <v>0</v>
      </c>
      <c r="BU452">
        <v>0</v>
      </c>
      <c r="BV452">
        <v>9994.28571428571</v>
      </c>
      <c r="BW452">
        <v>0</v>
      </c>
      <c r="BX452">
        <v>105.501178571429</v>
      </c>
      <c r="BY452">
        <v>-33.2439821428571</v>
      </c>
      <c r="BZ452">
        <v>1480.36678571429</v>
      </c>
      <c r="CA452">
        <v>1513.06535714286</v>
      </c>
      <c r="CB452">
        <v>0.807038892857143</v>
      </c>
      <c r="CC452">
        <v>1483.05428571429</v>
      </c>
      <c r="CD452">
        <v>19.8332035714286</v>
      </c>
      <c r="CE452">
        <v>1.52397357142857</v>
      </c>
      <c r="CF452">
        <v>1.46438642857143</v>
      </c>
      <c r="CG452">
        <v>13.2108392857143</v>
      </c>
      <c r="CH452">
        <v>12.6012964285714</v>
      </c>
      <c r="CI452">
        <v>2000.07071428571</v>
      </c>
      <c r="CJ452">
        <v>0.980001071428571</v>
      </c>
      <c r="CK452">
        <v>0.0199992571428571</v>
      </c>
      <c r="CL452">
        <v>0</v>
      </c>
      <c r="CM452">
        <v>2.280175</v>
      </c>
      <c r="CN452">
        <v>0</v>
      </c>
      <c r="CO452">
        <v>3087.14</v>
      </c>
      <c r="CP452">
        <v>17300.7642857143</v>
      </c>
      <c r="CQ452">
        <v>37.85475</v>
      </c>
      <c r="CR452">
        <v>38.3053571428571</v>
      </c>
      <c r="CS452">
        <v>37.812</v>
      </c>
      <c r="CT452">
        <v>36.437</v>
      </c>
      <c r="CU452">
        <v>37.0575714285714</v>
      </c>
      <c r="CV452">
        <v>1960.07071428571</v>
      </c>
      <c r="CW452">
        <v>40.0014285714286</v>
      </c>
      <c r="CX452">
        <v>0</v>
      </c>
      <c r="CY452">
        <v>1657296978.3</v>
      </c>
      <c r="CZ452">
        <v>0</v>
      </c>
      <c r="DA452">
        <v>1657291692.5</v>
      </c>
      <c r="DB452" t="s">
        <v>356</v>
      </c>
      <c r="DC452">
        <v>1657291684</v>
      </c>
      <c r="DD452">
        <v>1657291692.5</v>
      </c>
      <c r="DE452">
        <v>1</v>
      </c>
      <c r="DF452">
        <v>0.051</v>
      </c>
      <c r="DG452">
        <v>-0.009</v>
      </c>
      <c r="DH452">
        <v>7.953</v>
      </c>
      <c r="DI452">
        <v>0.086</v>
      </c>
      <c r="DJ452">
        <v>418</v>
      </c>
      <c r="DK452">
        <v>18</v>
      </c>
      <c r="DL452">
        <v>0.63</v>
      </c>
      <c r="DM452">
        <v>0.07</v>
      </c>
      <c r="DN452">
        <v>-33.2245585365854</v>
      </c>
      <c r="DO452">
        <v>-0.840963763066196</v>
      </c>
      <c r="DP452">
        <v>0.53012442348787</v>
      </c>
      <c r="DQ452">
        <v>0</v>
      </c>
      <c r="DR452">
        <v>0.805178341463414</v>
      </c>
      <c r="DS452">
        <v>0.0313367038327529</v>
      </c>
      <c r="DT452">
        <v>0.00429757835161627</v>
      </c>
      <c r="DU452">
        <v>1</v>
      </c>
      <c r="DV452">
        <v>1</v>
      </c>
      <c r="DW452">
        <v>2</v>
      </c>
      <c r="DX452" t="s">
        <v>373</v>
      </c>
      <c r="DY452">
        <v>2.97316</v>
      </c>
      <c r="DZ452">
        <v>2.70361</v>
      </c>
      <c r="EA452">
        <v>0.175094</v>
      </c>
      <c r="EB452">
        <v>0.178454</v>
      </c>
      <c r="EC452">
        <v>0.0769422</v>
      </c>
      <c r="ED452">
        <v>0.075185</v>
      </c>
      <c r="EE452">
        <v>32206.2</v>
      </c>
      <c r="EF452">
        <v>35143.6</v>
      </c>
      <c r="EG452">
        <v>35382.3</v>
      </c>
      <c r="EH452">
        <v>38797.4</v>
      </c>
      <c r="EI452">
        <v>46307.9</v>
      </c>
      <c r="EJ452">
        <v>51780.6</v>
      </c>
      <c r="EK452">
        <v>55285.5</v>
      </c>
      <c r="EL452">
        <v>62175.5</v>
      </c>
      <c r="EM452">
        <v>1.9822</v>
      </c>
      <c r="EN452">
        <v>2.1892</v>
      </c>
      <c r="EO452">
        <v>0.069648</v>
      </c>
      <c r="EP452">
        <v>0</v>
      </c>
      <c r="EQ452">
        <v>23.7993</v>
      </c>
      <c r="ER452">
        <v>999.9</v>
      </c>
      <c r="ES452">
        <v>57.325</v>
      </c>
      <c r="ET452">
        <v>29.759</v>
      </c>
      <c r="EU452">
        <v>32.619</v>
      </c>
      <c r="EV452">
        <v>53.5402</v>
      </c>
      <c r="EW452">
        <v>35.637</v>
      </c>
      <c r="EX452">
        <v>2</v>
      </c>
      <c r="EY452">
        <v>-0.0253659</v>
      </c>
      <c r="EZ452">
        <v>1.40416</v>
      </c>
      <c r="FA452">
        <v>20.1414</v>
      </c>
      <c r="FB452">
        <v>5.19812</v>
      </c>
      <c r="FC452">
        <v>12.0076</v>
      </c>
      <c r="FD452">
        <v>4.9752</v>
      </c>
      <c r="FE452">
        <v>3.2932</v>
      </c>
      <c r="FF452">
        <v>9999</v>
      </c>
      <c r="FG452">
        <v>564.9</v>
      </c>
      <c r="FH452">
        <v>9999</v>
      </c>
      <c r="FI452">
        <v>9999</v>
      </c>
      <c r="FJ452">
        <v>1.86307</v>
      </c>
      <c r="FK452">
        <v>1.86786</v>
      </c>
      <c r="FL452">
        <v>1.86768</v>
      </c>
      <c r="FM452">
        <v>1.86884</v>
      </c>
      <c r="FN452">
        <v>1.86966</v>
      </c>
      <c r="FO452">
        <v>1.86563</v>
      </c>
      <c r="FP452">
        <v>1.86676</v>
      </c>
      <c r="FQ452">
        <v>1.86813</v>
      </c>
      <c r="FR452">
        <v>5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15.41</v>
      </c>
      <c r="GF452">
        <v>0.1786</v>
      </c>
      <c r="GG452">
        <v>4.5284714050127</v>
      </c>
      <c r="GH452">
        <v>0.00877152046367285</v>
      </c>
      <c r="GI452">
        <v>-1.12287425622125e-06</v>
      </c>
      <c r="GJ452">
        <v>1.49974470624018e-10</v>
      </c>
      <c r="GK452">
        <v>0.178652107835601</v>
      </c>
      <c r="GL452">
        <v>0</v>
      </c>
      <c r="GM452">
        <v>0</v>
      </c>
      <c r="GN452">
        <v>0</v>
      </c>
      <c r="GO452">
        <v>-2</v>
      </c>
      <c r="GP452">
        <v>2006</v>
      </c>
      <c r="GQ452">
        <v>1</v>
      </c>
      <c r="GR452">
        <v>20</v>
      </c>
      <c r="GS452">
        <v>88.6</v>
      </c>
      <c r="GT452">
        <v>88.5</v>
      </c>
      <c r="GU452">
        <v>3.60107</v>
      </c>
      <c r="GV452">
        <v>2.59521</v>
      </c>
      <c r="GW452">
        <v>2.24854</v>
      </c>
      <c r="GX452">
        <v>2.74536</v>
      </c>
      <c r="GY452">
        <v>1.99585</v>
      </c>
      <c r="GZ452">
        <v>2.37671</v>
      </c>
      <c r="HA452">
        <v>35.9178</v>
      </c>
      <c r="HB452">
        <v>15.2003</v>
      </c>
      <c r="HC452">
        <v>18</v>
      </c>
      <c r="HD452">
        <v>498.439</v>
      </c>
      <c r="HE452">
        <v>643.093</v>
      </c>
      <c r="HF452">
        <v>19.9777</v>
      </c>
      <c r="HG452">
        <v>26.8406</v>
      </c>
      <c r="HH452">
        <v>30.0001</v>
      </c>
      <c r="HI452">
        <v>26.6209</v>
      </c>
      <c r="HJ452">
        <v>26.5195</v>
      </c>
      <c r="HK452">
        <v>72.0352</v>
      </c>
      <c r="HL452">
        <v>39.0769</v>
      </c>
      <c r="HM452">
        <v>0</v>
      </c>
      <c r="HN452">
        <v>20.0051</v>
      </c>
      <c r="HO452">
        <v>1523.5</v>
      </c>
      <c r="HP452">
        <v>19.8332</v>
      </c>
      <c r="HQ452">
        <v>102.573</v>
      </c>
      <c r="HR452">
        <v>103.527</v>
      </c>
    </row>
    <row r="453" spans="1:226">
      <c r="A453">
        <v>437</v>
      </c>
      <c r="B453">
        <v>1657297005.5</v>
      </c>
      <c r="C453">
        <v>5261.5</v>
      </c>
      <c r="D453" t="s">
        <v>1236</v>
      </c>
      <c r="E453" t="s">
        <v>1237</v>
      </c>
      <c r="F453">
        <v>5</v>
      </c>
      <c r="G453" t="s">
        <v>1057</v>
      </c>
      <c r="H453" t="s">
        <v>354</v>
      </c>
      <c r="I453">
        <v>1657296998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1546.60451454625</v>
      </c>
      <c r="AK453">
        <v>1521.81890909091</v>
      </c>
      <c r="AL453">
        <v>3.34263955433163</v>
      </c>
      <c r="AM453">
        <v>66.0527662243616</v>
      </c>
      <c r="AN453">
        <f>(AP453 - AO453 + BO453*1E3/(8.314*(BQ453+273.15)) * AR453/BN453 * AQ453) * BN453/(100*BB453) * 1000/(1000 - AP453)</f>
        <v>0</v>
      </c>
      <c r="AO453">
        <v>19.8380222642844</v>
      </c>
      <c r="AP453">
        <v>20.64778</v>
      </c>
      <c r="AQ453">
        <v>0.000161249881243823</v>
      </c>
      <c r="AR453">
        <v>77.4736277171468</v>
      </c>
      <c r="AS453">
        <v>0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6</v>
      </c>
      <c r="BC453">
        <v>0.5</v>
      </c>
      <c r="BD453" t="s">
        <v>355</v>
      </c>
      <c r="BE453">
        <v>2</v>
      </c>
      <c r="BF453" t="b">
        <v>1</v>
      </c>
      <c r="BG453">
        <v>1657296998</v>
      </c>
      <c r="BH453">
        <v>1467.31481481481</v>
      </c>
      <c r="BI453">
        <v>1500.69037037037</v>
      </c>
      <c r="BJ453">
        <v>20.6452296296296</v>
      </c>
      <c r="BK453">
        <v>19.836237037037</v>
      </c>
      <c r="BL453">
        <v>1451.95851851852</v>
      </c>
      <c r="BM453">
        <v>20.4665777777778</v>
      </c>
      <c r="BN453">
        <v>499.981259259259</v>
      </c>
      <c r="BO453">
        <v>73.8353888888889</v>
      </c>
      <c r="BP453">
        <v>0.0488150925925926</v>
      </c>
      <c r="BQ453">
        <v>24.2465296296296</v>
      </c>
      <c r="BR453">
        <v>24.9337074074074</v>
      </c>
      <c r="BS453">
        <v>999.9</v>
      </c>
      <c r="BT453">
        <v>0</v>
      </c>
      <c r="BU453">
        <v>0</v>
      </c>
      <c r="BV453">
        <v>9998.33333333333</v>
      </c>
      <c r="BW453">
        <v>0</v>
      </c>
      <c r="BX453">
        <v>107.46162962963</v>
      </c>
      <c r="BY453">
        <v>-33.3754592592593</v>
      </c>
      <c r="BZ453">
        <v>1498.24666666667</v>
      </c>
      <c r="CA453">
        <v>1531.06148148148</v>
      </c>
      <c r="CB453">
        <v>0.808995777777778</v>
      </c>
      <c r="CC453">
        <v>1500.69037037037</v>
      </c>
      <c r="CD453">
        <v>19.836237037037</v>
      </c>
      <c r="CE453">
        <v>1.52434814814815</v>
      </c>
      <c r="CF453">
        <v>1.46461666666667</v>
      </c>
      <c r="CG453">
        <v>13.2145962962963</v>
      </c>
      <c r="CH453">
        <v>12.6036851851852</v>
      </c>
      <c r="CI453">
        <v>2000.03592592593</v>
      </c>
      <c r="CJ453">
        <v>0.980000777777778</v>
      </c>
      <c r="CK453">
        <v>0.0199995703703704</v>
      </c>
      <c r="CL453">
        <v>0</v>
      </c>
      <c r="CM453">
        <v>2.25967777777778</v>
      </c>
      <c r="CN453">
        <v>0</v>
      </c>
      <c r="CO453">
        <v>3116.95185185185</v>
      </c>
      <c r="CP453">
        <v>17300.4666666667</v>
      </c>
      <c r="CQ453">
        <v>37.833</v>
      </c>
      <c r="CR453">
        <v>38.2867407407407</v>
      </c>
      <c r="CS453">
        <v>37.812</v>
      </c>
      <c r="CT453">
        <v>36.4301111111111</v>
      </c>
      <c r="CU453">
        <v>37.0367407407407</v>
      </c>
      <c r="CV453">
        <v>1960.03592592593</v>
      </c>
      <c r="CW453">
        <v>40.0011111111111</v>
      </c>
      <c r="CX453">
        <v>0</v>
      </c>
      <c r="CY453">
        <v>1657296983.7</v>
      </c>
      <c r="CZ453">
        <v>0</v>
      </c>
      <c r="DA453">
        <v>1657291692.5</v>
      </c>
      <c r="DB453" t="s">
        <v>356</v>
      </c>
      <c r="DC453">
        <v>1657291684</v>
      </c>
      <c r="DD453">
        <v>1657291692.5</v>
      </c>
      <c r="DE453">
        <v>1</v>
      </c>
      <c r="DF453">
        <v>0.051</v>
      </c>
      <c r="DG453">
        <v>-0.009</v>
      </c>
      <c r="DH453">
        <v>7.953</v>
      </c>
      <c r="DI453">
        <v>0.086</v>
      </c>
      <c r="DJ453">
        <v>418</v>
      </c>
      <c r="DK453">
        <v>18</v>
      </c>
      <c r="DL453">
        <v>0.63</v>
      </c>
      <c r="DM453">
        <v>0.07</v>
      </c>
      <c r="DN453">
        <v>-33.3211926829268</v>
      </c>
      <c r="DO453">
        <v>-1.69496236933803</v>
      </c>
      <c r="DP453">
        <v>0.38110290230013</v>
      </c>
      <c r="DQ453">
        <v>0</v>
      </c>
      <c r="DR453">
        <v>0.808016975609756</v>
      </c>
      <c r="DS453">
        <v>0.0272252613240401</v>
      </c>
      <c r="DT453">
        <v>0.00423800137828339</v>
      </c>
      <c r="DU453">
        <v>1</v>
      </c>
      <c r="DV453">
        <v>1</v>
      </c>
      <c r="DW453">
        <v>2</v>
      </c>
      <c r="DX453" t="s">
        <v>373</v>
      </c>
      <c r="DY453">
        <v>2.97294</v>
      </c>
      <c r="DZ453">
        <v>2.70267</v>
      </c>
      <c r="EA453">
        <v>0.176311</v>
      </c>
      <c r="EB453">
        <v>0.179702</v>
      </c>
      <c r="EC453">
        <v>0.0769482</v>
      </c>
      <c r="ED453">
        <v>0.0751896</v>
      </c>
      <c r="EE453">
        <v>32159.9</v>
      </c>
      <c r="EF453">
        <v>35090.1</v>
      </c>
      <c r="EG453">
        <v>35383.5</v>
      </c>
      <c r="EH453">
        <v>38797.2</v>
      </c>
      <c r="EI453">
        <v>46308.2</v>
      </c>
      <c r="EJ453">
        <v>51780.7</v>
      </c>
      <c r="EK453">
        <v>55286.1</v>
      </c>
      <c r="EL453">
        <v>62175.8</v>
      </c>
      <c r="EM453">
        <v>1.9826</v>
      </c>
      <c r="EN453">
        <v>2.1888</v>
      </c>
      <c r="EO453">
        <v>0.0694692</v>
      </c>
      <c r="EP453">
        <v>0</v>
      </c>
      <c r="EQ453">
        <v>23.7893</v>
      </c>
      <c r="ER453">
        <v>999.9</v>
      </c>
      <c r="ES453">
        <v>57.301</v>
      </c>
      <c r="ET453">
        <v>29.769</v>
      </c>
      <c r="EU453">
        <v>32.6243</v>
      </c>
      <c r="EV453">
        <v>53.5202</v>
      </c>
      <c r="EW453">
        <v>35.7332</v>
      </c>
      <c r="EX453">
        <v>2</v>
      </c>
      <c r="EY453">
        <v>-0.0255081</v>
      </c>
      <c r="EZ453">
        <v>1.36148</v>
      </c>
      <c r="FA453">
        <v>20.1416</v>
      </c>
      <c r="FB453">
        <v>5.19812</v>
      </c>
      <c r="FC453">
        <v>12.0076</v>
      </c>
      <c r="FD453">
        <v>4.9756</v>
      </c>
      <c r="FE453">
        <v>3.2936</v>
      </c>
      <c r="FF453">
        <v>9999</v>
      </c>
      <c r="FG453">
        <v>564.9</v>
      </c>
      <c r="FH453">
        <v>9999</v>
      </c>
      <c r="FI453">
        <v>9999</v>
      </c>
      <c r="FJ453">
        <v>1.86307</v>
      </c>
      <c r="FK453">
        <v>1.86792</v>
      </c>
      <c r="FL453">
        <v>1.86768</v>
      </c>
      <c r="FM453">
        <v>1.86887</v>
      </c>
      <c r="FN453">
        <v>1.86966</v>
      </c>
      <c r="FO453">
        <v>1.86569</v>
      </c>
      <c r="FP453">
        <v>1.86676</v>
      </c>
      <c r="FQ453">
        <v>1.86813</v>
      </c>
      <c r="FR453">
        <v>5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15.52</v>
      </c>
      <c r="GF453">
        <v>0.1787</v>
      </c>
      <c r="GG453">
        <v>4.5284714050127</v>
      </c>
      <c r="GH453">
        <v>0.00877152046367285</v>
      </c>
      <c r="GI453">
        <v>-1.12287425622125e-06</v>
      </c>
      <c r="GJ453">
        <v>1.49974470624018e-10</v>
      </c>
      <c r="GK453">
        <v>0.178652107835601</v>
      </c>
      <c r="GL453">
        <v>0</v>
      </c>
      <c r="GM453">
        <v>0</v>
      </c>
      <c r="GN453">
        <v>0</v>
      </c>
      <c r="GO453">
        <v>-2</v>
      </c>
      <c r="GP453">
        <v>2006</v>
      </c>
      <c r="GQ453">
        <v>1</v>
      </c>
      <c r="GR453">
        <v>20</v>
      </c>
      <c r="GS453">
        <v>88.7</v>
      </c>
      <c r="GT453">
        <v>88.5</v>
      </c>
      <c r="GU453">
        <v>3.62915</v>
      </c>
      <c r="GV453">
        <v>2.59644</v>
      </c>
      <c r="GW453">
        <v>2.24854</v>
      </c>
      <c r="GX453">
        <v>2.74536</v>
      </c>
      <c r="GY453">
        <v>1.99585</v>
      </c>
      <c r="GZ453">
        <v>2.35962</v>
      </c>
      <c r="HA453">
        <v>35.9178</v>
      </c>
      <c r="HB453">
        <v>15.1827</v>
      </c>
      <c r="HC453">
        <v>18</v>
      </c>
      <c r="HD453">
        <v>498.702</v>
      </c>
      <c r="HE453">
        <v>642.771</v>
      </c>
      <c r="HF453">
        <v>20.0213</v>
      </c>
      <c r="HG453">
        <v>26.8406</v>
      </c>
      <c r="HH453">
        <v>30</v>
      </c>
      <c r="HI453">
        <v>26.6214</v>
      </c>
      <c r="HJ453">
        <v>26.5195</v>
      </c>
      <c r="HK453">
        <v>72.5953</v>
      </c>
      <c r="HL453">
        <v>39.0769</v>
      </c>
      <c r="HM453">
        <v>0</v>
      </c>
      <c r="HN453">
        <v>20.0522</v>
      </c>
      <c r="HO453">
        <v>1543.66</v>
      </c>
      <c r="HP453">
        <v>19.8241</v>
      </c>
      <c r="HQ453">
        <v>102.575</v>
      </c>
      <c r="HR453">
        <v>103.527</v>
      </c>
    </row>
    <row r="454" spans="1:226">
      <c r="A454">
        <v>438</v>
      </c>
      <c r="B454">
        <v>1657297010.5</v>
      </c>
      <c r="C454">
        <v>5266.5</v>
      </c>
      <c r="D454" t="s">
        <v>1238</v>
      </c>
      <c r="E454" t="s">
        <v>1239</v>
      </c>
      <c r="F454">
        <v>5</v>
      </c>
      <c r="G454" t="s">
        <v>1057</v>
      </c>
      <c r="H454" t="s">
        <v>354</v>
      </c>
      <c r="I454">
        <v>1657297002.71429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1563.85434048201</v>
      </c>
      <c r="AK454">
        <v>1539.16127272727</v>
      </c>
      <c r="AL454">
        <v>3.42344112166633</v>
      </c>
      <c r="AM454">
        <v>66.0527662243616</v>
      </c>
      <c r="AN454">
        <f>(AP454 - AO454 + BO454*1E3/(8.314*(BQ454+273.15)) * AR454/BN454 * AQ454) * BN454/(100*BB454) * 1000/(1000 - AP454)</f>
        <v>0</v>
      </c>
      <c r="AO454">
        <v>19.8350351975195</v>
      </c>
      <c r="AP454">
        <v>20.6487781818182</v>
      </c>
      <c r="AQ454">
        <v>-9.60894238486903e-05</v>
      </c>
      <c r="AR454">
        <v>77.4736277171468</v>
      </c>
      <c r="AS454">
        <v>0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6</v>
      </c>
      <c r="BC454">
        <v>0.5</v>
      </c>
      <c r="BD454" t="s">
        <v>355</v>
      </c>
      <c r="BE454">
        <v>2</v>
      </c>
      <c r="BF454" t="b">
        <v>1</v>
      </c>
      <c r="BG454">
        <v>1657297002.71429</v>
      </c>
      <c r="BH454">
        <v>1483.02464285714</v>
      </c>
      <c r="BI454">
        <v>1516.61892857143</v>
      </c>
      <c r="BJ454">
        <v>20.6475</v>
      </c>
      <c r="BK454">
        <v>19.8361892857143</v>
      </c>
      <c r="BL454">
        <v>1467.56642857143</v>
      </c>
      <c r="BM454">
        <v>20.46885</v>
      </c>
      <c r="BN454">
        <v>499.999071428571</v>
      </c>
      <c r="BO454">
        <v>73.8355107142857</v>
      </c>
      <c r="BP454">
        <v>0.0487031214285714</v>
      </c>
      <c r="BQ454">
        <v>24.2451535714286</v>
      </c>
      <c r="BR454">
        <v>24.9310535714286</v>
      </c>
      <c r="BS454">
        <v>999.9</v>
      </c>
      <c r="BT454">
        <v>0</v>
      </c>
      <c r="BU454">
        <v>0</v>
      </c>
      <c r="BV454">
        <v>10006.9642857143</v>
      </c>
      <c r="BW454">
        <v>0</v>
      </c>
      <c r="BX454">
        <v>107.613178571429</v>
      </c>
      <c r="BY454">
        <v>-33.5949535714286</v>
      </c>
      <c r="BZ454">
        <v>1514.28964285714</v>
      </c>
      <c r="CA454">
        <v>1547.3125</v>
      </c>
      <c r="CB454">
        <v>0.811306142857143</v>
      </c>
      <c r="CC454">
        <v>1516.61892857143</v>
      </c>
      <c r="CD454">
        <v>19.8361892857143</v>
      </c>
      <c r="CE454">
        <v>1.52451857142857</v>
      </c>
      <c r="CF454">
        <v>1.46461607142857</v>
      </c>
      <c r="CG454">
        <v>13.2163071428571</v>
      </c>
      <c r="CH454">
        <v>12.6036785714286</v>
      </c>
      <c r="CI454">
        <v>2000.01714285714</v>
      </c>
      <c r="CJ454">
        <v>0.980000321428572</v>
      </c>
      <c r="CK454">
        <v>0.0200000571428571</v>
      </c>
      <c r="CL454">
        <v>0</v>
      </c>
      <c r="CM454">
        <v>2.24869285714286</v>
      </c>
      <c r="CN454">
        <v>0</v>
      </c>
      <c r="CO454">
        <v>3118.76035714286</v>
      </c>
      <c r="CP454">
        <v>17300.3107142857</v>
      </c>
      <c r="CQ454">
        <v>37.81425</v>
      </c>
      <c r="CR454">
        <v>38.2677142857143</v>
      </c>
      <c r="CS454">
        <v>37.8031428571429</v>
      </c>
      <c r="CT454">
        <v>36.4104285714286</v>
      </c>
      <c r="CU454">
        <v>37.0177142857143</v>
      </c>
      <c r="CV454">
        <v>1960.01714285714</v>
      </c>
      <c r="CW454">
        <v>40.0010714285714</v>
      </c>
      <c r="CX454">
        <v>0</v>
      </c>
      <c r="CY454">
        <v>1657296988.5</v>
      </c>
      <c r="CZ454">
        <v>0</v>
      </c>
      <c r="DA454">
        <v>1657291692.5</v>
      </c>
      <c r="DB454" t="s">
        <v>356</v>
      </c>
      <c r="DC454">
        <v>1657291684</v>
      </c>
      <c r="DD454">
        <v>1657291692.5</v>
      </c>
      <c r="DE454">
        <v>1</v>
      </c>
      <c r="DF454">
        <v>0.051</v>
      </c>
      <c r="DG454">
        <v>-0.009</v>
      </c>
      <c r="DH454">
        <v>7.953</v>
      </c>
      <c r="DI454">
        <v>0.086</v>
      </c>
      <c r="DJ454">
        <v>418</v>
      </c>
      <c r="DK454">
        <v>18</v>
      </c>
      <c r="DL454">
        <v>0.63</v>
      </c>
      <c r="DM454">
        <v>0.07</v>
      </c>
      <c r="DN454">
        <v>-33.4642756097561</v>
      </c>
      <c r="DO454">
        <v>-1.84584878048778</v>
      </c>
      <c r="DP454">
        <v>0.396670054438249</v>
      </c>
      <c r="DQ454">
        <v>0</v>
      </c>
      <c r="DR454">
        <v>0.809339048780488</v>
      </c>
      <c r="DS454">
        <v>0.026655449477352</v>
      </c>
      <c r="DT454">
        <v>0.00421997352292711</v>
      </c>
      <c r="DU454">
        <v>1</v>
      </c>
      <c r="DV454">
        <v>1</v>
      </c>
      <c r="DW454">
        <v>2</v>
      </c>
      <c r="DX454" t="s">
        <v>373</v>
      </c>
      <c r="DY454">
        <v>2.97283</v>
      </c>
      <c r="DZ454">
        <v>2.7036</v>
      </c>
      <c r="EA454">
        <v>0.177501</v>
      </c>
      <c r="EB454">
        <v>0.180837</v>
      </c>
      <c r="EC454">
        <v>0.0769497</v>
      </c>
      <c r="ED454">
        <v>0.0751871</v>
      </c>
      <c r="EE454">
        <v>32113.6</v>
      </c>
      <c r="EF454">
        <v>35041.8</v>
      </c>
      <c r="EG454">
        <v>35383.6</v>
      </c>
      <c r="EH454">
        <v>38797.5</v>
      </c>
      <c r="EI454">
        <v>46308.9</v>
      </c>
      <c r="EJ454">
        <v>51780.6</v>
      </c>
      <c r="EK454">
        <v>55287</v>
      </c>
      <c r="EL454">
        <v>62175.5</v>
      </c>
      <c r="EM454">
        <v>1.9818</v>
      </c>
      <c r="EN454">
        <v>2.1892</v>
      </c>
      <c r="EO454">
        <v>0.0714362</v>
      </c>
      <c r="EP454">
        <v>0</v>
      </c>
      <c r="EQ454">
        <v>23.7773</v>
      </c>
      <c r="ER454">
        <v>999.9</v>
      </c>
      <c r="ES454">
        <v>57.276</v>
      </c>
      <c r="ET454">
        <v>29.789</v>
      </c>
      <c r="EU454">
        <v>32.6523</v>
      </c>
      <c r="EV454">
        <v>53.4402</v>
      </c>
      <c r="EW454">
        <v>35.6691</v>
      </c>
      <c r="EX454">
        <v>2</v>
      </c>
      <c r="EY454">
        <v>-0.0256098</v>
      </c>
      <c r="EZ454">
        <v>1.31142</v>
      </c>
      <c r="FA454">
        <v>20.1425</v>
      </c>
      <c r="FB454">
        <v>5.19812</v>
      </c>
      <c r="FC454">
        <v>12.0088</v>
      </c>
      <c r="FD454">
        <v>4.976</v>
      </c>
      <c r="FE454">
        <v>3.2934</v>
      </c>
      <c r="FF454">
        <v>9999</v>
      </c>
      <c r="FG454">
        <v>564.9</v>
      </c>
      <c r="FH454">
        <v>9999</v>
      </c>
      <c r="FI454">
        <v>9999</v>
      </c>
      <c r="FJ454">
        <v>1.86304</v>
      </c>
      <c r="FK454">
        <v>1.86798</v>
      </c>
      <c r="FL454">
        <v>1.86768</v>
      </c>
      <c r="FM454">
        <v>1.8689</v>
      </c>
      <c r="FN454">
        <v>1.86966</v>
      </c>
      <c r="FO454">
        <v>1.86569</v>
      </c>
      <c r="FP454">
        <v>1.86676</v>
      </c>
      <c r="FQ454">
        <v>1.86813</v>
      </c>
      <c r="FR454">
        <v>5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15.63</v>
      </c>
      <c r="GF454">
        <v>0.1787</v>
      </c>
      <c r="GG454">
        <v>4.5284714050127</v>
      </c>
      <c r="GH454">
        <v>0.00877152046367285</v>
      </c>
      <c r="GI454">
        <v>-1.12287425622125e-06</v>
      </c>
      <c r="GJ454">
        <v>1.49974470624018e-10</v>
      </c>
      <c r="GK454">
        <v>0.178652107835601</v>
      </c>
      <c r="GL454">
        <v>0</v>
      </c>
      <c r="GM454">
        <v>0</v>
      </c>
      <c r="GN454">
        <v>0</v>
      </c>
      <c r="GO454">
        <v>-2</v>
      </c>
      <c r="GP454">
        <v>2006</v>
      </c>
      <c r="GQ454">
        <v>1</v>
      </c>
      <c r="GR454">
        <v>20</v>
      </c>
      <c r="GS454">
        <v>88.8</v>
      </c>
      <c r="GT454">
        <v>88.6</v>
      </c>
      <c r="GU454">
        <v>3.65723</v>
      </c>
      <c r="GV454">
        <v>2.59277</v>
      </c>
      <c r="GW454">
        <v>2.24854</v>
      </c>
      <c r="GX454">
        <v>2.74536</v>
      </c>
      <c r="GY454">
        <v>1.99585</v>
      </c>
      <c r="GZ454">
        <v>2.34619</v>
      </c>
      <c r="HA454">
        <v>35.9178</v>
      </c>
      <c r="HB454">
        <v>15.1915</v>
      </c>
      <c r="HC454">
        <v>18</v>
      </c>
      <c r="HD454">
        <v>498.196</v>
      </c>
      <c r="HE454">
        <v>643.093</v>
      </c>
      <c r="HF454">
        <v>20.0681</v>
      </c>
      <c r="HG454">
        <v>26.8397</v>
      </c>
      <c r="HH454">
        <v>29.9999</v>
      </c>
      <c r="HI454">
        <v>26.6232</v>
      </c>
      <c r="HJ454">
        <v>26.5195</v>
      </c>
      <c r="HK454">
        <v>73.2168</v>
      </c>
      <c r="HL454">
        <v>39.0769</v>
      </c>
      <c r="HM454">
        <v>0</v>
      </c>
      <c r="HN454">
        <v>20.1025</v>
      </c>
      <c r="HO454">
        <v>1557.05</v>
      </c>
      <c r="HP454">
        <v>19.8143</v>
      </c>
      <c r="HQ454">
        <v>102.576</v>
      </c>
      <c r="HR454">
        <v>103.527</v>
      </c>
    </row>
    <row r="455" spans="1:226">
      <c r="A455">
        <v>439</v>
      </c>
      <c r="B455">
        <v>1657297015.5</v>
      </c>
      <c r="C455">
        <v>5271.5</v>
      </c>
      <c r="D455" t="s">
        <v>1240</v>
      </c>
      <c r="E455" t="s">
        <v>1241</v>
      </c>
      <c r="F455">
        <v>5</v>
      </c>
      <c r="G455" t="s">
        <v>1057</v>
      </c>
      <c r="H455" t="s">
        <v>354</v>
      </c>
      <c r="I455">
        <v>1657297008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1580.91997633919</v>
      </c>
      <c r="AK455">
        <v>1556.30424242424</v>
      </c>
      <c r="AL455">
        <v>3.41838879866751</v>
      </c>
      <c r="AM455">
        <v>66.0527662243616</v>
      </c>
      <c r="AN455">
        <f>(AP455 - AO455 + BO455*1E3/(8.314*(BQ455+273.15)) * AR455/BN455 * AQ455) * BN455/(100*BB455) * 1000/(1000 - AP455)</f>
        <v>0</v>
      </c>
      <c r="AO455">
        <v>19.8373886092945</v>
      </c>
      <c r="AP455">
        <v>20.6531812121212</v>
      </c>
      <c r="AQ455">
        <v>-0.00135267843340961</v>
      </c>
      <c r="AR455">
        <v>77.4736277171468</v>
      </c>
      <c r="AS455">
        <v>0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6</v>
      </c>
      <c r="BC455">
        <v>0.5</v>
      </c>
      <c r="BD455" t="s">
        <v>355</v>
      </c>
      <c r="BE455">
        <v>2</v>
      </c>
      <c r="BF455" t="b">
        <v>1</v>
      </c>
      <c r="BG455">
        <v>1657297008</v>
      </c>
      <c r="BH455">
        <v>1500.67333333333</v>
      </c>
      <c r="BI455">
        <v>1534.32259259259</v>
      </c>
      <c r="BJ455">
        <v>20.6493703703704</v>
      </c>
      <c r="BK455">
        <v>19.8365740740741</v>
      </c>
      <c r="BL455">
        <v>1485.10259259259</v>
      </c>
      <c r="BM455">
        <v>20.4707259259259</v>
      </c>
      <c r="BN455">
        <v>500.00937037037</v>
      </c>
      <c r="BO455">
        <v>73.8361185185185</v>
      </c>
      <c r="BP455">
        <v>0.0485204444444444</v>
      </c>
      <c r="BQ455">
        <v>24.2408740740741</v>
      </c>
      <c r="BR455">
        <v>24.9314074074074</v>
      </c>
      <c r="BS455">
        <v>999.9</v>
      </c>
      <c r="BT455">
        <v>0</v>
      </c>
      <c r="BU455">
        <v>0</v>
      </c>
      <c r="BV455">
        <v>10006.1111111111</v>
      </c>
      <c r="BW455">
        <v>0</v>
      </c>
      <c r="BX455">
        <v>107.911037037037</v>
      </c>
      <c r="BY455">
        <v>-33.6502740740741</v>
      </c>
      <c r="BZ455">
        <v>1532.31296296296</v>
      </c>
      <c r="CA455">
        <v>1565.37407407407</v>
      </c>
      <c r="CB455">
        <v>0.812786592592593</v>
      </c>
      <c r="CC455">
        <v>1534.32259259259</v>
      </c>
      <c r="CD455">
        <v>19.8365740740741</v>
      </c>
      <c r="CE455">
        <v>1.52466962962963</v>
      </c>
      <c r="CF455">
        <v>1.46465666666667</v>
      </c>
      <c r="CG455">
        <v>13.2178222222222</v>
      </c>
      <c r="CH455">
        <v>12.6041111111111</v>
      </c>
      <c r="CI455">
        <v>1999.99259259259</v>
      </c>
      <c r="CJ455">
        <v>0.980000111111111</v>
      </c>
      <c r="CK455">
        <v>0.0200002814814815</v>
      </c>
      <c r="CL455">
        <v>0</v>
      </c>
      <c r="CM455">
        <v>2.24712222222222</v>
      </c>
      <c r="CN455">
        <v>0</v>
      </c>
      <c r="CO455">
        <v>3120.1437037037</v>
      </c>
      <c r="CP455">
        <v>17300.1074074074</v>
      </c>
      <c r="CQ455">
        <v>37.8097037037037</v>
      </c>
      <c r="CR455">
        <v>38.2522962962963</v>
      </c>
      <c r="CS455">
        <v>37.7982222222222</v>
      </c>
      <c r="CT455">
        <v>36.3887777777778</v>
      </c>
      <c r="CU455">
        <v>37</v>
      </c>
      <c r="CV455">
        <v>1959.99259259259</v>
      </c>
      <c r="CW455">
        <v>40</v>
      </c>
      <c r="CX455">
        <v>0</v>
      </c>
      <c r="CY455">
        <v>1657296993.9</v>
      </c>
      <c r="CZ455">
        <v>0</v>
      </c>
      <c r="DA455">
        <v>1657291692.5</v>
      </c>
      <c r="DB455" t="s">
        <v>356</v>
      </c>
      <c r="DC455">
        <v>1657291684</v>
      </c>
      <c r="DD455">
        <v>1657291692.5</v>
      </c>
      <c r="DE455">
        <v>1</v>
      </c>
      <c r="DF455">
        <v>0.051</v>
      </c>
      <c r="DG455">
        <v>-0.009</v>
      </c>
      <c r="DH455">
        <v>7.953</v>
      </c>
      <c r="DI455">
        <v>0.086</v>
      </c>
      <c r="DJ455">
        <v>418</v>
      </c>
      <c r="DK455">
        <v>18</v>
      </c>
      <c r="DL455">
        <v>0.63</v>
      </c>
      <c r="DM455">
        <v>0.07</v>
      </c>
      <c r="DN455">
        <v>-33.6127804878049</v>
      </c>
      <c r="DO455">
        <v>-0.676620209059209</v>
      </c>
      <c r="DP455">
        <v>0.36397588919042</v>
      </c>
      <c r="DQ455">
        <v>0</v>
      </c>
      <c r="DR455">
        <v>0.811536731707317</v>
      </c>
      <c r="DS455">
        <v>0.0180861742160273</v>
      </c>
      <c r="DT455">
        <v>0.00378676807320096</v>
      </c>
      <c r="DU455">
        <v>1</v>
      </c>
      <c r="DV455">
        <v>1</v>
      </c>
      <c r="DW455">
        <v>2</v>
      </c>
      <c r="DX455" t="s">
        <v>373</v>
      </c>
      <c r="DY455">
        <v>2.9733</v>
      </c>
      <c r="DZ455">
        <v>2.70204</v>
      </c>
      <c r="EA455">
        <v>0.178693</v>
      </c>
      <c r="EB455">
        <v>0.182058</v>
      </c>
      <c r="EC455">
        <v>0.0769565</v>
      </c>
      <c r="ED455">
        <v>0.0751872</v>
      </c>
      <c r="EE455">
        <v>32067.1</v>
      </c>
      <c r="EF455">
        <v>34989.5</v>
      </c>
      <c r="EG455">
        <v>35383.7</v>
      </c>
      <c r="EH455">
        <v>38797.3</v>
      </c>
      <c r="EI455">
        <v>46308.8</v>
      </c>
      <c r="EJ455">
        <v>51780.9</v>
      </c>
      <c r="EK455">
        <v>55287.3</v>
      </c>
      <c r="EL455">
        <v>62175.8</v>
      </c>
      <c r="EM455">
        <v>1.9832</v>
      </c>
      <c r="EN455">
        <v>2.1888</v>
      </c>
      <c r="EO455">
        <v>0.0716448</v>
      </c>
      <c r="EP455">
        <v>0</v>
      </c>
      <c r="EQ455">
        <v>23.7633</v>
      </c>
      <c r="ER455">
        <v>999.9</v>
      </c>
      <c r="ES455">
        <v>57.276</v>
      </c>
      <c r="ET455">
        <v>29.789</v>
      </c>
      <c r="EU455">
        <v>32.6531</v>
      </c>
      <c r="EV455">
        <v>53.6002</v>
      </c>
      <c r="EW455">
        <v>35.6971</v>
      </c>
      <c r="EX455">
        <v>2</v>
      </c>
      <c r="EY455">
        <v>-0.0262602</v>
      </c>
      <c r="EZ455">
        <v>1.35466</v>
      </c>
      <c r="FA455">
        <v>20.1417</v>
      </c>
      <c r="FB455">
        <v>5.19692</v>
      </c>
      <c r="FC455">
        <v>12.0088</v>
      </c>
      <c r="FD455">
        <v>4.9752</v>
      </c>
      <c r="FE455">
        <v>3.2932</v>
      </c>
      <c r="FF455">
        <v>9999</v>
      </c>
      <c r="FG455">
        <v>564.9</v>
      </c>
      <c r="FH455">
        <v>9999</v>
      </c>
      <c r="FI455">
        <v>9999</v>
      </c>
      <c r="FJ455">
        <v>1.86307</v>
      </c>
      <c r="FK455">
        <v>1.86789</v>
      </c>
      <c r="FL455">
        <v>1.86768</v>
      </c>
      <c r="FM455">
        <v>1.8688</v>
      </c>
      <c r="FN455">
        <v>1.86966</v>
      </c>
      <c r="FO455">
        <v>1.86569</v>
      </c>
      <c r="FP455">
        <v>1.86676</v>
      </c>
      <c r="FQ455">
        <v>1.86813</v>
      </c>
      <c r="FR455">
        <v>5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15.73</v>
      </c>
      <c r="GF455">
        <v>0.1786</v>
      </c>
      <c r="GG455">
        <v>4.5284714050127</v>
      </c>
      <c r="GH455">
        <v>0.00877152046367285</v>
      </c>
      <c r="GI455">
        <v>-1.12287425622125e-06</v>
      </c>
      <c r="GJ455">
        <v>1.49974470624018e-10</v>
      </c>
      <c r="GK455">
        <v>0.178652107835601</v>
      </c>
      <c r="GL455">
        <v>0</v>
      </c>
      <c r="GM455">
        <v>0</v>
      </c>
      <c r="GN455">
        <v>0</v>
      </c>
      <c r="GO455">
        <v>-2</v>
      </c>
      <c r="GP455">
        <v>2006</v>
      </c>
      <c r="GQ455">
        <v>1</v>
      </c>
      <c r="GR455">
        <v>20</v>
      </c>
      <c r="GS455">
        <v>88.9</v>
      </c>
      <c r="GT455">
        <v>88.7</v>
      </c>
      <c r="GU455">
        <v>3.68774</v>
      </c>
      <c r="GV455">
        <v>2.59277</v>
      </c>
      <c r="GW455">
        <v>2.24854</v>
      </c>
      <c r="GX455">
        <v>2.74536</v>
      </c>
      <c r="GY455">
        <v>1.99585</v>
      </c>
      <c r="GZ455">
        <v>2.36816</v>
      </c>
      <c r="HA455">
        <v>35.9178</v>
      </c>
      <c r="HB455">
        <v>15.1915</v>
      </c>
      <c r="HC455">
        <v>18</v>
      </c>
      <c r="HD455">
        <v>499.117</v>
      </c>
      <c r="HE455">
        <v>642.797</v>
      </c>
      <c r="HF455">
        <v>20.1169</v>
      </c>
      <c r="HG455">
        <v>26.8383</v>
      </c>
      <c r="HH455">
        <v>29.9999</v>
      </c>
      <c r="HI455">
        <v>26.6232</v>
      </c>
      <c r="HJ455">
        <v>26.5217</v>
      </c>
      <c r="HK455">
        <v>73.7741</v>
      </c>
      <c r="HL455">
        <v>39.0769</v>
      </c>
      <c r="HM455">
        <v>0</v>
      </c>
      <c r="HN455">
        <v>20.1471</v>
      </c>
      <c r="HO455">
        <v>1577.11</v>
      </c>
      <c r="HP455">
        <v>19.8068</v>
      </c>
      <c r="HQ455">
        <v>102.576</v>
      </c>
      <c r="HR455">
        <v>103.527</v>
      </c>
    </row>
    <row r="456" spans="1:226">
      <c r="A456">
        <v>440</v>
      </c>
      <c r="B456">
        <v>1657297020.5</v>
      </c>
      <c r="C456">
        <v>5276.5</v>
      </c>
      <c r="D456" t="s">
        <v>1242</v>
      </c>
      <c r="E456" t="s">
        <v>1243</v>
      </c>
      <c r="F456">
        <v>5</v>
      </c>
      <c r="G456" t="s">
        <v>1057</v>
      </c>
      <c r="H456" t="s">
        <v>354</v>
      </c>
      <c r="I456">
        <v>1657297012.71429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1598.12968332461</v>
      </c>
      <c r="AK456">
        <v>1573.27048484849</v>
      </c>
      <c r="AL456">
        <v>3.40198721983366</v>
      </c>
      <c r="AM456">
        <v>66.0527662243616</v>
      </c>
      <c r="AN456">
        <f>(AP456 - AO456 + BO456*1E3/(8.314*(BQ456+273.15)) * AR456/BN456 * AQ456) * BN456/(100*BB456) * 1000/(1000 - AP456)</f>
        <v>0</v>
      </c>
      <c r="AO456">
        <v>19.8374526464385</v>
      </c>
      <c r="AP456">
        <v>20.6535272727273</v>
      </c>
      <c r="AQ456">
        <v>0.000173909071935973</v>
      </c>
      <c r="AR456">
        <v>77.4736277171468</v>
      </c>
      <c r="AS456">
        <v>0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6</v>
      </c>
      <c r="BC456">
        <v>0.5</v>
      </c>
      <c r="BD456" t="s">
        <v>355</v>
      </c>
      <c r="BE456">
        <v>2</v>
      </c>
      <c r="BF456" t="b">
        <v>1</v>
      </c>
      <c r="BG456">
        <v>1657297012.71429</v>
      </c>
      <c r="BH456">
        <v>1516.44</v>
      </c>
      <c r="BI456">
        <v>1550.19428571429</v>
      </c>
      <c r="BJ456">
        <v>20.6506892857143</v>
      </c>
      <c r="BK456">
        <v>19.8366</v>
      </c>
      <c r="BL456">
        <v>1500.76928571429</v>
      </c>
      <c r="BM456">
        <v>20.4720321428571</v>
      </c>
      <c r="BN456">
        <v>500.019535714286</v>
      </c>
      <c r="BO456">
        <v>73.8368714285714</v>
      </c>
      <c r="BP456">
        <v>0.048437725</v>
      </c>
      <c r="BQ456">
        <v>24.236975</v>
      </c>
      <c r="BR456">
        <v>24.9273535714286</v>
      </c>
      <c r="BS456">
        <v>999.9</v>
      </c>
      <c r="BT456">
        <v>0</v>
      </c>
      <c r="BU456">
        <v>0</v>
      </c>
      <c r="BV456">
        <v>10008.9285714286</v>
      </c>
      <c r="BW456">
        <v>0</v>
      </c>
      <c r="BX456">
        <v>107.67425</v>
      </c>
      <c r="BY456">
        <v>-33.754525</v>
      </c>
      <c r="BZ456">
        <v>1548.41464285714</v>
      </c>
      <c r="CA456">
        <v>1581.5675</v>
      </c>
      <c r="CB456">
        <v>0.814074678571429</v>
      </c>
      <c r="CC456">
        <v>1550.19428571429</v>
      </c>
      <c r="CD456">
        <v>19.8366</v>
      </c>
      <c r="CE456">
        <v>1.5247825</v>
      </c>
      <c r="CF456">
        <v>1.46467321428571</v>
      </c>
      <c r="CG456">
        <v>13.2189535714286</v>
      </c>
      <c r="CH456">
        <v>12.6042857142857</v>
      </c>
      <c r="CI456">
        <v>2000.00821428571</v>
      </c>
      <c r="CJ456">
        <v>0.98</v>
      </c>
      <c r="CK456">
        <v>0.0200004</v>
      </c>
      <c r="CL456">
        <v>0</v>
      </c>
      <c r="CM456">
        <v>2.24890357142857</v>
      </c>
      <c r="CN456">
        <v>0</v>
      </c>
      <c r="CO456">
        <v>3121.31142857143</v>
      </c>
      <c r="CP456">
        <v>17300.2321428571</v>
      </c>
      <c r="CQ456">
        <v>37.7898571428571</v>
      </c>
      <c r="CR456">
        <v>38.232</v>
      </c>
      <c r="CS456">
        <v>37.7787857142857</v>
      </c>
      <c r="CT456">
        <v>36.375</v>
      </c>
      <c r="CU456">
        <v>36.9955</v>
      </c>
      <c r="CV456">
        <v>1960.00821428571</v>
      </c>
      <c r="CW456">
        <v>40</v>
      </c>
      <c r="CX456">
        <v>0</v>
      </c>
      <c r="CY456">
        <v>1657296998.7</v>
      </c>
      <c r="CZ456">
        <v>0</v>
      </c>
      <c r="DA456">
        <v>1657291692.5</v>
      </c>
      <c r="DB456" t="s">
        <v>356</v>
      </c>
      <c r="DC456">
        <v>1657291684</v>
      </c>
      <c r="DD456">
        <v>1657291692.5</v>
      </c>
      <c r="DE456">
        <v>1</v>
      </c>
      <c r="DF456">
        <v>0.051</v>
      </c>
      <c r="DG456">
        <v>-0.009</v>
      </c>
      <c r="DH456">
        <v>7.953</v>
      </c>
      <c r="DI456">
        <v>0.086</v>
      </c>
      <c r="DJ456">
        <v>418</v>
      </c>
      <c r="DK456">
        <v>18</v>
      </c>
      <c r="DL456">
        <v>0.63</v>
      </c>
      <c r="DM456">
        <v>0.07</v>
      </c>
      <c r="DN456">
        <v>-33.6853219512195</v>
      </c>
      <c r="DO456">
        <v>-1.23626968641111</v>
      </c>
      <c r="DP456">
        <v>0.428285158887185</v>
      </c>
      <c r="DQ456">
        <v>0</v>
      </c>
      <c r="DR456">
        <v>0.812946097560976</v>
      </c>
      <c r="DS456">
        <v>0.0133906202090599</v>
      </c>
      <c r="DT456">
        <v>0.0034799862195191</v>
      </c>
      <c r="DU456">
        <v>1</v>
      </c>
      <c r="DV456">
        <v>1</v>
      </c>
      <c r="DW456">
        <v>2</v>
      </c>
      <c r="DX456" t="s">
        <v>373</v>
      </c>
      <c r="DY456">
        <v>2.97386</v>
      </c>
      <c r="DZ456">
        <v>2.70219</v>
      </c>
      <c r="EA456">
        <v>0.179853</v>
      </c>
      <c r="EB456">
        <v>0.183202</v>
      </c>
      <c r="EC456">
        <v>0.0769683</v>
      </c>
      <c r="ED456">
        <v>0.0751809</v>
      </c>
      <c r="EE456">
        <v>32021.5</v>
      </c>
      <c r="EF456">
        <v>34941.4</v>
      </c>
      <c r="EG456">
        <v>35383.3</v>
      </c>
      <c r="EH456">
        <v>38798.3</v>
      </c>
      <c r="EI456">
        <v>46308.4</v>
      </c>
      <c r="EJ456">
        <v>51782</v>
      </c>
      <c r="EK456">
        <v>55287.5</v>
      </c>
      <c r="EL456">
        <v>62176.7</v>
      </c>
      <c r="EM456">
        <v>1.9826</v>
      </c>
      <c r="EN456">
        <v>2.1892</v>
      </c>
      <c r="EO456">
        <v>0.0706017</v>
      </c>
      <c r="EP456">
        <v>0</v>
      </c>
      <c r="EQ456">
        <v>23.7513</v>
      </c>
      <c r="ER456">
        <v>999.9</v>
      </c>
      <c r="ES456">
        <v>57.252</v>
      </c>
      <c r="ET456">
        <v>29.799</v>
      </c>
      <c r="EU456">
        <v>32.6595</v>
      </c>
      <c r="EV456">
        <v>53.6402</v>
      </c>
      <c r="EW456">
        <v>35.637</v>
      </c>
      <c r="EX456">
        <v>2</v>
      </c>
      <c r="EY456">
        <v>-0.0270732</v>
      </c>
      <c r="EZ456">
        <v>1.20569</v>
      </c>
      <c r="FA456">
        <v>20.1428</v>
      </c>
      <c r="FB456">
        <v>5.19932</v>
      </c>
      <c r="FC456">
        <v>12.0088</v>
      </c>
      <c r="FD456">
        <v>4.9756</v>
      </c>
      <c r="FE456">
        <v>3.2934</v>
      </c>
      <c r="FF456">
        <v>9999</v>
      </c>
      <c r="FG456">
        <v>564.9</v>
      </c>
      <c r="FH456">
        <v>9999</v>
      </c>
      <c r="FI456">
        <v>9999</v>
      </c>
      <c r="FJ456">
        <v>1.8631</v>
      </c>
      <c r="FK456">
        <v>1.86789</v>
      </c>
      <c r="FL456">
        <v>1.86768</v>
      </c>
      <c r="FM456">
        <v>1.8689</v>
      </c>
      <c r="FN456">
        <v>1.86966</v>
      </c>
      <c r="FO456">
        <v>1.86569</v>
      </c>
      <c r="FP456">
        <v>1.86676</v>
      </c>
      <c r="FQ456">
        <v>1.86813</v>
      </c>
      <c r="FR456">
        <v>5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15.84</v>
      </c>
      <c r="GF456">
        <v>0.1786</v>
      </c>
      <c r="GG456">
        <v>4.5284714050127</v>
      </c>
      <c r="GH456">
        <v>0.00877152046367285</v>
      </c>
      <c r="GI456">
        <v>-1.12287425622125e-06</v>
      </c>
      <c r="GJ456">
        <v>1.49974470624018e-10</v>
      </c>
      <c r="GK456">
        <v>0.178652107835601</v>
      </c>
      <c r="GL456">
        <v>0</v>
      </c>
      <c r="GM456">
        <v>0</v>
      </c>
      <c r="GN456">
        <v>0</v>
      </c>
      <c r="GO456">
        <v>-2</v>
      </c>
      <c r="GP456">
        <v>2006</v>
      </c>
      <c r="GQ456">
        <v>1</v>
      </c>
      <c r="GR456">
        <v>20</v>
      </c>
      <c r="GS456">
        <v>88.9</v>
      </c>
      <c r="GT456">
        <v>88.8</v>
      </c>
      <c r="GU456">
        <v>3.71582</v>
      </c>
      <c r="GV456">
        <v>2.59644</v>
      </c>
      <c r="GW456">
        <v>2.24854</v>
      </c>
      <c r="GX456">
        <v>2.74536</v>
      </c>
      <c r="GY456">
        <v>1.99585</v>
      </c>
      <c r="GZ456">
        <v>2.34009</v>
      </c>
      <c r="HA456">
        <v>35.9178</v>
      </c>
      <c r="HB456">
        <v>15.1827</v>
      </c>
      <c r="HC456">
        <v>18</v>
      </c>
      <c r="HD456">
        <v>498.723</v>
      </c>
      <c r="HE456">
        <v>643.119</v>
      </c>
      <c r="HF456">
        <v>20.1624</v>
      </c>
      <c r="HG456">
        <v>26.8361</v>
      </c>
      <c r="HH456">
        <v>29.9996</v>
      </c>
      <c r="HI456">
        <v>26.6232</v>
      </c>
      <c r="HJ456">
        <v>26.5217</v>
      </c>
      <c r="HK456">
        <v>74.3968</v>
      </c>
      <c r="HL456">
        <v>39.0769</v>
      </c>
      <c r="HM456">
        <v>0</v>
      </c>
      <c r="HN456">
        <v>20.2025</v>
      </c>
      <c r="HO456">
        <v>1590.53</v>
      </c>
      <c r="HP456">
        <v>19.7933</v>
      </c>
      <c r="HQ456">
        <v>102.576</v>
      </c>
      <c r="HR456">
        <v>103.529</v>
      </c>
    </row>
    <row r="457" spans="1:226">
      <c r="A457">
        <v>441</v>
      </c>
      <c r="B457">
        <v>1657297025.5</v>
      </c>
      <c r="C457">
        <v>5281.5</v>
      </c>
      <c r="D457" t="s">
        <v>1244</v>
      </c>
      <c r="E457" t="s">
        <v>1245</v>
      </c>
      <c r="F457">
        <v>5</v>
      </c>
      <c r="G457" t="s">
        <v>1057</v>
      </c>
      <c r="H457" t="s">
        <v>354</v>
      </c>
      <c r="I457">
        <v>1657297018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1614.99440474405</v>
      </c>
      <c r="AK457">
        <v>1590.33363636364</v>
      </c>
      <c r="AL457">
        <v>3.41772535099964</v>
      </c>
      <c r="AM457">
        <v>66.0527662243616</v>
      </c>
      <c r="AN457">
        <f>(AP457 - AO457 + BO457*1E3/(8.314*(BQ457+273.15)) * AR457/BN457 * AQ457) * BN457/(100*BB457) * 1000/(1000 - AP457)</f>
        <v>0</v>
      </c>
      <c r="AO457">
        <v>19.836056583599</v>
      </c>
      <c r="AP457">
        <v>20.6570721212121</v>
      </c>
      <c r="AQ457">
        <v>-0.000260531020602074</v>
      </c>
      <c r="AR457">
        <v>77.4736277171468</v>
      </c>
      <c r="AS457">
        <v>0</v>
      </c>
      <c r="AT457">
        <v>0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6</v>
      </c>
      <c r="BC457">
        <v>0.5</v>
      </c>
      <c r="BD457" t="s">
        <v>355</v>
      </c>
      <c r="BE457">
        <v>2</v>
      </c>
      <c r="BF457" t="b">
        <v>1</v>
      </c>
      <c r="BG457">
        <v>1657297018</v>
      </c>
      <c r="BH457">
        <v>1534.10962962963</v>
      </c>
      <c r="BI457">
        <v>1567.88481481481</v>
      </c>
      <c r="BJ457">
        <v>20.6531703703704</v>
      </c>
      <c r="BK457">
        <v>19.8366777777778</v>
      </c>
      <c r="BL457">
        <v>1518.32740740741</v>
      </c>
      <c r="BM457">
        <v>20.4745185185185</v>
      </c>
      <c r="BN457">
        <v>499.99637037037</v>
      </c>
      <c r="BO457">
        <v>73.8372592592593</v>
      </c>
      <c r="BP457">
        <v>0.0484893555555556</v>
      </c>
      <c r="BQ457">
        <v>24.234662962963</v>
      </c>
      <c r="BR457">
        <v>24.9295592592593</v>
      </c>
      <c r="BS457">
        <v>999.9</v>
      </c>
      <c r="BT457">
        <v>0</v>
      </c>
      <c r="BU457">
        <v>0</v>
      </c>
      <c r="BV457">
        <v>10006.6666666667</v>
      </c>
      <c r="BW457">
        <v>0</v>
      </c>
      <c r="BX457">
        <v>107.465666666667</v>
      </c>
      <c r="BY457">
        <v>-33.7751740740741</v>
      </c>
      <c r="BZ457">
        <v>1566.46148148148</v>
      </c>
      <c r="CA457">
        <v>1599.61666666667</v>
      </c>
      <c r="CB457">
        <v>0.816491962962963</v>
      </c>
      <c r="CC457">
        <v>1567.88481481481</v>
      </c>
      <c r="CD457">
        <v>19.8366777777778</v>
      </c>
      <c r="CE457">
        <v>1.5249737037037</v>
      </c>
      <c r="CF457">
        <v>1.46468592592593</v>
      </c>
      <c r="CG457">
        <v>13.2208851851852</v>
      </c>
      <c r="CH457">
        <v>12.6044185185185</v>
      </c>
      <c r="CI457">
        <v>2000.02222222222</v>
      </c>
      <c r="CJ457">
        <v>0.98</v>
      </c>
      <c r="CK457">
        <v>0.0200004</v>
      </c>
      <c r="CL457">
        <v>0</v>
      </c>
      <c r="CM457">
        <v>2.2576962962963</v>
      </c>
      <c r="CN457">
        <v>0</v>
      </c>
      <c r="CO457">
        <v>3122.07259259259</v>
      </c>
      <c r="CP457">
        <v>17300.3407407407</v>
      </c>
      <c r="CQ457">
        <v>37.7683703703704</v>
      </c>
      <c r="CR457">
        <v>38.2103333333333</v>
      </c>
      <c r="CS457">
        <v>37.7660740740741</v>
      </c>
      <c r="CT457">
        <v>36.3633333333333</v>
      </c>
      <c r="CU457">
        <v>36.986</v>
      </c>
      <c r="CV457">
        <v>1960.02222222222</v>
      </c>
      <c r="CW457">
        <v>40</v>
      </c>
      <c r="CX457">
        <v>0</v>
      </c>
      <c r="CY457">
        <v>1657297003.5</v>
      </c>
      <c r="CZ457">
        <v>0</v>
      </c>
      <c r="DA457">
        <v>1657291692.5</v>
      </c>
      <c r="DB457" t="s">
        <v>356</v>
      </c>
      <c r="DC457">
        <v>1657291684</v>
      </c>
      <c r="DD457">
        <v>1657291692.5</v>
      </c>
      <c r="DE457">
        <v>1</v>
      </c>
      <c r="DF457">
        <v>0.051</v>
      </c>
      <c r="DG457">
        <v>-0.009</v>
      </c>
      <c r="DH457">
        <v>7.953</v>
      </c>
      <c r="DI457">
        <v>0.086</v>
      </c>
      <c r="DJ457">
        <v>418</v>
      </c>
      <c r="DK457">
        <v>18</v>
      </c>
      <c r="DL457">
        <v>0.63</v>
      </c>
      <c r="DM457">
        <v>0.07</v>
      </c>
      <c r="DN457">
        <v>-33.8154609756098</v>
      </c>
      <c r="DO457">
        <v>-0.454490592334468</v>
      </c>
      <c r="DP457">
        <v>0.413970144957485</v>
      </c>
      <c r="DQ457">
        <v>0</v>
      </c>
      <c r="DR457">
        <v>0.815322682926829</v>
      </c>
      <c r="DS457">
        <v>0.0276936376306612</v>
      </c>
      <c r="DT457">
        <v>0.00393760451778604</v>
      </c>
      <c r="DU457">
        <v>1</v>
      </c>
      <c r="DV457">
        <v>1</v>
      </c>
      <c r="DW457">
        <v>2</v>
      </c>
      <c r="DX457" t="s">
        <v>373</v>
      </c>
      <c r="DY457">
        <v>2.9736</v>
      </c>
      <c r="DZ457">
        <v>2.70208</v>
      </c>
      <c r="EA457">
        <v>0.181041</v>
      </c>
      <c r="EB457">
        <v>0.184379</v>
      </c>
      <c r="EC457">
        <v>0.0769709</v>
      </c>
      <c r="ED457">
        <v>0.0751807</v>
      </c>
      <c r="EE457">
        <v>31976</v>
      </c>
      <c r="EF457">
        <v>34891.1</v>
      </c>
      <c r="EG457">
        <v>35384.2</v>
      </c>
      <c r="EH457">
        <v>38798.2</v>
      </c>
      <c r="EI457">
        <v>46308.6</v>
      </c>
      <c r="EJ457">
        <v>51782.3</v>
      </c>
      <c r="EK457">
        <v>55287.9</v>
      </c>
      <c r="EL457">
        <v>62176.9</v>
      </c>
      <c r="EM457">
        <v>1.9826</v>
      </c>
      <c r="EN457">
        <v>2.1884</v>
      </c>
      <c r="EO457">
        <v>0.0734031</v>
      </c>
      <c r="EP457">
        <v>0</v>
      </c>
      <c r="EQ457">
        <v>23.7413</v>
      </c>
      <c r="ER457">
        <v>999.9</v>
      </c>
      <c r="ES457">
        <v>57.227</v>
      </c>
      <c r="ET457">
        <v>29.789</v>
      </c>
      <c r="EU457">
        <v>32.6209</v>
      </c>
      <c r="EV457">
        <v>53.4702</v>
      </c>
      <c r="EW457">
        <v>35.6731</v>
      </c>
      <c r="EX457">
        <v>2</v>
      </c>
      <c r="EY457">
        <v>-0.0268293</v>
      </c>
      <c r="EZ457">
        <v>1.22708</v>
      </c>
      <c r="FA457">
        <v>20.1421</v>
      </c>
      <c r="FB457">
        <v>5.19692</v>
      </c>
      <c r="FC457">
        <v>12.0076</v>
      </c>
      <c r="FD457">
        <v>4.9752</v>
      </c>
      <c r="FE457">
        <v>3.2932</v>
      </c>
      <c r="FF457">
        <v>9999</v>
      </c>
      <c r="FG457">
        <v>564.9</v>
      </c>
      <c r="FH457">
        <v>9999</v>
      </c>
      <c r="FI457">
        <v>9999</v>
      </c>
      <c r="FJ457">
        <v>1.86307</v>
      </c>
      <c r="FK457">
        <v>1.86792</v>
      </c>
      <c r="FL457">
        <v>1.86765</v>
      </c>
      <c r="FM457">
        <v>1.86884</v>
      </c>
      <c r="FN457">
        <v>1.86963</v>
      </c>
      <c r="FO457">
        <v>1.86569</v>
      </c>
      <c r="FP457">
        <v>1.86673</v>
      </c>
      <c r="FQ457">
        <v>1.86813</v>
      </c>
      <c r="FR457">
        <v>5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15.94</v>
      </c>
      <c r="GF457">
        <v>0.1786</v>
      </c>
      <c r="GG457">
        <v>4.5284714050127</v>
      </c>
      <c r="GH457">
        <v>0.00877152046367285</v>
      </c>
      <c r="GI457">
        <v>-1.12287425622125e-06</v>
      </c>
      <c r="GJ457">
        <v>1.49974470624018e-10</v>
      </c>
      <c r="GK457">
        <v>0.178652107835601</v>
      </c>
      <c r="GL457">
        <v>0</v>
      </c>
      <c r="GM457">
        <v>0</v>
      </c>
      <c r="GN457">
        <v>0</v>
      </c>
      <c r="GO457">
        <v>-2</v>
      </c>
      <c r="GP457">
        <v>2006</v>
      </c>
      <c r="GQ457">
        <v>1</v>
      </c>
      <c r="GR457">
        <v>20</v>
      </c>
      <c r="GS457">
        <v>89</v>
      </c>
      <c r="GT457">
        <v>88.9</v>
      </c>
      <c r="GU457">
        <v>3.74634</v>
      </c>
      <c r="GV457">
        <v>2.59277</v>
      </c>
      <c r="GW457">
        <v>2.24854</v>
      </c>
      <c r="GX457">
        <v>2.74536</v>
      </c>
      <c r="GY457">
        <v>1.99585</v>
      </c>
      <c r="GZ457">
        <v>2.36206</v>
      </c>
      <c r="HA457">
        <v>35.9412</v>
      </c>
      <c r="HB457">
        <v>15.1915</v>
      </c>
      <c r="HC457">
        <v>18</v>
      </c>
      <c r="HD457">
        <v>498.722</v>
      </c>
      <c r="HE457">
        <v>642.475</v>
      </c>
      <c r="HF457">
        <v>20.2173</v>
      </c>
      <c r="HG457">
        <v>26.8338</v>
      </c>
      <c r="HH457">
        <v>29.9999</v>
      </c>
      <c r="HI457">
        <v>26.6232</v>
      </c>
      <c r="HJ457">
        <v>26.5217</v>
      </c>
      <c r="HK457">
        <v>74.9479</v>
      </c>
      <c r="HL457">
        <v>39.0769</v>
      </c>
      <c r="HM457">
        <v>0</v>
      </c>
      <c r="HN457">
        <v>20.2495</v>
      </c>
      <c r="HO457">
        <v>1610.66</v>
      </c>
      <c r="HP457">
        <v>19.7836</v>
      </c>
      <c r="HQ457">
        <v>102.578</v>
      </c>
      <c r="HR457">
        <v>103.529</v>
      </c>
    </row>
    <row r="458" spans="1:226">
      <c r="A458">
        <v>442</v>
      </c>
      <c r="B458">
        <v>1657297030.5</v>
      </c>
      <c r="C458">
        <v>5286.5</v>
      </c>
      <c r="D458" t="s">
        <v>1246</v>
      </c>
      <c r="E458" t="s">
        <v>1247</v>
      </c>
      <c r="F458">
        <v>5</v>
      </c>
      <c r="G458" t="s">
        <v>1057</v>
      </c>
      <c r="H458" t="s">
        <v>354</v>
      </c>
      <c r="I458">
        <v>1657297022.71429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1631.98136791405</v>
      </c>
      <c r="AK458">
        <v>1607.58624242424</v>
      </c>
      <c r="AL458">
        <v>3.48813491983376</v>
      </c>
      <c r="AM458">
        <v>66.0527662243616</v>
      </c>
      <c r="AN458">
        <f>(AP458 - AO458 + BO458*1E3/(8.314*(BQ458+273.15)) * AR458/BN458 * AQ458) * BN458/(100*BB458) * 1000/(1000 - AP458)</f>
        <v>0</v>
      </c>
      <c r="AO458">
        <v>19.8335937715631</v>
      </c>
      <c r="AP458">
        <v>20.6629690909091</v>
      </c>
      <c r="AQ458">
        <v>-0.000251724702115862</v>
      </c>
      <c r="AR458">
        <v>77.4736277171468</v>
      </c>
      <c r="AS458">
        <v>0</v>
      </c>
      <c r="AT458">
        <v>0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6</v>
      </c>
      <c r="BC458">
        <v>0.5</v>
      </c>
      <c r="BD458" t="s">
        <v>355</v>
      </c>
      <c r="BE458">
        <v>2</v>
      </c>
      <c r="BF458" t="b">
        <v>1</v>
      </c>
      <c r="BG458">
        <v>1657297022.71429</v>
      </c>
      <c r="BH458">
        <v>1549.8525</v>
      </c>
      <c r="BI458">
        <v>1583.76428571429</v>
      </c>
      <c r="BJ458">
        <v>20.6550964285714</v>
      </c>
      <c r="BK458">
        <v>19.8353714285714</v>
      </c>
      <c r="BL458">
        <v>1533.97</v>
      </c>
      <c r="BM458">
        <v>20.4764428571429</v>
      </c>
      <c r="BN458">
        <v>499.98625</v>
      </c>
      <c r="BO458">
        <v>73.8374178571429</v>
      </c>
      <c r="BP458">
        <v>0.048683425</v>
      </c>
      <c r="BQ458">
        <v>24.2338071428571</v>
      </c>
      <c r="BR458">
        <v>24.9296678571429</v>
      </c>
      <c r="BS458">
        <v>999.9</v>
      </c>
      <c r="BT458">
        <v>0</v>
      </c>
      <c r="BU458">
        <v>0</v>
      </c>
      <c r="BV458">
        <v>10009.4642857143</v>
      </c>
      <c r="BW458">
        <v>0</v>
      </c>
      <c r="BX458">
        <v>107.089107142857</v>
      </c>
      <c r="BY458">
        <v>-33.9115785714286</v>
      </c>
      <c r="BZ458">
        <v>1582.53892857143</v>
      </c>
      <c r="CA458">
        <v>1615.815</v>
      </c>
      <c r="CB458">
        <v>0.819718642857143</v>
      </c>
      <c r="CC458">
        <v>1583.76428571429</v>
      </c>
      <c r="CD458">
        <v>19.8353714285714</v>
      </c>
      <c r="CE458">
        <v>1.52511928571429</v>
      </c>
      <c r="CF458">
        <v>1.46459321428571</v>
      </c>
      <c r="CG458">
        <v>13.2223392857143</v>
      </c>
      <c r="CH458">
        <v>12.60345</v>
      </c>
      <c r="CI458">
        <v>2000.01607142857</v>
      </c>
      <c r="CJ458">
        <v>0.979999714285714</v>
      </c>
      <c r="CK458">
        <v>0.0200006285714286</v>
      </c>
      <c r="CL458">
        <v>0</v>
      </c>
      <c r="CM458">
        <v>2.27433214285714</v>
      </c>
      <c r="CN458">
        <v>0</v>
      </c>
      <c r="CO458">
        <v>3122.17892857143</v>
      </c>
      <c r="CP458">
        <v>17300.2821428571</v>
      </c>
      <c r="CQ458">
        <v>37.75</v>
      </c>
      <c r="CR458">
        <v>38.1915</v>
      </c>
      <c r="CS458">
        <v>37.75</v>
      </c>
      <c r="CT458">
        <v>36.3435</v>
      </c>
      <c r="CU458">
        <v>36.96625</v>
      </c>
      <c r="CV458">
        <v>1960.01607142857</v>
      </c>
      <c r="CW458">
        <v>40</v>
      </c>
      <c r="CX458">
        <v>0</v>
      </c>
      <c r="CY458">
        <v>1657297008.3</v>
      </c>
      <c r="CZ458">
        <v>0</v>
      </c>
      <c r="DA458">
        <v>1657291692.5</v>
      </c>
      <c r="DB458" t="s">
        <v>356</v>
      </c>
      <c r="DC458">
        <v>1657291684</v>
      </c>
      <c r="DD458">
        <v>1657291692.5</v>
      </c>
      <c r="DE458">
        <v>1</v>
      </c>
      <c r="DF458">
        <v>0.051</v>
      </c>
      <c r="DG458">
        <v>-0.009</v>
      </c>
      <c r="DH458">
        <v>7.953</v>
      </c>
      <c r="DI458">
        <v>0.086</v>
      </c>
      <c r="DJ458">
        <v>418</v>
      </c>
      <c r="DK458">
        <v>18</v>
      </c>
      <c r="DL458">
        <v>0.63</v>
      </c>
      <c r="DM458">
        <v>0.07</v>
      </c>
      <c r="DN458">
        <v>-33.8858926829268</v>
      </c>
      <c r="DO458">
        <v>-1.2094097560976</v>
      </c>
      <c r="DP458">
        <v>0.460836637575427</v>
      </c>
      <c r="DQ458">
        <v>0</v>
      </c>
      <c r="DR458">
        <v>0.818094975609756</v>
      </c>
      <c r="DS458">
        <v>0.0397381672473879</v>
      </c>
      <c r="DT458">
        <v>0.00483220185376218</v>
      </c>
      <c r="DU458">
        <v>1</v>
      </c>
      <c r="DV458">
        <v>1</v>
      </c>
      <c r="DW458">
        <v>2</v>
      </c>
      <c r="DX458" t="s">
        <v>373</v>
      </c>
      <c r="DY458">
        <v>2.97268</v>
      </c>
      <c r="DZ458">
        <v>2.70313</v>
      </c>
      <c r="EA458">
        <v>0.182196</v>
      </c>
      <c r="EB458">
        <v>0.185554</v>
      </c>
      <c r="EC458">
        <v>0.0769822</v>
      </c>
      <c r="ED458">
        <v>0.0751851</v>
      </c>
      <c r="EE458">
        <v>31930.5</v>
      </c>
      <c r="EF458">
        <v>34841</v>
      </c>
      <c r="EG458">
        <v>35383.7</v>
      </c>
      <c r="EH458">
        <v>38798.4</v>
      </c>
      <c r="EI458">
        <v>46308.3</v>
      </c>
      <c r="EJ458">
        <v>51782.2</v>
      </c>
      <c r="EK458">
        <v>55288.1</v>
      </c>
      <c r="EL458">
        <v>62177.1</v>
      </c>
      <c r="EM458">
        <v>1.983</v>
      </c>
      <c r="EN458">
        <v>2.1896</v>
      </c>
      <c r="EO458">
        <v>0.074625</v>
      </c>
      <c r="EP458">
        <v>0</v>
      </c>
      <c r="EQ458">
        <v>23.7273</v>
      </c>
      <c r="ER458">
        <v>999.9</v>
      </c>
      <c r="ES458">
        <v>57.203</v>
      </c>
      <c r="ET458">
        <v>29.799</v>
      </c>
      <c r="EU458">
        <v>32.6295</v>
      </c>
      <c r="EV458">
        <v>53.2102</v>
      </c>
      <c r="EW458">
        <v>35.6771</v>
      </c>
      <c r="EX458">
        <v>2</v>
      </c>
      <c r="EY458">
        <v>-0.027439</v>
      </c>
      <c r="EZ458">
        <v>1.16819</v>
      </c>
      <c r="FA458">
        <v>20.1431</v>
      </c>
      <c r="FB458">
        <v>5.19812</v>
      </c>
      <c r="FC458">
        <v>12.0076</v>
      </c>
      <c r="FD458">
        <v>4.9756</v>
      </c>
      <c r="FE458">
        <v>3.2936</v>
      </c>
      <c r="FF458">
        <v>9999</v>
      </c>
      <c r="FG458">
        <v>564.9</v>
      </c>
      <c r="FH458">
        <v>9999</v>
      </c>
      <c r="FI458">
        <v>9999</v>
      </c>
      <c r="FJ458">
        <v>1.8631</v>
      </c>
      <c r="FK458">
        <v>1.86798</v>
      </c>
      <c r="FL458">
        <v>1.86768</v>
      </c>
      <c r="FM458">
        <v>1.86887</v>
      </c>
      <c r="FN458">
        <v>1.86966</v>
      </c>
      <c r="FO458">
        <v>1.86569</v>
      </c>
      <c r="FP458">
        <v>1.86676</v>
      </c>
      <c r="FQ458">
        <v>1.86813</v>
      </c>
      <c r="FR458">
        <v>5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16.04</v>
      </c>
      <c r="GF458">
        <v>0.1786</v>
      </c>
      <c r="GG458">
        <v>4.5284714050127</v>
      </c>
      <c r="GH458">
        <v>0.00877152046367285</v>
      </c>
      <c r="GI458">
        <v>-1.12287425622125e-06</v>
      </c>
      <c r="GJ458">
        <v>1.49974470624018e-10</v>
      </c>
      <c r="GK458">
        <v>0.178652107835601</v>
      </c>
      <c r="GL458">
        <v>0</v>
      </c>
      <c r="GM458">
        <v>0</v>
      </c>
      <c r="GN458">
        <v>0</v>
      </c>
      <c r="GO458">
        <v>-2</v>
      </c>
      <c r="GP458">
        <v>2006</v>
      </c>
      <c r="GQ458">
        <v>1</v>
      </c>
      <c r="GR458">
        <v>20</v>
      </c>
      <c r="GS458">
        <v>89.1</v>
      </c>
      <c r="GT458">
        <v>89</v>
      </c>
      <c r="GU458">
        <v>3.77686</v>
      </c>
      <c r="GV458">
        <v>2.59033</v>
      </c>
      <c r="GW458">
        <v>2.24854</v>
      </c>
      <c r="GX458">
        <v>2.74536</v>
      </c>
      <c r="GY458">
        <v>1.99585</v>
      </c>
      <c r="GZ458">
        <v>2.36816</v>
      </c>
      <c r="HA458">
        <v>35.9412</v>
      </c>
      <c r="HB458">
        <v>15.1915</v>
      </c>
      <c r="HC458">
        <v>18</v>
      </c>
      <c r="HD458">
        <v>498.986</v>
      </c>
      <c r="HE458">
        <v>643.441</v>
      </c>
      <c r="HF458">
        <v>20.266</v>
      </c>
      <c r="HG458">
        <v>26.8315</v>
      </c>
      <c r="HH458">
        <v>29.9999</v>
      </c>
      <c r="HI458">
        <v>26.6232</v>
      </c>
      <c r="HJ458">
        <v>26.5217</v>
      </c>
      <c r="HK458">
        <v>75.5637</v>
      </c>
      <c r="HL458">
        <v>39.0769</v>
      </c>
      <c r="HM458">
        <v>0</v>
      </c>
      <c r="HN458">
        <v>20.2951</v>
      </c>
      <c r="HO458">
        <v>1624.12</v>
      </c>
      <c r="HP458">
        <v>19.7678</v>
      </c>
      <c r="HQ458">
        <v>102.577</v>
      </c>
      <c r="HR458">
        <v>103.529</v>
      </c>
    </row>
    <row r="459" spans="1:226">
      <c r="A459">
        <v>443</v>
      </c>
      <c r="B459">
        <v>1657297035.5</v>
      </c>
      <c r="C459">
        <v>5291.5</v>
      </c>
      <c r="D459" t="s">
        <v>1248</v>
      </c>
      <c r="E459" t="s">
        <v>1249</v>
      </c>
      <c r="F459">
        <v>5</v>
      </c>
      <c r="G459" t="s">
        <v>1057</v>
      </c>
      <c r="H459" t="s">
        <v>354</v>
      </c>
      <c r="I459">
        <v>1657297028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1649.4720214399</v>
      </c>
      <c r="AK459">
        <v>1624.5296969697</v>
      </c>
      <c r="AL459">
        <v>3.36785790449903</v>
      </c>
      <c r="AM459">
        <v>66.0527662243616</v>
      </c>
      <c r="AN459">
        <f>(AP459 - AO459 + BO459*1E3/(8.314*(BQ459+273.15)) * AR459/BN459 * AQ459) * BN459/(100*BB459) * 1000/(1000 - AP459)</f>
        <v>0</v>
      </c>
      <c r="AO459">
        <v>19.8349312723334</v>
      </c>
      <c r="AP459">
        <v>20.6625527272727</v>
      </c>
      <c r="AQ459">
        <v>-0.000805124482088947</v>
      </c>
      <c r="AR459">
        <v>77.4736277171468</v>
      </c>
      <c r="AS459">
        <v>0</v>
      </c>
      <c r="AT459">
        <v>0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6</v>
      </c>
      <c r="BC459">
        <v>0.5</v>
      </c>
      <c r="BD459" t="s">
        <v>355</v>
      </c>
      <c r="BE459">
        <v>2</v>
      </c>
      <c r="BF459" t="b">
        <v>1</v>
      </c>
      <c r="BG459">
        <v>1657297028</v>
      </c>
      <c r="BH459">
        <v>1567.57518518518</v>
      </c>
      <c r="BI459">
        <v>1601.53222222222</v>
      </c>
      <c r="BJ459">
        <v>20.6584814814815</v>
      </c>
      <c r="BK459">
        <v>19.8347407407407</v>
      </c>
      <c r="BL459">
        <v>1551.57925925926</v>
      </c>
      <c r="BM459">
        <v>20.4798407407407</v>
      </c>
      <c r="BN459">
        <v>499.994</v>
      </c>
      <c r="BO459">
        <v>73.8369962962963</v>
      </c>
      <c r="BP459">
        <v>0.0489603074074074</v>
      </c>
      <c r="BQ459">
        <v>24.2332740740741</v>
      </c>
      <c r="BR459">
        <v>24.9361407407407</v>
      </c>
      <c r="BS459">
        <v>999.9</v>
      </c>
      <c r="BT459">
        <v>0</v>
      </c>
      <c r="BU459">
        <v>0</v>
      </c>
      <c r="BV459">
        <v>9990.55555555555</v>
      </c>
      <c r="BW459">
        <v>0</v>
      </c>
      <c r="BX459">
        <v>106.993592592593</v>
      </c>
      <c r="BY459">
        <v>-33.9581444444444</v>
      </c>
      <c r="BZ459">
        <v>1600.64074074074</v>
      </c>
      <c r="CA459">
        <v>1633.94185185185</v>
      </c>
      <c r="CB459">
        <v>0.823741407407408</v>
      </c>
      <c r="CC459">
        <v>1601.53222222222</v>
      </c>
      <c r="CD459">
        <v>19.8347407407407</v>
      </c>
      <c r="CE459">
        <v>1.52536037037037</v>
      </c>
      <c r="CF459">
        <v>1.46453740740741</v>
      </c>
      <c r="CG459">
        <v>13.2247666666667</v>
      </c>
      <c r="CH459">
        <v>12.6028814814815</v>
      </c>
      <c r="CI459">
        <v>1999.99740740741</v>
      </c>
      <c r="CJ459">
        <v>0.979999407407408</v>
      </c>
      <c r="CK459">
        <v>0.0200008740740741</v>
      </c>
      <c r="CL459">
        <v>0</v>
      </c>
      <c r="CM459">
        <v>2.27652962962963</v>
      </c>
      <c r="CN459">
        <v>0</v>
      </c>
      <c r="CO459">
        <v>3123.1562962963</v>
      </c>
      <c r="CP459">
        <v>17300.1185185185</v>
      </c>
      <c r="CQ459">
        <v>37.7476666666667</v>
      </c>
      <c r="CR459">
        <v>38.187</v>
      </c>
      <c r="CS459">
        <v>37.75</v>
      </c>
      <c r="CT459">
        <v>36.3213333333333</v>
      </c>
      <c r="CU459">
        <v>36.9486666666667</v>
      </c>
      <c r="CV459">
        <v>1959.99740740741</v>
      </c>
      <c r="CW459">
        <v>40</v>
      </c>
      <c r="CX459">
        <v>0</v>
      </c>
      <c r="CY459">
        <v>1657297013.7</v>
      </c>
      <c r="CZ459">
        <v>0</v>
      </c>
      <c r="DA459">
        <v>1657291692.5</v>
      </c>
      <c r="DB459" t="s">
        <v>356</v>
      </c>
      <c r="DC459">
        <v>1657291684</v>
      </c>
      <c r="DD459">
        <v>1657291692.5</v>
      </c>
      <c r="DE459">
        <v>1</v>
      </c>
      <c r="DF459">
        <v>0.051</v>
      </c>
      <c r="DG459">
        <v>-0.009</v>
      </c>
      <c r="DH459">
        <v>7.953</v>
      </c>
      <c r="DI459">
        <v>0.086</v>
      </c>
      <c r="DJ459">
        <v>418</v>
      </c>
      <c r="DK459">
        <v>18</v>
      </c>
      <c r="DL459">
        <v>0.63</v>
      </c>
      <c r="DM459">
        <v>0.07</v>
      </c>
      <c r="DN459">
        <v>-33.9904512195122</v>
      </c>
      <c r="DO459">
        <v>-0.597735888501842</v>
      </c>
      <c r="DP459">
        <v>0.45290350456773</v>
      </c>
      <c r="DQ459">
        <v>0</v>
      </c>
      <c r="DR459">
        <v>0.821372829268293</v>
      </c>
      <c r="DS459">
        <v>0.0447055818815345</v>
      </c>
      <c r="DT459">
        <v>0.0054155489909417</v>
      </c>
      <c r="DU459">
        <v>1</v>
      </c>
      <c r="DV459">
        <v>1</v>
      </c>
      <c r="DW459">
        <v>2</v>
      </c>
      <c r="DX459" t="s">
        <v>373</v>
      </c>
      <c r="DY459">
        <v>2.97311</v>
      </c>
      <c r="DZ459">
        <v>2.70319</v>
      </c>
      <c r="EA459">
        <v>0.183363</v>
      </c>
      <c r="EB459">
        <v>0.186658</v>
      </c>
      <c r="EC459">
        <v>0.076995</v>
      </c>
      <c r="ED459">
        <v>0.0751805</v>
      </c>
      <c r="EE459">
        <v>31885.3</v>
      </c>
      <c r="EF459">
        <v>34794.1</v>
      </c>
      <c r="EG459">
        <v>35384.2</v>
      </c>
      <c r="EH459">
        <v>38798.7</v>
      </c>
      <c r="EI459">
        <v>46307.7</v>
      </c>
      <c r="EJ459">
        <v>51783.4</v>
      </c>
      <c r="EK459">
        <v>55288.2</v>
      </c>
      <c r="EL459">
        <v>62178.1</v>
      </c>
      <c r="EM459">
        <v>1.983</v>
      </c>
      <c r="EN459">
        <v>2.1894</v>
      </c>
      <c r="EO459">
        <v>0.0735223</v>
      </c>
      <c r="EP459">
        <v>0</v>
      </c>
      <c r="EQ459">
        <v>23.7173</v>
      </c>
      <c r="ER459">
        <v>999.9</v>
      </c>
      <c r="ES459">
        <v>57.179</v>
      </c>
      <c r="ET459">
        <v>29.819</v>
      </c>
      <c r="EU459">
        <v>32.6526</v>
      </c>
      <c r="EV459">
        <v>53.7002</v>
      </c>
      <c r="EW459">
        <v>35.6771</v>
      </c>
      <c r="EX459">
        <v>2</v>
      </c>
      <c r="EY459">
        <v>-0.027561</v>
      </c>
      <c r="EZ459">
        <v>1.1654</v>
      </c>
      <c r="FA459">
        <v>20.1431</v>
      </c>
      <c r="FB459">
        <v>5.19812</v>
      </c>
      <c r="FC459">
        <v>12.004</v>
      </c>
      <c r="FD459">
        <v>4.9748</v>
      </c>
      <c r="FE459">
        <v>3.2932</v>
      </c>
      <c r="FF459">
        <v>9999</v>
      </c>
      <c r="FG459">
        <v>564.9</v>
      </c>
      <c r="FH459">
        <v>9999</v>
      </c>
      <c r="FI459">
        <v>9999</v>
      </c>
      <c r="FJ459">
        <v>1.8631</v>
      </c>
      <c r="FK459">
        <v>1.86798</v>
      </c>
      <c r="FL459">
        <v>1.86768</v>
      </c>
      <c r="FM459">
        <v>1.86884</v>
      </c>
      <c r="FN459">
        <v>1.86966</v>
      </c>
      <c r="FO459">
        <v>1.86569</v>
      </c>
      <c r="FP459">
        <v>1.86676</v>
      </c>
      <c r="FQ459">
        <v>1.86816</v>
      </c>
      <c r="FR459">
        <v>5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16.16</v>
      </c>
      <c r="GF459">
        <v>0.1786</v>
      </c>
      <c r="GG459">
        <v>4.5284714050127</v>
      </c>
      <c r="GH459">
        <v>0.00877152046367285</v>
      </c>
      <c r="GI459">
        <v>-1.12287425622125e-06</v>
      </c>
      <c r="GJ459">
        <v>1.49974470624018e-10</v>
      </c>
      <c r="GK459">
        <v>0.178652107835601</v>
      </c>
      <c r="GL459">
        <v>0</v>
      </c>
      <c r="GM459">
        <v>0</v>
      </c>
      <c r="GN459">
        <v>0</v>
      </c>
      <c r="GO459">
        <v>-2</v>
      </c>
      <c r="GP459">
        <v>2006</v>
      </c>
      <c r="GQ459">
        <v>1</v>
      </c>
      <c r="GR459">
        <v>20</v>
      </c>
      <c r="GS459">
        <v>89.2</v>
      </c>
      <c r="GT459">
        <v>89</v>
      </c>
      <c r="GU459">
        <v>3.80371</v>
      </c>
      <c r="GV459">
        <v>2.59155</v>
      </c>
      <c r="GW459">
        <v>2.24854</v>
      </c>
      <c r="GX459">
        <v>2.74536</v>
      </c>
      <c r="GY459">
        <v>1.99585</v>
      </c>
      <c r="GZ459">
        <v>2.36938</v>
      </c>
      <c r="HA459">
        <v>35.9412</v>
      </c>
      <c r="HB459">
        <v>15.2003</v>
      </c>
      <c r="HC459">
        <v>18</v>
      </c>
      <c r="HD459">
        <v>498.986</v>
      </c>
      <c r="HE459">
        <v>643.28</v>
      </c>
      <c r="HF459">
        <v>20.3122</v>
      </c>
      <c r="HG459">
        <v>26.8293</v>
      </c>
      <c r="HH459">
        <v>29.9998</v>
      </c>
      <c r="HI459">
        <v>26.6232</v>
      </c>
      <c r="HJ459">
        <v>26.5217</v>
      </c>
      <c r="HK459">
        <v>76.1091</v>
      </c>
      <c r="HL459">
        <v>39.0769</v>
      </c>
      <c r="HM459">
        <v>0</v>
      </c>
      <c r="HN459">
        <v>20.3365</v>
      </c>
      <c r="HO459">
        <v>1637.54</v>
      </c>
      <c r="HP459">
        <v>19.7562</v>
      </c>
      <c r="HQ459">
        <v>102.578</v>
      </c>
      <c r="HR459">
        <v>103.531</v>
      </c>
    </row>
    <row r="460" spans="1:226">
      <c r="A460">
        <v>444</v>
      </c>
      <c r="B460">
        <v>1657297040.5</v>
      </c>
      <c r="C460">
        <v>5296.5</v>
      </c>
      <c r="D460" t="s">
        <v>1250</v>
      </c>
      <c r="E460" t="s">
        <v>1251</v>
      </c>
      <c r="F460">
        <v>5</v>
      </c>
      <c r="G460" t="s">
        <v>1057</v>
      </c>
      <c r="H460" t="s">
        <v>354</v>
      </c>
      <c r="I460">
        <v>1657297032.71429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1666.80129350161</v>
      </c>
      <c r="AK460">
        <v>1641.95684848485</v>
      </c>
      <c r="AL460">
        <v>3.50337006433274</v>
      </c>
      <c r="AM460">
        <v>66.0527662243616</v>
      </c>
      <c r="AN460">
        <f>(AP460 - AO460 + BO460*1E3/(8.314*(BQ460+273.15)) * AR460/BN460 * AQ460) * BN460/(100*BB460) * 1000/(1000 - AP460)</f>
        <v>0</v>
      </c>
      <c r="AO460">
        <v>19.8342608314124</v>
      </c>
      <c r="AP460">
        <v>20.6690915151515</v>
      </c>
      <c r="AQ460">
        <v>-5.24580752098234e-05</v>
      </c>
      <c r="AR460">
        <v>77.4736277171468</v>
      </c>
      <c r="AS460">
        <v>0</v>
      </c>
      <c r="AT460">
        <v>0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6</v>
      </c>
      <c r="BC460">
        <v>0.5</v>
      </c>
      <c r="BD460" t="s">
        <v>355</v>
      </c>
      <c r="BE460">
        <v>2</v>
      </c>
      <c r="BF460" t="b">
        <v>1</v>
      </c>
      <c r="BG460">
        <v>1657297032.71429</v>
      </c>
      <c r="BH460">
        <v>1583.41321428571</v>
      </c>
      <c r="BI460">
        <v>1617.44142857143</v>
      </c>
      <c r="BJ460">
        <v>20.6621357142857</v>
      </c>
      <c r="BK460">
        <v>19.8351321428571</v>
      </c>
      <c r="BL460">
        <v>1567.31642857143</v>
      </c>
      <c r="BM460">
        <v>20.4834821428571</v>
      </c>
      <c r="BN460">
        <v>500.005464285714</v>
      </c>
      <c r="BO460">
        <v>73.8367535714286</v>
      </c>
      <c r="BP460">
        <v>0.0490364535714286</v>
      </c>
      <c r="BQ460">
        <v>24.2366142857143</v>
      </c>
      <c r="BR460">
        <v>24.9342892857143</v>
      </c>
      <c r="BS460">
        <v>999.9</v>
      </c>
      <c r="BT460">
        <v>0</v>
      </c>
      <c r="BU460">
        <v>0</v>
      </c>
      <c r="BV460">
        <v>9986.42857142857</v>
      </c>
      <c r="BW460">
        <v>0</v>
      </c>
      <c r="BX460">
        <v>106.74625</v>
      </c>
      <c r="BY460">
        <v>-34.0290392857143</v>
      </c>
      <c r="BZ460">
        <v>1616.81892857143</v>
      </c>
      <c r="CA460">
        <v>1650.17357142857</v>
      </c>
      <c r="CB460">
        <v>0.826995964285714</v>
      </c>
      <c r="CC460">
        <v>1617.44142857143</v>
      </c>
      <c r="CD460">
        <v>19.8351321428571</v>
      </c>
      <c r="CE460">
        <v>1.52562428571429</v>
      </c>
      <c r="CF460">
        <v>1.46456178571429</v>
      </c>
      <c r="CG460">
        <v>13.2274142857143</v>
      </c>
      <c r="CH460">
        <v>12.6031321428571</v>
      </c>
      <c r="CI460">
        <v>1999.98964285714</v>
      </c>
      <c r="CJ460">
        <v>0.979999285714286</v>
      </c>
      <c r="CK460">
        <v>0.0200009714285714</v>
      </c>
      <c r="CL460">
        <v>0</v>
      </c>
      <c r="CM460">
        <v>2.23058214285714</v>
      </c>
      <c r="CN460">
        <v>0</v>
      </c>
      <c r="CO460">
        <v>3123.325</v>
      </c>
      <c r="CP460">
        <v>17300.0535714286</v>
      </c>
      <c r="CQ460">
        <v>37.732</v>
      </c>
      <c r="CR460">
        <v>38.1803571428571</v>
      </c>
      <c r="CS460">
        <v>37.732</v>
      </c>
      <c r="CT460">
        <v>36.3053571428571</v>
      </c>
      <c r="CU460">
        <v>36.937</v>
      </c>
      <c r="CV460">
        <v>1959.98964285714</v>
      </c>
      <c r="CW460">
        <v>40</v>
      </c>
      <c r="CX460">
        <v>0</v>
      </c>
      <c r="CY460">
        <v>1657297018.5</v>
      </c>
      <c r="CZ460">
        <v>0</v>
      </c>
      <c r="DA460">
        <v>1657291692.5</v>
      </c>
      <c r="DB460" t="s">
        <v>356</v>
      </c>
      <c r="DC460">
        <v>1657291684</v>
      </c>
      <c r="DD460">
        <v>1657291692.5</v>
      </c>
      <c r="DE460">
        <v>1</v>
      </c>
      <c r="DF460">
        <v>0.051</v>
      </c>
      <c r="DG460">
        <v>-0.009</v>
      </c>
      <c r="DH460">
        <v>7.953</v>
      </c>
      <c r="DI460">
        <v>0.086</v>
      </c>
      <c r="DJ460">
        <v>418</v>
      </c>
      <c r="DK460">
        <v>18</v>
      </c>
      <c r="DL460">
        <v>0.63</v>
      </c>
      <c r="DM460">
        <v>0.07</v>
      </c>
      <c r="DN460">
        <v>-34.0422878048781</v>
      </c>
      <c r="DO460">
        <v>-1.10568501742166</v>
      </c>
      <c r="DP460">
        <v>0.490815986677399</v>
      </c>
      <c r="DQ460">
        <v>0</v>
      </c>
      <c r="DR460">
        <v>0.824332878048781</v>
      </c>
      <c r="DS460">
        <v>0.0413787595818849</v>
      </c>
      <c r="DT460">
        <v>0.00537266684560919</v>
      </c>
      <c r="DU460">
        <v>1</v>
      </c>
      <c r="DV460">
        <v>1</v>
      </c>
      <c r="DW460">
        <v>2</v>
      </c>
      <c r="DX460" t="s">
        <v>373</v>
      </c>
      <c r="DY460">
        <v>2.97407</v>
      </c>
      <c r="DZ460">
        <v>2.70212</v>
      </c>
      <c r="EA460">
        <v>0.184503</v>
      </c>
      <c r="EB460">
        <v>0.187821</v>
      </c>
      <c r="EC460">
        <v>0.0770072</v>
      </c>
      <c r="ED460">
        <v>0.0751719</v>
      </c>
      <c r="EE460">
        <v>31841.3</v>
      </c>
      <c r="EF460">
        <v>34744.7</v>
      </c>
      <c r="EG460">
        <v>35384.6</v>
      </c>
      <c r="EH460">
        <v>38799.1</v>
      </c>
      <c r="EI460">
        <v>46307.8</v>
      </c>
      <c r="EJ460">
        <v>51784.5</v>
      </c>
      <c r="EK460">
        <v>55289.1</v>
      </c>
      <c r="EL460">
        <v>62178.9</v>
      </c>
      <c r="EM460">
        <v>1.9826</v>
      </c>
      <c r="EN460">
        <v>2.1896</v>
      </c>
      <c r="EO460">
        <v>0.0759959</v>
      </c>
      <c r="EP460">
        <v>0</v>
      </c>
      <c r="EQ460">
        <v>23.7114</v>
      </c>
      <c r="ER460">
        <v>999.9</v>
      </c>
      <c r="ES460">
        <v>57.154</v>
      </c>
      <c r="ET460">
        <v>29.829</v>
      </c>
      <c r="EU460">
        <v>32.6576</v>
      </c>
      <c r="EV460">
        <v>53.6202</v>
      </c>
      <c r="EW460">
        <v>35.633</v>
      </c>
      <c r="EX460">
        <v>2</v>
      </c>
      <c r="EY460">
        <v>-0.0281301</v>
      </c>
      <c r="EZ460">
        <v>1.10214</v>
      </c>
      <c r="FA460">
        <v>20.1438</v>
      </c>
      <c r="FB460">
        <v>5.19812</v>
      </c>
      <c r="FC460">
        <v>12.0099</v>
      </c>
      <c r="FD460">
        <v>4.976</v>
      </c>
      <c r="FE460">
        <v>3.2934</v>
      </c>
      <c r="FF460">
        <v>9999</v>
      </c>
      <c r="FG460">
        <v>564.9</v>
      </c>
      <c r="FH460">
        <v>9999</v>
      </c>
      <c r="FI460">
        <v>9999</v>
      </c>
      <c r="FJ460">
        <v>1.8631</v>
      </c>
      <c r="FK460">
        <v>1.86786</v>
      </c>
      <c r="FL460">
        <v>1.86768</v>
      </c>
      <c r="FM460">
        <v>1.86884</v>
      </c>
      <c r="FN460">
        <v>1.86966</v>
      </c>
      <c r="FO460">
        <v>1.86566</v>
      </c>
      <c r="FP460">
        <v>1.86676</v>
      </c>
      <c r="FQ460">
        <v>1.86813</v>
      </c>
      <c r="FR460">
        <v>5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16.26</v>
      </c>
      <c r="GF460">
        <v>0.1787</v>
      </c>
      <c r="GG460">
        <v>4.5284714050127</v>
      </c>
      <c r="GH460">
        <v>0.00877152046367285</v>
      </c>
      <c r="GI460">
        <v>-1.12287425622125e-06</v>
      </c>
      <c r="GJ460">
        <v>1.49974470624018e-10</v>
      </c>
      <c r="GK460">
        <v>0.178652107835601</v>
      </c>
      <c r="GL460">
        <v>0</v>
      </c>
      <c r="GM460">
        <v>0</v>
      </c>
      <c r="GN460">
        <v>0</v>
      </c>
      <c r="GO460">
        <v>-2</v>
      </c>
      <c r="GP460">
        <v>2006</v>
      </c>
      <c r="GQ460">
        <v>1</v>
      </c>
      <c r="GR460">
        <v>20</v>
      </c>
      <c r="GS460">
        <v>89.3</v>
      </c>
      <c r="GT460">
        <v>89.1</v>
      </c>
      <c r="GU460">
        <v>3.82812</v>
      </c>
      <c r="GV460">
        <v>2.58789</v>
      </c>
      <c r="GW460">
        <v>2.24854</v>
      </c>
      <c r="GX460">
        <v>2.74536</v>
      </c>
      <c r="GY460">
        <v>1.99585</v>
      </c>
      <c r="GZ460">
        <v>2.37549</v>
      </c>
      <c r="HA460">
        <v>35.9412</v>
      </c>
      <c r="HB460">
        <v>15.1915</v>
      </c>
      <c r="HC460">
        <v>18</v>
      </c>
      <c r="HD460">
        <v>498.722</v>
      </c>
      <c r="HE460">
        <v>643.441</v>
      </c>
      <c r="HF460">
        <v>20.3535</v>
      </c>
      <c r="HG460">
        <v>26.827</v>
      </c>
      <c r="HH460">
        <v>29.9998</v>
      </c>
      <c r="HI460">
        <v>26.6232</v>
      </c>
      <c r="HJ460">
        <v>26.5217</v>
      </c>
      <c r="HK460">
        <v>76.7033</v>
      </c>
      <c r="HL460">
        <v>39.0769</v>
      </c>
      <c r="HM460">
        <v>0</v>
      </c>
      <c r="HN460">
        <v>20.3869</v>
      </c>
      <c r="HO460">
        <v>1657.79</v>
      </c>
      <c r="HP460">
        <v>19.7374</v>
      </c>
      <c r="HQ460">
        <v>102.579</v>
      </c>
      <c r="HR460">
        <v>103.532</v>
      </c>
    </row>
    <row r="461" spans="1:226">
      <c r="A461">
        <v>445</v>
      </c>
      <c r="B461">
        <v>1657297045.5</v>
      </c>
      <c r="C461">
        <v>5301.5</v>
      </c>
      <c r="D461" t="s">
        <v>1252</v>
      </c>
      <c r="E461" t="s">
        <v>1253</v>
      </c>
      <c r="F461">
        <v>5</v>
      </c>
      <c r="G461" t="s">
        <v>1057</v>
      </c>
      <c r="H461" t="s">
        <v>354</v>
      </c>
      <c r="I461">
        <v>1657297038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1683.39744221248</v>
      </c>
      <c r="AK461">
        <v>1658.57139393939</v>
      </c>
      <c r="AL461">
        <v>3.37391220583181</v>
      </c>
      <c r="AM461">
        <v>66.0527662243616</v>
      </c>
      <c r="AN461">
        <f>(AP461 - AO461 + BO461*1E3/(8.314*(BQ461+273.15)) * AR461/BN461 * AQ461) * BN461/(100*BB461) * 1000/(1000 - AP461)</f>
        <v>0</v>
      </c>
      <c r="AO461">
        <v>19.8271885624991</v>
      </c>
      <c r="AP461">
        <v>20.6680357575758</v>
      </c>
      <c r="AQ461">
        <v>0.000441985936244698</v>
      </c>
      <c r="AR461">
        <v>77.4736277171468</v>
      </c>
      <c r="AS461">
        <v>0</v>
      </c>
      <c r="AT461">
        <v>0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6</v>
      </c>
      <c r="BC461">
        <v>0.5</v>
      </c>
      <c r="BD461" t="s">
        <v>355</v>
      </c>
      <c r="BE461">
        <v>2</v>
      </c>
      <c r="BF461" t="b">
        <v>1</v>
      </c>
      <c r="BG461">
        <v>1657297038</v>
      </c>
      <c r="BH461">
        <v>1601.09962962963</v>
      </c>
      <c r="BI461">
        <v>1635.05333333333</v>
      </c>
      <c r="BJ461">
        <v>20.6669259259259</v>
      </c>
      <c r="BK461">
        <v>19.8248148148148</v>
      </c>
      <c r="BL461">
        <v>1584.89185185185</v>
      </c>
      <c r="BM461">
        <v>20.4882666666667</v>
      </c>
      <c r="BN461">
        <v>500.000185185185</v>
      </c>
      <c r="BO461">
        <v>73.8370703703704</v>
      </c>
      <c r="BP461">
        <v>0.0489305777777778</v>
      </c>
      <c r="BQ461">
        <v>24.2468037037037</v>
      </c>
      <c r="BR461">
        <v>24.9407518518519</v>
      </c>
      <c r="BS461">
        <v>999.9</v>
      </c>
      <c r="BT461">
        <v>0</v>
      </c>
      <c r="BU461">
        <v>0</v>
      </c>
      <c r="BV461">
        <v>9986.2962962963</v>
      </c>
      <c r="BW461">
        <v>0</v>
      </c>
      <c r="BX461">
        <v>106.621851851852</v>
      </c>
      <c r="BY461">
        <v>-33.9548296296296</v>
      </c>
      <c r="BZ461">
        <v>1634.88740740741</v>
      </c>
      <c r="CA461">
        <v>1668.12518518519</v>
      </c>
      <c r="CB461">
        <v>0.842108777777778</v>
      </c>
      <c r="CC461">
        <v>1635.05333333333</v>
      </c>
      <c r="CD461">
        <v>19.8248148148148</v>
      </c>
      <c r="CE461">
        <v>1.52598407407407</v>
      </c>
      <c r="CF461">
        <v>1.46380592592593</v>
      </c>
      <c r="CG461">
        <v>13.231037037037</v>
      </c>
      <c r="CH461">
        <v>12.5952555555556</v>
      </c>
      <c r="CI461">
        <v>1999.98962962963</v>
      </c>
      <c r="CJ461">
        <v>0.979999259259259</v>
      </c>
      <c r="CK461">
        <v>0.0200009925925926</v>
      </c>
      <c r="CL461">
        <v>0</v>
      </c>
      <c r="CM461">
        <v>2.21921851851852</v>
      </c>
      <c r="CN461">
        <v>0</v>
      </c>
      <c r="CO461">
        <v>3123.42185185185</v>
      </c>
      <c r="CP461">
        <v>17300.0555555556</v>
      </c>
      <c r="CQ461">
        <v>37.7103333333333</v>
      </c>
      <c r="CR461">
        <v>38.1594444444444</v>
      </c>
      <c r="CS461">
        <v>37.715</v>
      </c>
      <c r="CT461">
        <v>36.2844444444444</v>
      </c>
      <c r="CU461">
        <v>36.9324074074074</v>
      </c>
      <c r="CV461">
        <v>1959.98925925926</v>
      </c>
      <c r="CW461">
        <v>40.0003703703704</v>
      </c>
      <c r="CX461">
        <v>0</v>
      </c>
      <c r="CY461">
        <v>1657297023.3</v>
      </c>
      <c r="CZ461">
        <v>0</v>
      </c>
      <c r="DA461">
        <v>1657291692.5</v>
      </c>
      <c r="DB461" t="s">
        <v>356</v>
      </c>
      <c r="DC461">
        <v>1657291684</v>
      </c>
      <c r="DD461">
        <v>1657291692.5</v>
      </c>
      <c r="DE461">
        <v>1</v>
      </c>
      <c r="DF461">
        <v>0.051</v>
      </c>
      <c r="DG461">
        <v>-0.009</v>
      </c>
      <c r="DH461">
        <v>7.953</v>
      </c>
      <c r="DI461">
        <v>0.086</v>
      </c>
      <c r="DJ461">
        <v>418</v>
      </c>
      <c r="DK461">
        <v>18</v>
      </c>
      <c r="DL461">
        <v>0.63</v>
      </c>
      <c r="DM461">
        <v>0.07</v>
      </c>
      <c r="DN461">
        <v>-34.0830487804878</v>
      </c>
      <c r="DO461">
        <v>0.661490592334483</v>
      </c>
      <c r="DP461">
        <v>0.522761422113121</v>
      </c>
      <c r="DQ461">
        <v>0</v>
      </c>
      <c r="DR461">
        <v>0.832781707317073</v>
      </c>
      <c r="DS461">
        <v>0.115748738675958</v>
      </c>
      <c r="DT461">
        <v>0.0167520770510433</v>
      </c>
      <c r="DU461">
        <v>0</v>
      </c>
      <c r="DV461">
        <v>0</v>
      </c>
      <c r="DW461">
        <v>2</v>
      </c>
      <c r="DX461" t="s">
        <v>357</v>
      </c>
      <c r="DY461">
        <v>2.9731</v>
      </c>
      <c r="DZ461">
        <v>2.70239</v>
      </c>
      <c r="EA461">
        <v>0.185646</v>
      </c>
      <c r="EB461">
        <v>0.18883</v>
      </c>
      <c r="EC461">
        <v>0.0769886</v>
      </c>
      <c r="ED461">
        <v>0.0750241</v>
      </c>
      <c r="EE461">
        <v>31796.8</v>
      </c>
      <c r="EF461">
        <v>34702.6</v>
      </c>
      <c r="EG461">
        <v>35384.8</v>
      </c>
      <c r="EH461">
        <v>38800.2</v>
      </c>
      <c r="EI461">
        <v>46308.7</v>
      </c>
      <c r="EJ461">
        <v>51793.1</v>
      </c>
      <c r="EK461">
        <v>55288.9</v>
      </c>
      <c r="EL461">
        <v>62179.2</v>
      </c>
      <c r="EM461">
        <v>1.9834</v>
      </c>
      <c r="EN461">
        <v>2.1896</v>
      </c>
      <c r="EO461">
        <v>0.0760555</v>
      </c>
      <c r="EP461">
        <v>0</v>
      </c>
      <c r="EQ461">
        <v>23.7094</v>
      </c>
      <c r="ER461">
        <v>999.9</v>
      </c>
      <c r="ES461">
        <v>57.13</v>
      </c>
      <c r="ET461">
        <v>29.829</v>
      </c>
      <c r="EU461">
        <v>32.6416</v>
      </c>
      <c r="EV461">
        <v>53.5102</v>
      </c>
      <c r="EW461">
        <v>35.6691</v>
      </c>
      <c r="EX461">
        <v>2</v>
      </c>
      <c r="EY461">
        <v>-0.0283943</v>
      </c>
      <c r="EZ461">
        <v>1.15584</v>
      </c>
      <c r="FA461">
        <v>20.143</v>
      </c>
      <c r="FB461">
        <v>5.19692</v>
      </c>
      <c r="FC461">
        <v>12.0088</v>
      </c>
      <c r="FD461">
        <v>4.9748</v>
      </c>
      <c r="FE461">
        <v>3.2936</v>
      </c>
      <c r="FF461">
        <v>9999</v>
      </c>
      <c r="FG461">
        <v>564.9</v>
      </c>
      <c r="FH461">
        <v>9999</v>
      </c>
      <c r="FI461">
        <v>9999</v>
      </c>
      <c r="FJ461">
        <v>1.8631</v>
      </c>
      <c r="FK461">
        <v>1.86792</v>
      </c>
      <c r="FL461">
        <v>1.86768</v>
      </c>
      <c r="FM461">
        <v>1.86887</v>
      </c>
      <c r="FN461">
        <v>1.86966</v>
      </c>
      <c r="FO461">
        <v>1.86569</v>
      </c>
      <c r="FP461">
        <v>1.86676</v>
      </c>
      <c r="FQ461">
        <v>1.86813</v>
      </c>
      <c r="FR461">
        <v>5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16.36</v>
      </c>
      <c r="GF461">
        <v>0.1786</v>
      </c>
      <c r="GG461">
        <v>4.5284714050127</v>
      </c>
      <c r="GH461">
        <v>0.00877152046367285</v>
      </c>
      <c r="GI461">
        <v>-1.12287425622125e-06</v>
      </c>
      <c r="GJ461">
        <v>1.49974470624018e-10</v>
      </c>
      <c r="GK461">
        <v>0.178652107835601</v>
      </c>
      <c r="GL461">
        <v>0</v>
      </c>
      <c r="GM461">
        <v>0</v>
      </c>
      <c r="GN461">
        <v>0</v>
      </c>
      <c r="GO461">
        <v>-2</v>
      </c>
      <c r="GP461">
        <v>2006</v>
      </c>
      <c r="GQ461">
        <v>1</v>
      </c>
      <c r="GR461">
        <v>20</v>
      </c>
      <c r="GS461">
        <v>89.4</v>
      </c>
      <c r="GT461">
        <v>89.2</v>
      </c>
      <c r="GU461">
        <v>3.85864</v>
      </c>
      <c r="GV461">
        <v>2.58789</v>
      </c>
      <c r="GW461">
        <v>2.24854</v>
      </c>
      <c r="GX461">
        <v>2.74536</v>
      </c>
      <c r="GY461">
        <v>1.99585</v>
      </c>
      <c r="GZ461">
        <v>2.35962</v>
      </c>
      <c r="HA461">
        <v>35.9412</v>
      </c>
      <c r="HB461">
        <v>15.1827</v>
      </c>
      <c r="HC461">
        <v>18</v>
      </c>
      <c r="HD461">
        <v>499.228</v>
      </c>
      <c r="HE461">
        <v>643.441</v>
      </c>
      <c r="HF461">
        <v>20.4039</v>
      </c>
      <c r="HG461">
        <v>26.8238</v>
      </c>
      <c r="HH461">
        <v>29.9998</v>
      </c>
      <c r="HI461">
        <v>26.6209</v>
      </c>
      <c r="HJ461">
        <v>26.5217</v>
      </c>
      <c r="HK461">
        <v>77.2327</v>
      </c>
      <c r="HL461">
        <v>39.3518</v>
      </c>
      <c r="HM461">
        <v>0</v>
      </c>
      <c r="HN461">
        <v>20.4185</v>
      </c>
      <c r="HO461">
        <v>1671.5</v>
      </c>
      <c r="HP461">
        <v>19.7212</v>
      </c>
      <c r="HQ461">
        <v>102.579</v>
      </c>
      <c r="HR461">
        <v>103.533</v>
      </c>
    </row>
    <row r="462" spans="1:226">
      <c r="A462">
        <v>446</v>
      </c>
      <c r="B462">
        <v>1657297050.5</v>
      </c>
      <c r="C462">
        <v>5306.5</v>
      </c>
      <c r="D462" t="s">
        <v>1254</v>
      </c>
      <c r="E462" t="s">
        <v>1255</v>
      </c>
      <c r="F462">
        <v>5</v>
      </c>
      <c r="G462" t="s">
        <v>1057</v>
      </c>
      <c r="H462" t="s">
        <v>354</v>
      </c>
      <c r="I462">
        <v>1657297042.71429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1699.02124063709</v>
      </c>
      <c r="AK462">
        <v>1674.8116969697</v>
      </c>
      <c r="AL462">
        <v>3.19840002683215</v>
      </c>
      <c r="AM462">
        <v>66.0527662243616</v>
      </c>
      <c r="AN462">
        <f>(AP462 - AO462 + BO462*1E3/(8.314*(BQ462+273.15)) * AR462/BN462 * AQ462) * BN462/(100*BB462) * 1000/(1000 - AP462)</f>
        <v>0</v>
      </c>
      <c r="AO462">
        <v>19.7755590559959</v>
      </c>
      <c r="AP462">
        <v>20.6480418181818</v>
      </c>
      <c r="AQ462">
        <v>-0.00154971452869569</v>
      </c>
      <c r="AR462">
        <v>77.4736277171468</v>
      </c>
      <c r="AS462">
        <v>0</v>
      </c>
      <c r="AT462">
        <v>0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6</v>
      </c>
      <c r="BC462">
        <v>0.5</v>
      </c>
      <c r="BD462" t="s">
        <v>355</v>
      </c>
      <c r="BE462">
        <v>2</v>
      </c>
      <c r="BF462" t="b">
        <v>1</v>
      </c>
      <c r="BG462">
        <v>1657297042.71429</v>
      </c>
      <c r="BH462">
        <v>1616.68142857143</v>
      </c>
      <c r="BI462">
        <v>1650.44392857143</v>
      </c>
      <c r="BJ462">
        <v>20.6642107142857</v>
      </c>
      <c r="BK462">
        <v>19.8059678571429</v>
      </c>
      <c r="BL462">
        <v>1600.37642857143</v>
      </c>
      <c r="BM462">
        <v>20.4855428571429</v>
      </c>
      <c r="BN462">
        <v>499.995357142857</v>
      </c>
      <c r="BO462">
        <v>73.8374821428571</v>
      </c>
      <c r="BP462">
        <v>0.0488387107142857</v>
      </c>
      <c r="BQ462">
        <v>24.2601071428571</v>
      </c>
      <c r="BR462">
        <v>24.9501321428571</v>
      </c>
      <c r="BS462">
        <v>999.9</v>
      </c>
      <c r="BT462">
        <v>0</v>
      </c>
      <c r="BU462">
        <v>0</v>
      </c>
      <c r="BV462">
        <v>9997.67857142857</v>
      </c>
      <c r="BW462">
        <v>0</v>
      </c>
      <c r="BX462">
        <v>106.368178571429</v>
      </c>
      <c r="BY462">
        <v>-33.7628357142857</v>
      </c>
      <c r="BZ462">
        <v>1650.79428571429</v>
      </c>
      <c r="CA462">
        <v>1683.79428571429</v>
      </c>
      <c r="CB462">
        <v>0.858235107142857</v>
      </c>
      <c r="CC462">
        <v>1650.44392857143</v>
      </c>
      <c r="CD462">
        <v>19.8059678571429</v>
      </c>
      <c r="CE462">
        <v>1.52579142857143</v>
      </c>
      <c r="CF462">
        <v>1.46242285714286</v>
      </c>
      <c r="CG462">
        <v>13.2291071428571</v>
      </c>
      <c r="CH462">
        <v>12.5808321428571</v>
      </c>
      <c r="CI462">
        <v>2000.00714285714</v>
      </c>
      <c r="CJ462">
        <v>0.979999571428571</v>
      </c>
      <c r="CK462">
        <v>0.0200007428571429</v>
      </c>
      <c r="CL462">
        <v>0</v>
      </c>
      <c r="CM462">
        <v>2.2306</v>
      </c>
      <c r="CN462">
        <v>0</v>
      </c>
      <c r="CO462">
        <v>3122.43035714286</v>
      </c>
      <c r="CP462">
        <v>17300.2107142857</v>
      </c>
      <c r="CQ462">
        <v>37.6915</v>
      </c>
      <c r="CR462">
        <v>38.1405</v>
      </c>
      <c r="CS462">
        <v>37.696</v>
      </c>
      <c r="CT462">
        <v>36.2655</v>
      </c>
      <c r="CU462">
        <v>36.9259285714286</v>
      </c>
      <c r="CV462">
        <v>1960.00678571429</v>
      </c>
      <c r="CW462">
        <v>40.0003571428571</v>
      </c>
      <c r="CX462">
        <v>0</v>
      </c>
      <c r="CY462">
        <v>1657297028.7</v>
      </c>
      <c r="CZ462">
        <v>0</v>
      </c>
      <c r="DA462">
        <v>1657291692.5</v>
      </c>
      <c r="DB462" t="s">
        <v>356</v>
      </c>
      <c r="DC462">
        <v>1657291684</v>
      </c>
      <c r="DD462">
        <v>1657291692.5</v>
      </c>
      <c r="DE462">
        <v>1</v>
      </c>
      <c r="DF462">
        <v>0.051</v>
      </c>
      <c r="DG462">
        <v>-0.009</v>
      </c>
      <c r="DH462">
        <v>7.953</v>
      </c>
      <c r="DI462">
        <v>0.086</v>
      </c>
      <c r="DJ462">
        <v>418</v>
      </c>
      <c r="DK462">
        <v>18</v>
      </c>
      <c r="DL462">
        <v>0.63</v>
      </c>
      <c r="DM462">
        <v>0.07</v>
      </c>
      <c r="DN462">
        <v>-33.8850975609756</v>
      </c>
      <c r="DO462">
        <v>3.20330592334487</v>
      </c>
      <c r="DP462">
        <v>0.652097221723431</v>
      </c>
      <c r="DQ462">
        <v>0</v>
      </c>
      <c r="DR462">
        <v>0.847916243902439</v>
      </c>
      <c r="DS462">
        <v>0.225173372822299</v>
      </c>
      <c r="DT462">
        <v>0.026093582798412</v>
      </c>
      <c r="DU462">
        <v>0</v>
      </c>
      <c r="DV462">
        <v>0</v>
      </c>
      <c r="DW462">
        <v>2</v>
      </c>
      <c r="DX462" t="s">
        <v>357</v>
      </c>
      <c r="DY462">
        <v>2.97293</v>
      </c>
      <c r="DZ462">
        <v>2.70278</v>
      </c>
      <c r="EA462">
        <v>0.186721</v>
      </c>
      <c r="EB462">
        <v>0.18999</v>
      </c>
      <c r="EC462">
        <v>0.0769413</v>
      </c>
      <c r="ED462">
        <v>0.0750113</v>
      </c>
      <c r="EE462">
        <v>31754.8</v>
      </c>
      <c r="EF462">
        <v>34652.8</v>
      </c>
      <c r="EG462">
        <v>35384.7</v>
      </c>
      <c r="EH462">
        <v>38800</v>
      </c>
      <c r="EI462">
        <v>46311.7</v>
      </c>
      <c r="EJ462">
        <v>51793.9</v>
      </c>
      <c r="EK462">
        <v>55289.7</v>
      </c>
      <c r="EL462">
        <v>62179.3</v>
      </c>
      <c r="EM462">
        <v>1.9824</v>
      </c>
      <c r="EN462">
        <v>2.1896</v>
      </c>
      <c r="EO462">
        <v>0.077039</v>
      </c>
      <c r="EP462">
        <v>0</v>
      </c>
      <c r="EQ462">
        <v>23.7094</v>
      </c>
      <c r="ER462">
        <v>999.9</v>
      </c>
      <c r="ES462">
        <v>57.154</v>
      </c>
      <c r="ET462">
        <v>29.839</v>
      </c>
      <c r="EU462">
        <v>32.6718</v>
      </c>
      <c r="EV462">
        <v>53.4002</v>
      </c>
      <c r="EW462">
        <v>35.621</v>
      </c>
      <c r="EX462">
        <v>2</v>
      </c>
      <c r="EY462">
        <v>-0.0286585</v>
      </c>
      <c r="EZ462">
        <v>1.21991</v>
      </c>
      <c r="FA462">
        <v>20.1421</v>
      </c>
      <c r="FB462">
        <v>5.19812</v>
      </c>
      <c r="FC462">
        <v>12.0088</v>
      </c>
      <c r="FD462">
        <v>4.9752</v>
      </c>
      <c r="FE462">
        <v>3.2934</v>
      </c>
      <c r="FF462">
        <v>9999</v>
      </c>
      <c r="FG462">
        <v>564.9</v>
      </c>
      <c r="FH462">
        <v>9999</v>
      </c>
      <c r="FI462">
        <v>9999</v>
      </c>
      <c r="FJ462">
        <v>1.8631</v>
      </c>
      <c r="FK462">
        <v>1.86786</v>
      </c>
      <c r="FL462">
        <v>1.86768</v>
      </c>
      <c r="FM462">
        <v>1.86887</v>
      </c>
      <c r="FN462">
        <v>1.86966</v>
      </c>
      <c r="FO462">
        <v>1.86569</v>
      </c>
      <c r="FP462">
        <v>1.86676</v>
      </c>
      <c r="FQ462">
        <v>1.86813</v>
      </c>
      <c r="FR462">
        <v>5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16.46</v>
      </c>
      <c r="GF462">
        <v>0.1786</v>
      </c>
      <c r="GG462">
        <v>4.5284714050127</v>
      </c>
      <c r="GH462">
        <v>0.00877152046367285</v>
      </c>
      <c r="GI462">
        <v>-1.12287425622125e-06</v>
      </c>
      <c r="GJ462">
        <v>1.49974470624018e-10</v>
      </c>
      <c r="GK462">
        <v>0.178652107835601</v>
      </c>
      <c r="GL462">
        <v>0</v>
      </c>
      <c r="GM462">
        <v>0</v>
      </c>
      <c r="GN462">
        <v>0</v>
      </c>
      <c r="GO462">
        <v>-2</v>
      </c>
      <c r="GP462">
        <v>2006</v>
      </c>
      <c r="GQ462">
        <v>1</v>
      </c>
      <c r="GR462">
        <v>20</v>
      </c>
      <c r="GS462">
        <v>89.4</v>
      </c>
      <c r="GT462">
        <v>89.3</v>
      </c>
      <c r="GU462">
        <v>3.88916</v>
      </c>
      <c r="GV462">
        <v>2.58667</v>
      </c>
      <c r="GW462">
        <v>2.24854</v>
      </c>
      <c r="GX462">
        <v>2.74536</v>
      </c>
      <c r="GY462">
        <v>1.99585</v>
      </c>
      <c r="GZ462">
        <v>2.39014</v>
      </c>
      <c r="HA462">
        <v>35.9412</v>
      </c>
      <c r="HB462">
        <v>15.1915</v>
      </c>
      <c r="HC462">
        <v>18</v>
      </c>
      <c r="HD462">
        <v>498.57</v>
      </c>
      <c r="HE462">
        <v>643.441</v>
      </c>
      <c r="HF462">
        <v>20.4363</v>
      </c>
      <c r="HG462">
        <v>26.8216</v>
      </c>
      <c r="HH462">
        <v>29.9999</v>
      </c>
      <c r="HI462">
        <v>26.6209</v>
      </c>
      <c r="HJ462">
        <v>26.5217</v>
      </c>
      <c r="HK462">
        <v>77.8173</v>
      </c>
      <c r="HL462">
        <v>39.3518</v>
      </c>
      <c r="HM462">
        <v>0</v>
      </c>
      <c r="HN462">
        <v>20.4405</v>
      </c>
      <c r="HO462">
        <v>1691.68</v>
      </c>
      <c r="HP462">
        <v>19.7277</v>
      </c>
      <c r="HQ462">
        <v>102.58</v>
      </c>
      <c r="HR462">
        <v>103.533</v>
      </c>
    </row>
    <row r="463" spans="1:226">
      <c r="A463">
        <v>447</v>
      </c>
      <c r="B463">
        <v>1657297055.5</v>
      </c>
      <c r="C463">
        <v>5311.5</v>
      </c>
      <c r="D463" t="s">
        <v>1256</v>
      </c>
      <c r="E463" t="s">
        <v>1257</v>
      </c>
      <c r="F463">
        <v>5</v>
      </c>
      <c r="G463" t="s">
        <v>1057</v>
      </c>
      <c r="H463" t="s">
        <v>354</v>
      </c>
      <c r="I463">
        <v>1657297048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1716.84327351951</v>
      </c>
      <c r="AK463">
        <v>1691.76884848485</v>
      </c>
      <c r="AL463">
        <v>3.35671297799964</v>
      </c>
      <c r="AM463">
        <v>66.0527662243616</v>
      </c>
      <c r="AN463">
        <f>(AP463 - AO463 + BO463*1E3/(8.314*(BQ463+273.15)) * AR463/BN463 * AQ463) * BN463/(100*BB463) * 1000/(1000 - AP463)</f>
        <v>0</v>
      </c>
      <c r="AO463">
        <v>19.7731829470132</v>
      </c>
      <c r="AP463">
        <v>20.6379909090909</v>
      </c>
      <c r="AQ463">
        <v>-0.000535051057110544</v>
      </c>
      <c r="AR463">
        <v>77.4736277171468</v>
      </c>
      <c r="AS463">
        <v>0</v>
      </c>
      <c r="AT463">
        <v>0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6</v>
      </c>
      <c r="BC463">
        <v>0.5</v>
      </c>
      <c r="BD463" t="s">
        <v>355</v>
      </c>
      <c r="BE463">
        <v>2</v>
      </c>
      <c r="BF463" t="b">
        <v>1</v>
      </c>
      <c r="BG463">
        <v>1657297048</v>
      </c>
      <c r="BH463">
        <v>1634.00148148148</v>
      </c>
      <c r="BI463">
        <v>1667.84</v>
      </c>
      <c r="BJ463">
        <v>20.6561666666667</v>
      </c>
      <c r="BK463">
        <v>19.7836259259259</v>
      </c>
      <c r="BL463">
        <v>1617.58888888889</v>
      </c>
      <c r="BM463">
        <v>20.4774962962963</v>
      </c>
      <c r="BN463">
        <v>499.992925925926</v>
      </c>
      <c r="BO463">
        <v>73.8374777777778</v>
      </c>
      <c r="BP463">
        <v>0.0488233592592592</v>
      </c>
      <c r="BQ463">
        <v>24.2767259259259</v>
      </c>
      <c r="BR463">
        <v>24.9749703703704</v>
      </c>
      <c r="BS463">
        <v>999.9</v>
      </c>
      <c r="BT463">
        <v>0</v>
      </c>
      <c r="BU463">
        <v>0</v>
      </c>
      <c r="BV463">
        <v>10001.4814814815</v>
      </c>
      <c r="BW463">
        <v>0</v>
      </c>
      <c r="BX463">
        <v>106.325296296296</v>
      </c>
      <c r="BY463">
        <v>-33.8380481481482</v>
      </c>
      <c r="BZ463">
        <v>1668.4662962963</v>
      </c>
      <c r="CA463">
        <v>1701.50222222222</v>
      </c>
      <c r="CB463">
        <v>0.872540333333333</v>
      </c>
      <c r="CC463">
        <v>1667.84</v>
      </c>
      <c r="CD463">
        <v>19.7836259259259</v>
      </c>
      <c r="CE463">
        <v>1.52519777777778</v>
      </c>
      <c r="CF463">
        <v>1.46077222222222</v>
      </c>
      <c r="CG463">
        <v>13.2231444444444</v>
      </c>
      <c r="CH463">
        <v>12.5636296296296</v>
      </c>
      <c r="CI463">
        <v>2000.00962962963</v>
      </c>
      <c r="CJ463">
        <v>0.979999703703704</v>
      </c>
      <c r="CK463">
        <v>0.020000637037037</v>
      </c>
      <c r="CL463">
        <v>0</v>
      </c>
      <c r="CM463">
        <v>2.31403333333333</v>
      </c>
      <c r="CN463">
        <v>0</v>
      </c>
      <c r="CO463">
        <v>3120.68666666667</v>
      </c>
      <c r="CP463">
        <v>17300.2333333333</v>
      </c>
      <c r="CQ463">
        <v>37.687</v>
      </c>
      <c r="CR463">
        <v>38.125</v>
      </c>
      <c r="CS463">
        <v>37.6916666666667</v>
      </c>
      <c r="CT463">
        <v>36.25</v>
      </c>
      <c r="CU463">
        <v>36.9048518518519</v>
      </c>
      <c r="CV463">
        <v>1960.00925925926</v>
      </c>
      <c r="CW463">
        <v>40.0003703703704</v>
      </c>
      <c r="CX463">
        <v>0</v>
      </c>
      <c r="CY463">
        <v>1657297033.5</v>
      </c>
      <c r="CZ463">
        <v>0</v>
      </c>
      <c r="DA463">
        <v>1657291692.5</v>
      </c>
      <c r="DB463" t="s">
        <v>356</v>
      </c>
      <c r="DC463">
        <v>1657291684</v>
      </c>
      <c r="DD463">
        <v>1657291692.5</v>
      </c>
      <c r="DE463">
        <v>1</v>
      </c>
      <c r="DF463">
        <v>0.051</v>
      </c>
      <c r="DG463">
        <v>-0.009</v>
      </c>
      <c r="DH463">
        <v>7.953</v>
      </c>
      <c r="DI463">
        <v>0.086</v>
      </c>
      <c r="DJ463">
        <v>418</v>
      </c>
      <c r="DK463">
        <v>18</v>
      </c>
      <c r="DL463">
        <v>0.63</v>
      </c>
      <c r="DM463">
        <v>0.07</v>
      </c>
      <c r="DN463">
        <v>-33.9231682926829</v>
      </c>
      <c r="DO463">
        <v>1.06996097560961</v>
      </c>
      <c r="DP463">
        <v>0.63981977928965</v>
      </c>
      <c r="DQ463">
        <v>0</v>
      </c>
      <c r="DR463">
        <v>0.858865463414634</v>
      </c>
      <c r="DS463">
        <v>0.183916599303135</v>
      </c>
      <c r="DT463">
        <v>0.023932533618892</v>
      </c>
      <c r="DU463">
        <v>0</v>
      </c>
      <c r="DV463">
        <v>0</v>
      </c>
      <c r="DW463">
        <v>2</v>
      </c>
      <c r="DX463" t="s">
        <v>357</v>
      </c>
      <c r="DY463">
        <v>2.97323</v>
      </c>
      <c r="DZ463">
        <v>2.70277</v>
      </c>
      <c r="EA463">
        <v>0.187845</v>
      </c>
      <c r="EB463">
        <v>0.191073</v>
      </c>
      <c r="EC463">
        <v>0.0769175</v>
      </c>
      <c r="ED463">
        <v>0.0750077</v>
      </c>
      <c r="EE463">
        <v>31710.9</v>
      </c>
      <c r="EF463">
        <v>34606.6</v>
      </c>
      <c r="EG463">
        <v>35384.7</v>
      </c>
      <c r="EH463">
        <v>38800.1</v>
      </c>
      <c r="EI463">
        <v>46312.4</v>
      </c>
      <c r="EJ463">
        <v>51794</v>
      </c>
      <c r="EK463">
        <v>55289</v>
      </c>
      <c r="EL463">
        <v>62179.1</v>
      </c>
      <c r="EM463">
        <v>1.983</v>
      </c>
      <c r="EN463">
        <v>2.1894</v>
      </c>
      <c r="EO463">
        <v>0.079602</v>
      </c>
      <c r="EP463">
        <v>0</v>
      </c>
      <c r="EQ463">
        <v>23.7114</v>
      </c>
      <c r="ER463">
        <v>999.9</v>
      </c>
      <c r="ES463">
        <v>57.13</v>
      </c>
      <c r="ET463">
        <v>29.839</v>
      </c>
      <c r="EU463">
        <v>32.66</v>
      </c>
      <c r="EV463">
        <v>53.5002</v>
      </c>
      <c r="EW463">
        <v>35.597</v>
      </c>
      <c r="EX463">
        <v>2</v>
      </c>
      <c r="EY463">
        <v>-0.0287195</v>
      </c>
      <c r="EZ463">
        <v>1.33819</v>
      </c>
      <c r="FA463">
        <v>20.1412</v>
      </c>
      <c r="FB463">
        <v>5.19812</v>
      </c>
      <c r="FC463">
        <v>12.0099</v>
      </c>
      <c r="FD463">
        <v>4.9752</v>
      </c>
      <c r="FE463">
        <v>3.2936</v>
      </c>
      <c r="FF463">
        <v>9999</v>
      </c>
      <c r="FG463">
        <v>564.9</v>
      </c>
      <c r="FH463">
        <v>9999</v>
      </c>
      <c r="FI463">
        <v>9999</v>
      </c>
      <c r="FJ463">
        <v>1.86307</v>
      </c>
      <c r="FK463">
        <v>1.86792</v>
      </c>
      <c r="FL463">
        <v>1.86768</v>
      </c>
      <c r="FM463">
        <v>1.86887</v>
      </c>
      <c r="FN463">
        <v>1.86966</v>
      </c>
      <c r="FO463">
        <v>1.86569</v>
      </c>
      <c r="FP463">
        <v>1.86676</v>
      </c>
      <c r="FQ463">
        <v>1.86813</v>
      </c>
      <c r="FR463">
        <v>5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16.57</v>
      </c>
      <c r="GF463">
        <v>0.1786</v>
      </c>
      <c r="GG463">
        <v>4.5284714050127</v>
      </c>
      <c r="GH463">
        <v>0.00877152046367285</v>
      </c>
      <c r="GI463">
        <v>-1.12287425622125e-06</v>
      </c>
      <c r="GJ463">
        <v>1.49974470624018e-10</v>
      </c>
      <c r="GK463">
        <v>0.178652107835601</v>
      </c>
      <c r="GL463">
        <v>0</v>
      </c>
      <c r="GM463">
        <v>0</v>
      </c>
      <c r="GN463">
        <v>0</v>
      </c>
      <c r="GO463">
        <v>-2</v>
      </c>
      <c r="GP463">
        <v>2006</v>
      </c>
      <c r="GQ463">
        <v>1</v>
      </c>
      <c r="GR463">
        <v>20</v>
      </c>
      <c r="GS463">
        <v>89.5</v>
      </c>
      <c r="GT463">
        <v>89.4</v>
      </c>
      <c r="GU463">
        <v>3.91602</v>
      </c>
      <c r="GV463">
        <v>2.58545</v>
      </c>
      <c r="GW463">
        <v>2.24854</v>
      </c>
      <c r="GX463">
        <v>2.74414</v>
      </c>
      <c r="GY463">
        <v>1.99585</v>
      </c>
      <c r="GZ463">
        <v>2.35962</v>
      </c>
      <c r="HA463">
        <v>35.9645</v>
      </c>
      <c r="HB463">
        <v>15.1827</v>
      </c>
      <c r="HC463">
        <v>18</v>
      </c>
      <c r="HD463">
        <v>498.965</v>
      </c>
      <c r="HE463">
        <v>643.28</v>
      </c>
      <c r="HF463">
        <v>20.4552</v>
      </c>
      <c r="HG463">
        <v>26.8193</v>
      </c>
      <c r="HH463">
        <v>29.9999</v>
      </c>
      <c r="HI463">
        <v>26.6209</v>
      </c>
      <c r="HJ463">
        <v>26.5217</v>
      </c>
      <c r="HK463">
        <v>78.3611</v>
      </c>
      <c r="HL463">
        <v>39.3518</v>
      </c>
      <c r="HM463">
        <v>0</v>
      </c>
      <c r="HN463">
        <v>20.4417</v>
      </c>
      <c r="HO463">
        <v>1705.1</v>
      </c>
      <c r="HP463">
        <v>19.7257</v>
      </c>
      <c r="HQ463">
        <v>102.579</v>
      </c>
      <c r="HR463">
        <v>103.533</v>
      </c>
    </row>
    <row r="464" spans="1:226">
      <c r="A464">
        <v>448</v>
      </c>
      <c r="B464">
        <v>1657297060.5</v>
      </c>
      <c r="C464">
        <v>5316.5</v>
      </c>
      <c r="D464" t="s">
        <v>1258</v>
      </c>
      <c r="E464" t="s">
        <v>1259</v>
      </c>
      <c r="F464">
        <v>5</v>
      </c>
      <c r="G464" t="s">
        <v>1057</v>
      </c>
      <c r="H464" t="s">
        <v>354</v>
      </c>
      <c r="I464">
        <v>1657297052.71429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1733.05808848978</v>
      </c>
      <c r="AK464">
        <v>1708.44363636363</v>
      </c>
      <c r="AL464">
        <v>3.26451739549821</v>
      </c>
      <c r="AM464">
        <v>66.0527662243616</v>
      </c>
      <c r="AN464">
        <f>(AP464 - AO464 + BO464*1E3/(8.314*(BQ464+273.15)) * AR464/BN464 * AQ464) * BN464/(100*BB464) * 1000/(1000 - AP464)</f>
        <v>0</v>
      </c>
      <c r="AO464">
        <v>19.7708346485292</v>
      </c>
      <c r="AP464">
        <v>20.6350054545454</v>
      </c>
      <c r="AQ464">
        <v>0.000303876584687207</v>
      </c>
      <c r="AR464">
        <v>77.4736277171468</v>
      </c>
      <c r="AS464">
        <v>0</v>
      </c>
      <c r="AT464">
        <v>0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6</v>
      </c>
      <c r="BC464">
        <v>0.5</v>
      </c>
      <c r="BD464" t="s">
        <v>355</v>
      </c>
      <c r="BE464">
        <v>2</v>
      </c>
      <c r="BF464" t="b">
        <v>1</v>
      </c>
      <c r="BG464">
        <v>1657297052.71429</v>
      </c>
      <c r="BH464">
        <v>1649.44035714286</v>
      </c>
      <c r="BI464">
        <v>1683.32928571429</v>
      </c>
      <c r="BJ464">
        <v>20.6451964285714</v>
      </c>
      <c r="BK464">
        <v>19.7730392857143</v>
      </c>
      <c r="BL464">
        <v>1632.93035714286</v>
      </c>
      <c r="BM464">
        <v>20.4665392857143</v>
      </c>
      <c r="BN464">
        <v>499.993035714286</v>
      </c>
      <c r="BO464">
        <v>73.8369642857143</v>
      </c>
      <c r="BP464">
        <v>0.0489339821428572</v>
      </c>
      <c r="BQ464">
        <v>24.2896964285714</v>
      </c>
      <c r="BR464">
        <v>24.9940357142857</v>
      </c>
      <c r="BS464">
        <v>999.9</v>
      </c>
      <c r="BT464">
        <v>0</v>
      </c>
      <c r="BU464">
        <v>0</v>
      </c>
      <c r="BV464">
        <v>10000</v>
      </c>
      <c r="BW464">
        <v>0</v>
      </c>
      <c r="BX464">
        <v>106.302321428571</v>
      </c>
      <c r="BY464">
        <v>-33.8875785714286</v>
      </c>
      <c r="BZ464">
        <v>1684.2125</v>
      </c>
      <c r="CA464">
        <v>1717.28464285714</v>
      </c>
      <c r="CB464">
        <v>0.872157035714286</v>
      </c>
      <c r="CC464">
        <v>1683.32928571429</v>
      </c>
      <c r="CD464">
        <v>19.7730392857143</v>
      </c>
      <c r="CE464">
        <v>1.52437821428571</v>
      </c>
      <c r="CF464">
        <v>1.45998035714286</v>
      </c>
      <c r="CG464">
        <v>13.2149</v>
      </c>
      <c r="CH464">
        <v>12.5553678571429</v>
      </c>
      <c r="CI464">
        <v>2000.00642857143</v>
      </c>
      <c r="CJ464">
        <v>0.979999571428571</v>
      </c>
      <c r="CK464">
        <v>0.0200007428571429</v>
      </c>
      <c r="CL464">
        <v>0</v>
      </c>
      <c r="CM464">
        <v>2.29784642857143</v>
      </c>
      <c r="CN464">
        <v>0</v>
      </c>
      <c r="CO464">
        <v>3120.19</v>
      </c>
      <c r="CP464">
        <v>17300.2107142857</v>
      </c>
      <c r="CQ464">
        <v>37.687</v>
      </c>
      <c r="CR464">
        <v>38.125</v>
      </c>
      <c r="CS464">
        <v>37.687</v>
      </c>
      <c r="CT464">
        <v>36.25</v>
      </c>
      <c r="CU464">
        <v>36.8905</v>
      </c>
      <c r="CV464">
        <v>1960.00571428571</v>
      </c>
      <c r="CW464">
        <v>40.0007142857143</v>
      </c>
      <c r="CX464">
        <v>0</v>
      </c>
      <c r="CY464">
        <v>1657297038.3</v>
      </c>
      <c r="CZ464">
        <v>0</v>
      </c>
      <c r="DA464">
        <v>1657291692.5</v>
      </c>
      <c r="DB464" t="s">
        <v>356</v>
      </c>
      <c r="DC464">
        <v>1657291684</v>
      </c>
      <c r="DD464">
        <v>1657291692.5</v>
      </c>
      <c r="DE464">
        <v>1</v>
      </c>
      <c r="DF464">
        <v>0.051</v>
      </c>
      <c r="DG464">
        <v>-0.009</v>
      </c>
      <c r="DH464">
        <v>7.953</v>
      </c>
      <c r="DI464">
        <v>0.086</v>
      </c>
      <c r="DJ464">
        <v>418</v>
      </c>
      <c r="DK464">
        <v>18</v>
      </c>
      <c r="DL464">
        <v>0.63</v>
      </c>
      <c r="DM464">
        <v>0.07</v>
      </c>
      <c r="DN464">
        <v>-33.926587804878</v>
      </c>
      <c r="DO464">
        <v>-1.13392055749129</v>
      </c>
      <c r="DP464">
        <v>0.681516018527676</v>
      </c>
      <c r="DQ464">
        <v>0</v>
      </c>
      <c r="DR464">
        <v>0.869277292682927</v>
      </c>
      <c r="DS464">
        <v>0.0138481045296168</v>
      </c>
      <c r="DT464">
        <v>0.0149924799885482</v>
      </c>
      <c r="DU464">
        <v>1</v>
      </c>
      <c r="DV464">
        <v>1</v>
      </c>
      <c r="DW464">
        <v>2</v>
      </c>
      <c r="DX464" t="s">
        <v>373</v>
      </c>
      <c r="DY464">
        <v>2.97325</v>
      </c>
      <c r="DZ464">
        <v>2.70276</v>
      </c>
      <c r="EA464">
        <v>0.188945</v>
      </c>
      <c r="EB464">
        <v>0.192223</v>
      </c>
      <c r="EC464">
        <v>0.0769149</v>
      </c>
      <c r="ED464">
        <v>0.0750072</v>
      </c>
      <c r="EE464">
        <v>31668.6</v>
      </c>
      <c r="EF464">
        <v>34557.5</v>
      </c>
      <c r="EG464">
        <v>35385.4</v>
      </c>
      <c r="EH464">
        <v>38800.1</v>
      </c>
      <c r="EI464">
        <v>46313.6</v>
      </c>
      <c r="EJ464">
        <v>51795.1</v>
      </c>
      <c r="EK464">
        <v>55290.2</v>
      </c>
      <c r="EL464">
        <v>62180.3</v>
      </c>
      <c r="EM464">
        <v>1.9828</v>
      </c>
      <c r="EN464">
        <v>2.1896</v>
      </c>
      <c r="EO464">
        <v>0.0805557</v>
      </c>
      <c r="EP464">
        <v>0</v>
      </c>
      <c r="EQ464">
        <v>23.7154</v>
      </c>
      <c r="ER464">
        <v>999.9</v>
      </c>
      <c r="ES464">
        <v>57.105</v>
      </c>
      <c r="ET464">
        <v>29.86</v>
      </c>
      <c r="EU464">
        <v>32.6874</v>
      </c>
      <c r="EV464">
        <v>53.6302</v>
      </c>
      <c r="EW464">
        <v>35.5929</v>
      </c>
      <c r="EX464">
        <v>2</v>
      </c>
      <c r="EY464">
        <v>-0.0292683</v>
      </c>
      <c r="EZ464">
        <v>3.94989</v>
      </c>
      <c r="FA464">
        <v>20.0943</v>
      </c>
      <c r="FB464">
        <v>5.19812</v>
      </c>
      <c r="FC464">
        <v>12.0099</v>
      </c>
      <c r="FD464">
        <v>4.9756</v>
      </c>
      <c r="FE464">
        <v>3.2934</v>
      </c>
      <c r="FF464">
        <v>9999</v>
      </c>
      <c r="FG464">
        <v>564.9</v>
      </c>
      <c r="FH464">
        <v>9999</v>
      </c>
      <c r="FI464">
        <v>9999</v>
      </c>
      <c r="FJ464">
        <v>1.86307</v>
      </c>
      <c r="FK464">
        <v>1.86783</v>
      </c>
      <c r="FL464">
        <v>1.86765</v>
      </c>
      <c r="FM464">
        <v>1.86884</v>
      </c>
      <c r="FN464">
        <v>1.86966</v>
      </c>
      <c r="FO464">
        <v>1.86569</v>
      </c>
      <c r="FP464">
        <v>1.86676</v>
      </c>
      <c r="FQ464">
        <v>1.86813</v>
      </c>
      <c r="FR464">
        <v>5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16.67</v>
      </c>
      <c r="GF464">
        <v>0.1787</v>
      </c>
      <c r="GG464">
        <v>4.5284714050127</v>
      </c>
      <c r="GH464">
        <v>0.00877152046367285</v>
      </c>
      <c r="GI464">
        <v>-1.12287425622125e-06</v>
      </c>
      <c r="GJ464">
        <v>1.49974470624018e-10</v>
      </c>
      <c r="GK464">
        <v>0.178652107835601</v>
      </c>
      <c r="GL464">
        <v>0</v>
      </c>
      <c r="GM464">
        <v>0</v>
      </c>
      <c r="GN464">
        <v>0</v>
      </c>
      <c r="GO464">
        <v>-2</v>
      </c>
      <c r="GP464">
        <v>2006</v>
      </c>
      <c r="GQ464">
        <v>1</v>
      </c>
      <c r="GR464">
        <v>20</v>
      </c>
      <c r="GS464">
        <v>89.6</v>
      </c>
      <c r="GT464">
        <v>89.5</v>
      </c>
      <c r="GU464">
        <v>3.94531</v>
      </c>
      <c r="GV464">
        <v>2.58789</v>
      </c>
      <c r="GW464">
        <v>2.24854</v>
      </c>
      <c r="GX464">
        <v>2.74414</v>
      </c>
      <c r="GY464">
        <v>1.99585</v>
      </c>
      <c r="GZ464">
        <v>2.36938</v>
      </c>
      <c r="HA464">
        <v>35.9412</v>
      </c>
      <c r="HB464">
        <v>15.1477</v>
      </c>
      <c r="HC464">
        <v>18</v>
      </c>
      <c r="HD464">
        <v>498.833</v>
      </c>
      <c r="HE464">
        <v>643.441</v>
      </c>
      <c r="HF464">
        <v>20.4538</v>
      </c>
      <c r="HG464">
        <v>26.8179</v>
      </c>
      <c r="HH464">
        <v>29.9999</v>
      </c>
      <c r="HI464">
        <v>26.6209</v>
      </c>
      <c r="HJ464">
        <v>26.5217</v>
      </c>
      <c r="HK464">
        <v>78.9512</v>
      </c>
      <c r="HL464">
        <v>39.3518</v>
      </c>
      <c r="HM464">
        <v>0</v>
      </c>
      <c r="HN464">
        <v>19.8516</v>
      </c>
      <c r="HO464">
        <v>1725.27</v>
      </c>
      <c r="HP464">
        <v>19.7266</v>
      </c>
      <c r="HQ464">
        <v>102.582</v>
      </c>
      <c r="HR464">
        <v>103.534</v>
      </c>
    </row>
    <row r="465" spans="1:226">
      <c r="A465">
        <v>449</v>
      </c>
      <c r="B465">
        <v>1657297065.5</v>
      </c>
      <c r="C465">
        <v>5321.5</v>
      </c>
      <c r="D465" t="s">
        <v>1260</v>
      </c>
      <c r="E465" t="s">
        <v>1261</v>
      </c>
      <c r="F465">
        <v>5</v>
      </c>
      <c r="G465" t="s">
        <v>1057</v>
      </c>
      <c r="H465" t="s">
        <v>354</v>
      </c>
      <c r="I465">
        <v>1657297058</v>
      </c>
      <c r="J465">
        <f>(K465)/1000</f>
        <v>0</v>
      </c>
      <c r="K465">
        <f>IF(BF465, AN465, AH465)</f>
        <v>0</v>
      </c>
      <c r="L465">
        <f>IF(BF465, AI465, AG465)</f>
        <v>0</v>
      </c>
      <c r="M465">
        <f>BH465 - IF(AU465&gt;1, L465*BB465*100.0/(AW465*BV465), 0)</f>
        <v>0</v>
      </c>
      <c r="N465">
        <f>((T465-J465/2)*M465-L465)/(T465+J465/2)</f>
        <v>0</v>
      </c>
      <c r="O465">
        <f>N465*(BO465+BP465)/1000.0</f>
        <v>0</v>
      </c>
      <c r="P465">
        <f>(BH465 - IF(AU465&gt;1, L465*BB465*100.0/(AW465*BV465), 0))*(BO465+BP465)/1000.0</f>
        <v>0</v>
      </c>
      <c r="Q465">
        <f>2.0/((1/S465-1/R465)+SIGN(S465)*SQRT((1/S465-1/R465)*(1/S465-1/R465) + 4*BC465/((BC465+1)*(BC465+1))*(2*1/S465*1/R465-1/R465*1/R465)))</f>
        <v>0</v>
      </c>
      <c r="R465">
        <f>IF(LEFT(BD465,1)&lt;&gt;"0",IF(LEFT(BD465,1)="1",3.0,BE465),$D$5+$E$5*(BV465*BO465/($K$5*1000))+$F$5*(BV465*BO465/($K$5*1000))*MAX(MIN(BB465,$J$5),$I$5)*MAX(MIN(BB465,$J$5),$I$5)+$G$5*MAX(MIN(BB465,$J$5),$I$5)*(BV465*BO465/($K$5*1000))+$H$5*(BV465*BO465/($K$5*1000))*(BV465*BO465/($K$5*1000)))</f>
        <v>0</v>
      </c>
      <c r="S465">
        <f>J465*(1000-(1000*0.61365*exp(17.502*W465/(240.97+W465))/(BO465+BP465)+BJ465)/2)/(1000*0.61365*exp(17.502*W465/(240.97+W465))/(BO465+BP465)-BJ465)</f>
        <v>0</v>
      </c>
      <c r="T465">
        <f>1/((BC465+1)/(Q465/1.6)+1/(R465/1.37)) + BC465/((BC465+1)/(Q465/1.6) + BC465/(R465/1.37))</f>
        <v>0</v>
      </c>
      <c r="U465">
        <f>(AX465*BA465)</f>
        <v>0</v>
      </c>
      <c r="V465">
        <f>(BQ465+(U465+2*0.95*5.67E-8*(((BQ465+$B$7)+273)^4-(BQ465+273)^4)-44100*J465)/(1.84*29.3*R465+8*0.95*5.67E-8*(BQ465+273)^3))</f>
        <v>0</v>
      </c>
      <c r="W465">
        <f>($C$7*BR465+$D$7*BS465+$E$7*V465)</f>
        <v>0</v>
      </c>
      <c r="X465">
        <f>0.61365*exp(17.502*W465/(240.97+W465))</f>
        <v>0</v>
      </c>
      <c r="Y465">
        <f>(Z465/AA465*100)</f>
        <v>0</v>
      </c>
      <c r="Z465">
        <f>BJ465*(BO465+BP465)/1000</f>
        <v>0</v>
      </c>
      <c r="AA465">
        <f>0.61365*exp(17.502*BQ465/(240.97+BQ465))</f>
        <v>0</v>
      </c>
      <c r="AB465">
        <f>(X465-BJ465*(BO465+BP465)/1000)</f>
        <v>0</v>
      </c>
      <c r="AC465">
        <f>(-J465*44100)</f>
        <v>0</v>
      </c>
      <c r="AD465">
        <f>2*29.3*R465*0.92*(BQ465-W465)</f>
        <v>0</v>
      </c>
      <c r="AE465">
        <f>2*0.95*5.67E-8*(((BQ465+$B$7)+273)^4-(W465+273)^4)</f>
        <v>0</v>
      </c>
      <c r="AF465">
        <f>U465+AE465+AC465+AD465</f>
        <v>0</v>
      </c>
      <c r="AG465">
        <f>BN465*AU465*(BI465-BH465*(1000-AU465*BK465)/(1000-AU465*BJ465))/(100*BB465)</f>
        <v>0</v>
      </c>
      <c r="AH465">
        <f>1000*BN465*AU465*(BJ465-BK465)/(100*BB465*(1000-AU465*BJ465))</f>
        <v>0</v>
      </c>
      <c r="AI465">
        <f>(AJ465 - AK465 - BO465*1E3/(8.314*(BQ465+273.15)) * AM465/BN465 * AL465) * BN465/(100*BB465) * (1000 - BK465)/1000</f>
        <v>0</v>
      </c>
      <c r="AJ465">
        <v>1751.3585259059</v>
      </c>
      <c r="AK465">
        <v>1725.35345454545</v>
      </c>
      <c r="AL465">
        <v>3.37890303266475</v>
      </c>
      <c r="AM465">
        <v>66.0527662243616</v>
      </c>
      <c r="AN465">
        <f>(AP465 - AO465 + BO465*1E3/(8.314*(BQ465+273.15)) * AR465/BN465 * AQ465) * BN465/(100*BB465) * 1000/(1000 - AP465)</f>
        <v>0</v>
      </c>
      <c r="AO465">
        <v>19.7652838047273</v>
      </c>
      <c r="AP465">
        <v>20.6136236363636</v>
      </c>
      <c r="AQ465">
        <v>2.33743803200951e-05</v>
      </c>
      <c r="AR465">
        <v>77.4736277171468</v>
      </c>
      <c r="AS465">
        <v>0</v>
      </c>
      <c r="AT465">
        <v>0</v>
      </c>
      <c r="AU465">
        <f>IF(AS465*$H$13&gt;=AW465,1.0,(AW465/(AW465-AS465*$H$13)))</f>
        <v>0</v>
      </c>
      <c r="AV465">
        <f>(AU465-1)*100</f>
        <v>0</v>
      </c>
      <c r="AW465">
        <f>MAX(0,($B$13+$C$13*BV465)/(1+$D$13*BV465)*BO465/(BQ465+273)*$E$13)</f>
        <v>0</v>
      </c>
      <c r="AX465">
        <f>$B$11*BW465+$C$11*BX465+$F$11*CI465*(1-CL465)</f>
        <v>0</v>
      </c>
      <c r="AY465">
        <f>AX465*AZ465</f>
        <v>0</v>
      </c>
      <c r="AZ465">
        <f>($B$11*$D$9+$C$11*$D$9+$F$11*((CV465+CN465)/MAX(CV465+CN465+CW465, 0.1)*$I$9+CW465/MAX(CV465+CN465+CW465, 0.1)*$J$9))/($B$11+$C$11+$F$11)</f>
        <v>0</v>
      </c>
      <c r="BA465">
        <f>($B$11*$K$9+$C$11*$K$9+$F$11*((CV465+CN465)/MAX(CV465+CN465+CW465, 0.1)*$P$9+CW465/MAX(CV465+CN465+CW465, 0.1)*$Q$9))/($B$11+$C$11+$F$11)</f>
        <v>0</v>
      </c>
      <c r="BB465">
        <v>6</v>
      </c>
      <c r="BC465">
        <v>0.5</v>
      </c>
      <c r="BD465" t="s">
        <v>355</v>
      </c>
      <c r="BE465">
        <v>2</v>
      </c>
      <c r="BF465" t="b">
        <v>1</v>
      </c>
      <c r="BG465">
        <v>1657297058</v>
      </c>
      <c r="BH465">
        <v>1666.77814814815</v>
      </c>
      <c r="BI465">
        <v>1701.23407407407</v>
      </c>
      <c r="BJ465">
        <v>20.6346481481481</v>
      </c>
      <c r="BK465">
        <v>19.7695111111111</v>
      </c>
      <c r="BL465">
        <v>1650.15888888889</v>
      </c>
      <c r="BM465">
        <v>20.4559888888889</v>
      </c>
      <c r="BN465">
        <v>499.996037037037</v>
      </c>
      <c r="BO465">
        <v>73.8370814814815</v>
      </c>
      <c r="BP465">
        <v>0.0490263444444444</v>
      </c>
      <c r="BQ465">
        <v>24.3026444444444</v>
      </c>
      <c r="BR465">
        <v>25.0265481481482</v>
      </c>
      <c r="BS465">
        <v>999.9</v>
      </c>
      <c r="BT465">
        <v>0</v>
      </c>
      <c r="BU465">
        <v>0</v>
      </c>
      <c r="BV465">
        <v>10000.5555555556</v>
      </c>
      <c r="BW465">
        <v>0</v>
      </c>
      <c r="BX465">
        <v>106.051851851852</v>
      </c>
      <c r="BY465">
        <v>-34.455</v>
      </c>
      <c r="BZ465">
        <v>1701.89703703704</v>
      </c>
      <c r="CA465">
        <v>1735.54444444444</v>
      </c>
      <c r="CB465">
        <v>0.865133148148148</v>
      </c>
      <c r="CC465">
        <v>1701.23407407407</v>
      </c>
      <c r="CD465">
        <v>19.7695111111111</v>
      </c>
      <c r="CE465">
        <v>1.52360185185185</v>
      </c>
      <c r="CF465">
        <v>1.45972222222222</v>
      </c>
      <c r="CG465">
        <v>13.2070962962963</v>
      </c>
      <c r="CH465">
        <v>12.5526703703704</v>
      </c>
      <c r="CI465">
        <v>2000.00111111111</v>
      </c>
      <c r="CJ465">
        <v>0.979999703703704</v>
      </c>
      <c r="CK465">
        <v>0.020000637037037</v>
      </c>
      <c r="CL465">
        <v>0</v>
      </c>
      <c r="CM465">
        <v>2.30541851851852</v>
      </c>
      <c r="CN465">
        <v>0</v>
      </c>
      <c r="CO465">
        <v>3120.43259259259</v>
      </c>
      <c r="CP465">
        <v>17300.162962963</v>
      </c>
      <c r="CQ465">
        <v>37.687</v>
      </c>
      <c r="CR465">
        <v>38.125</v>
      </c>
      <c r="CS465">
        <v>37.687</v>
      </c>
      <c r="CT465">
        <v>36.25</v>
      </c>
      <c r="CU465">
        <v>36.875</v>
      </c>
      <c r="CV465">
        <v>1960.00074074074</v>
      </c>
      <c r="CW465">
        <v>40.0003703703704</v>
      </c>
      <c r="CX465">
        <v>0</v>
      </c>
      <c r="CY465">
        <v>1657297043.7</v>
      </c>
      <c r="CZ465">
        <v>0</v>
      </c>
      <c r="DA465">
        <v>1657291692.5</v>
      </c>
      <c r="DB465" t="s">
        <v>356</v>
      </c>
      <c r="DC465">
        <v>1657291684</v>
      </c>
      <c r="DD465">
        <v>1657291692.5</v>
      </c>
      <c r="DE465">
        <v>1</v>
      </c>
      <c r="DF465">
        <v>0.051</v>
      </c>
      <c r="DG465">
        <v>-0.009</v>
      </c>
      <c r="DH465">
        <v>7.953</v>
      </c>
      <c r="DI465">
        <v>0.086</v>
      </c>
      <c r="DJ465">
        <v>418</v>
      </c>
      <c r="DK465">
        <v>18</v>
      </c>
      <c r="DL465">
        <v>0.63</v>
      </c>
      <c r="DM465">
        <v>0.07</v>
      </c>
      <c r="DN465">
        <v>-34.1258414634146</v>
      </c>
      <c r="DO465">
        <v>-4.78698606271776</v>
      </c>
      <c r="DP465">
        <v>0.802873645246875</v>
      </c>
      <c r="DQ465">
        <v>0</v>
      </c>
      <c r="DR465">
        <v>0.871447609756097</v>
      </c>
      <c r="DS465">
        <v>-0.0816800696864123</v>
      </c>
      <c r="DT465">
        <v>0.0091545998990193</v>
      </c>
      <c r="DU465">
        <v>1</v>
      </c>
      <c r="DV465">
        <v>1</v>
      </c>
      <c r="DW465">
        <v>2</v>
      </c>
      <c r="DX465" t="s">
        <v>373</v>
      </c>
      <c r="DY465">
        <v>2.97308</v>
      </c>
      <c r="DZ465">
        <v>2.70289</v>
      </c>
      <c r="EA465">
        <v>0.190092</v>
      </c>
      <c r="EB465">
        <v>0.193283</v>
      </c>
      <c r="EC465">
        <v>0.0768578</v>
      </c>
      <c r="ED465">
        <v>0.0749993</v>
      </c>
      <c r="EE465">
        <v>31623.8</v>
      </c>
      <c r="EF465">
        <v>34511.7</v>
      </c>
      <c r="EG465">
        <v>35385.3</v>
      </c>
      <c r="EH465">
        <v>38799.7</v>
      </c>
      <c r="EI465">
        <v>46315.8</v>
      </c>
      <c r="EJ465">
        <v>51795.1</v>
      </c>
      <c r="EK465">
        <v>55289.4</v>
      </c>
      <c r="EL465">
        <v>62179.8</v>
      </c>
      <c r="EM465">
        <v>1.982</v>
      </c>
      <c r="EN465">
        <v>2.1894</v>
      </c>
      <c r="EO465">
        <v>0.0804365</v>
      </c>
      <c r="EP465">
        <v>0</v>
      </c>
      <c r="EQ465">
        <v>23.7194</v>
      </c>
      <c r="ER465">
        <v>999.9</v>
      </c>
      <c r="ES465">
        <v>57.057</v>
      </c>
      <c r="ET465">
        <v>29.86</v>
      </c>
      <c r="EU465">
        <v>32.6599</v>
      </c>
      <c r="EV465">
        <v>53.7602</v>
      </c>
      <c r="EW465">
        <v>35.625</v>
      </c>
      <c r="EX465">
        <v>2</v>
      </c>
      <c r="EY465">
        <v>-0.0200203</v>
      </c>
      <c r="EZ465">
        <v>3.38608</v>
      </c>
      <c r="FA465">
        <v>20.1109</v>
      </c>
      <c r="FB465">
        <v>5.19932</v>
      </c>
      <c r="FC465">
        <v>12.0099</v>
      </c>
      <c r="FD465">
        <v>4.9752</v>
      </c>
      <c r="FE465">
        <v>3.2932</v>
      </c>
      <c r="FF465">
        <v>9999</v>
      </c>
      <c r="FG465">
        <v>564.9</v>
      </c>
      <c r="FH465">
        <v>9999</v>
      </c>
      <c r="FI465">
        <v>9999</v>
      </c>
      <c r="FJ465">
        <v>1.86307</v>
      </c>
      <c r="FK465">
        <v>1.86783</v>
      </c>
      <c r="FL465">
        <v>1.86765</v>
      </c>
      <c r="FM465">
        <v>1.86877</v>
      </c>
      <c r="FN465">
        <v>1.86966</v>
      </c>
      <c r="FO465">
        <v>1.86569</v>
      </c>
      <c r="FP465">
        <v>1.86676</v>
      </c>
      <c r="FQ465">
        <v>1.86813</v>
      </c>
      <c r="FR465">
        <v>5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16.78</v>
      </c>
      <c r="GF465">
        <v>0.1787</v>
      </c>
      <c r="GG465">
        <v>4.5284714050127</v>
      </c>
      <c r="GH465">
        <v>0.00877152046367285</v>
      </c>
      <c r="GI465">
        <v>-1.12287425622125e-06</v>
      </c>
      <c r="GJ465">
        <v>1.49974470624018e-10</v>
      </c>
      <c r="GK465">
        <v>0.178652107835601</v>
      </c>
      <c r="GL465">
        <v>0</v>
      </c>
      <c r="GM465">
        <v>0</v>
      </c>
      <c r="GN465">
        <v>0</v>
      </c>
      <c r="GO465">
        <v>-2</v>
      </c>
      <c r="GP465">
        <v>2006</v>
      </c>
      <c r="GQ465">
        <v>1</v>
      </c>
      <c r="GR465">
        <v>20</v>
      </c>
      <c r="GS465">
        <v>89.7</v>
      </c>
      <c r="GT465">
        <v>89.5</v>
      </c>
      <c r="GU465">
        <v>3.97339</v>
      </c>
      <c r="GV465">
        <v>2.58057</v>
      </c>
      <c r="GW465">
        <v>2.24854</v>
      </c>
      <c r="GX465">
        <v>2.74414</v>
      </c>
      <c r="GY465">
        <v>1.99585</v>
      </c>
      <c r="GZ465">
        <v>2.37183</v>
      </c>
      <c r="HA465">
        <v>35.9645</v>
      </c>
      <c r="HB465">
        <v>15.1652</v>
      </c>
      <c r="HC465">
        <v>18</v>
      </c>
      <c r="HD465">
        <v>498.307</v>
      </c>
      <c r="HE465">
        <v>643.28</v>
      </c>
      <c r="HF465">
        <v>19.8838</v>
      </c>
      <c r="HG465">
        <v>26.8156</v>
      </c>
      <c r="HH465">
        <v>30.0041</v>
      </c>
      <c r="HI465">
        <v>26.6209</v>
      </c>
      <c r="HJ465">
        <v>26.5217</v>
      </c>
      <c r="HK465">
        <v>79.5024</v>
      </c>
      <c r="HL465">
        <v>39.3518</v>
      </c>
      <c r="HM465">
        <v>0</v>
      </c>
      <c r="HN465">
        <v>19.7905</v>
      </c>
      <c r="HO465">
        <v>1738.69</v>
      </c>
      <c r="HP465">
        <v>19.7316</v>
      </c>
      <c r="HQ465">
        <v>102.581</v>
      </c>
      <c r="HR465">
        <v>103.533</v>
      </c>
    </row>
    <row r="466" spans="1:226">
      <c r="A466">
        <v>450</v>
      </c>
      <c r="B466">
        <v>1657297070.5</v>
      </c>
      <c r="C466">
        <v>5326.5</v>
      </c>
      <c r="D466" t="s">
        <v>1262</v>
      </c>
      <c r="E466" t="s">
        <v>1263</v>
      </c>
      <c r="F466">
        <v>5</v>
      </c>
      <c r="G466" t="s">
        <v>1057</v>
      </c>
      <c r="H466" t="s">
        <v>354</v>
      </c>
      <c r="I466">
        <v>1657297062.71429</v>
      </c>
      <c r="J466">
        <f>(K466)/1000</f>
        <v>0</v>
      </c>
      <c r="K466">
        <f>IF(BF466, AN466, AH466)</f>
        <v>0</v>
      </c>
      <c r="L466">
        <f>IF(BF466, AI466, AG466)</f>
        <v>0</v>
      </c>
      <c r="M466">
        <f>BH466 - IF(AU466&gt;1, L466*BB466*100.0/(AW466*BV466), 0)</f>
        <v>0</v>
      </c>
      <c r="N466">
        <f>((T466-J466/2)*M466-L466)/(T466+J466/2)</f>
        <v>0</v>
      </c>
      <c r="O466">
        <f>N466*(BO466+BP466)/1000.0</f>
        <v>0</v>
      </c>
      <c r="P466">
        <f>(BH466 - IF(AU466&gt;1, L466*BB466*100.0/(AW466*BV466), 0))*(BO466+BP466)/1000.0</f>
        <v>0</v>
      </c>
      <c r="Q466">
        <f>2.0/((1/S466-1/R466)+SIGN(S466)*SQRT((1/S466-1/R466)*(1/S466-1/R466) + 4*BC466/((BC466+1)*(BC466+1))*(2*1/S466*1/R466-1/R466*1/R466)))</f>
        <v>0</v>
      </c>
      <c r="R466">
        <f>IF(LEFT(BD466,1)&lt;&gt;"0",IF(LEFT(BD466,1)="1",3.0,BE466),$D$5+$E$5*(BV466*BO466/($K$5*1000))+$F$5*(BV466*BO466/($K$5*1000))*MAX(MIN(BB466,$J$5),$I$5)*MAX(MIN(BB466,$J$5),$I$5)+$G$5*MAX(MIN(BB466,$J$5),$I$5)*(BV466*BO466/($K$5*1000))+$H$5*(BV466*BO466/($K$5*1000))*(BV466*BO466/($K$5*1000)))</f>
        <v>0</v>
      </c>
      <c r="S466">
        <f>J466*(1000-(1000*0.61365*exp(17.502*W466/(240.97+W466))/(BO466+BP466)+BJ466)/2)/(1000*0.61365*exp(17.502*W466/(240.97+W466))/(BO466+BP466)-BJ466)</f>
        <v>0</v>
      </c>
      <c r="T466">
        <f>1/((BC466+1)/(Q466/1.6)+1/(R466/1.37)) + BC466/((BC466+1)/(Q466/1.6) + BC466/(R466/1.37))</f>
        <v>0</v>
      </c>
      <c r="U466">
        <f>(AX466*BA466)</f>
        <v>0</v>
      </c>
      <c r="V466">
        <f>(BQ466+(U466+2*0.95*5.67E-8*(((BQ466+$B$7)+273)^4-(BQ466+273)^4)-44100*J466)/(1.84*29.3*R466+8*0.95*5.67E-8*(BQ466+273)^3))</f>
        <v>0</v>
      </c>
      <c r="W466">
        <f>($C$7*BR466+$D$7*BS466+$E$7*V466)</f>
        <v>0</v>
      </c>
      <c r="X466">
        <f>0.61365*exp(17.502*W466/(240.97+W466))</f>
        <v>0</v>
      </c>
      <c r="Y466">
        <f>(Z466/AA466*100)</f>
        <v>0</v>
      </c>
      <c r="Z466">
        <f>BJ466*(BO466+BP466)/1000</f>
        <v>0</v>
      </c>
      <c r="AA466">
        <f>0.61365*exp(17.502*BQ466/(240.97+BQ466))</f>
        <v>0</v>
      </c>
      <c r="AB466">
        <f>(X466-BJ466*(BO466+BP466)/1000)</f>
        <v>0</v>
      </c>
      <c r="AC466">
        <f>(-J466*44100)</f>
        <v>0</v>
      </c>
      <c r="AD466">
        <f>2*29.3*R466*0.92*(BQ466-W466)</f>
        <v>0</v>
      </c>
      <c r="AE466">
        <f>2*0.95*5.67E-8*(((BQ466+$B$7)+273)^4-(W466+273)^4)</f>
        <v>0</v>
      </c>
      <c r="AF466">
        <f>U466+AE466+AC466+AD466</f>
        <v>0</v>
      </c>
      <c r="AG466">
        <f>BN466*AU466*(BI466-BH466*(1000-AU466*BK466)/(1000-AU466*BJ466))/(100*BB466)</f>
        <v>0</v>
      </c>
      <c r="AH466">
        <f>1000*BN466*AU466*(BJ466-BK466)/(100*BB466*(1000-AU466*BJ466))</f>
        <v>0</v>
      </c>
      <c r="AI466">
        <f>(AJ466 - AK466 - BO466*1E3/(8.314*(BQ466+273.15)) * AM466/BN466 * AL466) * BN466/(100*BB466) * (1000 - BK466)/1000</f>
        <v>0</v>
      </c>
      <c r="AJ466">
        <v>1767.68847830235</v>
      </c>
      <c r="AK466">
        <v>1742.73266666667</v>
      </c>
      <c r="AL466">
        <v>3.43212933450039</v>
      </c>
      <c r="AM466">
        <v>66.0527662243616</v>
      </c>
      <c r="AN466">
        <f>(AP466 - AO466 + BO466*1E3/(8.314*(BQ466+273.15)) * AR466/BN466 * AQ466) * BN466/(100*BB466) * 1000/(1000 - AP466)</f>
        <v>0</v>
      </c>
      <c r="AO466">
        <v>19.7641621174064</v>
      </c>
      <c r="AP466">
        <v>20.5920436363636</v>
      </c>
      <c r="AQ466">
        <v>-0.00750072092765044</v>
      </c>
      <c r="AR466">
        <v>77.4736277171468</v>
      </c>
      <c r="AS466">
        <v>0</v>
      </c>
      <c r="AT466">
        <v>0</v>
      </c>
      <c r="AU466">
        <f>IF(AS466*$H$13&gt;=AW466,1.0,(AW466/(AW466-AS466*$H$13)))</f>
        <v>0</v>
      </c>
      <c r="AV466">
        <f>(AU466-1)*100</f>
        <v>0</v>
      </c>
      <c r="AW466">
        <f>MAX(0,($B$13+$C$13*BV466)/(1+$D$13*BV466)*BO466/(BQ466+273)*$E$13)</f>
        <v>0</v>
      </c>
      <c r="AX466">
        <f>$B$11*BW466+$C$11*BX466+$F$11*CI466*(1-CL466)</f>
        <v>0</v>
      </c>
      <c r="AY466">
        <f>AX466*AZ466</f>
        <v>0</v>
      </c>
      <c r="AZ466">
        <f>($B$11*$D$9+$C$11*$D$9+$F$11*((CV466+CN466)/MAX(CV466+CN466+CW466, 0.1)*$I$9+CW466/MAX(CV466+CN466+CW466, 0.1)*$J$9))/($B$11+$C$11+$F$11)</f>
        <v>0</v>
      </c>
      <c r="BA466">
        <f>($B$11*$K$9+$C$11*$K$9+$F$11*((CV466+CN466)/MAX(CV466+CN466+CW466, 0.1)*$P$9+CW466/MAX(CV466+CN466+CW466, 0.1)*$Q$9))/($B$11+$C$11+$F$11)</f>
        <v>0</v>
      </c>
      <c r="BB466">
        <v>6</v>
      </c>
      <c r="BC466">
        <v>0.5</v>
      </c>
      <c r="BD466" t="s">
        <v>355</v>
      </c>
      <c r="BE466">
        <v>2</v>
      </c>
      <c r="BF466" t="b">
        <v>1</v>
      </c>
      <c r="BG466">
        <v>1657297062.71429</v>
      </c>
      <c r="BH466">
        <v>1682.43857142857</v>
      </c>
      <c r="BI466">
        <v>1716.97607142857</v>
      </c>
      <c r="BJ466">
        <v>20.620125</v>
      </c>
      <c r="BK466">
        <v>19.7671107142857</v>
      </c>
      <c r="BL466">
        <v>1665.72071428571</v>
      </c>
      <c r="BM466">
        <v>20.4414714285714</v>
      </c>
      <c r="BN466">
        <v>499.993321428571</v>
      </c>
      <c r="BO466">
        <v>73.8371535714286</v>
      </c>
      <c r="BP466">
        <v>0.0489898142857143</v>
      </c>
      <c r="BQ466">
        <v>24.3076607142857</v>
      </c>
      <c r="BR466">
        <v>25.0310964285714</v>
      </c>
      <c r="BS466">
        <v>999.9</v>
      </c>
      <c r="BT466">
        <v>0</v>
      </c>
      <c r="BU466">
        <v>0</v>
      </c>
      <c r="BV466">
        <v>10003.75</v>
      </c>
      <c r="BW466">
        <v>0</v>
      </c>
      <c r="BX466">
        <v>105.974392857143</v>
      </c>
      <c r="BY466">
        <v>-34.5370035714286</v>
      </c>
      <c r="BZ466">
        <v>1717.86107142857</v>
      </c>
      <c r="CA466">
        <v>1751.6</v>
      </c>
      <c r="CB466">
        <v>0.853011607142857</v>
      </c>
      <c r="CC466">
        <v>1716.97607142857</v>
      </c>
      <c r="CD466">
        <v>19.7671107142857</v>
      </c>
      <c r="CE466">
        <v>1.52253142857143</v>
      </c>
      <c r="CF466">
        <v>1.45954642857143</v>
      </c>
      <c r="CG466">
        <v>13.1963214285714</v>
      </c>
      <c r="CH466">
        <v>12.5508357142857</v>
      </c>
      <c r="CI466">
        <v>1999.99642857143</v>
      </c>
      <c r="CJ466">
        <v>0.979999714285714</v>
      </c>
      <c r="CK466">
        <v>0.0200006285714286</v>
      </c>
      <c r="CL466">
        <v>0</v>
      </c>
      <c r="CM466">
        <v>2.23145</v>
      </c>
      <c r="CN466">
        <v>0</v>
      </c>
      <c r="CO466">
        <v>3121.29285714286</v>
      </c>
      <c r="CP466">
        <v>17300.1321428571</v>
      </c>
      <c r="CQ466">
        <v>37.6803571428571</v>
      </c>
      <c r="CR466">
        <v>38.125</v>
      </c>
      <c r="CS466">
        <v>37.687</v>
      </c>
      <c r="CT466">
        <v>36.25</v>
      </c>
      <c r="CU466">
        <v>36.875</v>
      </c>
      <c r="CV466">
        <v>1959.99607142857</v>
      </c>
      <c r="CW466">
        <v>40.0003571428571</v>
      </c>
      <c r="CX466">
        <v>0</v>
      </c>
      <c r="CY466">
        <v>1657297048.5</v>
      </c>
      <c r="CZ466">
        <v>0</v>
      </c>
      <c r="DA466">
        <v>1657291692.5</v>
      </c>
      <c r="DB466" t="s">
        <v>356</v>
      </c>
      <c r="DC466">
        <v>1657291684</v>
      </c>
      <c r="DD466">
        <v>1657291692.5</v>
      </c>
      <c r="DE466">
        <v>1</v>
      </c>
      <c r="DF466">
        <v>0.051</v>
      </c>
      <c r="DG466">
        <v>-0.009</v>
      </c>
      <c r="DH466">
        <v>7.953</v>
      </c>
      <c r="DI466">
        <v>0.086</v>
      </c>
      <c r="DJ466">
        <v>418</v>
      </c>
      <c r="DK466">
        <v>18</v>
      </c>
      <c r="DL466">
        <v>0.63</v>
      </c>
      <c r="DM466">
        <v>0.07</v>
      </c>
      <c r="DN466">
        <v>-34.5165951219512</v>
      </c>
      <c r="DO466">
        <v>-1.39879860627178</v>
      </c>
      <c r="DP466">
        <v>0.655268606607606</v>
      </c>
      <c r="DQ466">
        <v>0</v>
      </c>
      <c r="DR466">
        <v>0.857750682926829</v>
      </c>
      <c r="DS466">
        <v>-0.134993665505225</v>
      </c>
      <c r="DT466">
        <v>0.0153088572663639</v>
      </c>
      <c r="DU466">
        <v>0</v>
      </c>
      <c r="DV466">
        <v>0</v>
      </c>
      <c r="DW466">
        <v>2</v>
      </c>
      <c r="DX466" t="s">
        <v>357</v>
      </c>
      <c r="DY466">
        <v>2.97323</v>
      </c>
      <c r="DZ466">
        <v>2.70272</v>
      </c>
      <c r="EA466">
        <v>0.191177</v>
      </c>
      <c r="EB466">
        <v>0.194463</v>
      </c>
      <c r="EC466">
        <v>0.0767841</v>
      </c>
      <c r="ED466">
        <v>0.074994</v>
      </c>
      <c r="EE466">
        <v>31580.4</v>
      </c>
      <c r="EF466">
        <v>34461.1</v>
      </c>
      <c r="EG466">
        <v>35384.1</v>
      </c>
      <c r="EH466">
        <v>38799.5</v>
      </c>
      <c r="EI466">
        <v>46318.7</v>
      </c>
      <c r="EJ466">
        <v>51794.7</v>
      </c>
      <c r="EK466">
        <v>55288.3</v>
      </c>
      <c r="EL466">
        <v>62178.9</v>
      </c>
      <c r="EM466">
        <v>1.9822</v>
      </c>
      <c r="EN466">
        <v>2.1896</v>
      </c>
      <c r="EO466">
        <v>0.0775754</v>
      </c>
      <c r="EP466">
        <v>0</v>
      </c>
      <c r="EQ466">
        <v>23.7273</v>
      </c>
      <c r="ER466">
        <v>999.9</v>
      </c>
      <c r="ES466">
        <v>57.038</v>
      </c>
      <c r="ET466">
        <v>29.86</v>
      </c>
      <c r="EU466">
        <v>32.6471</v>
      </c>
      <c r="EV466">
        <v>53.5902</v>
      </c>
      <c r="EW466">
        <v>35.6571</v>
      </c>
      <c r="EX466">
        <v>2</v>
      </c>
      <c r="EY466">
        <v>-0.0235772</v>
      </c>
      <c r="EZ466">
        <v>2.57442</v>
      </c>
      <c r="FA466">
        <v>20.126</v>
      </c>
      <c r="FB466">
        <v>5.19932</v>
      </c>
      <c r="FC466">
        <v>12.0099</v>
      </c>
      <c r="FD466">
        <v>4.9752</v>
      </c>
      <c r="FE466">
        <v>3.2932</v>
      </c>
      <c r="FF466">
        <v>9999</v>
      </c>
      <c r="FG466">
        <v>564.9</v>
      </c>
      <c r="FH466">
        <v>9999</v>
      </c>
      <c r="FI466">
        <v>9999</v>
      </c>
      <c r="FJ466">
        <v>1.8631</v>
      </c>
      <c r="FK466">
        <v>1.86783</v>
      </c>
      <c r="FL466">
        <v>1.86768</v>
      </c>
      <c r="FM466">
        <v>1.86887</v>
      </c>
      <c r="FN466">
        <v>1.86966</v>
      </c>
      <c r="FO466">
        <v>1.86569</v>
      </c>
      <c r="FP466">
        <v>1.86676</v>
      </c>
      <c r="FQ466">
        <v>1.86813</v>
      </c>
      <c r="FR466">
        <v>5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16.88</v>
      </c>
      <c r="GF466">
        <v>0.1787</v>
      </c>
      <c r="GG466">
        <v>4.5284714050127</v>
      </c>
      <c r="GH466">
        <v>0.00877152046367285</v>
      </c>
      <c r="GI466">
        <v>-1.12287425622125e-06</v>
      </c>
      <c r="GJ466">
        <v>1.49974470624018e-10</v>
      </c>
      <c r="GK466">
        <v>0.178652107835601</v>
      </c>
      <c r="GL466">
        <v>0</v>
      </c>
      <c r="GM466">
        <v>0</v>
      </c>
      <c r="GN466">
        <v>0</v>
      </c>
      <c r="GO466">
        <v>-2</v>
      </c>
      <c r="GP466">
        <v>2006</v>
      </c>
      <c r="GQ466">
        <v>1</v>
      </c>
      <c r="GR466">
        <v>20</v>
      </c>
      <c r="GS466">
        <v>89.8</v>
      </c>
      <c r="GT466">
        <v>89.6</v>
      </c>
      <c r="GU466">
        <v>4.00269</v>
      </c>
      <c r="GV466">
        <v>2.58789</v>
      </c>
      <c r="GW466">
        <v>2.24854</v>
      </c>
      <c r="GX466">
        <v>2.74414</v>
      </c>
      <c r="GY466">
        <v>1.99585</v>
      </c>
      <c r="GZ466">
        <v>2.35962</v>
      </c>
      <c r="HA466">
        <v>35.9645</v>
      </c>
      <c r="HB466">
        <v>15.174</v>
      </c>
      <c r="HC466">
        <v>18</v>
      </c>
      <c r="HD466">
        <v>498.439</v>
      </c>
      <c r="HE466">
        <v>643.468</v>
      </c>
      <c r="HF466">
        <v>19.711</v>
      </c>
      <c r="HG466">
        <v>26.8134</v>
      </c>
      <c r="HH466">
        <v>29.9994</v>
      </c>
      <c r="HI466">
        <v>26.6209</v>
      </c>
      <c r="HJ466">
        <v>26.524</v>
      </c>
      <c r="HK466">
        <v>80.0699</v>
      </c>
      <c r="HL466">
        <v>39.3518</v>
      </c>
      <c r="HM466">
        <v>0</v>
      </c>
      <c r="HN466">
        <v>19.7713</v>
      </c>
      <c r="HO466">
        <v>1758.81</v>
      </c>
      <c r="HP466">
        <v>19.7316</v>
      </c>
      <c r="HQ466">
        <v>102.578</v>
      </c>
      <c r="HR466">
        <v>103.532</v>
      </c>
    </row>
    <row r="467" spans="1:226">
      <c r="A467">
        <v>451</v>
      </c>
      <c r="B467">
        <v>1657297075.5</v>
      </c>
      <c r="C467">
        <v>5331.5</v>
      </c>
      <c r="D467" t="s">
        <v>1264</v>
      </c>
      <c r="E467" t="s">
        <v>1265</v>
      </c>
      <c r="F467">
        <v>5</v>
      </c>
      <c r="G467" t="s">
        <v>1057</v>
      </c>
      <c r="H467" t="s">
        <v>354</v>
      </c>
      <c r="I467">
        <v>1657297068</v>
      </c>
      <c r="J467">
        <f>(K467)/1000</f>
        <v>0</v>
      </c>
      <c r="K467">
        <f>IF(BF467, AN467, AH467)</f>
        <v>0</v>
      </c>
      <c r="L467">
        <f>IF(BF467, AI467, AG467)</f>
        <v>0</v>
      </c>
      <c r="M467">
        <f>BH467 - IF(AU467&gt;1, L467*BB467*100.0/(AW467*BV467), 0)</f>
        <v>0</v>
      </c>
      <c r="N467">
        <f>((T467-J467/2)*M467-L467)/(T467+J467/2)</f>
        <v>0</v>
      </c>
      <c r="O467">
        <f>N467*(BO467+BP467)/1000.0</f>
        <v>0</v>
      </c>
      <c r="P467">
        <f>(BH467 - IF(AU467&gt;1, L467*BB467*100.0/(AW467*BV467), 0))*(BO467+BP467)/1000.0</f>
        <v>0</v>
      </c>
      <c r="Q467">
        <f>2.0/((1/S467-1/R467)+SIGN(S467)*SQRT((1/S467-1/R467)*(1/S467-1/R467) + 4*BC467/((BC467+1)*(BC467+1))*(2*1/S467*1/R467-1/R467*1/R467)))</f>
        <v>0</v>
      </c>
      <c r="R467">
        <f>IF(LEFT(BD467,1)&lt;&gt;"0",IF(LEFT(BD467,1)="1",3.0,BE467),$D$5+$E$5*(BV467*BO467/($K$5*1000))+$F$5*(BV467*BO467/($K$5*1000))*MAX(MIN(BB467,$J$5),$I$5)*MAX(MIN(BB467,$J$5),$I$5)+$G$5*MAX(MIN(BB467,$J$5),$I$5)*(BV467*BO467/($K$5*1000))+$H$5*(BV467*BO467/($K$5*1000))*(BV467*BO467/($K$5*1000)))</f>
        <v>0</v>
      </c>
      <c r="S467">
        <f>J467*(1000-(1000*0.61365*exp(17.502*W467/(240.97+W467))/(BO467+BP467)+BJ467)/2)/(1000*0.61365*exp(17.502*W467/(240.97+W467))/(BO467+BP467)-BJ467)</f>
        <v>0</v>
      </c>
      <c r="T467">
        <f>1/((BC467+1)/(Q467/1.6)+1/(R467/1.37)) + BC467/((BC467+1)/(Q467/1.6) + BC467/(R467/1.37))</f>
        <v>0</v>
      </c>
      <c r="U467">
        <f>(AX467*BA467)</f>
        <v>0</v>
      </c>
      <c r="V467">
        <f>(BQ467+(U467+2*0.95*5.67E-8*(((BQ467+$B$7)+273)^4-(BQ467+273)^4)-44100*J467)/(1.84*29.3*R467+8*0.95*5.67E-8*(BQ467+273)^3))</f>
        <v>0</v>
      </c>
      <c r="W467">
        <f>($C$7*BR467+$D$7*BS467+$E$7*V467)</f>
        <v>0</v>
      </c>
      <c r="X467">
        <f>0.61365*exp(17.502*W467/(240.97+W467))</f>
        <v>0</v>
      </c>
      <c r="Y467">
        <f>(Z467/AA467*100)</f>
        <v>0</v>
      </c>
      <c r="Z467">
        <f>BJ467*(BO467+BP467)/1000</f>
        <v>0</v>
      </c>
      <c r="AA467">
        <f>0.61365*exp(17.502*BQ467/(240.97+BQ467))</f>
        <v>0</v>
      </c>
      <c r="AB467">
        <f>(X467-BJ467*(BO467+BP467)/1000)</f>
        <v>0</v>
      </c>
      <c r="AC467">
        <f>(-J467*44100)</f>
        <v>0</v>
      </c>
      <c r="AD467">
        <f>2*29.3*R467*0.92*(BQ467-W467)</f>
        <v>0</v>
      </c>
      <c r="AE467">
        <f>2*0.95*5.67E-8*(((BQ467+$B$7)+273)^4-(W467+273)^4)</f>
        <v>0</v>
      </c>
      <c r="AF467">
        <f>U467+AE467+AC467+AD467</f>
        <v>0</v>
      </c>
      <c r="AG467">
        <f>BN467*AU467*(BI467-BH467*(1000-AU467*BK467)/(1000-AU467*BJ467))/(100*BB467)</f>
        <v>0</v>
      </c>
      <c r="AH467">
        <f>1000*BN467*AU467*(BJ467-BK467)/(100*BB467*(1000-AU467*BJ467))</f>
        <v>0</v>
      </c>
      <c r="AI467">
        <f>(AJ467 - AK467 - BO467*1E3/(8.314*(BQ467+273.15)) * AM467/BN467 * AL467) * BN467/(100*BB467) * (1000 - BK467)/1000</f>
        <v>0</v>
      </c>
      <c r="AJ467">
        <v>1785.4966177844</v>
      </c>
      <c r="AK467">
        <v>1759.78733333333</v>
      </c>
      <c r="AL467">
        <v>3.44912735616571</v>
      </c>
      <c r="AM467">
        <v>66.0527662243616</v>
      </c>
      <c r="AN467">
        <f>(AP467 - AO467 + BO467*1E3/(8.314*(BQ467+273.15)) * AR467/BN467 * AQ467) * BN467/(100*BB467) * 1000/(1000 - AP467)</f>
        <v>0</v>
      </c>
      <c r="AO467">
        <v>19.7642567169314</v>
      </c>
      <c r="AP467">
        <v>20.5877090909091</v>
      </c>
      <c r="AQ467">
        <v>-0.00100698605760565</v>
      </c>
      <c r="AR467">
        <v>77.4736277171468</v>
      </c>
      <c r="AS467">
        <v>0</v>
      </c>
      <c r="AT467">
        <v>0</v>
      </c>
      <c r="AU467">
        <f>IF(AS467*$H$13&gt;=AW467,1.0,(AW467/(AW467-AS467*$H$13)))</f>
        <v>0</v>
      </c>
      <c r="AV467">
        <f>(AU467-1)*100</f>
        <v>0</v>
      </c>
      <c r="AW467">
        <f>MAX(0,($B$13+$C$13*BV467)/(1+$D$13*BV467)*BO467/(BQ467+273)*$E$13)</f>
        <v>0</v>
      </c>
      <c r="AX467">
        <f>$B$11*BW467+$C$11*BX467+$F$11*CI467*(1-CL467)</f>
        <v>0</v>
      </c>
      <c r="AY467">
        <f>AX467*AZ467</f>
        <v>0</v>
      </c>
      <c r="AZ467">
        <f>($B$11*$D$9+$C$11*$D$9+$F$11*((CV467+CN467)/MAX(CV467+CN467+CW467, 0.1)*$I$9+CW467/MAX(CV467+CN467+CW467, 0.1)*$J$9))/($B$11+$C$11+$F$11)</f>
        <v>0</v>
      </c>
      <c r="BA467">
        <f>($B$11*$K$9+$C$11*$K$9+$F$11*((CV467+CN467)/MAX(CV467+CN467+CW467, 0.1)*$P$9+CW467/MAX(CV467+CN467+CW467, 0.1)*$Q$9))/($B$11+$C$11+$F$11)</f>
        <v>0</v>
      </c>
      <c r="BB467">
        <v>6</v>
      </c>
      <c r="BC467">
        <v>0.5</v>
      </c>
      <c r="BD467" t="s">
        <v>355</v>
      </c>
      <c r="BE467">
        <v>2</v>
      </c>
      <c r="BF467" t="b">
        <v>1</v>
      </c>
      <c r="BG467">
        <v>1657297068</v>
      </c>
      <c r="BH467">
        <v>1700.04666666667</v>
      </c>
      <c r="BI467">
        <v>1734.85111111111</v>
      </c>
      <c r="BJ467">
        <v>20.6028185185185</v>
      </c>
      <c r="BK467">
        <v>19.7649518518519</v>
      </c>
      <c r="BL467">
        <v>1683.21962962963</v>
      </c>
      <c r="BM467">
        <v>20.4241518518518</v>
      </c>
      <c r="BN467">
        <v>499.99862962963</v>
      </c>
      <c r="BO467">
        <v>73.8370481481482</v>
      </c>
      <c r="BP467">
        <v>0.0490329481481481</v>
      </c>
      <c r="BQ467">
        <v>24.3063037037037</v>
      </c>
      <c r="BR467">
        <v>25.0231333333333</v>
      </c>
      <c r="BS467">
        <v>999.9</v>
      </c>
      <c r="BT467">
        <v>0</v>
      </c>
      <c r="BU467">
        <v>0</v>
      </c>
      <c r="BV467">
        <v>10007.037037037</v>
      </c>
      <c r="BW467">
        <v>0</v>
      </c>
      <c r="BX467">
        <v>105.827740740741</v>
      </c>
      <c r="BY467">
        <v>-34.8050740740741</v>
      </c>
      <c r="BZ467">
        <v>1735.80888888889</v>
      </c>
      <c r="CA467">
        <v>1769.83222222222</v>
      </c>
      <c r="CB467">
        <v>0.837853481481481</v>
      </c>
      <c r="CC467">
        <v>1734.85111111111</v>
      </c>
      <c r="CD467">
        <v>19.7649518518519</v>
      </c>
      <c r="CE467">
        <v>1.52125111111111</v>
      </c>
      <c r="CF467">
        <v>1.45938518518519</v>
      </c>
      <c r="CG467">
        <v>13.183437037037</v>
      </c>
      <c r="CH467">
        <v>12.5491555555556</v>
      </c>
      <c r="CI467">
        <v>1999.99666666667</v>
      </c>
      <c r="CJ467">
        <v>0.98</v>
      </c>
      <c r="CK467">
        <v>0.0200004</v>
      </c>
      <c r="CL467">
        <v>0</v>
      </c>
      <c r="CM467">
        <v>2.23463703703704</v>
      </c>
      <c r="CN467">
        <v>0</v>
      </c>
      <c r="CO467">
        <v>3122.27222222222</v>
      </c>
      <c r="CP467">
        <v>17300.1296296296</v>
      </c>
      <c r="CQ467">
        <v>37.6778148148148</v>
      </c>
      <c r="CR467">
        <v>38.125</v>
      </c>
      <c r="CS467">
        <v>37.687</v>
      </c>
      <c r="CT467">
        <v>36.25</v>
      </c>
      <c r="CU467">
        <v>36.875</v>
      </c>
      <c r="CV467">
        <v>1959.99666666667</v>
      </c>
      <c r="CW467">
        <v>40</v>
      </c>
      <c r="CX467">
        <v>0</v>
      </c>
      <c r="CY467">
        <v>1657297053.3</v>
      </c>
      <c r="CZ467">
        <v>0</v>
      </c>
      <c r="DA467">
        <v>1657291692.5</v>
      </c>
      <c r="DB467" t="s">
        <v>356</v>
      </c>
      <c r="DC467">
        <v>1657291684</v>
      </c>
      <c r="DD467">
        <v>1657291692.5</v>
      </c>
      <c r="DE467">
        <v>1</v>
      </c>
      <c r="DF467">
        <v>0.051</v>
      </c>
      <c r="DG467">
        <v>-0.009</v>
      </c>
      <c r="DH467">
        <v>7.953</v>
      </c>
      <c r="DI467">
        <v>0.086</v>
      </c>
      <c r="DJ467">
        <v>418</v>
      </c>
      <c r="DK467">
        <v>18</v>
      </c>
      <c r="DL467">
        <v>0.63</v>
      </c>
      <c r="DM467">
        <v>0.07</v>
      </c>
      <c r="DN467">
        <v>-34.6827317073171</v>
      </c>
      <c r="DO467">
        <v>-1.97435540069684</v>
      </c>
      <c r="DP467">
        <v>0.708903817976027</v>
      </c>
      <c r="DQ467">
        <v>0</v>
      </c>
      <c r="DR467">
        <v>0.847845902439024</v>
      </c>
      <c r="DS467">
        <v>-0.178750557491289</v>
      </c>
      <c r="DT467">
        <v>0.0189934942029965</v>
      </c>
      <c r="DU467">
        <v>0</v>
      </c>
      <c r="DV467">
        <v>0</v>
      </c>
      <c r="DW467">
        <v>2</v>
      </c>
      <c r="DX467" t="s">
        <v>357</v>
      </c>
      <c r="DY467">
        <v>2.97336</v>
      </c>
      <c r="DZ467">
        <v>2.70268</v>
      </c>
      <c r="EA467">
        <v>0.192279</v>
      </c>
      <c r="EB467">
        <v>0.195385</v>
      </c>
      <c r="EC467">
        <v>0.0767857</v>
      </c>
      <c r="ED467">
        <v>0.0749899</v>
      </c>
      <c r="EE467">
        <v>31538</v>
      </c>
      <c r="EF467">
        <v>34422.5</v>
      </c>
      <c r="EG467">
        <v>35384.7</v>
      </c>
      <c r="EH467">
        <v>38800.4</v>
      </c>
      <c r="EI467">
        <v>46319.7</v>
      </c>
      <c r="EJ467">
        <v>51796.2</v>
      </c>
      <c r="EK467">
        <v>55289.5</v>
      </c>
      <c r="EL467">
        <v>62180.4</v>
      </c>
      <c r="EM467">
        <v>1.9832</v>
      </c>
      <c r="EN467">
        <v>2.1898</v>
      </c>
      <c r="EO467">
        <v>0.0769794</v>
      </c>
      <c r="EP467">
        <v>0</v>
      </c>
      <c r="EQ467">
        <v>23.7353</v>
      </c>
      <c r="ER467">
        <v>999.9</v>
      </c>
      <c r="ES467">
        <v>57.014</v>
      </c>
      <c r="ET467">
        <v>29.87</v>
      </c>
      <c r="EU467">
        <v>32.6527</v>
      </c>
      <c r="EV467">
        <v>53.4802</v>
      </c>
      <c r="EW467">
        <v>35.645</v>
      </c>
      <c r="EX467">
        <v>2</v>
      </c>
      <c r="EY467">
        <v>-0.0262195</v>
      </c>
      <c r="EZ467">
        <v>2.1034</v>
      </c>
      <c r="FA467">
        <v>20.1335</v>
      </c>
      <c r="FB467">
        <v>5.19692</v>
      </c>
      <c r="FC467">
        <v>12.0064</v>
      </c>
      <c r="FD467">
        <v>4.9756</v>
      </c>
      <c r="FE467">
        <v>3.293</v>
      </c>
      <c r="FF467">
        <v>9999</v>
      </c>
      <c r="FG467">
        <v>564.9</v>
      </c>
      <c r="FH467">
        <v>9999</v>
      </c>
      <c r="FI467">
        <v>9999</v>
      </c>
      <c r="FJ467">
        <v>1.8631</v>
      </c>
      <c r="FK467">
        <v>1.86789</v>
      </c>
      <c r="FL467">
        <v>1.86768</v>
      </c>
      <c r="FM467">
        <v>1.86884</v>
      </c>
      <c r="FN467">
        <v>1.86966</v>
      </c>
      <c r="FO467">
        <v>1.86569</v>
      </c>
      <c r="FP467">
        <v>1.86676</v>
      </c>
      <c r="FQ467">
        <v>1.86813</v>
      </c>
      <c r="FR467">
        <v>5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16.99</v>
      </c>
      <c r="GF467">
        <v>0.1787</v>
      </c>
      <c r="GG467">
        <v>4.5284714050127</v>
      </c>
      <c r="GH467">
        <v>0.00877152046367285</v>
      </c>
      <c r="GI467">
        <v>-1.12287425622125e-06</v>
      </c>
      <c r="GJ467">
        <v>1.49974470624018e-10</v>
      </c>
      <c r="GK467">
        <v>0.178652107835601</v>
      </c>
      <c r="GL467">
        <v>0</v>
      </c>
      <c r="GM467">
        <v>0</v>
      </c>
      <c r="GN467">
        <v>0</v>
      </c>
      <c r="GO467">
        <v>-2</v>
      </c>
      <c r="GP467">
        <v>2006</v>
      </c>
      <c r="GQ467">
        <v>1</v>
      </c>
      <c r="GR467">
        <v>20</v>
      </c>
      <c r="GS467">
        <v>89.9</v>
      </c>
      <c r="GT467">
        <v>89.7</v>
      </c>
      <c r="GU467">
        <v>4.02954</v>
      </c>
      <c r="GV467">
        <v>2.58301</v>
      </c>
      <c r="GW467">
        <v>2.24854</v>
      </c>
      <c r="GX467">
        <v>2.74414</v>
      </c>
      <c r="GY467">
        <v>1.99585</v>
      </c>
      <c r="GZ467">
        <v>2.3584</v>
      </c>
      <c r="HA467">
        <v>35.9645</v>
      </c>
      <c r="HB467">
        <v>15.174</v>
      </c>
      <c r="HC467">
        <v>18</v>
      </c>
      <c r="HD467">
        <v>499.097</v>
      </c>
      <c r="HE467">
        <v>643.629</v>
      </c>
      <c r="HF467">
        <v>19.6847</v>
      </c>
      <c r="HG467">
        <v>26.8111</v>
      </c>
      <c r="HH467">
        <v>29.9984</v>
      </c>
      <c r="HI467">
        <v>26.6209</v>
      </c>
      <c r="HJ467">
        <v>26.524</v>
      </c>
      <c r="HK467">
        <v>80.6087</v>
      </c>
      <c r="HL467">
        <v>39.3518</v>
      </c>
      <c r="HM467">
        <v>0</v>
      </c>
      <c r="HN467">
        <v>19.7676</v>
      </c>
      <c r="HO467">
        <v>1772.4</v>
      </c>
      <c r="HP467">
        <v>19.7316</v>
      </c>
      <c r="HQ467">
        <v>102.58</v>
      </c>
      <c r="HR467">
        <v>103.535</v>
      </c>
    </row>
    <row r="468" spans="1:226">
      <c r="A468">
        <v>452</v>
      </c>
      <c r="B468">
        <v>1657297080</v>
      </c>
      <c r="C468">
        <v>5336</v>
      </c>
      <c r="D468" t="s">
        <v>1266</v>
      </c>
      <c r="E468" t="s">
        <v>1267</v>
      </c>
      <c r="F468">
        <v>5</v>
      </c>
      <c r="G468" t="s">
        <v>1057</v>
      </c>
      <c r="H468" t="s">
        <v>354</v>
      </c>
      <c r="I468">
        <v>1657297072.44444</v>
      </c>
      <c r="J468">
        <f>(K468)/1000</f>
        <v>0</v>
      </c>
      <c r="K468">
        <f>IF(BF468, AN468, AH468)</f>
        <v>0</v>
      </c>
      <c r="L468">
        <f>IF(BF468, AI468, AG468)</f>
        <v>0</v>
      </c>
      <c r="M468">
        <f>BH468 - IF(AU468&gt;1, L468*BB468*100.0/(AW468*BV468), 0)</f>
        <v>0</v>
      </c>
      <c r="N468">
        <f>((T468-J468/2)*M468-L468)/(T468+J468/2)</f>
        <v>0</v>
      </c>
      <c r="O468">
        <f>N468*(BO468+BP468)/1000.0</f>
        <v>0</v>
      </c>
      <c r="P468">
        <f>(BH468 - IF(AU468&gt;1, L468*BB468*100.0/(AW468*BV468), 0))*(BO468+BP468)/1000.0</f>
        <v>0</v>
      </c>
      <c r="Q468">
        <f>2.0/((1/S468-1/R468)+SIGN(S468)*SQRT((1/S468-1/R468)*(1/S468-1/R468) + 4*BC468/((BC468+1)*(BC468+1))*(2*1/S468*1/R468-1/R468*1/R468)))</f>
        <v>0</v>
      </c>
      <c r="R468">
        <f>IF(LEFT(BD468,1)&lt;&gt;"0",IF(LEFT(BD468,1)="1",3.0,BE468),$D$5+$E$5*(BV468*BO468/($K$5*1000))+$F$5*(BV468*BO468/($K$5*1000))*MAX(MIN(BB468,$J$5),$I$5)*MAX(MIN(BB468,$J$5),$I$5)+$G$5*MAX(MIN(BB468,$J$5),$I$5)*(BV468*BO468/($K$5*1000))+$H$5*(BV468*BO468/($K$5*1000))*(BV468*BO468/($K$5*1000)))</f>
        <v>0</v>
      </c>
      <c r="S468">
        <f>J468*(1000-(1000*0.61365*exp(17.502*W468/(240.97+W468))/(BO468+BP468)+BJ468)/2)/(1000*0.61365*exp(17.502*W468/(240.97+W468))/(BO468+BP468)-BJ468)</f>
        <v>0</v>
      </c>
      <c r="T468">
        <f>1/((BC468+1)/(Q468/1.6)+1/(R468/1.37)) + BC468/((BC468+1)/(Q468/1.6) + BC468/(R468/1.37))</f>
        <v>0</v>
      </c>
      <c r="U468">
        <f>(AX468*BA468)</f>
        <v>0</v>
      </c>
      <c r="V468">
        <f>(BQ468+(U468+2*0.95*5.67E-8*(((BQ468+$B$7)+273)^4-(BQ468+273)^4)-44100*J468)/(1.84*29.3*R468+8*0.95*5.67E-8*(BQ468+273)^3))</f>
        <v>0</v>
      </c>
      <c r="W468">
        <f>($C$7*BR468+$D$7*BS468+$E$7*V468)</f>
        <v>0</v>
      </c>
      <c r="X468">
        <f>0.61365*exp(17.502*W468/(240.97+W468))</f>
        <v>0</v>
      </c>
      <c r="Y468">
        <f>(Z468/AA468*100)</f>
        <v>0</v>
      </c>
      <c r="Z468">
        <f>BJ468*(BO468+BP468)/1000</f>
        <v>0</v>
      </c>
      <c r="AA468">
        <f>0.61365*exp(17.502*BQ468/(240.97+BQ468))</f>
        <v>0</v>
      </c>
      <c r="AB468">
        <f>(X468-BJ468*(BO468+BP468)/1000)</f>
        <v>0</v>
      </c>
      <c r="AC468">
        <f>(-J468*44100)</f>
        <v>0</v>
      </c>
      <c r="AD468">
        <f>2*29.3*R468*0.92*(BQ468-W468)</f>
        <v>0</v>
      </c>
      <c r="AE468">
        <f>2*0.95*5.67E-8*(((BQ468+$B$7)+273)^4-(W468+273)^4)</f>
        <v>0</v>
      </c>
      <c r="AF468">
        <f>U468+AE468+AC468+AD468</f>
        <v>0</v>
      </c>
      <c r="AG468">
        <f>BN468*AU468*(BI468-BH468*(1000-AU468*BK468)/(1000-AU468*BJ468))/(100*BB468)</f>
        <v>0</v>
      </c>
      <c r="AH468">
        <f>1000*BN468*AU468*(BJ468-BK468)/(100*BB468*(1000-AU468*BJ468))</f>
        <v>0</v>
      </c>
      <c r="AI468">
        <f>(AJ468 - AK468 - BO468*1E3/(8.314*(BQ468+273.15)) * AM468/BN468 * AL468) * BN468/(100*BB468) * (1000 - BK468)/1000</f>
        <v>0</v>
      </c>
      <c r="AJ468">
        <v>1800.70963239521</v>
      </c>
      <c r="AK468">
        <v>1775.06757575757</v>
      </c>
      <c r="AL468">
        <v>3.43320000383293</v>
      </c>
      <c r="AM468">
        <v>66.0527662243616</v>
      </c>
      <c r="AN468">
        <f>(AP468 - AO468 + BO468*1E3/(8.314*(BQ468+273.15)) * AR468/BN468 * AQ468) * BN468/(100*BB468) * 1000/(1000 - AP468)</f>
        <v>0</v>
      </c>
      <c r="AO468">
        <v>19.7647448764562</v>
      </c>
      <c r="AP468">
        <v>20.5904006060606</v>
      </c>
      <c r="AQ468">
        <v>-0.000447222673673228</v>
      </c>
      <c r="AR468">
        <v>77.4736277171468</v>
      </c>
      <c r="AS468">
        <v>0</v>
      </c>
      <c r="AT468">
        <v>0</v>
      </c>
      <c r="AU468">
        <f>IF(AS468*$H$13&gt;=AW468,1.0,(AW468/(AW468-AS468*$H$13)))</f>
        <v>0</v>
      </c>
      <c r="AV468">
        <f>(AU468-1)*100</f>
        <v>0</v>
      </c>
      <c r="AW468">
        <f>MAX(0,($B$13+$C$13*BV468)/(1+$D$13*BV468)*BO468/(BQ468+273)*$E$13)</f>
        <v>0</v>
      </c>
      <c r="AX468">
        <f>$B$11*BW468+$C$11*BX468+$F$11*CI468*(1-CL468)</f>
        <v>0</v>
      </c>
      <c r="AY468">
        <f>AX468*AZ468</f>
        <v>0</v>
      </c>
      <c r="AZ468">
        <f>($B$11*$D$9+$C$11*$D$9+$F$11*((CV468+CN468)/MAX(CV468+CN468+CW468, 0.1)*$I$9+CW468/MAX(CV468+CN468+CW468, 0.1)*$J$9))/($B$11+$C$11+$F$11)</f>
        <v>0</v>
      </c>
      <c r="BA468">
        <f>($B$11*$K$9+$C$11*$K$9+$F$11*((CV468+CN468)/MAX(CV468+CN468+CW468, 0.1)*$P$9+CW468/MAX(CV468+CN468+CW468, 0.1)*$Q$9))/($B$11+$C$11+$F$11)</f>
        <v>0</v>
      </c>
      <c r="BB468">
        <v>6</v>
      </c>
      <c r="BC468">
        <v>0.5</v>
      </c>
      <c r="BD468" t="s">
        <v>355</v>
      </c>
      <c r="BE468">
        <v>2</v>
      </c>
      <c r="BF468" t="b">
        <v>1</v>
      </c>
      <c r="BG468">
        <v>1657297072.44444</v>
      </c>
      <c r="BH468">
        <v>1714.93555555556</v>
      </c>
      <c r="BI468">
        <v>1749.64259259259</v>
      </c>
      <c r="BJ468">
        <v>20.5908444444444</v>
      </c>
      <c r="BK468">
        <v>19.764637037037</v>
      </c>
      <c r="BL468">
        <v>1698.0162962963</v>
      </c>
      <c r="BM468">
        <v>20.4121814814815</v>
      </c>
      <c r="BN468">
        <v>499.99537037037</v>
      </c>
      <c r="BO468">
        <v>73.8363555555555</v>
      </c>
      <c r="BP468">
        <v>0.0489554074074074</v>
      </c>
      <c r="BQ468">
        <v>24.2987777777778</v>
      </c>
      <c r="BR468">
        <v>25.0009481481482</v>
      </c>
      <c r="BS468">
        <v>999.9</v>
      </c>
      <c r="BT468">
        <v>0</v>
      </c>
      <c r="BU468">
        <v>0</v>
      </c>
      <c r="BV468">
        <v>10011.4814814815</v>
      </c>
      <c r="BW468">
        <v>0</v>
      </c>
      <c r="BX468">
        <v>106.159962962963</v>
      </c>
      <c r="BY468">
        <v>-34.7074592592593</v>
      </c>
      <c r="BZ468">
        <v>1750.99</v>
      </c>
      <c r="CA468">
        <v>1784.92148148148</v>
      </c>
      <c r="CB468">
        <v>0.826200555555556</v>
      </c>
      <c r="CC468">
        <v>1749.64259259259</v>
      </c>
      <c r="CD468">
        <v>19.764637037037</v>
      </c>
      <c r="CE468">
        <v>1.52035333333333</v>
      </c>
      <c r="CF468">
        <v>1.45934814814815</v>
      </c>
      <c r="CG468">
        <v>13.1743925925926</v>
      </c>
      <c r="CH468">
        <v>12.5487666666667</v>
      </c>
      <c r="CI468">
        <v>1999.98925925926</v>
      </c>
      <c r="CJ468">
        <v>0.98</v>
      </c>
      <c r="CK468">
        <v>0.0200004</v>
      </c>
      <c r="CL468">
        <v>0</v>
      </c>
      <c r="CM468">
        <v>2.21553333333333</v>
      </c>
      <c r="CN468">
        <v>0</v>
      </c>
      <c r="CO468">
        <v>3123.39740740741</v>
      </c>
      <c r="CP468">
        <v>17300.0666666667</v>
      </c>
      <c r="CQ468">
        <v>37.6732222222222</v>
      </c>
      <c r="CR468">
        <v>38.125</v>
      </c>
      <c r="CS468">
        <v>37.6824074074074</v>
      </c>
      <c r="CT468">
        <v>36.25</v>
      </c>
      <c r="CU468">
        <v>36.875</v>
      </c>
      <c r="CV468">
        <v>1959.98925925926</v>
      </c>
      <c r="CW468">
        <v>40</v>
      </c>
      <c r="CX468">
        <v>0</v>
      </c>
      <c r="CY468">
        <v>1657297058.1</v>
      </c>
      <c r="CZ468">
        <v>0</v>
      </c>
      <c r="DA468">
        <v>1657291692.5</v>
      </c>
      <c r="DB468" t="s">
        <v>356</v>
      </c>
      <c r="DC468">
        <v>1657291684</v>
      </c>
      <c r="DD468">
        <v>1657291692.5</v>
      </c>
      <c r="DE468">
        <v>1</v>
      </c>
      <c r="DF468">
        <v>0.051</v>
      </c>
      <c r="DG468">
        <v>-0.009</v>
      </c>
      <c r="DH468">
        <v>7.953</v>
      </c>
      <c r="DI468">
        <v>0.086</v>
      </c>
      <c r="DJ468">
        <v>418</v>
      </c>
      <c r="DK468">
        <v>18</v>
      </c>
      <c r="DL468">
        <v>0.63</v>
      </c>
      <c r="DM468">
        <v>0.07</v>
      </c>
      <c r="DN468">
        <v>-34.7737487804878</v>
      </c>
      <c r="DO468">
        <v>0.76193728223005</v>
      </c>
      <c r="DP468">
        <v>0.639522247795448</v>
      </c>
      <c r="DQ468">
        <v>0</v>
      </c>
      <c r="DR468">
        <v>0.837227780487805</v>
      </c>
      <c r="DS468">
        <v>-0.167431484320556</v>
      </c>
      <c r="DT468">
        <v>0.0182507651968044</v>
      </c>
      <c r="DU468">
        <v>0</v>
      </c>
      <c r="DV468">
        <v>0</v>
      </c>
      <c r="DW468">
        <v>2</v>
      </c>
      <c r="DX468" t="s">
        <v>357</v>
      </c>
      <c r="DY468">
        <v>2.97326</v>
      </c>
      <c r="DZ468">
        <v>2.70334</v>
      </c>
      <c r="EA468">
        <v>0.193267</v>
      </c>
      <c r="EB468">
        <v>0.196427</v>
      </c>
      <c r="EC468">
        <v>0.0767911</v>
      </c>
      <c r="ED468">
        <v>0.0749807</v>
      </c>
      <c r="EE468">
        <v>31500.3</v>
      </c>
      <c r="EF468">
        <v>34378.4</v>
      </c>
      <c r="EG468">
        <v>35385.7</v>
      </c>
      <c r="EH468">
        <v>38800.9</v>
      </c>
      <c r="EI468">
        <v>46319.8</v>
      </c>
      <c r="EJ468">
        <v>51797.5</v>
      </c>
      <c r="EK468">
        <v>55289.9</v>
      </c>
      <c r="EL468">
        <v>62181.3</v>
      </c>
      <c r="EM468">
        <v>1.9828</v>
      </c>
      <c r="EN468">
        <v>2.1894</v>
      </c>
      <c r="EO468">
        <v>0.0756979</v>
      </c>
      <c r="EP468">
        <v>0</v>
      </c>
      <c r="EQ468">
        <v>23.7433</v>
      </c>
      <c r="ER468">
        <v>999.9</v>
      </c>
      <c r="ES468">
        <v>56.989</v>
      </c>
      <c r="ET468">
        <v>29.87</v>
      </c>
      <c r="EU468">
        <v>32.6359</v>
      </c>
      <c r="EV468">
        <v>53.2502</v>
      </c>
      <c r="EW468">
        <v>35.649</v>
      </c>
      <c r="EX468">
        <v>2</v>
      </c>
      <c r="EY468">
        <v>-0.0276423</v>
      </c>
      <c r="EZ468">
        <v>1.89837</v>
      </c>
      <c r="FA468">
        <v>20.1364</v>
      </c>
      <c r="FB468">
        <v>5.20052</v>
      </c>
      <c r="FC468">
        <v>12.0052</v>
      </c>
      <c r="FD468">
        <v>4.976</v>
      </c>
      <c r="FE468">
        <v>3.2934</v>
      </c>
      <c r="FF468">
        <v>9999</v>
      </c>
      <c r="FG468">
        <v>564.9</v>
      </c>
      <c r="FH468">
        <v>9999</v>
      </c>
      <c r="FI468">
        <v>9999</v>
      </c>
      <c r="FJ468">
        <v>1.86307</v>
      </c>
      <c r="FK468">
        <v>1.86795</v>
      </c>
      <c r="FL468">
        <v>1.86768</v>
      </c>
      <c r="FM468">
        <v>1.8689</v>
      </c>
      <c r="FN468">
        <v>1.86966</v>
      </c>
      <c r="FO468">
        <v>1.86569</v>
      </c>
      <c r="FP468">
        <v>1.86676</v>
      </c>
      <c r="FQ468">
        <v>1.86813</v>
      </c>
      <c r="FR468">
        <v>5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17.07</v>
      </c>
      <c r="GF468">
        <v>0.1787</v>
      </c>
      <c r="GG468">
        <v>4.5284714050127</v>
      </c>
      <c r="GH468">
        <v>0.00877152046367285</v>
      </c>
      <c r="GI468">
        <v>-1.12287425622125e-06</v>
      </c>
      <c r="GJ468">
        <v>1.49974470624018e-10</v>
      </c>
      <c r="GK468">
        <v>0.178652107835601</v>
      </c>
      <c r="GL468">
        <v>0</v>
      </c>
      <c r="GM468">
        <v>0</v>
      </c>
      <c r="GN468">
        <v>0</v>
      </c>
      <c r="GO468">
        <v>-2</v>
      </c>
      <c r="GP468">
        <v>2006</v>
      </c>
      <c r="GQ468">
        <v>1</v>
      </c>
      <c r="GR468">
        <v>20</v>
      </c>
      <c r="GS468">
        <v>89.9</v>
      </c>
      <c r="GT468">
        <v>89.8</v>
      </c>
      <c r="GU468">
        <v>4.05273</v>
      </c>
      <c r="GV468">
        <v>2.58057</v>
      </c>
      <c r="GW468">
        <v>2.24854</v>
      </c>
      <c r="GX468">
        <v>2.74414</v>
      </c>
      <c r="GY468">
        <v>1.99585</v>
      </c>
      <c r="GZ468">
        <v>2.36328</v>
      </c>
      <c r="HA468">
        <v>35.9645</v>
      </c>
      <c r="HB468">
        <v>15.1827</v>
      </c>
      <c r="HC468">
        <v>18</v>
      </c>
      <c r="HD468">
        <v>498.833</v>
      </c>
      <c r="HE468">
        <v>643.307</v>
      </c>
      <c r="HF468">
        <v>19.7072</v>
      </c>
      <c r="HG468">
        <v>26.8111</v>
      </c>
      <c r="HH468">
        <v>29.9984</v>
      </c>
      <c r="HI468">
        <v>26.6209</v>
      </c>
      <c r="HJ468">
        <v>26.524</v>
      </c>
      <c r="HK468">
        <v>81.0883</v>
      </c>
      <c r="HL468">
        <v>39.3518</v>
      </c>
      <c r="HM468">
        <v>0</v>
      </c>
      <c r="HN468">
        <v>19.7738</v>
      </c>
      <c r="HO468">
        <v>1792.55</v>
      </c>
      <c r="HP468">
        <v>19.7316</v>
      </c>
      <c r="HQ468">
        <v>102.582</v>
      </c>
      <c r="HR468">
        <v>103.536</v>
      </c>
    </row>
    <row r="469" spans="1:226">
      <c r="A469">
        <v>453</v>
      </c>
      <c r="B469">
        <v>1657297085.5</v>
      </c>
      <c r="C469">
        <v>5341.5</v>
      </c>
      <c r="D469" t="s">
        <v>1268</v>
      </c>
      <c r="E469" t="s">
        <v>1269</v>
      </c>
      <c r="F469">
        <v>5</v>
      </c>
      <c r="G469" t="s">
        <v>1057</v>
      </c>
      <c r="H469" t="s">
        <v>354</v>
      </c>
      <c r="I469">
        <v>1657297077.73214</v>
      </c>
      <c r="J469">
        <f>(K469)/1000</f>
        <v>0</v>
      </c>
      <c r="K469">
        <f>IF(BF469, AN469, AH469)</f>
        <v>0</v>
      </c>
      <c r="L469">
        <f>IF(BF469, AI469, AG469)</f>
        <v>0</v>
      </c>
      <c r="M469">
        <f>BH469 - IF(AU469&gt;1, L469*BB469*100.0/(AW469*BV469), 0)</f>
        <v>0</v>
      </c>
      <c r="N469">
        <f>((T469-J469/2)*M469-L469)/(T469+J469/2)</f>
        <v>0</v>
      </c>
      <c r="O469">
        <f>N469*(BO469+BP469)/1000.0</f>
        <v>0</v>
      </c>
      <c r="P469">
        <f>(BH469 - IF(AU469&gt;1, L469*BB469*100.0/(AW469*BV469), 0))*(BO469+BP469)/1000.0</f>
        <v>0</v>
      </c>
      <c r="Q469">
        <f>2.0/((1/S469-1/R469)+SIGN(S469)*SQRT((1/S469-1/R469)*(1/S469-1/R469) + 4*BC469/((BC469+1)*(BC469+1))*(2*1/S469*1/R469-1/R469*1/R469)))</f>
        <v>0</v>
      </c>
      <c r="R469">
        <f>IF(LEFT(BD469,1)&lt;&gt;"0",IF(LEFT(BD469,1)="1",3.0,BE469),$D$5+$E$5*(BV469*BO469/($K$5*1000))+$F$5*(BV469*BO469/($K$5*1000))*MAX(MIN(BB469,$J$5),$I$5)*MAX(MIN(BB469,$J$5),$I$5)+$G$5*MAX(MIN(BB469,$J$5),$I$5)*(BV469*BO469/($K$5*1000))+$H$5*(BV469*BO469/($K$5*1000))*(BV469*BO469/($K$5*1000)))</f>
        <v>0</v>
      </c>
      <c r="S469">
        <f>J469*(1000-(1000*0.61365*exp(17.502*W469/(240.97+W469))/(BO469+BP469)+BJ469)/2)/(1000*0.61365*exp(17.502*W469/(240.97+W469))/(BO469+BP469)-BJ469)</f>
        <v>0</v>
      </c>
      <c r="T469">
        <f>1/((BC469+1)/(Q469/1.6)+1/(R469/1.37)) + BC469/((BC469+1)/(Q469/1.6) + BC469/(R469/1.37))</f>
        <v>0</v>
      </c>
      <c r="U469">
        <f>(AX469*BA469)</f>
        <v>0</v>
      </c>
      <c r="V469">
        <f>(BQ469+(U469+2*0.95*5.67E-8*(((BQ469+$B$7)+273)^4-(BQ469+273)^4)-44100*J469)/(1.84*29.3*R469+8*0.95*5.67E-8*(BQ469+273)^3))</f>
        <v>0</v>
      </c>
      <c r="W469">
        <f>($C$7*BR469+$D$7*BS469+$E$7*V469)</f>
        <v>0</v>
      </c>
      <c r="X469">
        <f>0.61365*exp(17.502*W469/(240.97+W469))</f>
        <v>0</v>
      </c>
      <c r="Y469">
        <f>(Z469/AA469*100)</f>
        <v>0</v>
      </c>
      <c r="Z469">
        <f>BJ469*(BO469+BP469)/1000</f>
        <v>0</v>
      </c>
      <c r="AA469">
        <f>0.61365*exp(17.502*BQ469/(240.97+BQ469))</f>
        <v>0</v>
      </c>
      <c r="AB469">
        <f>(X469-BJ469*(BO469+BP469)/1000)</f>
        <v>0</v>
      </c>
      <c r="AC469">
        <f>(-J469*44100)</f>
        <v>0</v>
      </c>
      <c r="AD469">
        <f>2*29.3*R469*0.92*(BQ469-W469)</f>
        <v>0</v>
      </c>
      <c r="AE469">
        <f>2*0.95*5.67E-8*(((BQ469+$B$7)+273)^4-(W469+273)^4)</f>
        <v>0</v>
      </c>
      <c r="AF469">
        <f>U469+AE469+AC469+AD469</f>
        <v>0</v>
      </c>
      <c r="AG469">
        <f>BN469*AU469*(BI469-BH469*(1000-AU469*BK469)/(1000-AU469*BJ469))/(100*BB469)</f>
        <v>0</v>
      </c>
      <c r="AH469">
        <f>1000*BN469*AU469*(BJ469-BK469)/(100*BB469*(1000-AU469*BJ469))</f>
        <v>0</v>
      </c>
      <c r="AI469">
        <f>(AJ469 - AK469 - BO469*1E3/(8.314*(BQ469+273.15)) * AM469/BN469 * AL469) * BN469/(100*BB469) * (1000 - BK469)/1000</f>
        <v>0</v>
      </c>
      <c r="AJ469">
        <v>1820.18241585396</v>
      </c>
      <c r="AK469">
        <v>1794.1343030303</v>
      </c>
      <c r="AL469">
        <v>3.56196964949994</v>
      </c>
      <c r="AM469">
        <v>66.0527662243616</v>
      </c>
      <c r="AN469">
        <f>(AP469 - AO469 + BO469*1E3/(8.314*(BQ469+273.15)) * AR469/BN469 * AQ469) * BN469/(100*BB469) * 1000/(1000 - AP469)</f>
        <v>0</v>
      </c>
      <c r="AO469">
        <v>19.7673059835796</v>
      </c>
      <c r="AP469">
        <v>20.598503030303</v>
      </c>
      <c r="AQ469">
        <v>0.000575660775976621</v>
      </c>
      <c r="AR469">
        <v>77.4736277171468</v>
      </c>
      <c r="AS469">
        <v>0</v>
      </c>
      <c r="AT469">
        <v>0</v>
      </c>
      <c r="AU469">
        <f>IF(AS469*$H$13&gt;=AW469,1.0,(AW469/(AW469-AS469*$H$13)))</f>
        <v>0</v>
      </c>
      <c r="AV469">
        <f>(AU469-1)*100</f>
        <v>0</v>
      </c>
      <c r="AW469">
        <f>MAX(0,($B$13+$C$13*BV469)/(1+$D$13*BV469)*BO469/(BQ469+273)*$E$13)</f>
        <v>0</v>
      </c>
      <c r="AX469">
        <f>$B$11*BW469+$C$11*BX469+$F$11*CI469*(1-CL469)</f>
        <v>0</v>
      </c>
      <c r="AY469">
        <f>AX469*AZ469</f>
        <v>0</v>
      </c>
      <c r="AZ469">
        <f>($B$11*$D$9+$C$11*$D$9+$F$11*((CV469+CN469)/MAX(CV469+CN469+CW469, 0.1)*$I$9+CW469/MAX(CV469+CN469+CW469, 0.1)*$J$9))/($B$11+$C$11+$F$11)</f>
        <v>0</v>
      </c>
      <c r="BA469">
        <f>($B$11*$K$9+$C$11*$K$9+$F$11*((CV469+CN469)/MAX(CV469+CN469+CW469, 0.1)*$P$9+CW469/MAX(CV469+CN469+CW469, 0.1)*$Q$9))/($B$11+$C$11+$F$11)</f>
        <v>0</v>
      </c>
      <c r="BB469">
        <v>6</v>
      </c>
      <c r="BC469">
        <v>0.5</v>
      </c>
      <c r="BD469" t="s">
        <v>355</v>
      </c>
      <c r="BE469">
        <v>2</v>
      </c>
      <c r="BF469" t="b">
        <v>1</v>
      </c>
      <c r="BG469">
        <v>1657297077.73214</v>
      </c>
      <c r="BH469">
        <v>1732.59178571429</v>
      </c>
      <c r="BI469">
        <v>1767.64142857143</v>
      </c>
      <c r="BJ469">
        <v>20.5894678571429</v>
      </c>
      <c r="BK469">
        <v>19.7643321428571</v>
      </c>
      <c r="BL469">
        <v>1715.56285714286</v>
      </c>
      <c r="BM469">
        <v>20.4108142857143</v>
      </c>
      <c r="BN469">
        <v>500.000964285714</v>
      </c>
      <c r="BO469">
        <v>73.8359285714286</v>
      </c>
      <c r="BP469">
        <v>0.0489504464285714</v>
      </c>
      <c r="BQ469">
        <v>24.2925678571429</v>
      </c>
      <c r="BR469">
        <v>24.9945178571429</v>
      </c>
      <c r="BS469">
        <v>999.9</v>
      </c>
      <c r="BT469">
        <v>0</v>
      </c>
      <c r="BU469">
        <v>0</v>
      </c>
      <c r="BV469">
        <v>10009.2857142857</v>
      </c>
      <c r="BW469">
        <v>0</v>
      </c>
      <c r="BX469">
        <v>106.079964285714</v>
      </c>
      <c r="BY469">
        <v>-35.0500428571429</v>
      </c>
      <c r="BZ469">
        <v>1769.015</v>
      </c>
      <c r="CA469">
        <v>1803.28214285714</v>
      </c>
      <c r="CB469">
        <v>0.825131892857143</v>
      </c>
      <c r="CC469">
        <v>1767.64142857143</v>
      </c>
      <c r="CD469">
        <v>19.7643321428571</v>
      </c>
      <c r="CE469">
        <v>1.52024285714286</v>
      </c>
      <c r="CF469">
        <v>1.45931678571429</v>
      </c>
      <c r="CG469">
        <v>13.1732785714286</v>
      </c>
      <c r="CH469">
        <v>12.5484428571429</v>
      </c>
      <c r="CI469">
        <v>1999.98214285714</v>
      </c>
      <c r="CJ469">
        <v>0.98</v>
      </c>
      <c r="CK469">
        <v>0.0200004</v>
      </c>
      <c r="CL469">
        <v>0</v>
      </c>
      <c r="CM469">
        <v>2.25936785714286</v>
      </c>
      <c r="CN469">
        <v>0</v>
      </c>
      <c r="CO469">
        <v>3125.17928571429</v>
      </c>
      <c r="CP469">
        <v>17300.0071428571</v>
      </c>
      <c r="CQ469">
        <v>37.6759285714286</v>
      </c>
      <c r="CR469">
        <v>38.125</v>
      </c>
      <c r="CS469">
        <v>37.6670714285714</v>
      </c>
      <c r="CT469">
        <v>36.25</v>
      </c>
      <c r="CU469">
        <v>36.86375</v>
      </c>
      <c r="CV469">
        <v>1959.98214285714</v>
      </c>
      <c r="CW469">
        <v>40</v>
      </c>
      <c r="CX469">
        <v>0</v>
      </c>
      <c r="CY469">
        <v>1657297063.5</v>
      </c>
      <c r="CZ469">
        <v>0</v>
      </c>
      <c r="DA469">
        <v>1657291692.5</v>
      </c>
      <c r="DB469" t="s">
        <v>356</v>
      </c>
      <c r="DC469">
        <v>1657291684</v>
      </c>
      <c r="DD469">
        <v>1657291692.5</v>
      </c>
      <c r="DE469">
        <v>1</v>
      </c>
      <c r="DF469">
        <v>0.051</v>
      </c>
      <c r="DG469">
        <v>-0.009</v>
      </c>
      <c r="DH469">
        <v>7.953</v>
      </c>
      <c r="DI469">
        <v>0.086</v>
      </c>
      <c r="DJ469">
        <v>418</v>
      </c>
      <c r="DK469">
        <v>18</v>
      </c>
      <c r="DL469">
        <v>0.63</v>
      </c>
      <c r="DM469">
        <v>0.07</v>
      </c>
      <c r="DN469">
        <v>-34.8977707317073</v>
      </c>
      <c r="DO469">
        <v>-2.16339094076655</v>
      </c>
      <c r="DP469">
        <v>0.673440355062194</v>
      </c>
      <c r="DQ469">
        <v>0</v>
      </c>
      <c r="DR469">
        <v>0.827748634146341</v>
      </c>
      <c r="DS469">
        <v>-0.0148129756097579</v>
      </c>
      <c r="DT469">
        <v>0.00845596077752429</v>
      </c>
      <c r="DU469">
        <v>1</v>
      </c>
      <c r="DV469">
        <v>1</v>
      </c>
      <c r="DW469">
        <v>2</v>
      </c>
      <c r="DX469" t="s">
        <v>373</v>
      </c>
      <c r="DY469">
        <v>2.97289</v>
      </c>
      <c r="DZ469">
        <v>2.70301</v>
      </c>
      <c r="EA469">
        <v>0.194478</v>
      </c>
      <c r="EB469">
        <v>0.197657</v>
      </c>
      <c r="EC469">
        <v>0.0768278</v>
      </c>
      <c r="ED469">
        <v>0.0749758</v>
      </c>
      <c r="EE469">
        <v>31453</v>
      </c>
      <c r="EF469">
        <v>34325.8</v>
      </c>
      <c r="EG469">
        <v>35385.8</v>
      </c>
      <c r="EH469">
        <v>38800.9</v>
      </c>
      <c r="EI469">
        <v>46318.9</v>
      </c>
      <c r="EJ469">
        <v>51797.7</v>
      </c>
      <c r="EK469">
        <v>55291.1</v>
      </c>
      <c r="EL469">
        <v>62181.2</v>
      </c>
      <c r="EM469">
        <v>1.9824</v>
      </c>
      <c r="EN469">
        <v>2.1898</v>
      </c>
      <c r="EO469">
        <v>0.0766814</v>
      </c>
      <c r="EP469">
        <v>0</v>
      </c>
      <c r="EQ469">
        <v>23.7513</v>
      </c>
      <c r="ER469">
        <v>999.9</v>
      </c>
      <c r="ES469">
        <v>56.965</v>
      </c>
      <c r="ET469">
        <v>29.87</v>
      </c>
      <c r="EU469">
        <v>32.627</v>
      </c>
      <c r="EV469">
        <v>53.8302</v>
      </c>
      <c r="EW469">
        <v>35.6651</v>
      </c>
      <c r="EX469">
        <v>2</v>
      </c>
      <c r="EY469">
        <v>-0.0284146</v>
      </c>
      <c r="EZ469">
        <v>1.90754</v>
      </c>
      <c r="FA469">
        <v>20.14</v>
      </c>
      <c r="FB469">
        <v>5.19932</v>
      </c>
      <c r="FC469">
        <v>12.0076</v>
      </c>
      <c r="FD469">
        <v>4.9756</v>
      </c>
      <c r="FE469">
        <v>3.2934</v>
      </c>
      <c r="FF469">
        <v>9999</v>
      </c>
      <c r="FG469">
        <v>564.9</v>
      </c>
      <c r="FH469">
        <v>9999</v>
      </c>
      <c r="FI469">
        <v>9999</v>
      </c>
      <c r="FJ469">
        <v>1.8631</v>
      </c>
      <c r="FK469">
        <v>1.86798</v>
      </c>
      <c r="FL469">
        <v>1.86768</v>
      </c>
      <c r="FM469">
        <v>1.86884</v>
      </c>
      <c r="FN469">
        <v>1.86966</v>
      </c>
      <c r="FO469">
        <v>1.86569</v>
      </c>
      <c r="FP469">
        <v>1.86676</v>
      </c>
      <c r="FQ469">
        <v>1.86813</v>
      </c>
      <c r="FR469">
        <v>5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17.19</v>
      </c>
      <c r="GF469">
        <v>0.1786</v>
      </c>
      <c r="GG469">
        <v>4.5284714050127</v>
      </c>
      <c r="GH469">
        <v>0.00877152046367285</v>
      </c>
      <c r="GI469">
        <v>-1.12287425622125e-06</v>
      </c>
      <c r="GJ469">
        <v>1.49974470624018e-10</v>
      </c>
      <c r="GK469">
        <v>0.178652107835601</v>
      </c>
      <c r="GL469">
        <v>0</v>
      </c>
      <c r="GM469">
        <v>0</v>
      </c>
      <c r="GN469">
        <v>0</v>
      </c>
      <c r="GO469">
        <v>-2</v>
      </c>
      <c r="GP469">
        <v>2006</v>
      </c>
      <c r="GQ469">
        <v>1</v>
      </c>
      <c r="GR469">
        <v>20</v>
      </c>
      <c r="GS469">
        <v>90</v>
      </c>
      <c r="GT469">
        <v>89.9</v>
      </c>
      <c r="GU469">
        <v>4.08447</v>
      </c>
      <c r="GV469">
        <v>2.58057</v>
      </c>
      <c r="GW469">
        <v>2.24854</v>
      </c>
      <c r="GX469">
        <v>2.74414</v>
      </c>
      <c r="GY469">
        <v>1.99585</v>
      </c>
      <c r="GZ469">
        <v>2.34985</v>
      </c>
      <c r="HA469">
        <v>35.9645</v>
      </c>
      <c r="HB469">
        <v>15.174</v>
      </c>
      <c r="HC469">
        <v>18</v>
      </c>
      <c r="HD469">
        <v>498.57</v>
      </c>
      <c r="HE469">
        <v>643.629</v>
      </c>
      <c r="HF469">
        <v>19.7468</v>
      </c>
      <c r="HG469">
        <v>26.8089</v>
      </c>
      <c r="HH469">
        <v>29.9991</v>
      </c>
      <c r="HI469">
        <v>26.6209</v>
      </c>
      <c r="HJ469">
        <v>26.524</v>
      </c>
      <c r="HK469">
        <v>81.7297</v>
      </c>
      <c r="HL469">
        <v>39.3518</v>
      </c>
      <c r="HM469">
        <v>0</v>
      </c>
      <c r="HN469">
        <v>19.7558</v>
      </c>
      <c r="HO469">
        <v>1805.96</v>
      </c>
      <c r="HP469">
        <v>19.7316</v>
      </c>
      <c r="HQ469">
        <v>102.583</v>
      </c>
      <c r="HR469">
        <v>103.536</v>
      </c>
    </row>
    <row r="470" spans="1:226">
      <c r="A470">
        <v>454</v>
      </c>
      <c r="B470">
        <v>1657297090.5</v>
      </c>
      <c r="C470">
        <v>5346.5</v>
      </c>
      <c r="D470" t="s">
        <v>1270</v>
      </c>
      <c r="E470" t="s">
        <v>1271</v>
      </c>
      <c r="F470">
        <v>5</v>
      </c>
      <c r="G470" t="s">
        <v>1057</v>
      </c>
      <c r="H470" t="s">
        <v>354</v>
      </c>
      <c r="I470">
        <v>1657297083.01852</v>
      </c>
      <c r="J470">
        <f>(K470)/1000</f>
        <v>0</v>
      </c>
      <c r="K470">
        <f>IF(BF470, AN470, AH470)</f>
        <v>0</v>
      </c>
      <c r="L470">
        <f>IF(BF470, AI470, AG470)</f>
        <v>0</v>
      </c>
      <c r="M470">
        <f>BH470 - IF(AU470&gt;1, L470*BB470*100.0/(AW470*BV470), 0)</f>
        <v>0</v>
      </c>
      <c r="N470">
        <f>((T470-J470/2)*M470-L470)/(T470+J470/2)</f>
        <v>0</v>
      </c>
      <c r="O470">
        <f>N470*(BO470+BP470)/1000.0</f>
        <v>0</v>
      </c>
      <c r="P470">
        <f>(BH470 - IF(AU470&gt;1, L470*BB470*100.0/(AW470*BV470), 0))*(BO470+BP470)/1000.0</f>
        <v>0</v>
      </c>
      <c r="Q470">
        <f>2.0/((1/S470-1/R470)+SIGN(S470)*SQRT((1/S470-1/R470)*(1/S470-1/R470) + 4*BC470/((BC470+1)*(BC470+1))*(2*1/S470*1/R470-1/R470*1/R470)))</f>
        <v>0</v>
      </c>
      <c r="R470">
        <f>IF(LEFT(BD470,1)&lt;&gt;"0",IF(LEFT(BD470,1)="1",3.0,BE470),$D$5+$E$5*(BV470*BO470/($K$5*1000))+$F$5*(BV470*BO470/($K$5*1000))*MAX(MIN(BB470,$J$5),$I$5)*MAX(MIN(BB470,$J$5),$I$5)+$G$5*MAX(MIN(BB470,$J$5),$I$5)*(BV470*BO470/($K$5*1000))+$H$5*(BV470*BO470/($K$5*1000))*(BV470*BO470/($K$5*1000)))</f>
        <v>0</v>
      </c>
      <c r="S470">
        <f>J470*(1000-(1000*0.61365*exp(17.502*W470/(240.97+W470))/(BO470+BP470)+BJ470)/2)/(1000*0.61365*exp(17.502*W470/(240.97+W470))/(BO470+BP470)-BJ470)</f>
        <v>0</v>
      </c>
      <c r="T470">
        <f>1/((BC470+1)/(Q470/1.6)+1/(R470/1.37)) + BC470/((BC470+1)/(Q470/1.6) + BC470/(R470/1.37))</f>
        <v>0</v>
      </c>
      <c r="U470">
        <f>(AX470*BA470)</f>
        <v>0</v>
      </c>
      <c r="V470">
        <f>(BQ470+(U470+2*0.95*5.67E-8*(((BQ470+$B$7)+273)^4-(BQ470+273)^4)-44100*J470)/(1.84*29.3*R470+8*0.95*5.67E-8*(BQ470+273)^3))</f>
        <v>0</v>
      </c>
      <c r="W470">
        <f>($C$7*BR470+$D$7*BS470+$E$7*V470)</f>
        <v>0</v>
      </c>
      <c r="X470">
        <f>0.61365*exp(17.502*W470/(240.97+W470))</f>
        <v>0</v>
      </c>
      <c r="Y470">
        <f>(Z470/AA470*100)</f>
        <v>0</v>
      </c>
      <c r="Z470">
        <f>BJ470*(BO470+BP470)/1000</f>
        <v>0</v>
      </c>
      <c r="AA470">
        <f>0.61365*exp(17.502*BQ470/(240.97+BQ470))</f>
        <v>0</v>
      </c>
      <c r="AB470">
        <f>(X470-BJ470*(BO470+BP470)/1000)</f>
        <v>0</v>
      </c>
      <c r="AC470">
        <f>(-J470*44100)</f>
        <v>0</v>
      </c>
      <c r="AD470">
        <f>2*29.3*R470*0.92*(BQ470-W470)</f>
        <v>0</v>
      </c>
      <c r="AE470">
        <f>2*0.95*5.67E-8*(((BQ470+$B$7)+273)^4-(W470+273)^4)</f>
        <v>0</v>
      </c>
      <c r="AF470">
        <f>U470+AE470+AC470+AD470</f>
        <v>0</v>
      </c>
      <c r="AG470">
        <f>BN470*AU470*(BI470-BH470*(1000-AU470*BK470)/(1000-AU470*BJ470))/(100*BB470)</f>
        <v>0</v>
      </c>
      <c r="AH470">
        <f>1000*BN470*AU470*(BJ470-BK470)/(100*BB470*(1000-AU470*BJ470))</f>
        <v>0</v>
      </c>
      <c r="AI470">
        <f>(AJ470 - AK470 - BO470*1E3/(8.314*(BQ470+273.15)) * AM470/BN470 * AL470) * BN470/(100*BB470) * (1000 - BK470)/1000</f>
        <v>0</v>
      </c>
      <c r="AJ470">
        <v>1836.95470098234</v>
      </c>
      <c r="AK470">
        <v>1811.26678787879</v>
      </c>
      <c r="AL470">
        <v>3.42628822433307</v>
      </c>
      <c r="AM470">
        <v>66.0527662243616</v>
      </c>
      <c r="AN470">
        <f>(AP470 - AO470 + BO470*1E3/(8.314*(BQ470+273.15)) * AR470/BN470 * AQ470) * BN470/(100*BB470) * 1000/(1000 - AP470)</f>
        <v>0</v>
      </c>
      <c r="AO470">
        <v>19.7619422084068</v>
      </c>
      <c r="AP470">
        <v>20.6062248484848</v>
      </c>
      <c r="AQ470">
        <v>0.000272489262862404</v>
      </c>
      <c r="AR470">
        <v>77.4736277171468</v>
      </c>
      <c r="AS470">
        <v>0</v>
      </c>
      <c r="AT470">
        <v>0</v>
      </c>
      <c r="AU470">
        <f>IF(AS470*$H$13&gt;=AW470,1.0,(AW470/(AW470-AS470*$H$13)))</f>
        <v>0</v>
      </c>
      <c r="AV470">
        <f>(AU470-1)*100</f>
        <v>0</v>
      </c>
      <c r="AW470">
        <f>MAX(0,($B$13+$C$13*BV470)/(1+$D$13*BV470)*BO470/(BQ470+273)*$E$13)</f>
        <v>0</v>
      </c>
      <c r="AX470">
        <f>$B$11*BW470+$C$11*BX470+$F$11*CI470*(1-CL470)</f>
        <v>0</v>
      </c>
      <c r="AY470">
        <f>AX470*AZ470</f>
        <v>0</v>
      </c>
      <c r="AZ470">
        <f>($B$11*$D$9+$C$11*$D$9+$F$11*((CV470+CN470)/MAX(CV470+CN470+CW470, 0.1)*$I$9+CW470/MAX(CV470+CN470+CW470, 0.1)*$J$9))/($B$11+$C$11+$F$11)</f>
        <v>0</v>
      </c>
      <c r="BA470">
        <f>($B$11*$K$9+$C$11*$K$9+$F$11*((CV470+CN470)/MAX(CV470+CN470+CW470, 0.1)*$P$9+CW470/MAX(CV470+CN470+CW470, 0.1)*$Q$9))/($B$11+$C$11+$F$11)</f>
        <v>0</v>
      </c>
      <c r="BB470">
        <v>6</v>
      </c>
      <c r="BC470">
        <v>0.5</v>
      </c>
      <c r="BD470" t="s">
        <v>355</v>
      </c>
      <c r="BE470">
        <v>2</v>
      </c>
      <c r="BF470" t="b">
        <v>1</v>
      </c>
      <c r="BG470">
        <v>1657297083.01852</v>
      </c>
      <c r="BH470">
        <v>1750.35407407407</v>
      </c>
      <c r="BI470">
        <v>1785.40518518519</v>
      </c>
      <c r="BJ470">
        <v>20.5953259259259</v>
      </c>
      <c r="BK470">
        <v>19.7634407407407</v>
      </c>
      <c r="BL470">
        <v>1733.21444444444</v>
      </c>
      <c r="BM470">
        <v>20.4166740740741</v>
      </c>
      <c r="BN470">
        <v>499.993555555556</v>
      </c>
      <c r="BO470">
        <v>73.8358</v>
      </c>
      <c r="BP470">
        <v>0.0489324555555556</v>
      </c>
      <c r="BQ470">
        <v>24.2912074074074</v>
      </c>
      <c r="BR470">
        <v>24.9888518518519</v>
      </c>
      <c r="BS470">
        <v>999.9</v>
      </c>
      <c r="BT470">
        <v>0</v>
      </c>
      <c r="BU470">
        <v>0</v>
      </c>
      <c r="BV470">
        <v>10003.8888888889</v>
      </c>
      <c r="BW470">
        <v>0</v>
      </c>
      <c r="BX470">
        <v>105.859777777778</v>
      </c>
      <c r="BY470">
        <v>-35.050937037037</v>
      </c>
      <c r="BZ470">
        <v>1787.16148148148</v>
      </c>
      <c r="CA470">
        <v>1821.40185185185</v>
      </c>
      <c r="CB470">
        <v>0.831884740740741</v>
      </c>
      <c r="CC470">
        <v>1785.40518518519</v>
      </c>
      <c r="CD470">
        <v>19.7634407407407</v>
      </c>
      <c r="CE470">
        <v>1.52067185185185</v>
      </c>
      <c r="CF470">
        <v>1.45924814814815</v>
      </c>
      <c r="CG470">
        <v>13.1776037037037</v>
      </c>
      <c r="CH470">
        <v>12.5477185185185</v>
      </c>
      <c r="CI470">
        <v>1999.98703703704</v>
      </c>
      <c r="CJ470">
        <v>0.98</v>
      </c>
      <c r="CK470">
        <v>0.0200004</v>
      </c>
      <c r="CL470">
        <v>0</v>
      </c>
      <c r="CM470">
        <v>2.22766666666667</v>
      </c>
      <c r="CN470">
        <v>0</v>
      </c>
      <c r="CO470">
        <v>3125.70851851852</v>
      </c>
      <c r="CP470">
        <v>17300.0407407407</v>
      </c>
      <c r="CQ470">
        <v>37.6709259259259</v>
      </c>
      <c r="CR470">
        <v>38.125</v>
      </c>
      <c r="CS470">
        <v>37.647962962963</v>
      </c>
      <c r="CT470">
        <v>36.2406666666667</v>
      </c>
      <c r="CU470">
        <v>36.8563333333333</v>
      </c>
      <c r="CV470">
        <v>1959.98703703704</v>
      </c>
      <c r="CW470">
        <v>40</v>
      </c>
      <c r="CX470">
        <v>0</v>
      </c>
      <c r="CY470">
        <v>1657297068.3</v>
      </c>
      <c r="CZ470">
        <v>0</v>
      </c>
      <c r="DA470">
        <v>1657291692.5</v>
      </c>
      <c r="DB470" t="s">
        <v>356</v>
      </c>
      <c r="DC470">
        <v>1657291684</v>
      </c>
      <c r="DD470">
        <v>1657291692.5</v>
      </c>
      <c r="DE470">
        <v>1</v>
      </c>
      <c r="DF470">
        <v>0.051</v>
      </c>
      <c r="DG470">
        <v>-0.009</v>
      </c>
      <c r="DH470">
        <v>7.953</v>
      </c>
      <c r="DI470">
        <v>0.086</v>
      </c>
      <c r="DJ470">
        <v>418</v>
      </c>
      <c r="DK470">
        <v>18</v>
      </c>
      <c r="DL470">
        <v>0.63</v>
      </c>
      <c r="DM470">
        <v>0.07</v>
      </c>
      <c r="DN470">
        <v>-34.9772097560976</v>
      </c>
      <c r="DO470">
        <v>-1.46616167247388</v>
      </c>
      <c r="DP470">
        <v>0.622813752767652</v>
      </c>
      <c r="DQ470">
        <v>0</v>
      </c>
      <c r="DR470">
        <v>0.828360268292683</v>
      </c>
      <c r="DS470">
        <v>0.0690919233449481</v>
      </c>
      <c r="DT470">
        <v>0.00856741111827152</v>
      </c>
      <c r="DU470">
        <v>1</v>
      </c>
      <c r="DV470">
        <v>1</v>
      </c>
      <c r="DW470">
        <v>2</v>
      </c>
      <c r="DX470" t="s">
        <v>373</v>
      </c>
      <c r="DY470">
        <v>2.9735</v>
      </c>
      <c r="DZ470">
        <v>2.7023</v>
      </c>
      <c r="EA470">
        <v>0.195569</v>
      </c>
      <c r="EB470">
        <v>0.198689</v>
      </c>
      <c r="EC470">
        <v>0.0768334</v>
      </c>
      <c r="ED470">
        <v>0.0749796</v>
      </c>
      <c r="EE470">
        <v>31410.8</v>
      </c>
      <c r="EF470">
        <v>34281.7</v>
      </c>
      <c r="EG470">
        <v>35386.1</v>
      </c>
      <c r="EH470">
        <v>38800.8</v>
      </c>
      <c r="EI470">
        <v>46318.8</v>
      </c>
      <c r="EJ470">
        <v>51798.1</v>
      </c>
      <c r="EK470">
        <v>55291.3</v>
      </c>
      <c r="EL470">
        <v>62181.9</v>
      </c>
      <c r="EM470">
        <v>1.9828</v>
      </c>
      <c r="EN470">
        <v>2.1896</v>
      </c>
      <c r="EO470">
        <v>0.0730455</v>
      </c>
      <c r="EP470">
        <v>0</v>
      </c>
      <c r="EQ470">
        <v>23.7613</v>
      </c>
      <c r="ER470">
        <v>999.9</v>
      </c>
      <c r="ES470">
        <v>56.965</v>
      </c>
      <c r="ET470">
        <v>29.87</v>
      </c>
      <c r="EU470">
        <v>32.6271</v>
      </c>
      <c r="EV470">
        <v>53.5102</v>
      </c>
      <c r="EW470">
        <v>35.637</v>
      </c>
      <c r="EX470">
        <v>2</v>
      </c>
      <c r="EY470">
        <v>-0.0282317</v>
      </c>
      <c r="EZ470">
        <v>1.89664</v>
      </c>
      <c r="FA470">
        <v>20.1357</v>
      </c>
      <c r="FB470">
        <v>5.19453</v>
      </c>
      <c r="FC470">
        <v>12.0064</v>
      </c>
      <c r="FD470">
        <v>4.9748</v>
      </c>
      <c r="FE470">
        <v>3.2926</v>
      </c>
      <c r="FF470">
        <v>9999</v>
      </c>
      <c r="FG470">
        <v>564.9</v>
      </c>
      <c r="FH470">
        <v>9999</v>
      </c>
      <c r="FI470">
        <v>9999</v>
      </c>
      <c r="FJ470">
        <v>1.8631</v>
      </c>
      <c r="FK470">
        <v>1.86786</v>
      </c>
      <c r="FL470">
        <v>1.86768</v>
      </c>
      <c r="FM470">
        <v>1.86884</v>
      </c>
      <c r="FN470">
        <v>1.86966</v>
      </c>
      <c r="FO470">
        <v>1.86566</v>
      </c>
      <c r="FP470">
        <v>1.86676</v>
      </c>
      <c r="FQ470">
        <v>1.86816</v>
      </c>
      <c r="FR470">
        <v>5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17.29</v>
      </c>
      <c r="GF470">
        <v>0.1786</v>
      </c>
      <c r="GG470">
        <v>4.5284714050127</v>
      </c>
      <c r="GH470">
        <v>0.00877152046367285</v>
      </c>
      <c r="GI470">
        <v>-1.12287425622125e-06</v>
      </c>
      <c r="GJ470">
        <v>1.49974470624018e-10</v>
      </c>
      <c r="GK470">
        <v>0.178652107835601</v>
      </c>
      <c r="GL470">
        <v>0</v>
      </c>
      <c r="GM470">
        <v>0</v>
      </c>
      <c r="GN470">
        <v>0</v>
      </c>
      <c r="GO470">
        <v>-2</v>
      </c>
      <c r="GP470">
        <v>2006</v>
      </c>
      <c r="GQ470">
        <v>1</v>
      </c>
      <c r="GR470">
        <v>20</v>
      </c>
      <c r="GS470">
        <v>90.1</v>
      </c>
      <c r="GT470">
        <v>90</v>
      </c>
      <c r="GU470">
        <v>4.10889</v>
      </c>
      <c r="GV470">
        <v>2.5769</v>
      </c>
      <c r="GW470">
        <v>2.24854</v>
      </c>
      <c r="GX470">
        <v>2.74536</v>
      </c>
      <c r="GY470">
        <v>1.99585</v>
      </c>
      <c r="GZ470">
        <v>2.38403</v>
      </c>
      <c r="HA470">
        <v>35.9645</v>
      </c>
      <c r="HB470">
        <v>15.1827</v>
      </c>
      <c r="HC470">
        <v>18</v>
      </c>
      <c r="HD470">
        <v>498.833</v>
      </c>
      <c r="HE470">
        <v>643.494</v>
      </c>
      <c r="HF470">
        <v>19.7479</v>
      </c>
      <c r="HG470">
        <v>26.8089</v>
      </c>
      <c r="HH470">
        <v>29.9998</v>
      </c>
      <c r="HI470">
        <v>26.6209</v>
      </c>
      <c r="HJ470">
        <v>26.5262</v>
      </c>
      <c r="HK470">
        <v>82.2041</v>
      </c>
      <c r="HL470">
        <v>39.3518</v>
      </c>
      <c r="HM470">
        <v>0</v>
      </c>
      <c r="HN470">
        <v>19.7517</v>
      </c>
      <c r="HO470">
        <v>1826.15</v>
      </c>
      <c r="HP470">
        <v>19.7316</v>
      </c>
      <c r="HQ470">
        <v>102.584</v>
      </c>
      <c r="HR470">
        <v>103.537</v>
      </c>
    </row>
    <row r="471" spans="1:226">
      <c r="A471">
        <v>455</v>
      </c>
      <c r="B471">
        <v>1657297095.5</v>
      </c>
      <c r="C471">
        <v>5351.5</v>
      </c>
      <c r="D471" t="s">
        <v>1272</v>
      </c>
      <c r="E471" t="s">
        <v>1273</v>
      </c>
      <c r="F471">
        <v>5</v>
      </c>
      <c r="G471" t="s">
        <v>1057</v>
      </c>
      <c r="H471" t="s">
        <v>354</v>
      </c>
      <c r="I471">
        <v>1657297087.73214</v>
      </c>
      <c r="J471">
        <f>(K471)/1000</f>
        <v>0</v>
      </c>
      <c r="K471">
        <f>IF(BF471, AN471, AH471)</f>
        <v>0</v>
      </c>
      <c r="L471">
        <f>IF(BF471, AI471, AG471)</f>
        <v>0</v>
      </c>
      <c r="M471">
        <f>BH471 - IF(AU471&gt;1, L471*BB471*100.0/(AW471*BV471), 0)</f>
        <v>0</v>
      </c>
      <c r="N471">
        <f>((T471-J471/2)*M471-L471)/(T471+J471/2)</f>
        <v>0</v>
      </c>
      <c r="O471">
        <f>N471*(BO471+BP471)/1000.0</f>
        <v>0</v>
      </c>
      <c r="P471">
        <f>(BH471 - IF(AU471&gt;1, L471*BB471*100.0/(AW471*BV471), 0))*(BO471+BP471)/1000.0</f>
        <v>0</v>
      </c>
      <c r="Q471">
        <f>2.0/((1/S471-1/R471)+SIGN(S471)*SQRT((1/S471-1/R471)*(1/S471-1/R471) + 4*BC471/((BC471+1)*(BC471+1))*(2*1/S471*1/R471-1/R471*1/R471)))</f>
        <v>0</v>
      </c>
      <c r="R471">
        <f>IF(LEFT(BD471,1)&lt;&gt;"0",IF(LEFT(BD471,1)="1",3.0,BE471),$D$5+$E$5*(BV471*BO471/($K$5*1000))+$F$5*(BV471*BO471/($K$5*1000))*MAX(MIN(BB471,$J$5),$I$5)*MAX(MIN(BB471,$J$5),$I$5)+$G$5*MAX(MIN(BB471,$J$5),$I$5)*(BV471*BO471/($K$5*1000))+$H$5*(BV471*BO471/($K$5*1000))*(BV471*BO471/($K$5*1000)))</f>
        <v>0</v>
      </c>
      <c r="S471">
        <f>J471*(1000-(1000*0.61365*exp(17.502*W471/(240.97+W471))/(BO471+BP471)+BJ471)/2)/(1000*0.61365*exp(17.502*W471/(240.97+W471))/(BO471+BP471)-BJ471)</f>
        <v>0</v>
      </c>
      <c r="T471">
        <f>1/((BC471+1)/(Q471/1.6)+1/(R471/1.37)) + BC471/((BC471+1)/(Q471/1.6) + BC471/(R471/1.37))</f>
        <v>0</v>
      </c>
      <c r="U471">
        <f>(AX471*BA471)</f>
        <v>0</v>
      </c>
      <c r="V471">
        <f>(BQ471+(U471+2*0.95*5.67E-8*(((BQ471+$B$7)+273)^4-(BQ471+273)^4)-44100*J471)/(1.84*29.3*R471+8*0.95*5.67E-8*(BQ471+273)^3))</f>
        <v>0</v>
      </c>
      <c r="W471">
        <f>($C$7*BR471+$D$7*BS471+$E$7*V471)</f>
        <v>0</v>
      </c>
      <c r="X471">
        <f>0.61365*exp(17.502*W471/(240.97+W471))</f>
        <v>0</v>
      </c>
      <c r="Y471">
        <f>(Z471/AA471*100)</f>
        <v>0</v>
      </c>
      <c r="Z471">
        <f>BJ471*(BO471+BP471)/1000</f>
        <v>0</v>
      </c>
      <c r="AA471">
        <f>0.61365*exp(17.502*BQ471/(240.97+BQ471))</f>
        <v>0</v>
      </c>
      <c r="AB471">
        <f>(X471-BJ471*(BO471+BP471)/1000)</f>
        <v>0</v>
      </c>
      <c r="AC471">
        <f>(-J471*44100)</f>
        <v>0</v>
      </c>
      <c r="AD471">
        <f>2*29.3*R471*0.92*(BQ471-W471)</f>
        <v>0</v>
      </c>
      <c r="AE471">
        <f>2*0.95*5.67E-8*(((BQ471+$B$7)+273)^4-(W471+273)^4)</f>
        <v>0</v>
      </c>
      <c r="AF471">
        <f>U471+AE471+AC471+AD471</f>
        <v>0</v>
      </c>
      <c r="AG471">
        <f>BN471*AU471*(BI471-BH471*(1000-AU471*BK471)/(1000-AU471*BJ471))/(100*BB471)</f>
        <v>0</v>
      </c>
      <c r="AH471">
        <f>1000*BN471*AU471*(BJ471-BK471)/(100*BB471*(1000-AU471*BJ471))</f>
        <v>0</v>
      </c>
      <c r="AI471">
        <f>(AJ471 - AK471 - BO471*1E3/(8.314*(BQ471+273.15)) * AM471/BN471 * AL471) * BN471/(100*BB471) * (1000 - BK471)/1000</f>
        <v>0</v>
      </c>
      <c r="AJ471">
        <v>1853.53161574488</v>
      </c>
      <c r="AK471">
        <v>1827.78957575757</v>
      </c>
      <c r="AL471">
        <v>3.3041309631651</v>
      </c>
      <c r="AM471">
        <v>66.0527662243616</v>
      </c>
      <c r="AN471">
        <f>(AP471 - AO471 + BO471*1E3/(8.314*(BQ471+273.15)) * AR471/BN471 * AQ471) * BN471/(100*BB471) * 1000/(1000 - AP471)</f>
        <v>0</v>
      </c>
      <c r="AO471">
        <v>19.7614927031183</v>
      </c>
      <c r="AP471">
        <v>20.6118460606061</v>
      </c>
      <c r="AQ471">
        <v>0.00033598953477236</v>
      </c>
      <c r="AR471">
        <v>77.4736277171468</v>
      </c>
      <c r="AS471">
        <v>0</v>
      </c>
      <c r="AT471">
        <v>0</v>
      </c>
      <c r="AU471">
        <f>IF(AS471*$H$13&gt;=AW471,1.0,(AW471/(AW471-AS471*$H$13)))</f>
        <v>0</v>
      </c>
      <c r="AV471">
        <f>(AU471-1)*100</f>
        <v>0</v>
      </c>
      <c r="AW471">
        <f>MAX(0,($B$13+$C$13*BV471)/(1+$D$13*BV471)*BO471/(BQ471+273)*$E$13)</f>
        <v>0</v>
      </c>
      <c r="AX471">
        <f>$B$11*BW471+$C$11*BX471+$F$11*CI471*(1-CL471)</f>
        <v>0</v>
      </c>
      <c r="AY471">
        <f>AX471*AZ471</f>
        <v>0</v>
      </c>
      <c r="AZ471">
        <f>($B$11*$D$9+$C$11*$D$9+$F$11*((CV471+CN471)/MAX(CV471+CN471+CW471, 0.1)*$I$9+CW471/MAX(CV471+CN471+CW471, 0.1)*$J$9))/($B$11+$C$11+$F$11)</f>
        <v>0</v>
      </c>
      <c r="BA471">
        <f>($B$11*$K$9+$C$11*$K$9+$F$11*((CV471+CN471)/MAX(CV471+CN471+CW471, 0.1)*$P$9+CW471/MAX(CV471+CN471+CW471, 0.1)*$Q$9))/($B$11+$C$11+$F$11)</f>
        <v>0</v>
      </c>
      <c r="BB471">
        <v>6</v>
      </c>
      <c r="BC471">
        <v>0.5</v>
      </c>
      <c r="BD471" t="s">
        <v>355</v>
      </c>
      <c r="BE471">
        <v>2</v>
      </c>
      <c r="BF471" t="b">
        <v>1</v>
      </c>
      <c r="BG471">
        <v>1657297087.73214</v>
      </c>
      <c r="BH471">
        <v>1766.12821428571</v>
      </c>
      <c r="BI471">
        <v>1801.0975</v>
      </c>
      <c r="BJ471">
        <v>20.602425</v>
      </c>
      <c r="BK471">
        <v>19.7623785714286</v>
      </c>
      <c r="BL471">
        <v>1748.89178571429</v>
      </c>
      <c r="BM471">
        <v>20.4237785714286</v>
      </c>
      <c r="BN471">
        <v>499.991785714286</v>
      </c>
      <c r="BO471">
        <v>73.8355928571429</v>
      </c>
      <c r="BP471">
        <v>0.048942925</v>
      </c>
      <c r="BQ471">
        <v>24.295375</v>
      </c>
      <c r="BR471">
        <v>24.9868035714286</v>
      </c>
      <c r="BS471">
        <v>999.9</v>
      </c>
      <c r="BT471">
        <v>0</v>
      </c>
      <c r="BU471">
        <v>0</v>
      </c>
      <c r="BV471">
        <v>10002.8571428571</v>
      </c>
      <c r="BW471">
        <v>0</v>
      </c>
      <c r="BX471">
        <v>105.694214285714</v>
      </c>
      <c r="BY471">
        <v>-34.96815</v>
      </c>
      <c r="BZ471">
        <v>1803.28035714286</v>
      </c>
      <c r="CA471">
        <v>1837.40821428571</v>
      </c>
      <c r="CB471">
        <v>0.840046392857143</v>
      </c>
      <c r="CC471">
        <v>1801.0975</v>
      </c>
      <c r="CD471">
        <v>19.7623785714286</v>
      </c>
      <c r="CE471">
        <v>1.52119178571429</v>
      </c>
      <c r="CF471">
        <v>1.45916571428571</v>
      </c>
      <c r="CG471">
        <v>13.1828392857143</v>
      </c>
      <c r="CH471">
        <v>12.5468642857143</v>
      </c>
      <c r="CI471">
        <v>1999.99285714286</v>
      </c>
      <c r="CJ471">
        <v>0.98</v>
      </c>
      <c r="CK471">
        <v>0.0200004</v>
      </c>
      <c r="CL471">
        <v>0</v>
      </c>
      <c r="CM471">
        <v>2.25016071428571</v>
      </c>
      <c r="CN471">
        <v>0</v>
      </c>
      <c r="CO471">
        <v>3125.42428571429</v>
      </c>
      <c r="CP471">
        <v>17300.0892857143</v>
      </c>
      <c r="CQ471">
        <v>37.656</v>
      </c>
      <c r="CR471">
        <v>38.10925</v>
      </c>
      <c r="CS471">
        <v>37.6338571428571</v>
      </c>
      <c r="CT471">
        <v>36.22075</v>
      </c>
      <c r="CU471">
        <v>36.85475</v>
      </c>
      <c r="CV471">
        <v>1959.99285714286</v>
      </c>
      <c r="CW471">
        <v>40</v>
      </c>
      <c r="CX471">
        <v>0</v>
      </c>
      <c r="CY471">
        <v>1657297073.7</v>
      </c>
      <c r="CZ471">
        <v>0</v>
      </c>
      <c r="DA471">
        <v>1657291692.5</v>
      </c>
      <c r="DB471" t="s">
        <v>356</v>
      </c>
      <c r="DC471">
        <v>1657291684</v>
      </c>
      <c r="DD471">
        <v>1657291692.5</v>
      </c>
      <c r="DE471">
        <v>1</v>
      </c>
      <c r="DF471">
        <v>0.051</v>
      </c>
      <c r="DG471">
        <v>-0.009</v>
      </c>
      <c r="DH471">
        <v>7.953</v>
      </c>
      <c r="DI471">
        <v>0.086</v>
      </c>
      <c r="DJ471">
        <v>418</v>
      </c>
      <c r="DK471">
        <v>18</v>
      </c>
      <c r="DL471">
        <v>0.63</v>
      </c>
      <c r="DM471">
        <v>0.07</v>
      </c>
      <c r="DN471">
        <v>-34.8602341463415</v>
      </c>
      <c r="DO471">
        <v>0.462936585365852</v>
      </c>
      <c r="DP471">
        <v>0.647409741561072</v>
      </c>
      <c r="DQ471">
        <v>0</v>
      </c>
      <c r="DR471">
        <v>0.834233414634146</v>
      </c>
      <c r="DS471">
        <v>0.100395888501742</v>
      </c>
      <c r="DT471">
        <v>0.0106272770621128</v>
      </c>
      <c r="DU471">
        <v>0</v>
      </c>
      <c r="DV471">
        <v>0</v>
      </c>
      <c r="DW471">
        <v>2</v>
      </c>
      <c r="DX471" t="s">
        <v>357</v>
      </c>
      <c r="DY471">
        <v>2.9737</v>
      </c>
      <c r="DZ471">
        <v>2.70259</v>
      </c>
      <c r="EA471">
        <v>0.196626</v>
      </c>
      <c r="EB471">
        <v>0.199734</v>
      </c>
      <c r="EC471">
        <v>0.0768449</v>
      </c>
      <c r="ED471">
        <v>0.0749881</v>
      </c>
      <c r="EE471">
        <v>31369.5</v>
      </c>
      <c r="EF471">
        <v>34237.2</v>
      </c>
      <c r="EG471">
        <v>35386</v>
      </c>
      <c r="EH471">
        <v>38801.2</v>
      </c>
      <c r="EI471">
        <v>46318.1</v>
      </c>
      <c r="EJ471">
        <v>51798.3</v>
      </c>
      <c r="EK471">
        <v>55291.1</v>
      </c>
      <c r="EL471">
        <v>62182.7</v>
      </c>
      <c r="EM471">
        <v>1.983</v>
      </c>
      <c r="EN471">
        <v>2.1894</v>
      </c>
      <c r="EO471">
        <v>0.0735223</v>
      </c>
      <c r="EP471">
        <v>0</v>
      </c>
      <c r="EQ471">
        <v>23.7753</v>
      </c>
      <c r="ER471">
        <v>999.9</v>
      </c>
      <c r="ES471">
        <v>56.965</v>
      </c>
      <c r="ET471">
        <v>29.89</v>
      </c>
      <c r="EU471">
        <v>32.665</v>
      </c>
      <c r="EV471">
        <v>53.6402</v>
      </c>
      <c r="EW471">
        <v>35.625</v>
      </c>
      <c r="EX471">
        <v>2</v>
      </c>
      <c r="EY471">
        <v>-0.0286382</v>
      </c>
      <c r="EZ471">
        <v>1.82808</v>
      </c>
      <c r="FA471">
        <v>20.1365</v>
      </c>
      <c r="FB471">
        <v>5.19812</v>
      </c>
      <c r="FC471">
        <v>12.0088</v>
      </c>
      <c r="FD471">
        <v>4.9752</v>
      </c>
      <c r="FE471">
        <v>3.2934</v>
      </c>
      <c r="FF471">
        <v>9999</v>
      </c>
      <c r="FG471">
        <v>564.9</v>
      </c>
      <c r="FH471">
        <v>9999</v>
      </c>
      <c r="FI471">
        <v>9999</v>
      </c>
      <c r="FJ471">
        <v>1.86304</v>
      </c>
      <c r="FK471">
        <v>1.86792</v>
      </c>
      <c r="FL471">
        <v>1.86765</v>
      </c>
      <c r="FM471">
        <v>1.8688</v>
      </c>
      <c r="FN471">
        <v>1.86966</v>
      </c>
      <c r="FO471">
        <v>1.86563</v>
      </c>
      <c r="FP471">
        <v>1.86676</v>
      </c>
      <c r="FQ471">
        <v>1.86813</v>
      </c>
      <c r="FR471">
        <v>5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17.39</v>
      </c>
      <c r="GF471">
        <v>0.1786</v>
      </c>
      <c r="GG471">
        <v>4.5284714050127</v>
      </c>
      <c r="GH471">
        <v>0.00877152046367285</v>
      </c>
      <c r="GI471">
        <v>-1.12287425622125e-06</v>
      </c>
      <c r="GJ471">
        <v>1.49974470624018e-10</v>
      </c>
      <c r="GK471">
        <v>0.178652107835601</v>
      </c>
      <c r="GL471">
        <v>0</v>
      </c>
      <c r="GM471">
        <v>0</v>
      </c>
      <c r="GN471">
        <v>0</v>
      </c>
      <c r="GO471">
        <v>-2</v>
      </c>
      <c r="GP471">
        <v>2006</v>
      </c>
      <c r="GQ471">
        <v>1</v>
      </c>
      <c r="GR471">
        <v>20</v>
      </c>
      <c r="GS471">
        <v>90.2</v>
      </c>
      <c r="GT471">
        <v>90</v>
      </c>
      <c r="GU471">
        <v>4.13818</v>
      </c>
      <c r="GV471">
        <v>2.57568</v>
      </c>
      <c r="GW471">
        <v>2.24854</v>
      </c>
      <c r="GX471">
        <v>2.74414</v>
      </c>
      <c r="GY471">
        <v>1.99585</v>
      </c>
      <c r="GZ471">
        <v>2.33765</v>
      </c>
      <c r="HA471">
        <v>35.9645</v>
      </c>
      <c r="HB471">
        <v>15.174</v>
      </c>
      <c r="HC471">
        <v>18</v>
      </c>
      <c r="HD471">
        <v>498.965</v>
      </c>
      <c r="HE471">
        <v>643.333</v>
      </c>
      <c r="HF471">
        <v>19.7496</v>
      </c>
      <c r="HG471">
        <v>26.8089</v>
      </c>
      <c r="HH471">
        <v>29.9999</v>
      </c>
      <c r="HI471">
        <v>26.6209</v>
      </c>
      <c r="HJ471">
        <v>26.5262</v>
      </c>
      <c r="HK471">
        <v>82.7919</v>
      </c>
      <c r="HL471">
        <v>39.3518</v>
      </c>
      <c r="HM471">
        <v>0</v>
      </c>
      <c r="HN471">
        <v>19.7645</v>
      </c>
      <c r="HO471">
        <v>1839.7</v>
      </c>
      <c r="HP471">
        <v>19.7316</v>
      </c>
      <c r="HQ471">
        <v>102.583</v>
      </c>
      <c r="HR471">
        <v>103.538</v>
      </c>
    </row>
    <row r="472" spans="1:226">
      <c r="A472">
        <v>456</v>
      </c>
      <c r="B472">
        <v>1657297100.5</v>
      </c>
      <c r="C472">
        <v>5356.5</v>
      </c>
      <c r="D472" t="s">
        <v>1274</v>
      </c>
      <c r="E472" t="s">
        <v>1275</v>
      </c>
      <c r="F472">
        <v>5</v>
      </c>
      <c r="G472" t="s">
        <v>1057</v>
      </c>
      <c r="H472" t="s">
        <v>354</v>
      </c>
      <c r="I472">
        <v>1657297093</v>
      </c>
      <c r="J472">
        <f>(K472)/1000</f>
        <v>0</v>
      </c>
      <c r="K472">
        <f>IF(BF472, AN472, AH472)</f>
        <v>0</v>
      </c>
      <c r="L472">
        <f>IF(BF472, AI472, AG472)</f>
        <v>0</v>
      </c>
      <c r="M472">
        <f>BH472 - IF(AU472&gt;1, L472*BB472*100.0/(AW472*BV472), 0)</f>
        <v>0</v>
      </c>
      <c r="N472">
        <f>((T472-J472/2)*M472-L472)/(T472+J472/2)</f>
        <v>0</v>
      </c>
      <c r="O472">
        <f>N472*(BO472+BP472)/1000.0</f>
        <v>0</v>
      </c>
      <c r="P472">
        <f>(BH472 - IF(AU472&gt;1, L472*BB472*100.0/(AW472*BV472), 0))*(BO472+BP472)/1000.0</f>
        <v>0</v>
      </c>
      <c r="Q472">
        <f>2.0/((1/S472-1/R472)+SIGN(S472)*SQRT((1/S472-1/R472)*(1/S472-1/R472) + 4*BC472/((BC472+1)*(BC472+1))*(2*1/S472*1/R472-1/R472*1/R472)))</f>
        <v>0</v>
      </c>
      <c r="R472">
        <f>IF(LEFT(BD472,1)&lt;&gt;"0",IF(LEFT(BD472,1)="1",3.0,BE472),$D$5+$E$5*(BV472*BO472/($K$5*1000))+$F$5*(BV472*BO472/($K$5*1000))*MAX(MIN(BB472,$J$5),$I$5)*MAX(MIN(BB472,$J$5),$I$5)+$G$5*MAX(MIN(BB472,$J$5),$I$5)*(BV472*BO472/($K$5*1000))+$H$5*(BV472*BO472/($K$5*1000))*(BV472*BO472/($K$5*1000)))</f>
        <v>0</v>
      </c>
      <c r="S472">
        <f>J472*(1000-(1000*0.61365*exp(17.502*W472/(240.97+W472))/(BO472+BP472)+BJ472)/2)/(1000*0.61365*exp(17.502*W472/(240.97+W472))/(BO472+BP472)-BJ472)</f>
        <v>0</v>
      </c>
      <c r="T472">
        <f>1/((BC472+1)/(Q472/1.6)+1/(R472/1.37)) + BC472/((BC472+1)/(Q472/1.6) + BC472/(R472/1.37))</f>
        <v>0</v>
      </c>
      <c r="U472">
        <f>(AX472*BA472)</f>
        <v>0</v>
      </c>
      <c r="V472">
        <f>(BQ472+(U472+2*0.95*5.67E-8*(((BQ472+$B$7)+273)^4-(BQ472+273)^4)-44100*J472)/(1.84*29.3*R472+8*0.95*5.67E-8*(BQ472+273)^3))</f>
        <v>0</v>
      </c>
      <c r="W472">
        <f>($C$7*BR472+$D$7*BS472+$E$7*V472)</f>
        <v>0</v>
      </c>
      <c r="X472">
        <f>0.61365*exp(17.502*W472/(240.97+W472))</f>
        <v>0</v>
      </c>
      <c r="Y472">
        <f>(Z472/AA472*100)</f>
        <v>0</v>
      </c>
      <c r="Z472">
        <f>BJ472*(BO472+BP472)/1000</f>
        <v>0</v>
      </c>
      <c r="AA472">
        <f>0.61365*exp(17.502*BQ472/(240.97+BQ472))</f>
        <v>0</v>
      </c>
      <c r="AB472">
        <f>(X472-BJ472*(BO472+BP472)/1000)</f>
        <v>0</v>
      </c>
      <c r="AC472">
        <f>(-J472*44100)</f>
        <v>0</v>
      </c>
      <c r="AD472">
        <f>2*29.3*R472*0.92*(BQ472-W472)</f>
        <v>0</v>
      </c>
      <c r="AE472">
        <f>2*0.95*5.67E-8*(((BQ472+$B$7)+273)^4-(W472+273)^4)</f>
        <v>0</v>
      </c>
      <c r="AF472">
        <f>U472+AE472+AC472+AD472</f>
        <v>0</v>
      </c>
      <c r="AG472">
        <f>BN472*AU472*(BI472-BH472*(1000-AU472*BK472)/(1000-AU472*BJ472))/(100*BB472)</f>
        <v>0</v>
      </c>
      <c r="AH472">
        <f>1000*BN472*AU472*(BJ472-BK472)/(100*BB472*(1000-AU472*BJ472))</f>
        <v>0</v>
      </c>
      <c r="AI472">
        <f>(AJ472 - AK472 - BO472*1E3/(8.314*(BQ472+273.15)) * AM472/BN472 * AL472) * BN472/(100*BB472) * (1000 - BK472)/1000</f>
        <v>0</v>
      </c>
      <c r="AJ472">
        <v>1869.87127267643</v>
      </c>
      <c r="AK472">
        <v>1844.70078787879</v>
      </c>
      <c r="AL472">
        <v>3.38145390183258</v>
      </c>
      <c r="AM472">
        <v>66.0527662243616</v>
      </c>
      <c r="AN472">
        <f>(AP472 - AO472 + BO472*1E3/(8.314*(BQ472+273.15)) * AR472/BN472 * AQ472) * BN472/(100*BB472) * 1000/(1000 - AP472)</f>
        <v>0</v>
      </c>
      <c r="AO472">
        <v>19.7595959994609</v>
      </c>
      <c r="AP472">
        <v>20.6117903030303</v>
      </c>
      <c r="AQ472">
        <v>-8.77605681257915e-05</v>
      </c>
      <c r="AR472">
        <v>77.4736277171468</v>
      </c>
      <c r="AS472">
        <v>0</v>
      </c>
      <c r="AT472">
        <v>0</v>
      </c>
      <c r="AU472">
        <f>IF(AS472*$H$13&gt;=AW472,1.0,(AW472/(AW472-AS472*$H$13)))</f>
        <v>0</v>
      </c>
      <c r="AV472">
        <f>(AU472-1)*100</f>
        <v>0</v>
      </c>
      <c r="AW472">
        <f>MAX(0,($B$13+$C$13*BV472)/(1+$D$13*BV472)*BO472/(BQ472+273)*$E$13)</f>
        <v>0</v>
      </c>
      <c r="AX472">
        <f>$B$11*BW472+$C$11*BX472+$F$11*CI472*(1-CL472)</f>
        <v>0</v>
      </c>
      <c r="AY472">
        <f>AX472*AZ472</f>
        <v>0</v>
      </c>
      <c r="AZ472">
        <f>($B$11*$D$9+$C$11*$D$9+$F$11*((CV472+CN472)/MAX(CV472+CN472+CW472, 0.1)*$I$9+CW472/MAX(CV472+CN472+CW472, 0.1)*$J$9))/($B$11+$C$11+$F$11)</f>
        <v>0</v>
      </c>
      <c r="BA472">
        <f>($B$11*$K$9+$C$11*$K$9+$F$11*((CV472+CN472)/MAX(CV472+CN472+CW472, 0.1)*$P$9+CW472/MAX(CV472+CN472+CW472, 0.1)*$Q$9))/($B$11+$C$11+$F$11)</f>
        <v>0</v>
      </c>
      <c r="BB472">
        <v>6</v>
      </c>
      <c r="BC472">
        <v>0.5</v>
      </c>
      <c r="BD472" t="s">
        <v>355</v>
      </c>
      <c r="BE472">
        <v>2</v>
      </c>
      <c r="BF472" t="b">
        <v>1</v>
      </c>
      <c r="BG472">
        <v>1657297093</v>
      </c>
      <c r="BH472">
        <v>1783.66666666667</v>
      </c>
      <c r="BI472">
        <v>1818.38888888889</v>
      </c>
      <c r="BJ472">
        <v>20.6079518518519</v>
      </c>
      <c r="BK472">
        <v>19.7607666666667</v>
      </c>
      <c r="BL472">
        <v>1766.32222222222</v>
      </c>
      <c r="BM472">
        <v>20.4293037037037</v>
      </c>
      <c r="BN472">
        <v>499.986148148148</v>
      </c>
      <c r="BO472">
        <v>73.8353259259259</v>
      </c>
      <c r="BP472">
        <v>0.0489235</v>
      </c>
      <c r="BQ472">
        <v>24.3020259259259</v>
      </c>
      <c r="BR472">
        <v>24.9898</v>
      </c>
      <c r="BS472">
        <v>999.9</v>
      </c>
      <c r="BT472">
        <v>0</v>
      </c>
      <c r="BU472">
        <v>0</v>
      </c>
      <c r="BV472">
        <v>10000.1851851852</v>
      </c>
      <c r="BW472">
        <v>0</v>
      </c>
      <c r="BX472">
        <v>105.500111111111</v>
      </c>
      <c r="BY472">
        <v>-34.7210851851852</v>
      </c>
      <c r="BZ472">
        <v>1821.19814814815</v>
      </c>
      <c r="CA472">
        <v>1855.04518518518</v>
      </c>
      <c r="CB472">
        <v>0.847185407407407</v>
      </c>
      <c r="CC472">
        <v>1818.38888888889</v>
      </c>
      <c r="CD472">
        <v>19.7607666666667</v>
      </c>
      <c r="CE472">
        <v>1.52159444444444</v>
      </c>
      <c r="CF472">
        <v>1.45904222222222</v>
      </c>
      <c r="CG472">
        <v>13.1869</v>
      </c>
      <c r="CH472">
        <v>12.5455666666667</v>
      </c>
      <c r="CI472">
        <v>1999.99814814815</v>
      </c>
      <c r="CJ472">
        <v>0.98</v>
      </c>
      <c r="CK472">
        <v>0.0200004</v>
      </c>
      <c r="CL472">
        <v>0</v>
      </c>
      <c r="CM472">
        <v>2.23223703703704</v>
      </c>
      <c r="CN472">
        <v>0</v>
      </c>
      <c r="CO472">
        <v>3124.45925925926</v>
      </c>
      <c r="CP472">
        <v>17300.1296296296</v>
      </c>
      <c r="CQ472">
        <v>37.6387777777778</v>
      </c>
      <c r="CR472">
        <v>38.104</v>
      </c>
      <c r="CS472">
        <v>37.6272962962963</v>
      </c>
      <c r="CT472">
        <v>36.1986666666667</v>
      </c>
      <c r="CU472">
        <v>36.8516666666667</v>
      </c>
      <c r="CV472">
        <v>1959.99814814815</v>
      </c>
      <c r="CW472">
        <v>40</v>
      </c>
      <c r="CX472">
        <v>0</v>
      </c>
      <c r="CY472">
        <v>1657297078.5</v>
      </c>
      <c r="CZ472">
        <v>0</v>
      </c>
      <c r="DA472">
        <v>1657291692.5</v>
      </c>
      <c r="DB472" t="s">
        <v>356</v>
      </c>
      <c r="DC472">
        <v>1657291684</v>
      </c>
      <c r="DD472">
        <v>1657291692.5</v>
      </c>
      <c r="DE472">
        <v>1</v>
      </c>
      <c r="DF472">
        <v>0.051</v>
      </c>
      <c r="DG472">
        <v>-0.009</v>
      </c>
      <c r="DH472">
        <v>7.953</v>
      </c>
      <c r="DI472">
        <v>0.086</v>
      </c>
      <c r="DJ472">
        <v>418</v>
      </c>
      <c r="DK472">
        <v>18</v>
      </c>
      <c r="DL472">
        <v>0.63</v>
      </c>
      <c r="DM472">
        <v>0.07</v>
      </c>
      <c r="DN472">
        <v>-34.8797463414634</v>
      </c>
      <c r="DO472">
        <v>2.80192891986062</v>
      </c>
      <c r="DP472">
        <v>0.618324855457759</v>
      </c>
      <c r="DQ472">
        <v>0</v>
      </c>
      <c r="DR472">
        <v>0.841308390243902</v>
      </c>
      <c r="DS472">
        <v>0.0878609686411154</v>
      </c>
      <c r="DT472">
        <v>0.00967319638417075</v>
      </c>
      <c r="DU472">
        <v>1</v>
      </c>
      <c r="DV472">
        <v>1</v>
      </c>
      <c r="DW472">
        <v>2</v>
      </c>
      <c r="DX472" t="s">
        <v>373</v>
      </c>
      <c r="DY472">
        <v>2.97384</v>
      </c>
      <c r="DZ472">
        <v>2.7027</v>
      </c>
      <c r="EA472">
        <v>0.197661</v>
      </c>
      <c r="EB472">
        <v>0.200845</v>
      </c>
      <c r="EC472">
        <v>0.0768478</v>
      </c>
      <c r="ED472">
        <v>0.0749724</v>
      </c>
      <c r="EE472">
        <v>31328.6</v>
      </c>
      <c r="EF472">
        <v>34189.8</v>
      </c>
      <c r="EG472">
        <v>35385.5</v>
      </c>
      <c r="EH472">
        <v>38801.2</v>
      </c>
      <c r="EI472">
        <v>46317.5</v>
      </c>
      <c r="EJ472">
        <v>51798.9</v>
      </c>
      <c r="EK472">
        <v>55290.6</v>
      </c>
      <c r="EL472">
        <v>62182.3</v>
      </c>
      <c r="EM472">
        <v>1.9836</v>
      </c>
      <c r="EN472">
        <v>2.1894</v>
      </c>
      <c r="EO472">
        <v>0.0741184</v>
      </c>
      <c r="EP472">
        <v>0</v>
      </c>
      <c r="EQ472">
        <v>23.7913</v>
      </c>
      <c r="ER472">
        <v>999.9</v>
      </c>
      <c r="ES472">
        <v>56.941</v>
      </c>
      <c r="ET472">
        <v>29.9</v>
      </c>
      <c r="EU472">
        <v>32.6648</v>
      </c>
      <c r="EV472">
        <v>53.6802</v>
      </c>
      <c r="EW472">
        <v>35.5809</v>
      </c>
      <c r="EX472">
        <v>2</v>
      </c>
      <c r="EY472">
        <v>-0.0285772</v>
      </c>
      <c r="EZ472">
        <v>1.89305</v>
      </c>
      <c r="FA472">
        <v>20.136</v>
      </c>
      <c r="FB472">
        <v>5.19573</v>
      </c>
      <c r="FC472">
        <v>12.0052</v>
      </c>
      <c r="FD472">
        <v>4.9756</v>
      </c>
      <c r="FE472">
        <v>3.293</v>
      </c>
      <c r="FF472">
        <v>9999</v>
      </c>
      <c r="FG472">
        <v>564.9</v>
      </c>
      <c r="FH472">
        <v>9999</v>
      </c>
      <c r="FI472">
        <v>9999</v>
      </c>
      <c r="FJ472">
        <v>1.8631</v>
      </c>
      <c r="FK472">
        <v>1.86792</v>
      </c>
      <c r="FL472">
        <v>1.86768</v>
      </c>
      <c r="FM472">
        <v>1.8688</v>
      </c>
      <c r="FN472">
        <v>1.86966</v>
      </c>
      <c r="FO472">
        <v>1.86566</v>
      </c>
      <c r="FP472">
        <v>1.86676</v>
      </c>
      <c r="FQ472">
        <v>1.86816</v>
      </c>
      <c r="FR472">
        <v>5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17.49</v>
      </c>
      <c r="GF472">
        <v>0.1786</v>
      </c>
      <c r="GG472">
        <v>4.5284714050127</v>
      </c>
      <c r="GH472">
        <v>0.00877152046367285</v>
      </c>
      <c r="GI472">
        <v>-1.12287425622125e-06</v>
      </c>
      <c r="GJ472">
        <v>1.49974470624018e-10</v>
      </c>
      <c r="GK472">
        <v>0.178652107835601</v>
      </c>
      <c r="GL472">
        <v>0</v>
      </c>
      <c r="GM472">
        <v>0</v>
      </c>
      <c r="GN472">
        <v>0</v>
      </c>
      <c r="GO472">
        <v>-2</v>
      </c>
      <c r="GP472">
        <v>2006</v>
      </c>
      <c r="GQ472">
        <v>1</v>
      </c>
      <c r="GR472">
        <v>20</v>
      </c>
      <c r="GS472">
        <v>90.3</v>
      </c>
      <c r="GT472">
        <v>90.1</v>
      </c>
      <c r="GU472">
        <v>4.16382</v>
      </c>
      <c r="GV472">
        <v>2.57202</v>
      </c>
      <c r="GW472">
        <v>2.24854</v>
      </c>
      <c r="GX472">
        <v>2.74414</v>
      </c>
      <c r="GY472">
        <v>1.99585</v>
      </c>
      <c r="GZ472">
        <v>2.37793</v>
      </c>
      <c r="HA472">
        <v>35.9412</v>
      </c>
      <c r="HB472">
        <v>15.1827</v>
      </c>
      <c r="HC472">
        <v>18</v>
      </c>
      <c r="HD472">
        <v>499.364</v>
      </c>
      <c r="HE472">
        <v>643.333</v>
      </c>
      <c r="HF472">
        <v>19.7635</v>
      </c>
      <c r="HG472">
        <v>26.8066</v>
      </c>
      <c r="HH472">
        <v>30</v>
      </c>
      <c r="HI472">
        <v>26.6218</v>
      </c>
      <c r="HJ472">
        <v>26.5262</v>
      </c>
      <c r="HK472">
        <v>83.297</v>
      </c>
      <c r="HL472">
        <v>39.3518</v>
      </c>
      <c r="HM472">
        <v>0</v>
      </c>
      <c r="HN472">
        <v>19.757</v>
      </c>
      <c r="HO472">
        <v>1859.98</v>
      </c>
      <c r="HP472">
        <v>19.7316</v>
      </c>
      <c r="HQ472">
        <v>102.582</v>
      </c>
      <c r="HR472">
        <v>103.537</v>
      </c>
    </row>
    <row r="473" spans="1:226">
      <c r="A473">
        <v>457</v>
      </c>
      <c r="B473">
        <v>1657297105.5</v>
      </c>
      <c r="C473">
        <v>5361.5</v>
      </c>
      <c r="D473" t="s">
        <v>1276</v>
      </c>
      <c r="E473" t="s">
        <v>1277</v>
      </c>
      <c r="F473">
        <v>5</v>
      </c>
      <c r="G473" t="s">
        <v>1057</v>
      </c>
      <c r="H473" t="s">
        <v>354</v>
      </c>
      <c r="I473">
        <v>1657297097.71429</v>
      </c>
      <c r="J473">
        <f>(K473)/1000</f>
        <v>0</v>
      </c>
      <c r="K473">
        <f>IF(BF473, AN473, AH473)</f>
        <v>0</v>
      </c>
      <c r="L473">
        <f>IF(BF473, AI473, AG473)</f>
        <v>0</v>
      </c>
      <c r="M473">
        <f>BH473 - IF(AU473&gt;1, L473*BB473*100.0/(AW473*BV473), 0)</f>
        <v>0</v>
      </c>
      <c r="N473">
        <f>((T473-J473/2)*M473-L473)/(T473+J473/2)</f>
        <v>0</v>
      </c>
      <c r="O473">
        <f>N473*(BO473+BP473)/1000.0</f>
        <v>0</v>
      </c>
      <c r="P473">
        <f>(BH473 - IF(AU473&gt;1, L473*BB473*100.0/(AW473*BV473), 0))*(BO473+BP473)/1000.0</f>
        <v>0</v>
      </c>
      <c r="Q473">
        <f>2.0/((1/S473-1/R473)+SIGN(S473)*SQRT((1/S473-1/R473)*(1/S473-1/R473) + 4*BC473/((BC473+1)*(BC473+1))*(2*1/S473*1/R473-1/R473*1/R473)))</f>
        <v>0</v>
      </c>
      <c r="R473">
        <f>IF(LEFT(BD473,1)&lt;&gt;"0",IF(LEFT(BD473,1)="1",3.0,BE473),$D$5+$E$5*(BV473*BO473/($K$5*1000))+$F$5*(BV473*BO473/($K$5*1000))*MAX(MIN(BB473,$J$5),$I$5)*MAX(MIN(BB473,$J$5),$I$5)+$G$5*MAX(MIN(BB473,$J$5),$I$5)*(BV473*BO473/($K$5*1000))+$H$5*(BV473*BO473/($K$5*1000))*(BV473*BO473/($K$5*1000)))</f>
        <v>0</v>
      </c>
      <c r="S473">
        <f>J473*(1000-(1000*0.61365*exp(17.502*W473/(240.97+W473))/(BO473+BP473)+BJ473)/2)/(1000*0.61365*exp(17.502*W473/(240.97+W473))/(BO473+BP473)-BJ473)</f>
        <v>0</v>
      </c>
      <c r="T473">
        <f>1/((BC473+1)/(Q473/1.6)+1/(R473/1.37)) + BC473/((BC473+1)/(Q473/1.6) + BC473/(R473/1.37))</f>
        <v>0</v>
      </c>
      <c r="U473">
        <f>(AX473*BA473)</f>
        <v>0</v>
      </c>
      <c r="V473">
        <f>(BQ473+(U473+2*0.95*5.67E-8*(((BQ473+$B$7)+273)^4-(BQ473+273)^4)-44100*J473)/(1.84*29.3*R473+8*0.95*5.67E-8*(BQ473+273)^3))</f>
        <v>0</v>
      </c>
      <c r="W473">
        <f>($C$7*BR473+$D$7*BS473+$E$7*V473)</f>
        <v>0</v>
      </c>
      <c r="X473">
        <f>0.61365*exp(17.502*W473/(240.97+W473))</f>
        <v>0</v>
      </c>
      <c r="Y473">
        <f>(Z473/AA473*100)</f>
        <v>0</v>
      </c>
      <c r="Z473">
        <f>BJ473*(BO473+BP473)/1000</f>
        <v>0</v>
      </c>
      <c r="AA473">
        <f>0.61365*exp(17.502*BQ473/(240.97+BQ473))</f>
        <v>0</v>
      </c>
      <c r="AB473">
        <f>(X473-BJ473*(BO473+BP473)/1000)</f>
        <v>0</v>
      </c>
      <c r="AC473">
        <f>(-J473*44100)</f>
        <v>0</v>
      </c>
      <c r="AD473">
        <f>2*29.3*R473*0.92*(BQ473-W473)</f>
        <v>0</v>
      </c>
      <c r="AE473">
        <f>2*0.95*5.67E-8*(((BQ473+$B$7)+273)^4-(W473+273)^4)</f>
        <v>0</v>
      </c>
      <c r="AF473">
        <f>U473+AE473+AC473+AD473</f>
        <v>0</v>
      </c>
      <c r="AG473">
        <f>BN473*AU473*(BI473-BH473*(1000-AU473*BK473)/(1000-AU473*BJ473))/(100*BB473)</f>
        <v>0</v>
      </c>
      <c r="AH473">
        <f>1000*BN473*AU473*(BJ473-BK473)/(100*BB473*(1000-AU473*BJ473))</f>
        <v>0</v>
      </c>
      <c r="AI473">
        <f>(AJ473 - AK473 - BO473*1E3/(8.314*(BQ473+273.15)) * AM473/BN473 * AL473) * BN473/(100*BB473) * (1000 - BK473)/1000</f>
        <v>0</v>
      </c>
      <c r="AJ473">
        <v>1887.52092798434</v>
      </c>
      <c r="AK473">
        <v>1861.69606060606</v>
      </c>
      <c r="AL473">
        <v>3.38066509549875</v>
      </c>
      <c r="AM473">
        <v>66.0527662243616</v>
      </c>
      <c r="AN473">
        <f>(AP473 - AO473 + BO473*1E3/(8.314*(BQ473+273.15)) * AR473/BN473 * AQ473) * BN473/(100*BB473) * 1000/(1000 - AP473)</f>
        <v>0</v>
      </c>
      <c r="AO473">
        <v>19.7559993579317</v>
      </c>
      <c r="AP473">
        <v>20.6122115151515</v>
      </c>
      <c r="AQ473">
        <v>0.000222217669519598</v>
      </c>
      <c r="AR473">
        <v>77.4736277171468</v>
      </c>
      <c r="AS473">
        <v>0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MAX(0,($B$13+$C$13*BV473)/(1+$D$13*BV473)*BO473/(BQ473+273)*$E$13)</f>
        <v>0</v>
      </c>
      <c r="AX473">
        <f>$B$11*BW473+$C$11*BX473+$F$11*CI473*(1-CL473)</f>
        <v>0</v>
      </c>
      <c r="AY473">
        <f>AX473*AZ473</f>
        <v>0</v>
      </c>
      <c r="AZ473">
        <f>($B$11*$D$9+$C$11*$D$9+$F$11*((CV473+CN473)/MAX(CV473+CN473+CW473, 0.1)*$I$9+CW473/MAX(CV473+CN473+CW473, 0.1)*$J$9))/($B$11+$C$11+$F$11)</f>
        <v>0</v>
      </c>
      <c r="BA473">
        <f>($B$11*$K$9+$C$11*$K$9+$F$11*((CV473+CN473)/MAX(CV473+CN473+CW473, 0.1)*$P$9+CW473/MAX(CV473+CN473+CW473, 0.1)*$Q$9))/($B$11+$C$11+$F$11)</f>
        <v>0</v>
      </c>
      <c r="BB473">
        <v>6</v>
      </c>
      <c r="BC473">
        <v>0.5</v>
      </c>
      <c r="BD473" t="s">
        <v>355</v>
      </c>
      <c r="BE473">
        <v>2</v>
      </c>
      <c r="BF473" t="b">
        <v>1</v>
      </c>
      <c r="BG473">
        <v>1657297097.71429</v>
      </c>
      <c r="BH473">
        <v>1799.23</v>
      </c>
      <c r="BI473">
        <v>1834.05214285714</v>
      </c>
      <c r="BJ473">
        <v>20.6110178571429</v>
      </c>
      <c r="BK473">
        <v>19.7587214285714</v>
      </c>
      <c r="BL473">
        <v>1781.78964285714</v>
      </c>
      <c r="BM473">
        <v>20.4323678571429</v>
      </c>
      <c r="BN473">
        <v>499.988107142857</v>
      </c>
      <c r="BO473">
        <v>73.8354785714286</v>
      </c>
      <c r="BP473">
        <v>0.0489356714285714</v>
      </c>
      <c r="BQ473">
        <v>24.3083642857143</v>
      </c>
      <c r="BR473">
        <v>25.0026714285714</v>
      </c>
      <c r="BS473">
        <v>999.9</v>
      </c>
      <c r="BT473">
        <v>0</v>
      </c>
      <c r="BU473">
        <v>0</v>
      </c>
      <c r="BV473">
        <v>9993.75</v>
      </c>
      <c r="BW473">
        <v>0</v>
      </c>
      <c r="BX473">
        <v>105.568035714286</v>
      </c>
      <c r="BY473">
        <v>-34.8217214285714</v>
      </c>
      <c r="BZ473">
        <v>1837.09357142857</v>
      </c>
      <c r="CA473">
        <v>1871.02071428571</v>
      </c>
      <c r="CB473">
        <v>0.852298392857143</v>
      </c>
      <c r="CC473">
        <v>1834.05214285714</v>
      </c>
      <c r="CD473">
        <v>19.7587214285714</v>
      </c>
      <c r="CE473">
        <v>1.52182392857143</v>
      </c>
      <c r="CF473">
        <v>1.45889464285714</v>
      </c>
      <c r="CG473">
        <v>13.1892107142857</v>
      </c>
      <c r="CH473">
        <v>12.544025</v>
      </c>
      <c r="CI473">
        <v>1999.99892857143</v>
      </c>
      <c r="CJ473">
        <v>0.98</v>
      </c>
      <c r="CK473">
        <v>0.0200004</v>
      </c>
      <c r="CL473">
        <v>0</v>
      </c>
      <c r="CM473">
        <v>2.28908214285714</v>
      </c>
      <c r="CN473">
        <v>0</v>
      </c>
      <c r="CO473">
        <v>3124.04142857143</v>
      </c>
      <c r="CP473">
        <v>17300.1357142857</v>
      </c>
      <c r="CQ473">
        <v>37.6272142857143</v>
      </c>
      <c r="CR473">
        <v>38.0845</v>
      </c>
      <c r="CS473">
        <v>37.625</v>
      </c>
      <c r="CT473">
        <v>36.187</v>
      </c>
      <c r="CU473">
        <v>36.84125</v>
      </c>
      <c r="CV473">
        <v>1959.99892857143</v>
      </c>
      <c r="CW473">
        <v>40</v>
      </c>
      <c r="CX473">
        <v>0</v>
      </c>
      <c r="CY473">
        <v>1657297083.3</v>
      </c>
      <c r="CZ473">
        <v>0</v>
      </c>
      <c r="DA473">
        <v>1657291692.5</v>
      </c>
      <c r="DB473" t="s">
        <v>356</v>
      </c>
      <c r="DC473">
        <v>1657291684</v>
      </c>
      <c r="DD473">
        <v>1657291692.5</v>
      </c>
      <c r="DE473">
        <v>1</v>
      </c>
      <c r="DF473">
        <v>0.051</v>
      </c>
      <c r="DG473">
        <v>-0.009</v>
      </c>
      <c r="DH473">
        <v>7.953</v>
      </c>
      <c r="DI473">
        <v>0.086</v>
      </c>
      <c r="DJ473">
        <v>418</v>
      </c>
      <c r="DK473">
        <v>18</v>
      </c>
      <c r="DL473">
        <v>0.63</v>
      </c>
      <c r="DM473">
        <v>0.07</v>
      </c>
      <c r="DN473">
        <v>-34.8832512195122</v>
      </c>
      <c r="DO473">
        <v>-1.19343972125436</v>
      </c>
      <c r="DP473">
        <v>0.635491756628216</v>
      </c>
      <c r="DQ473">
        <v>0</v>
      </c>
      <c r="DR473">
        <v>0.84924843902439</v>
      </c>
      <c r="DS473">
        <v>0.0603033449477339</v>
      </c>
      <c r="DT473">
        <v>0.00661816590925157</v>
      </c>
      <c r="DU473">
        <v>1</v>
      </c>
      <c r="DV473">
        <v>1</v>
      </c>
      <c r="DW473">
        <v>2</v>
      </c>
      <c r="DX473" t="s">
        <v>373</v>
      </c>
      <c r="DY473">
        <v>2.97335</v>
      </c>
      <c r="DZ473">
        <v>2.70227</v>
      </c>
      <c r="EA473">
        <v>0.198734</v>
      </c>
      <c r="EB473">
        <v>0.201837</v>
      </c>
      <c r="EC473">
        <v>0.0768485</v>
      </c>
      <c r="ED473">
        <v>0.0749597</v>
      </c>
      <c r="EE473">
        <v>31286.5</v>
      </c>
      <c r="EF473">
        <v>34147</v>
      </c>
      <c r="EG473">
        <v>35385.2</v>
      </c>
      <c r="EH473">
        <v>38800.8</v>
      </c>
      <c r="EI473">
        <v>46317.7</v>
      </c>
      <c r="EJ473">
        <v>51798.9</v>
      </c>
      <c r="EK473">
        <v>55290.8</v>
      </c>
      <c r="EL473">
        <v>62181.4</v>
      </c>
      <c r="EM473">
        <v>1.9826</v>
      </c>
      <c r="EN473">
        <v>2.19</v>
      </c>
      <c r="EO473">
        <v>0.0728071</v>
      </c>
      <c r="EP473">
        <v>0</v>
      </c>
      <c r="EQ473">
        <v>23.8073</v>
      </c>
      <c r="ER473">
        <v>999.9</v>
      </c>
      <c r="ES473">
        <v>56.916</v>
      </c>
      <c r="ET473">
        <v>29.9</v>
      </c>
      <c r="EU473">
        <v>32.6521</v>
      </c>
      <c r="EV473">
        <v>53.7202</v>
      </c>
      <c r="EW473">
        <v>35.6971</v>
      </c>
      <c r="EX473">
        <v>2</v>
      </c>
      <c r="EY473">
        <v>-0.0285366</v>
      </c>
      <c r="EZ473">
        <v>1.97033</v>
      </c>
      <c r="FA473">
        <v>20.1357</v>
      </c>
      <c r="FB473">
        <v>5.19812</v>
      </c>
      <c r="FC473">
        <v>12.0099</v>
      </c>
      <c r="FD473">
        <v>4.9752</v>
      </c>
      <c r="FE473">
        <v>3.2936</v>
      </c>
      <c r="FF473">
        <v>9999</v>
      </c>
      <c r="FG473">
        <v>564.9</v>
      </c>
      <c r="FH473">
        <v>9999</v>
      </c>
      <c r="FI473">
        <v>9999</v>
      </c>
      <c r="FJ473">
        <v>1.8631</v>
      </c>
      <c r="FK473">
        <v>1.86792</v>
      </c>
      <c r="FL473">
        <v>1.86768</v>
      </c>
      <c r="FM473">
        <v>1.8689</v>
      </c>
      <c r="FN473">
        <v>1.86966</v>
      </c>
      <c r="FO473">
        <v>1.86566</v>
      </c>
      <c r="FP473">
        <v>1.86676</v>
      </c>
      <c r="FQ473">
        <v>1.86813</v>
      </c>
      <c r="FR473">
        <v>5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17.59</v>
      </c>
      <c r="GF473">
        <v>0.1786</v>
      </c>
      <c r="GG473">
        <v>4.5284714050127</v>
      </c>
      <c r="GH473">
        <v>0.00877152046367285</v>
      </c>
      <c r="GI473">
        <v>-1.12287425622125e-06</v>
      </c>
      <c r="GJ473">
        <v>1.49974470624018e-10</v>
      </c>
      <c r="GK473">
        <v>0.178652107835601</v>
      </c>
      <c r="GL473">
        <v>0</v>
      </c>
      <c r="GM473">
        <v>0</v>
      </c>
      <c r="GN473">
        <v>0</v>
      </c>
      <c r="GO473">
        <v>-2</v>
      </c>
      <c r="GP473">
        <v>2006</v>
      </c>
      <c r="GQ473">
        <v>1</v>
      </c>
      <c r="GR473">
        <v>20</v>
      </c>
      <c r="GS473">
        <v>90.4</v>
      </c>
      <c r="GT473">
        <v>90.2</v>
      </c>
      <c r="GU473">
        <v>4.19312</v>
      </c>
      <c r="GV473">
        <v>2.56104</v>
      </c>
      <c r="GW473">
        <v>2.24854</v>
      </c>
      <c r="GX473">
        <v>2.74414</v>
      </c>
      <c r="GY473">
        <v>1.99585</v>
      </c>
      <c r="GZ473">
        <v>2.34619</v>
      </c>
      <c r="HA473">
        <v>35.9645</v>
      </c>
      <c r="HB473">
        <v>15.174</v>
      </c>
      <c r="HC473">
        <v>18</v>
      </c>
      <c r="HD473">
        <v>498.723</v>
      </c>
      <c r="HE473">
        <v>643.816</v>
      </c>
      <c r="HF473">
        <v>19.7581</v>
      </c>
      <c r="HG473">
        <v>26.8066</v>
      </c>
      <c r="HH473">
        <v>30.0001</v>
      </c>
      <c r="HI473">
        <v>26.6232</v>
      </c>
      <c r="HJ473">
        <v>26.5262</v>
      </c>
      <c r="HK473">
        <v>83.8801</v>
      </c>
      <c r="HL473">
        <v>39.3518</v>
      </c>
      <c r="HM473">
        <v>0</v>
      </c>
      <c r="HN473">
        <v>19.7405</v>
      </c>
      <c r="HO473">
        <v>1873.41</v>
      </c>
      <c r="HP473">
        <v>19.7316</v>
      </c>
      <c r="HQ473">
        <v>102.582</v>
      </c>
      <c r="HR473">
        <v>103.536</v>
      </c>
    </row>
    <row r="474" spans="1:226">
      <c r="A474">
        <v>458</v>
      </c>
      <c r="B474">
        <v>1657297110.5</v>
      </c>
      <c r="C474">
        <v>5366.5</v>
      </c>
      <c r="D474" t="s">
        <v>1278</v>
      </c>
      <c r="E474" t="s">
        <v>1279</v>
      </c>
      <c r="F474">
        <v>5</v>
      </c>
      <c r="G474" t="s">
        <v>1057</v>
      </c>
      <c r="H474" t="s">
        <v>354</v>
      </c>
      <c r="I474">
        <v>1657297103</v>
      </c>
      <c r="J474">
        <f>(K474)/1000</f>
        <v>0</v>
      </c>
      <c r="K474">
        <f>IF(BF474, AN474, AH474)</f>
        <v>0</v>
      </c>
      <c r="L474">
        <f>IF(BF474, AI474, AG474)</f>
        <v>0</v>
      </c>
      <c r="M474">
        <f>BH474 - IF(AU474&gt;1, L474*BB474*100.0/(AW474*BV474), 0)</f>
        <v>0</v>
      </c>
      <c r="N474">
        <f>((T474-J474/2)*M474-L474)/(T474+J474/2)</f>
        <v>0</v>
      </c>
      <c r="O474">
        <f>N474*(BO474+BP474)/1000.0</f>
        <v>0</v>
      </c>
      <c r="P474">
        <f>(BH474 - IF(AU474&gt;1, L474*BB474*100.0/(AW474*BV474), 0))*(BO474+BP474)/1000.0</f>
        <v>0</v>
      </c>
      <c r="Q474">
        <f>2.0/((1/S474-1/R474)+SIGN(S474)*SQRT((1/S474-1/R474)*(1/S474-1/R474) + 4*BC474/((BC474+1)*(BC474+1))*(2*1/S474*1/R474-1/R474*1/R474)))</f>
        <v>0</v>
      </c>
      <c r="R474">
        <f>IF(LEFT(BD474,1)&lt;&gt;"0",IF(LEFT(BD474,1)="1",3.0,BE474),$D$5+$E$5*(BV474*BO474/($K$5*1000))+$F$5*(BV474*BO474/($K$5*1000))*MAX(MIN(BB474,$J$5),$I$5)*MAX(MIN(BB474,$J$5),$I$5)+$G$5*MAX(MIN(BB474,$J$5),$I$5)*(BV474*BO474/($K$5*1000))+$H$5*(BV474*BO474/($K$5*1000))*(BV474*BO474/($K$5*1000)))</f>
        <v>0</v>
      </c>
      <c r="S474">
        <f>J474*(1000-(1000*0.61365*exp(17.502*W474/(240.97+W474))/(BO474+BP474)+BJ474)/2)/(1000*0.61365*exp(17.502*W474/(240.97+W474))/(BO474+BP474)-BJ474)</f>
        <v>0</v>
      </c>
      <c r="T474">
        <f>1/((BC474+1)/(Q474/1.6)+1/(R474/1.37)) + BC474/((BC474+1)/(Q474/1.6) + BC474/(R474/1.37))</f>
        <v>0</v>
      </c>
      <c r="U474">
        <f>(AX474*BA474)</f>
        <v>0</v>
      </c>
      <c r="V474">
        <f>(BQ474+(U474+2*0.95*5.67E-8*(((BQ474+$B$7)+273)^4-(BQ474+273)^4)-44100*J474)/(1.84*29.3*R474+8*0.95*5.67E-8*(BQ474+273)^3))</f>
        <v>0</v>
      </c>
      <c r="W474">
        <f>($C$7*BR474+$D$7*BS474+$E$7*V474)</f>
        <v>0</v>
      </c>
      <c r="X474">
        <f>0.61365*exp(17.502*W474/(240.97+W474))</f>
        <v>0</v>
      </c>
      <c r="Y474">
        <f>(Z474/AA474*100)</f>
        <v>0</v>
      </c>
      <c r="Z474">
        <f>BJ474*(BO474+BP474)/1000</f>
        <v>0</v>
      </c>
      <c r="AA474">
        <f>0.61365*exp(17.502*BQ474/(240.97+BQ474))</f>
        <v>0</v>
      </c>
      <c r="AB474">
        <f>(X474-BJ474*(BO474+BP474)/1000)</f>
        <v>0</v>
      </c>
      <c r="AC474">
        <f>(-J474*44100)</f>
        <v>0</v>
      </c>
      <c r="AD474">
        <f>2*29.3*R474*0.92*(BQ474-W474)</f>
        <v>0</v>
      </c>
      <c r="AE474">
        <f>2*0.95*5.67E-8*(((BQ474+$B$7)+273)^4-(W474+273)^4)</f>
        <v>0</v>
      </c>
      <c r="AF474">
        <f>U474+AE474+AC474+AD474</f>
        <v>0</v>
      </c>
      <c r="AG474">
        <f>BN474*AU474*(BI474-BH474*(1000-AU474*BK474)/(1000-AU474*BJ474))/(100*BB474)</f>
        <v>0</v>
      </c>
      <c r="AH474">
        <f>1000*BN474*AU474*(BJ474-BK474)/(100*BB474*(1000-AU474*BJ474))</f>
        <v>0</v>
      </c>
      <c r="AI474">
        <f>(AJ474 - AK474 - BO474*1E3/(8.314*(BQ474+273.15)) * AM474/BN474 * AL474) * BN474/(100*BB474) * (1000 - BK474)/1000</f>
        <v>0</v>
      </c>
      <c r="AJ474">
        <v>1904.73796556686</v>
      </c>
      <c r="AK474">
        <v>1878.65296969697</v>
      </c>
      <c r="AL474">
        <v>3.37920801299873</v>
      </c>
      <c r="AM474">
        <v>66.0527662243616</v>
      </c>
      <c r="AN474">
        <f>(AP474 - AO474 + BO474*1E3/(8.314*(BQ474+273.15)) * AR474/BN474 * AQ474) * BN474/(100*BB474) * 1000/(1000 - AP474)</f>
        <v>0</v>
      </c>
      <c r="AO474">
        <v>19.7519351577788</v>
      </c>
      <c r="AP474">
        <v>20.6119096969697</v>
      </c>
      <c r="AQ474">
        <v>5.4524004054401e-05</v>
      </c>
      <c r="AR474">
        <v>77.4736277171468</v>
      </c>
      <c r="AS474">
        <v>0</v>
      </c>
      <c r="AT474">
        <v>0</v>
      </c>
      <c r="AU474">
        <f>IF(AS474*$H$13&gt;=AW474,1.0,(AW474/(AW474-AS474*$H$13)))</f>
        <v>0</v>
      </c>
      <c r="AV474">
        <f>(AU474-1)*100</f>
        <v>0</v>
      </c>
      <c r="AW474">
        <f>MAX(0,($B$13+$C$13*BV474)/(1+$D$13*BV474)*BO474/(BQ474+273)*$E$13)</f>
        <v>0</v>
      </c>
      <c r="AX474">
        <f>$B$11*BW474+$C$11*BX474+$F$11*CI474*(1-CL474)</f>
        <v>0</v>
      </c>
      <c r="AY474">
        <f>AX474*AZ474</f>
        <v>0</v>
      </c>
      <c r="AZ474">
        <f>($B$11*$D$9+$C$11*$D$9+$F$11*((CV474+CN474)/MAX(CV474+CN474+CW474, 0.1)*$I$9+CW474/MAX(CV474+CN474+CW474, 0.1)*$J$9))/($B$11+$C$11+$F$11)</f>
        <v>0</v>
      </c>
      <c r="BA474">
        <f>($B$11*$K$9+$C$11*$K$9+$F$11*((CV474+CN474)/MAX(CV474+CN474+CW474, 0.1)*$P$9+CW474/MAX(CV474+CN474+CW474, 0.1)*$Q$9))/($B$11+$C$11+$F$11)</f>
        <v>0</v>
      </c>
      <c r="BB474">
        <v>6</v>
      </c>
      <c r="BC474">
        <v>0.5</v>
      </c>
      <c r="BD474" t="s">
        <v>355</v>
      </c>
      <c r="BE474">
        <v>2</v>
      </c>
      <c r="BF474" t="b">
        <v>1</v>
      </c>
      <c r="BG474">
        <v>1657297103</v>
      </c>
      <c r="BH474">
        <v>1816.72666666667</v>
      </c>
      <c r="BI474">
        <v>1851.77888888889</v>
      </c>
      <c r="BJ474">
        <v>20.6119111111111</v>
      </c>
      <c r="BK474">
        <v>19.7557407407407</v>
      </c>
      <c r="BL474">
        <v>1799.17740740741</v>
      </c>
      <c r="BM474">
        <v>20.4332592592593</v>
      </c>
      <c r="BN474">
        <v>499.989148148148</v>
      </c>
      <c r="BO474">
        <v>73.8359296296296</v>
      </c>
      <c r="BP474">
        <v>0.048963062962963</v>
      </c>
      <c r="BQ474">
        <v>24.3150185185185</v>
      </c>
      <c r="BR474">
        <v>25.0111518518519</v>
      </c>
      <c r="BS474">
        <v>999.9</v>
      </c>
      <c r="BT474">
        <v>0</v>
      </c>
      <c r="BU474">
        <v>0</v>
      </c>
      <c r="BV474">
        <v>9986.2962962963</v>
      </c>
      <c r="BW474">
        <v>0</v>
      </c>
      <c r="BX474">
        <v>105.681888888889</v>
      </c>
      <c r="BY474">
        <v>-35.0534111111111</v>
      </c>
      <c r="BZ474">
        <v>1854.95925925926</v>
      </c>
      <c r="CA474">
        <v>1889.09962962963</v>
      </c>
      <c r="CB474">
        <v>0.856174185185185</v>
      </c>
      <c r="CC474">
        <v>1851.77888888889</v>
      </c>
      <c r="CD474">
        <v>19.7557407407407</v>
      </c>
      <c r="CE474">
        <v>1.52189888888889</v>
      </c>
      <c r="CF474">
        <v>1.45868407407407</v>
      </c>
      <c r="CG474">
        <v>13.1899703703704</v>
      </c>
      <c r="CH474">
        <v>12.5418111111111</v>
      </c>
      <c r="CI474">
        <v>2000.00444444444</v>
      </c>
      <c r="CJ474">
        <v>0.98</v>
      </c>
      <c r="CK474">
        <v>0.0200004</v>
      </c>
      <c r="CL474">
        <v>0</v>
      </c>
      <c r="CM474">
        <v>2.29717037037037</v>
      </c>
      <c r="CN474">
        <v>0</v>
      </c>
      <c r="CO474">
        <v>3123.75296296296</v>
      </c>
      <c r="CP474">
        <v>17300.1851851852</v>
      </c>
      <c r="CQ474">
        <v>37.625</v>
      </c>
      <c r="CR474">
        <v>38.0783333333333</v>
      </c>
      <c r="CS474">
        <v>37.625</v>
      </c>
      <c r="CT474">
        <v>36.187</v>
      </c>
      <c r="CU474">
        <v>36.8236666666667</v>
      </c>
      <c r="CV474">
        <v>1960.00444444444</v>
      </c>
      <c r="CW474">
        <v>40</v>
      </c>
      <c r="CX474">
        <v>0</v>
      </c>
      <c r="CY474">
        <v>1657297088.7</v>
      </c>
      <c r="CZ474">
        <v>0</v>
      </c>
      <c r="DA474">
        <v>1657291692.5</v>
      </c>
      <c r="DB474" t="s">
        <v>356</v>
      </c>
      <c r="DC474">
        <v>1657291684</v>
      </c>
      <c r="DD474">
        <v>1657291692.5</v>
      </c>
      <c r="DE474">
        <v>1</v>
      </c>
      <c r="DF474">
        <v>0.051</v>
      </c>
      <c r="DG474">
        <v>-0.009</v>
      </c>
      <c r="DH474">
        <v>7.953</v>
      </c>
      <c r="DI474">
        <v>0.086</v>
      </c>
      <c r="DJ474">
        <v>418</v>
      </c>
      <c r="DK474">
        <v>18</v>
      </c>
      <c r="DL474">
        <v>0.63</v>
      </c>
      <c r="DM474">
        <v>0.07</v>
      </c>
      <c r="DN474">
        <v>-34.8994097560976</v>
      </c>
      <c r="DO474">
        <v>-2.21259303135895</v>
      </c>
      <c r="DP474">
        <v>0.670453276888244</v>
      </c>
      <c r="DQ474">
        <v>0</v>
      </c>
      <c r="DR474">
        <v>0.853029878048781</v>
      </c>
      <c r="DS474">
        <v>0.0504416236933831</v>
      </c>
      <c r="DT474">
        <v>0.00568465699759008</v>
      </c>
      <c r="DU474">
        <v>1</v>
      </c>
      <c r="DV474">
        <v>1</v>
      </c>
      <c r="DW474">
        <v>2</v>
      </c>
      <c r="DX474" t="s">
        <v>373</v>
      </c>
      <c r="DY474">
        <v>2.9729</v>
      </c>
      <c r="DZ474">
        <v>2.70218</v>
      </c>
      <c r="EA474">
        <v>0.199804</v>
      </c>
      <c r="EB474">
        <v>0.202856</v>
      </c>
      <c r="EC474">
        <v>0.0768645</v>
      </c>
      <c r="ED474">
        <v>0.0749639</v>
      </c>
      <c r="EE474">
        <v>31245.3</v>
      </c>
      <c r="EF474">
        <v>34103.3</v>
      </c>
      <c r="EG474">
        <v>35385.9</v>
      </c>
      <c r="EH474">
        <v>38800.6</v>
      </c>
      <c r="EI474">
        <v>46317.4</v>
      </c>
      <c r="EJ474">
        <v>51798.8</v>
      </c>
      <c r="EK474">
        <v>55291.4</v>
      </c>
      <c r="EL474">
        <v>62181.6</v>
      </c>
      <c r="EM474">
        <v>1.9824</v>
      </c>
      <c r="EN474">
        <v>2.1898</v>
      </c>
      <c r="EO474">
        <v>0.0730157</v>
      </c>
      <c r="EP474">
        <v>0</v>
      </c>
      <c r="EQ474">
        <v>23.8234</v>
      </c>
      <c r="ER474">
        <v>999.9</v>
      </c>
      <c r="ES474">
        <v>56.892</v>
      </c>
      <c r="ET474">
        <v>29.91</v>
      </c>
      <c r="EU474">
        <v>32.6592</v>
      </c>
      <c r="EV474">
        <v>53.9702</v>
      </c>
      <c r="EW474">
        <v>35.6771</v>
      </c>
      <c r="EX474">
        <v>2</v>
      </c>
      <c r="EY474">
        <v>-0.0284959</v>
      </c>
      <c r="EZ474">
        <v>1.95187</v>
      </c>
      <c r="FA474">
        <v>20.1353</v>
      </c>
      <c r="FB474">
        <v>5.19932</v>
      </c>
      <c r="FC474">
        <v>12.0099</v>
      </c>
      <c r="FD474">
        <v>4.9756</v>
      </c>
      <c r="FE474">
        <v>3.2938</v>
      </c>
      <c r="FF474">
        <v>9999</v>
      </c>
      <c r="FG474">
        <v>564.9</v>
      </c>
      <c r="FH474">
        <v>9999</v>
      </c>
      <c r="FI474">
        <v>9999</v>
      </c>
      <c r="FJ474">
        <v>1.8631</v>
      </c>
      <c r="FK474">
        <v>1.86786</v>
      </c>
      <c r="FL474">
        <v>1.86768</v>
      </c>
      <c r="FM474">
        <v>1.86884</v>
      </c>
      <c r="FN474">
        <v>1.86966</v>
      </c>
      <c r="FO474">
        <v>1.86566</v>
      </c>
      <c r="FP474">
        <v>1.86676</v>
      </c>
      <c r="FQ474">
        <v>1.86813</v>
      </c>
      <c r="FR474">
        <v>5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17.71</v>
      </c>
      <c r="GF474">
        <v>0.1787</v>
      </c>
      <c r="GG474">
        <v>4.5284714050127</v>
      </c>
      <c r="GH474">
        <v>0.00877152046367285</v>
      </c>
      <c r="GI474">
        <v>-1.12287425622125e-06</v>
      </c>
      <c r="GJ474">
        <v>1.49974470624018e-10</v>
      </c>
      <c r="GK474">
        <v>0.178652107835601</v>
      </c>
      <c r="GL474">
        <v>0</v>
      </c>
      <c r="GM474">
        <v>0</v>
      </c>
      <c r="GN474">
        <v>0</v>
      </c>
      <c r="GO474">
        <v>-2</v>
      </c>
      <c r="GP474">
        <v>2006</v>
      </c>
      <c r="GQ474">
        <v>1</v>
      </c>
      <c r="GR474">
        <v>20</v>
      </c>
      <c r="GS474">
        <v>90.4</v>
      </c>
      <c r="GT474">
        <v>90.3</v>
      </c>
      <c r="GU474">
        <v>4.21997</v>
      </c>
      <c r="GV474">
        <v>2.48047</v>
      </c>
      <c r="GW474">
        <v>2.24854</v>
      </c>
      <c r="GX474">
        <v>2.74414</v>
      </c>
      <c r="GY474">
        <v>1.99585</v>
      </c>
      <c r="GZ474">
        <v>2.36572</v>
      </c>
      <c r="HA474">
        <v>35.9645</v>
      </c>
      <c r="HB474">
        <v>15.174</v>
      </c>
      <c r="HC474">
        <v>18</v>
      </c>
      <c r="HD474">
        <v>498.591</v>
      </c>
      <c r="HE474">
        <v>643.655</v>
      </c>
      <c r="HF474">
        <v>19.7404</v>
      </c>
      <c r="HG474">
        <v>26.8066</v>
      </c>
      <c r="HH474">
        <v>30.0001</v>
      </c>
      <c r="HI474">
        <v>26.6232</v>
      </c>
      <c r="HJ474">
        <v>26.5262</v>
      </c>
      <c r="HK474">
        <v>84.4031</v>
      </c>
      <c r="HL474">
        <v>39.3518</v>
      </c>
      <c r="HM474">
        <v>0</v>
      </c>
      <c r="HN474">
        <v>19.7356</v>
      </c>
      <c r="HO474">
        <v>1893.53</v>
      </c>
      <c r="HP474">
        <v>19.7316</v>
      </c>
      <c r="HQ474">
        <v>102.584</v>
      </c>
      <c r="HR474">
        <v>103.536</v>
      </c>
    </row>
    <row r="475" spans="1:226">
      <c r="A475">
        <v>459</v>
      </c>
      <c r="B475">
        <v>1657297693</v>
      </c>
      <c r="C475">
        <v>5949</v>
      </c>
      <c r="D475" t="s">
        <v>1280</v>
      </c>
      <c r="E475" t="s">
        <v>1281</v>
      </c>
      <c r="F475">
        <v>5</v>
      </c>
      <c r="G475" t="s">
        <v>1282</v>
      </c>
      <c r="H475" t="s">
        <v>354</v>
      </c>
      <c r="I475">
        <v>1657297685.25</v>
      </c>
      <c r="J475">
        <f>(K475)/1000</f>
        <v>0</v>
      </c>
      <c r="K475">
        <f>IF(BF475, AN475, AH475)</f>
        <v>0</v>
      </c>
      <c r="L475">
        <f>IF(BF475, AI475, AG475)</f>
        <v>0</v>
      </c>
      <c r="M475">
        <f>BH475 - IF(AU475&gt;1, L475*BB475*100.0/(AW475*BV475), 0)</f>
        <v>0</v>
      </c>
      <c r="N475">
        <f>((T475-J475/2)*M475-L475)/(T475+J475/2)</f>
        <v>0</v>
      </c>
      <c r="O475">
        <f>N475*(BO475+BP475)/1000.0</f>
        <v>0</v>
      </c>
      <c r="P475">
        <f>(BH475 - IF(AU475&gt;1, L475*BB475*100.0/(AW475*BV475), 0))*(BO475+BP475)/1000.0</f>
        <v>0</v>
      </c>
      <c r="Q475">
        <f>2.0/((1/S475-1/R475)+SIGN(S475)*SQRT((1/S475-1/R475)*(1/S475-1/R475) + 4*BC475/((BC475+1)*(BC475+1))*(2*1/S475*1/R475-1/R475*1/R475)))</f>
        <v>0</v>
      </c>
      <c r="R475">
        <f>IF(LEFT(BD475,1)&lt;&gt;"0",IF(LEFT(BD475,1)="1",3.0,BE475),$D$5+$E$5*(BV475*BO475/($K$5*1000))+$F$5*(BV475*BO475/($K$5*1000))*MAX(MIN(BB475,$J$5),$I$5)*MAX(MIN(BB475,$J$5),$I$5)+$G$5*MAX(MIN(BB475,$J$5),$I$5)*(BV475*BO475/($K$5*1000))+$H$5*(BV475*BO475/($K$5*1000))*(BV475*BO475/($K$5*1000)))</f>
        <v>0</v>
      </c>
      <c r="S475">
        <f>J475*(1000-(1000*0.61365*exp(17.502*W475/(240.97+W475))/(BO475+BP475)+BJ475)/2)/(1000*0.61365*exp(17.502*W475/(240.97+W475))/(BO475+BP475)-BJ475)</f>
        <v>0</v>
      </c>
      <c r="T475">
        <f>1/((BC475+1)/(Q475/1.6)+1/(R475/1.37)) + BC475/((BC475+1)/(Q475/1.6) + BC475/(R475/1.37))</f>
        <v>0</v>
      </c>
      <c r="U475">
        <f>(AX475*BA475)</f>
        <v>0</v>
      </c>
      <c r="V475">
        <f>(BQ475+(U475+2*0.95*5.67E-8*(((BQ475+$B$7)+273)^4-(BQ475+273)^4)-44100*J475)/(1.84*29.3*R475+8*0.95*5.67E-8*(BQ475+273)^3))</f>
        <v>0</v>
      </c>
      <c r="W475">
        <f>($C$7*BR475+$D$7*BS475+$E$7*V475)</f>
        <v>0</v>
      </c>
      <c r="X475">
        <f>0.61365*exp(17.502*W475/(240.97+W475))</f>
        <v>0</v>
      </c>
      <c r="Y475">
        <f>(Z475/AA475*100)</f>
        <v>0</v>
      </c>
      <c r="Z475">
        <f>BJ475*(BO475+BP475)/1000</f>
        <v>0</v>
      </c>
      <c r="AA475">
        <f>0.61365*exp(17.502*BQ475/(240.97+BQ475))</f>
        <v>0</v>
      </c>
      <c r="AB475">
        <f>(X475-BJ475*(BO475+BP475)/1000)</f>
        <v>0</v>
      </c>
      <c r="AC475">
        <f>(-J475*44100)</f>
        <v>0</v>
      </c>
      <c r="AD475">
        <f>2*29.3*R475*0.92*(BQ475-W475)</f>
        <v>0</v>
      </c>
      <c r="AE475">
        <f>2*0.95*5.67E-8*(((BQ475+$B$7)+273)^4-(W475+273)^4)</f>
        <v>0</v>
      </c>
      <c r="AF475">
        <f>U475+AE475+AC475+AD475</f>
        <v>0</v>
      </c>
      <c r="AG475">
        <f>BN475*AU475*(BI475-BH475*(1000-AU475*BK475)/(1000-AU475*BJ475))/(100*BB475)</f>
        <v>0</v>
      </c>
      <c r="AH475">
        <f>1000*BN475*AU475*(BJ475-BK475)/(100*BB475*(1000-AU475*BJ475))</f>
        <v>0</v>
      </c>
      <c r="AI475">
        <f>(AJ475 - AK475 - BO475*1E3/(8.314*(BQ475+273.15)) * AM475/BN475 * AL475) * BN475/(100*BB475) * (1000 - BK475)/1000</f>
        <v>0</v>
      </c>
      <c r="AJ475">
        <v>427.260979866605</v>
      </c>
      <c r="AK475">
        <v>407.462284848485</v>
      </c>
      <c r="AL475">
        <v>0.0235026001103084</v>
      </c>
      <c r="AM475">
        <v>66.2120317824343</v>
      </c>
      <c r="AN475">
        <f>(AP475 - AO475 + BO475*1E3/(8.314*(BQ475+273.15)) * AR475/BN475 * AQ475) * BN475/(100*BB475) * 1000/(1000 - AP475)</f>
        <v>0</v>
      </c>
      <c r="AO475">
        <v>16.9151564745767</v>
      </c>
      <c r="AP475">
        <v>22.3692036363636</v>
      </c>
      <c r="AQ475">
        <v>-0.000994986803509895</v>
      </c>
      <c r="AR475">
        <v>77.4807913644843</v>
      </c>
      <c r="AS475">
        <v>0</v>
      </c>
      <c r="AT475">
        <v>0</v>
      </c>
      <c r="AU475">
        <f>IF(AS475*$H$13&gt;=AW475,1.0,(AW475/(AW475-AS475*$H$13)))</f>
        <v>0</v>
      </c>
      <c r="AV475">
        <f>(AU475-1)*100</f>
        <v>0</v>
      </c>
      <c r="AW475">
        <f>MAX(0,($B$13+$C$13*BV475)/(1+$D$13*BV475)*BO475/(BQ475+273)*$E$13)</f>
        <v>0</v>
      </c>
      <c r="AX475">
        <f>$B$11*BW475+$C$11*BX475+$F$11*CI475*(1-CL475)</f>
        <v>0</v>
      </c>
      <c r="AY475">
        <f>AX475*AZ475</f>
        <v>0</v>
      </c>
      <c r="AZ475">
        <f>($B$11*$D$9+$C$11*$D$9+$F$11*((CV475+CN475)/MAX(CV475+CN475+CW475, 0.1)*$I$9+CW475/MAX(CV475+CN475+CW475, 0.1)*$J$9))/($B$11+$C$11+$F$11)</f>
        <v>0</v>
      </c>
      <c r="BA475">
        <f>($B$11*$K$9+$C$11*$K$9+$F$11*((CV475+CN475)/MAX(CV475+CN475+CW475, 0.1)*$P$9+CW475/MAX(CV475+CN475+CW475, 0.1)*$Q$9))/($B$11+$C$11+$F$11)</f>
        <v>0</v>
      </c>
      <c r="BB475">
        <v>6</v>
      </c>
      <c r="BC475">
        <v>0.5</v>
      </c>
      <c r="BD475" t="s">
        <v>355</v>
      </c>
      <c r="BE475">
        <v>2</v>
      </c>
      <c r="BF475" t="b">
        <v>1</v>
      </c>
      <c r="BG475">
        <v>1657297685.25</v>
      </c>
      <c r="BH475">
        <v>398.2877</v>
      </c>
      <c r="BI475">
        <v>420.037466666667</v>
      </c>
      <c r="BJ475">
        <v>22.38594</v>
      </c>
      <c r="BK475">
        <v>16.9153266666667</v>
      </c>
      <c r="BL475">
        <v>390.4963</v>
      </c>
      <c r="BM475">
        <v>22.2072766666667</v>
      </c>
      <c r="BN475">
        <v>500.008766666667</v>
      </c>
      <c r="BO475">
        <v>73.8345333333333</v>
      </c>
      <c r="BP475">
        <v>0.0436690133333333</v>
      </c>
      <c r="BQ475">
        <v>25.6708333333333</v>
      </c>
      <c r="BR475">
        <v>25.0609266666667</v>
      </c>
      <c r="BS475">
        <v>999.9</v>
      </c>
      <c r="BT475">
        <v>0</v>
      </c>
      <c r="BU475">
        <v>0</v>
      </c>
      <c r="BV475">
        <v>9998.5</v>
      </c>
      <c r="BW475">
        <v>0</v>
      </c>
      <c r="BX475">
        <v>1634.28966666667</v>
      </c>
      <c r="BY475">
        <v>-21.7497</v>
      </c>
      <c r="BZ475">
        <v>407.408</v>
      </c>
      <c r="CA475">
        <v>427.2647</v>
      </c>
      <c r="CB475">
        <v>5.47060633333333</v>
      </c>
      <c r="CC475">
        <v>420.037466666667</v>
      </c>
      <c r="CD475">
        <v>16.9153266666667</v>
      </c>
      <c r="CE475">
        <v>1.652855</v>
      </c>
      <c r="CF475">
        <v>1.24893533333333</v>
      </c>
      <c r="CG475">
        <v>14.4605966666667</v>
      </c>
      <c r="CH475">
        <v>10.1980133333333</v>
      </c>
      <c r="CI475">
        <v>1999.982</v>
      </c>
      <c r="CJ475">
        <v>0.9799947</v>
      </c>
      <c r="CK475">
        <v>0.0200056866666667</v>
      </c>
      <c r="CL475">
        <v>0</v>
      </c>
      <c r="CM475">
        <v>2.29543333333333</v>
      </c>
      <c r="CN475">
        <v>0</v>
      </c>
      <c r="CO475">
        <v>7377.905</v>
      </c>
      <c r="CP475">
        <v>17299.9666666667</v>
      </c>
      <c r="CQ475">
        <v>39.4706</v>
      </c>
      <c r="CR475">
        <v>39.8874</v>
      </c>
      <c r="CS475">
        <v>39.379</v>
      </c>
      <c r="CT475">
        <v>37.833</v>
      </c>
      <c r="CU475">
        <v>38.6373333333333</v>
      </c>
      <c r="CV475">
        <v>1959.97166666667</v>
      </c>
      <c r="CW475">
        <v>40.0103333333333</v>
      </c>
      <c r="CX475">
        <v>0</v>
      </c>
      <c r="CY475">
        <v>1657297671.3</v>
      </c>
      <c r="CZ475">
        <v>0</v>
      </c>
      <c r="DA475">
        <v>1657291692.5</v>
      </c>
      <c r="DB475" t="s">
        <v>356</v>
      </c>
      <c r="DC475">
        <v>1657291684</v>
      </c>
      <c r="DD475">
        <v>1657291692.5</v>
      </c>
      <c r="DE475">
        <v>1</v>
      </c>
      <c r="DF475">
        <v>0.051</v>
      </c>
      <c r="DG475">
        <v>-0.009</v>
      </c>
      <c r="DH475">
        <v>7.953</v>
      </c>
      <c r="DI475">
        <v>0.086</v>
      </c>
      <c r="DJ475">
        <v>418</v>
      </c>
      <c r="DK475">
        <v>18</v>
      </c>
      <c r="DL475">
        <v>0.63</v>
      </c>
      <c r="DM475">
        <v>0.07</v>
      </c>
      <c r="DN475">
        <v>-21.753775</v>
      </c>
      <c r="DO475">
        <v>0.0359257035647349</v>
      </c>
      <c r="DP475">
        <v>0.115568442383723</v>
      </c>
      <c r="DQ475">
        <v>1</v>
      </c>
      <c r="DR475">
        <v>5.476564</v>
      </c>
      <c r="DS475">
        <v>-0.146113621013143</v>
      </c>
      <c r="DT475">
        <v>0.0142521847097208</v>
      </c>
      <c r="DU475">
        <v>0</v>
      </c>
      <c r="DV475">
        <v>1</v>
      </c>
      <c r="DW475">
        <v>2</v>
      </c>
      <c r="DX475" t="s">
        <v>373</v>
      </c>
      <c r="DY475">
        <v>2.97337</v>
      </c>
      <c r="DZ475">
        <v>2.69699</v>
      </c>
      <c r="EA475">
        <v>0.071111</v>
      </c>
      <c r="EB475">
        <v>0.0753006</v>
      </c>
      <c r="EC475">
        <v>0.081514</v>
      </c>
      <c r="ED475">
        <v>0.067086</v>
      </c>
      <c r="EE475">
        <v>36264.6</v>
      </c>
      <c r="EF475">
        <v>39563.1</v>
      </c>
      <c r="EG475">
        <v>35382.2</v>
      </c>
      <c r="EH475">
        <v>38806.7</v>
      </c>
      <c r="EI475">
        <v>46075.3</v>
      </c>
      <c r="EJ475">
        <v>52243.1</v>
      </c>
      <c r="EK475">
        <v>55288.2</v>
      </c>
      <c r="EL475">
        <v>62187.7</v>
      </c>
      <c r="EM475">
        <v>1.983</v>
      </c>
      <c r="EN475">
        <v>2.176</v>
      </c>
      <c r="EO475">
        <v>0.0497699</v>
      </c>
      <c r="EP475">
        <v>0</v>
      </c>
      <c r="EQ475">
        <v>24.2419</v>
      </c>
      <c r="ER475">
        <v>999.9</v>
      </c>
      <c r="ES475">
        <v>54.584</v>
      </c>
      <c r="ET475">
        <v>30.736</v>
      </c>
      <c r="EU475">
        <v>32.8531</v>
      </c>
      <c r="EV475">
        <v>53.7202</v>
      </c>
      <c r="EW475">
        <v>37.3237</v>
      </c>
      <c r="EX475">
        <v>2</v>
      </c>
      <c r="EY475">
        <v>-0.0273171</v>
      </c>
      <c r="EZ475">
        <v>1.66475</v>
      </c>
      <c r="FA475">
        <v>20.1375</v>
      </c>
      <c r="FB475">
        <v>5.19932</v>
      </c>
      <c r="FC475">
        <v>12.0088</v>
      </c>
      <c r="FD475">
        <v>4.9756</v>
      </c>
      <c r="FE475">
        <v>3.2932</v>
      </c>
      <c r="FF475">
        <v>9999</v>
      </c>
      <c r="FG475">
        <v>565.1</v>
      </c>
      <c r="FH475">
        <v>9999</v>
      </c>
      <c r="FI475">
        <v>9999</v>
      </c>
      <c r="FJ475">
        <v>1.8631</v>
      </c>
      <c r="FK475">
        <v>1.86792</v>
      </c>
      <c r="FL475">
        <v>1.86768</v>
      </c>
      <c r="FM475">
        <v>1.86887</v>
      </c>
      <c r="FN475">
        <v>1.86966</v>
      </c>
      <c r="FO475">
        <v>1.86569</v>
      </c>
      <c r="FP475">
        <v>1.86676</v>
      </c>
      <c r="FQ475">
        <v>1.86813</v>
      </c>
      <c r="FR475">
        <v>5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7.792</v>
      </c>
      <c r="GF475">
        <v>0.1787</v>
      </c>
      <c r="GG475">
        <v>4.5284714050127</v>
      </c>
      <c r="GH475">
        <v>0.00877152046367285</v>
      </c>
      <c r="GI475">
        <v>-1.12287425622125e-06</v>
      </c>
      <c r="GJ475">
        <v>1.49974470624018e-10</v>
      </c>
      <c r="GK475">
        <v>0.178652107835601</v>
      </c>
      <c r="GL475">
        <v>0</v>
      </c>
      <c r="GM475">
        <v>0</v>
      </c>
      <c r="GN475">
        <v>0</v>
      </c>
      <c r="GO475">
        <v>-2</v>
      </c>
      <c r="GP475">
        <v>2006</v>
      </c>
      <c r="GQ475">
        <v>1</v>
      </c>
      <c r="GR475">
        <v>20</v>
      </c>
      <c r="GS475">
        <v>100.2</v>
      </c>
      <c r="GT475">
        <v>100</v>
      </c>
      <c r="GU475">
        <v>1.32324</v>
      </c>
      <c r="GV475">
        <v>2.61963</v>
      </c>
      <c r="GW475">
        <v>2.24854</v>
      </c>
      <c r="GX475">
        <v>2.74292</v>
      </c>
      <c r="GY475">
        <v>1.99585</v>
      </c>
      <c r="GZ475">
        <v>2.37061</v>
      </c>
      <c r="HA475">
        <v>36.105</v>
      </c>
      <c r="HB475">
        <v>15.0777</v>
      </c>
      <c r="HC475">
        <v>18</v>
      </c>
      <c r="HD475">
        <v>499.861</v>
      </c>
      <c r="HE475">
        <v>633.945</v>
      </c>
      <c r="HF475">
        <v>21.5603</v>
      </c>
      <c r="HG475">
        <v>26.8338</v>
      </c>
      <c r="HH475">
        <v>30</v>
      </c>
      <c r="HI475">
        <v>26.7198</v>
      </c>
      <c r="HJ475">
        <v>26.6399</v>
      </c>
      <c r="HK475">
        <v>26.5043</v>
      </c>
      <c r="HL475">
        <v>46.8869</v>
      </c>
      <c r="HM475">
        <v>0</v>
      </c>
      <c r="HN475">
        <v>21.585</v>
      </c>
      <c r="HO475">
        <v>413.331</v>
      </c>
      <c r="HP475">
        <v>17.0454</v>
      </c>
      <c r="HQ475">
        <v>102.576</v>
      </c>
      <c r="HR475">
        <v>103.549</v>
      </c>
    </row>
    <row r="476" spans="1:226">
      <c r="A476">
        <v>460</v>
      </c>
      <c r="B476">
        <v>1657297698</v>
      </c>
      <c r="C476">
        <v>5954</v>
      </c>
      <c r="D476" t="s">
        <v>1283</v>
      </c>
      <c r="E476" t="s">
        <v>1284</v>
      </c>
      <c r="F476">
        <v>5</v>
      </c>
      <c r="G476" t="s">
        <v>1282</v>
      </c>
      <c r="H476" t="s">
        <v>354</v>
      </c>
      <c r="I476">
        <v>1657297690.15517</v>
      </c>
      <c r="J476">
        <f>(K476)/1000</f>
        <v>0</v>
      </c>
      <c r="K476">
        <f>IF(BF476, AN476, AH476)</f>
        <v>0</v>
      </c>
      <c r="L476">
        <f>IF(BF476, AI476, AG476)</f>
        <v>0</v>
      </c>
      <c r="M476">
        <f>BH476 - IF(AU476&gt;1, L476*BB476*100.0/(AW476*BV476), 0)</f>
        <v>0</v>
      </c>
      <c r="N476">
        <f>((T476-J476/2)*M476-L476)/(T476+J476/2)</f>
        <v>0</v>
      </c>
      <c r="O476">
        <f>N476*(BO476+BP476)/1000.0</f>
        <v>0</v>
      </c>
      <c r="P476">
        <f>(BH476 - IF(AU476&gt;1, L476*BB476*100.0/(AW476*BV476), 0))*(BO476+BP476)/1000.0</f>
        <v>0</v>
      </c>
      <c r="Q476">
        <f>2.0/((1/S476-1/R476)+SIGN(S476)*SQRT((1/S476-1/R476)*(1/S476-1/R476) + 4*BC476/((BC476+1)*(BC476+1))*(2*1/S476*1/R476-1/R476*1/R476)))</f>
        <v>0</v>
      </c>
      <c r="R476">
        <f>IF(LEFT(BD476,1)&lt;&gt;"0",IF(LEFT(BD476,1)="1",3.0,BE476),$D$5+$E$5*(BV476*BO476/($K$5*1000))+$F$5*(BV476*BO476/($K$5*1000))*MAX(MIN(BB476,$J$5),$I$5)*MAX(MIN(BB476,$J$5),$I$5)+$G$5*MAX(MIN(BB476,$J$5),$I$5)*(BV476*BO476/($K$5*1000))+$H$5*(BV476*BO476/($K$5*1000))*(BV476*BO476/($K$5*1000)))</f>
        <v>0</v>
      </c>
      <c r="S476">
        <f>J476*(1000-(1000*0.61365*exp(17.502*W476/(240.97+W476))/(BO476+BP476)+BJ476)/2)/(1000*0.61365*exp(17.502*W476/(240.97+W476))/(BO476+BP476)-BJ476)</f>
        <v>0</v>
      </c>
      <c r="T476">
        <f>1/((BC476+1)/(Q476/1.6)+1/(R476/1.37)) + BC476/((BC476+1)/(Q476/1.6) + BC476/(R476/1.37))</f>
        <v>0</v>
      </c>
      <c r="U476">
        <f>(AX476*BA476)</f>
        <v>0</v>
      </c>
      <c r="V476">
        <f>(BQ476+(U476+2*0.95*5.67E-8*(((BQ476+$B$7)+273)^4-(BQ476+273)^4)-44100*J476)/(1.84*29.3*R476+8*0.95*5.67E-8*(BQ476+273)^3))</f>
        <v>0</v>
      </c>
      <c r="W476">
        <f>($C$7*BR476+$D$7*BS476+$E$7*V476)</f>
        <v>0</v>
      </c>
      <c r="X476">
        <f>0.61365*exp(17.502*W476/(240.97+W476))</f>
        <v>0</v>
      </c>
      <c r="Y476">
        <f>(Z476/AA476*100)</f>
        <v>0</v>
      </c>
      <c r="Z476">
        <f>BJ476*(BO476+BP476)/1000</f>
        <v>0</v>
      </c>
      <c r="AA476">
        <f>0.61365*exp(17.502*BQ476/(240.97+BQ476))</f>
        <v>0</v>
      </c>
      <c r="AB476">
        <f>(X476-BJ476*(BO476+BP476)/1000)</f>
        <v>0</v>
      </c>
      <c r="AC476">
        <f>(-J476*44100)</f>
        <v>0</v>
      </c>
      <c r="AD476">
        <f>2*29.3*R476*0.92*(BQ476-W476)</f>
        <v>0</v>
      </c>
      <c r="AE476">
        <f>2*0.95*5.67E-8*(((BQ476+$B$7)+273)^4-(W476+273)^4)</f>
        <v>0</v>
      </c>
      <c r="AF476">
        <f>U476+AE476+AC476+AD476</f>
        <v>0</v>
      </c>
      <c r="AG476">
        <f>BN476*AU476*(BI476-BH476*(1000-AU476*BK476)/(1000-AU476*BJ476))/(100*BB476)</f>
        <v>0</v>
      </c>
      <c r="AH476">
        <f>1000*BN476*AU476*(BJ476-BK476)/(100*BB476*(1000-AU476*BJ476))</f>
        <v>0</v>
      </c>
      <c r="AI476">
        <f>(AJ476 - AK476 - BO476*1E3/(8.314*(BQ476+273.15)) * AM476/BN476 * AL476) * BN476/(100*BB476) * (1000 - BK476)/1000</f>
        <v>0</v>
      </c>
      <c r="AJ476">
        <v>426.300724183786</v>
      </c>
      <c r="AK476">
        <v>406.859703030303</v>
      </c>
      <c r="AL476">
        <v>-0.183830255720638</v>
      </c>
      <c r="AM476">
        <v>66.2120317824343</v>
      </c>
      <c r="AN476">
        <f>(AP476 - AO476 + BO476*1E3/(8.314*(BQ476+273.15)) * AR476/BN476 * AQ476) * BN476/(100*BB476) * 1000/(1000 - AP476)</f>
        <v>0</v>
      </c>
      <c r="AO476">
        <v>16.9133252504172</v>
      </c>
      <c r="AP476">
        <v>22.3620878787879</v>
      </c>
      <c r="AQ476">
        <v>-0.000613633349092486</v>
      </c>
      <c r="AR476">
        <v>77.4807913644843</v>
      </c>
      <c r="AS476">
        <v>0</v>
      </c>
      <c r="AT476">
        <v>0</v>
      </c>
      <c r="AU476">
        <f>IF(AS476*$H$13&gt;=AW476,1.0,(AW476/(AW476-AS476*$H$13)))</f>
        <v>0</v>
      </c>
      <c r="AV476">
        <f>(AU476-1)*100</f>
        <v>0</v>
      </c>
      <c r="AW476">
        <f>MAX(0,($B$13+$C$13*BV476)/(1+$D$13*BV476)*BO476/(BQ476+273)*$E$13)</f>
        <v>0</v>
      </c>
      <c r="AX476">
        <f>$B$11*BW476+$C$11*BX476+$F$11*CI476*(1-CL476)</f>
        <v>0</v>
      </c>
      <c r="AY476">
        <f>AX476*AZ476</f>
        <v>0</v>
      </c>
      <c r="AZ476">
        <f>($B$11*$D$9+$C$11*$D$9+$F$11*((CV476+CN476)/MAX(CV476+CN476+CW476, 0.1)*$I$9+CW476/MAX(CV476+CN476+CW476, 0.1)*$J$9))/($B$11+$C$11+$F$11)</f>
        <v>0</v>
      </c>
      <c r="BA476">
        <f>($B$11*$K$9+$C$11*$K$9+$F$11*((CV476+CN476)/MAX(CV476+CN476+CW476, 0.1)*$P$9+CW476/MAX(CV476+CN476+CW476, 0.1)*$Q$9))/($B$11+$C$11+$F$11)</f>
        <v>0</v>
      </c>
      <c r="BB476">
        <v>6</v>
      </c>
      <c r="BC476">
        <v>0.5</v>
      </c>
      <c r="BD476" t="s">
        <v>355</v>
      </c>
      <c r="BE476">
        <v>2</v>
      </c>
      <c r="BF476" t="b">
        <v>1</v>
      </c>
      <c r="BG476">
        <v>1657297690.15517</v>
      </c>
      <c r="BH476">
        <v>398.267206896552</v>
      </c>
      <c r="BI476">
        <v>419.394620689655</v>
      </c>
      <c r="BJ476">
        <v>22.3749275862069</v>
      </c>
      <c r="BK476">
        <v>16.9230275862069</v>
      </c>
      <c r="BL476">
        <v>390.475896551724</v>
      </c>
      <c r="BM476">
        <v>22.1962655172414</v>
      </c>
      <c r="BN476">
        <v>500.005172413793</v>
      </c>
      <c r="BO476">
        <v>73.8344655172414</v>
      </c>
      <c r="BP476">
        <v>0.0436359862068966</v>
      </c>
      <c r="BQ476">
        <v>25.6582206896552</v>
      </c>
      <c r="BR476">
        <v>25.0521931034483</v>
      </c>
      <c r="BS476">
        <v>999.9</v>
      </c>
      <c r="BT476">
        <v>0</v>
      </c>
      <c r="BU476">
        <v>0</v>
      </c>
      <c r="BV476">
        <v>9996.72413793103</v>
      </c>
      <c r="BW476">
        <v>0</v>
      </c>
      <c r="BX476">
        <v>1633.97448275862</v>
      </c>
      <c r="BY476">
        <v>-21.1273</v>
      </c>
      <c r="BZ476">
        <v>407.382448275862</v>
      </c>
      <c r="CA476">
        <v>426.614</v>
      </c>
      <c r="CB476">
        <v>5.45189482758621</v>
      </c>
      <c r="CC476">
        <v>419.394620689655</v>
      </c>
      <c r="CD476">
        <v>16.9230275862069</v>
      </c>
      <c r="CE476">
        <v>1.65203931034483</v>
      </c>
      <c r="CF476">
        <v>1.2495024137931</v>
      </c>
      <c r="CG476">
        <v>14.4529689655172</v>
      </c>
      <c r="CH476">
        <v>10.2047965517241</v>
      </c>
      <c r="CI476">
        <v>2000.0124137931</v>
      </c>
      <c r="CJ476">
        <v>0.97999475862069</v>
      </c>
      <c r="CK476">
        <v>0.020005624137931</v>
      </c>
      <c r="CL476">
        <v>0</v>
      </c>
      <c r="CM476">
        <v>2.2802275862069</v>
      </c>
      <c r="CN476">
        <v>0</v>
      </c>
      <c r="CO476">
        <v>7363.70517241379</v>
      </c>
      <c r="CP476">
        <v>17300.2379310345</v>
      </c>
      <c r="CQ476">
        <v>39.4372068965517</v>
      </c>
      <c r="CR476">
        <v>39.8706551724138</v>
      </c>
      <c r="CS476">
        <v>39.3467586206896</v>
      </c>
      <c r="CT476">
        <v>37.812</v>
      </c>
      <c r="CU476">
        <v>38.6011034482759</v>
      </c>
      <c r="CV476">
        <v>1960.00172413793</v>
      </c>
      <c r="CW476">
        <v>40.0106896551724</v>
      </c>
      <c r="CX476">
        <v>0</v>
      </c>
      <c r="CY476">
        <v>1657297676.1</v>
      </c>
      <c r="CZ476">
        <v>0</v>
      </c>
      <c r="DA476">
        <v>1657291692.5</v>
      </c>
      <c r="DB476" t="s">
        <v>356</v>
      </c>
      <c r="DC476">
        <v>1657291684</v>
      </c>
      <c r="DD476">
        <v>1657291692.5</v>
      </c>
      <c r="DE476">
        <v>1</v>
      </c>
      <c r="DF476">
        <v>0.051</v>
      </c>
      <c r="DG476">
        <v>-0.009</v>
      </c>
      <c r="DH476">
        <v>7.953</v>
      </c>
      <c r="DI476">
        <v>0.086</v>
      </c>
      <c r="DJ476">
        <v>418</v>
      </c>
      <c r="DK476">
        <v>18</v>
      </c>
      <c r="DL476">
        <v>0.63</v>
      </c>
      <c r="DM476">
        <v>0.07</v>
      </c>
      <c r="DN476">
        <v>-21.5281225</v>
      </c>
      <c r="DO476">
        <v>3.8613309568481</v>
      </c>
      <c r="DP476">
        <v>0.68507739799511</v>
      </c>
      <c r="DQ476">
        <v>0</v>
      </c>
      <c r="DR476">
        <v>5.46524325</v>
      </c>
      <c r="DS476">
        <v>-0.179815947467179</v>
      </c>
      <c r="DT476">
        <v>0.0194824483044997</v>
      </c>
      <c r="DU476">
        <v>0</v>
      </c>
      <c r="DV476">
        <v>0</v>
      </c>
      <c r="DW476">
        <v>2</v>
      </c>
      <c r="DX476" t="s">
        <v>357</v>
      </c>
      <c r="DY476">
        <v>2.9732</v>
      </c>
      <c r="DZ476">
        <v>2.6979</v>
      </c>
      <c r="EA476">
        <v>0.0709584</v>
      </c>
      <c r="EB476">
        <v>0.0744521</v>
      </c>
      <c r="EC476">
        <v>0.0815061</v>
      </c>
      <c r="ED476">
        <v>0.0672753</v>
      </c>
      <c r="EE476">
        <v>36269.8</v>
      </c>
      <c r="EF476">
        <v>39598.8</v>
      </c>
      <c r="EG476">
        <v>35381.5</v>
      </c>
      <c r="EH476">
        <v>38806.1</v>
      </c>
      <c r="EI476">
        <v>46074.9</v>
      </c>
      <c r="EJ476">
        <v>52232.2</v>
      </c>
      <c r="EK476">
        <v>55287.2</v>
      </c>
      <c r="EL476">
        <v>62187.4</v>
      </c>
      <c r="EM476">
        <v>1.9824</v>
      </c>
      <c r="EN476">
        <v>2.1762</v>
      </c>
      <c r="EO476">
        <v>0.0476837</v>
      </c>
      <c r="EP476">
        <v>0</v>
      </c>
      <c r="EQ476">
        <v>24.246</v>
      </c>
      <c r="ER476">
        <v>999.9</v>
      </c>
      <c r="ES476">
        <v>54.56</v>
      </c>
      <c r="ET476">
        <v>30.736</v>
      </c>
      <c r="EU476">
        <v>32.8372</v>
      </c>
      <c r="EV476">
        <v>53.9402</v>
      </c>
      <c r="EW476">
        <v>37.3357</v>
      </c>
      <c r="EX476">
        <v>2</v>
      </c>
      <c r="EY476">
        <v>-0.0273171</v>
      </c>
      <c r="EZ476">
        <v>1.64015</v>
      </c>
      <c r="FA476">
        <v>20.138</v>
      </c>
      <c r="FB476">
        <v>5.19932</v>
      </c>
      <c r="FC476">
        <v>12.0099</v>
      </c>
      <c r="FD476">
        <v>4.976</v>
      </c>
      <c r="FE476">
        <v>3.2932</v>
      </c>
      <c r="FF476">
        <v>9999</v>
      </c>
      <c r="FG476">
        <v>565.1</v>
      </c>
      <c r="FH476">
        <v>9999</v>
      </c>
      <c r="FI476">
        <v>9999</v>
      </c>
      <c r="FJ476">
        <v>1.8631</v>
      </c>
      <c r="FK476">
        <v>1.86798</v>
      </c>
      <c r="FL476">
        <v>1.86768</v>
      </c>
      <c r="FM476">
        <v>1.86887</v>
      </c>
      <c r="FN476">
        <v>1.86966</v>
      </c>
      <c r="FO476">
        <v>1.86569</v>
      </c>
      <c r="FP476">
        <v>1.86676</v>
      </c>
      <c r="FQ476">
        <v>1.86816</v>
      </c>
      <c r="FR476">
        <v>5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7.784</v>
      </c>
      <c r="GF476">
        <v>0.1786</v>
      </c>
      <c r="GG476">
        <v>4.5284714050127</v>
      </c>
      <c r="GH476">
        <v>0.00877152046367285</v>
      </c>
      <c r="GI476">
        <v>-1.12287425622125e-06</v>
      </c>
      <c r="GJ476">
        <v>1.49974470624018e-10</v>
      </c>
      <c r="GK476">
        <v>0.178652107835601</v>
      </c>
      <c r="GL476">
        <v>0</v>
      </c>
      <c r="GM476">
        <v>0</v>
      </c>
      <c r="GN476">
        <v>0</v>
      </c>
      <c r="GO476">
        <v>-2</v>
      </c>
      <c r="GP476">
        <v>2006</v>
      </c>
      <c r="GQ476">
        <v>1</v>
      </c>
      <c r="GR476">
        <v>20</v>
      </c>
      <c r="GS476">
        <v>100.2</v>
      </c>
      <c r="GT476">
        <v>100.1</v>
      </c>
      <c r="GU476">
        <v>1.29639</v>
      </c>
      <c r="GV476">
        <v>2.61841</v>
      </c>
      <c r="GW476">
        <v>2.24854</v>
      </c>
      <c r="GX476">
        <v>2.74292</v>
      </c>
      <c r="GY476">
        <v>1.99585</v>
      </c>
      <c r="GZ476">
        <v>2.36816</v>
      </c>
      <c r="HA476">
        <v>36.105</v>
      </c>
      <c r="HB476">
        <v>15.0777</v>
      </c>
      <c r="HC476">
        <v>18</v>
      </c>
      <c r="HD476">
        <v>499.466</v>
      </c>
      <c r="HE476">
        <v>634.104</v>
      </c>
      <c r="HF476">
        <v>21.517</v>
      </c>
      <c r="HG476">
        <v>26.8338</v>
      </c>
      <c r="HH476">
        <v>30</v>
      </c>
      <c r="HI476">
        <v>26.7198</v>
      </c>
      <c r="HJ476">
        <v>26.6399</v>
      </c>
      <c r="HK476">
        <v>25.9832</v>
      </c>
      <c r="HL476">
        <v>46.6147</v>
      </c>
      <c r="HM476">
        <v>0</v>
      </c>
      <c r="HN476">
        <v>21.5382</v>
      </c>
      <c r="HO476">
        <v>399.899</v>
      </c>
      <c r="HP476">
        <v>17.0758</v>
      </c>
      <c r="HQ476">
        <v>102.574</v>
      </c>
      <c r="HR476">
        <v>103.548</v>
      </c>
    </row>
    <row r="477" spans="1:226">
      <c r="A477">
        <v>461</v>
      </c>
      <c r="B477">
        <v>1657297703</v>
      </c>
      <c r="C477">
        <v>5959</v>
      </c>
      <c r="D477" t="s">
        <v>1285</v>
      </c>
      <c r="E477" t="s">
        <v>1286</v>
      </c>
      <c r="F477">
        <v>5</v>
      </c>
      <c r="G477" t="s">
        <v>1282</v>
      </c>
      <c r="H477" t="s">
        <v>354</v>
      </c>
      <c r="I477">
        <v>1657297695.23214</v>
      </c>
      <c r="J477">
        <f>(K477)/1000</f>
        <v>0</v>
      </c>
      <c r="K477">
        <f>IF(BF477, AN477, AH477)</f>
        <v>0</v>
      </c>
      <c r="L477">
        <f>IF(BF477, AI477, AG477)</f>
        <v>0</v>
      </c>
      <c r="M477">
        <f>BH477 - IF(AU477&gt;1, L477*BB477*100.0/(AW477*BV477), 0)</f>
        <v>0</v>
      </c>
      <c r="N477">
        <f>((T477-J477/2)*M477-L477)/(T477+J477/2)</f>
        <v>0</v>
      </c>
      <c r="O477">
        <f>N477*(BO477+BP477)/1000.0</f>
        <v>0</v>
      </c>
      <c r="P477">
        <f>(BH477 - IF(AU477&gt;1, L477*BB477*100.0/(AW477*BV477), 0))*(BO477+BP477)/1000.0</f>
        <v>0</v>
      </c>
      <c r="Q477">
        <f>2.0/((1/S477-1/R477)+SIGN(S477)*SQRT((1/S477-1/R477)*(1/S477-1/R477) + 4*BC477/((BC477+1)*(BC477+1))*(2*1/S477*1/R477-1/R477*1/R477)))</f>
        <v>0</v>
      </c>
      <c r="R477">
        <f>IF(LEFT(BD477,1)&lt;&gt;"0",IF(LEFT(BD477,1)="1",3.0,BE477),$D$5+$E$5*(BV477*BO477/($K$5*1000))+$F$5*(BV477*BO477/($K$5*1000))*MAX(MIN(BB477,$J$5),$I$5)*MAX(MIN(BB477,$J$5),$I$5)+$G$5*MAX(MIN(BB477,$J$5),$I$5)*(BV477*BO477/($K$5*1000))+$H$5*(BV477*BO477/($K$5*1000))*(BV477*BO477/($K$5*1000)))</f>
        <v>0</v>
      </c>
      <c r="S477">
        <f>J477*(1000-(1000*0.61365*exp(17.502*W477/(240.97+W477))/(BO477+BP477)+BJ477)/2)/(1000*0.61365*exp(17.502*W477/(240.97+W477))/(BO477+BP477)-BJ477)</f>
        <v>0</v>
      </c>
      <c r="T477">
        <f>1/((BC477+1)/(Q477/1.6)+1/(R477/1.37)) + BC477/((BC477+1)/(Q477/1.6) + BC477/(R477/1.37))</f>
        <v>0</v>
      </c>
      <c r="U477">
        <f>(AX477*BA477)</f>
        <v>0</v>
      </c>
      <c r="V477">
        <f>(BQ477+(U477+2*0.95*5.67E-8*(((BQ477+$B$7)+273)^4-(BQ477+273)^4)-44100*J477)/(1.84*29.3*R477+8*0.95*5.67E-8*(BQ477+273)^3))</f>
        <v>0</v>
      </c>
      <c r="W477">
        <f>($C$7*BR477+$D$7*BS477+$E$7*V477)</f>
        <v>0</v>
      </c>
      <c r="X477">
        <f>0.61365*exp(17.502*W477/(240.97+W477))</f>
        <v>0</v>
      </c>
      <c r="Y477">
        <f>(Z477/AA477*100)</f>
        <v>0</v>
      </c>
      <c r="Z477">
        <f>BJ477*(BO477+BP477)/1000</f>
        <v>0</v>
      </c>
      <c r="AA477">
        <f>0.61365*exp(17.502*BQ477/(240.97+BQ477))</f>
        <v>0</v>
      </c>
      <c r="AB477">
        <f>(X477-BJ477*(BO477+BP477)/1000)</f>
        <v>0</v>
      </c>
      <c r="AC477">
        <f>(-J477*44100)</f>
        <v>0</v>
      </c>
      <c r="AD477">
        <f>2*29.3*R477*0.92*(BQ477-W477)</f>
        <v>0</v>
      </c>
      <c r="AE477">
        <f>2*0.95*5.67E-8*(((BQ477+$B$7)+273)^4-(W477+273)^4)</f>
        <v>0</v>
      </c>
      <c r="AF477">
        <f>U477+AE477+AC477+AD477</f>
        <v>0</v>
      </c>
      <c r="AG477">
        <f>BN477*AU477*(BI477-BH477*(1000-AU477*BK477)/(1000-AU477*BJ477))/(100*BB477)</f>
        <v>0</v>
      </c>
      <c r="AH477">
        <f>1000*BN477*AU477*(BJ477-BK477)/(100*BB477*(1000-AU477*BJ477))</f>
        <v>0</v>
      </c>
      <c r="AI477">
        <f>(AJ477 - AK477 - BO477*1E3/(8.314*(BQ477+273.15)) * AM477/BN477 * AL477) * BN477/(100*BB477) * (1000 - BK477)/1000</f>
        <v>0</v>
      </c>
      <c r="AJ477">
        <v>416.386077847918</v>
      </c>
      <c r="AK477">
        <v>400.979527272727</v>
      </c>
      <c r="AL477">
        <v>-1.34486089297314</v>
      </c>
      <c r="AM477">
        <v>66.2120317824343</v>
      </c>
      <c r="AN477">
        <f>(AP477 - AO477 + BO477*1E3/(8.314*(BQ477+273.15)) * AR477/BN477 * AQ477) * BN477/(100*BB477) * 1000/(1000 - AP477)</f>
        <v>0</v>
      </c>
      <c r="AO477">
        <v>16.9858247973273</v>
      </c>
      <c r="AP477">
        <v>22.3823345454545</v>
      </c>
      <c r="AQ477">
        <v>0.000251515128325062</v>
      </c>
      <c r="AR477">
        <v>77.4807913644843</v>
      </c>
      <c r="AS477">
        <v>0</v>
      </c>
      <c r="AT477">
        <v>0</v>
      </c>
      <c r="AU477">
        <f>IF(AS477*$H$13&gt;=AW477,1.0,(AW477/(AW477-AS477*$H$13)))</f>
        <v>0</v>
      </c>
      <c r="AV477">
        <f>(AU477-1)*100</f>
        <v>0</v>
      </c>
      <c r="AW477">
        <f>MAX(0,($B$13+$C$13*BV477)/(1+$D$13*BV477)*BO477/(BQ477+273)*$E$13)</f>
        <v>0</v>
      </c>
      <c r="AX477">
        <f>$B$11*BW477+$C$11*BX477+$F$11*CI477*(1-CL477)</f>
        <v>0</v>
      </c>
      <c r="AY477">
        <f>AX477*AZ477</f>
        <v>0</v>
      </c>
      <c r="AZ477">
        <f>($B$11*$D$9+$C$11*$D$9+$F$11*((CV477+CN477)/MAX(CV477+CN477+CW477, 0.1)*$I$9+CW477/MAX(CV477+CN477+CW477, 0.1)*$J$9))/($B$11+$C$11+$F$11)</f>
        <v>0</v>
      </c>
      <c r="BA477">
        <f>($B$11*$K$9+$C$11*$K$9+$F$11*((CV477+CN477)/MAX(CV477+CN477+CW477, 0.1)*$P$9+CW477/MAX(CV477+CN477+CW477, 0.1)*$Q$9))/($B$11+$C$11+$F$11)</f>
        <v>0</v>
      </c>
      <c r="BB477">
        <v>6</v>
      </c>
      <c r="BC477">
        <v>0.5</v>
      </c>
      <c r="BD477" t="s">
        <v>355</v>
      </c>
      <c r="BE477">
        <v>2</v>
      </c>
      <c r="BF477" t="b">
        <v>1</v>
      </c>
      <c r="BG477">
        <v>1657297695.23214</v>
      </c>
      <c r="BH477">
        <v>397.120535714286</v>
      </c>
      <c r="BI477">
        <v>415.46175</v>
      </c>
      <c r="BJ477">
        <v>22.3708785714286</v>
      </c>
      <c r="BK477">
        <v>16.9464071428571</v>
      </c>
      <c r="BL477">
        <v>389.338285714286</v>
      </c>
      <c r="BM477">
        <v>22.1922214285714</v>
      </c>
      <c r="BN477">
        <v>499.991678571429</v>
      </c>
      <c r="BO477">
        <v>73.8349071428571</v>
      </c>
      <c r="BP477">
        <v>0.0435942107142857</v>
      </c>
      <c r="BQ477">
        <v>25.6446428571429</v>
      </c>
      <c r="BR477">
        <v>25.041825</v>
      </c>
      <c r="BS477">
        <v>999.9</v>
      </c>
      <c r="BT477">
        <v>0</v>
      </c>
      <c r="BU477">
        <v>0</v>
      </c>
      <c r="BV477">
        <v>9999.28571428571</v>
      </c>
      <c r="BW477">
        <v>0</v>
      </c>
      <c r="BX477">
        <v>1633.28285714286</v>
      </c>
      <c r="BY477">
        <v>-18.3411642857143</v>
      </c>
      <c r="BZ477">
        <v>406.207821428571</v>
      </c>
      <c r="CA477">
        <v>422.623392857143</v>
      </c>
      <c r="CB477">
        <v>5.42446642857143</v>
      </c>
      <c r="CC477">
        <v>415.46175</v>
      </c>
      <c r="CD477">
        <v>16.9464071428571</v>
      </c>
      <c r="CE477">
        <v>1.65175035714286</v>
      </c>
      <c r="CF477">
        <v>1.25123607142857</v>
      </c>
      <c r="CG477">
        <v>14.4502678571429</v>
      </c>
      <c r="CH477">
        <v>10.2255214285714</v>
      </c>
      <c r="CI477">
        <v>2000.0425</v>
      </c>
      <c r="CJ477">
        <v>0.979994821428572</v>
      </c>
      <c r="CK477">
        <v>0.0200055571428571</v>
      </c>
      <c r="CL477">
        <v>0</v>
      </c>
      <c r="CM477">
        <v>2.19989285714286</v>
      </c>
      <c r="CN477">
        <v>0</v>
      </c>
      <c r="CO477">
        <v>7344.9525</v>
      </c>
      <c r="CP477">
        <v>17300.4928571429</v>
      </c>
      <c r="CQ477">
        <v>39.4037857142857</v>
      </c>
      <c r="CR477">
        <v>39.8525</v>
      </c>
      <c r="CS477">
        <v>39.3077857142857</v>
      </c>
      <c r="CT477">
        <v>37.7920714285714</v>
      </c>
      <c r="CU477">
        <v>38.58</v>
      </c>
      <c r="CV477">
        <v>1960.03142857143</v>
      </c>
      <c r="CW477">
        <v>40.0110714285714</v>
      </c>
      <c r="CX477">
        <v>0</v>
      </c>
      <c r="CY477">
        <v>1657297680.9</v>
      </c>
      <c r="CZ477">
        <v>0</v>
      </c>
      <c r="DA477">
        <v>1657291692.5</v>
      </c>
      <c r="DB477" t="s">
        <v>356</v>
      </c>
      <c r="DC477">
        <v>1657291684</v>
      </c>
      <c r="DD477">
        <v>1657291692.5</v>
      </c>
      <c r="DE477">
        <v>1</v>
      </c>
      <c r="DF477">
        <v>0.051</v>
      </c>
      <c r="DG477">
        <v>-0.009</v>
      </c>
      <c r="DH477">
        <v>7.953</v>
      </c>
      <c r="DI477">
        <v>0.086</v>
      </c>
      <c r="DJ477">
        <v>418</v>
      </c>
      <c r="DK477">
        <v>18</v>
      </c>
      <c r="DL477">
        <v>0.63</v>
      </c>
      <c r="DM477">
        <v>0.07</v>
      </c>
      <c r="DN477">
        <v>-19.7551925</v>
      </c>
      <c r="DO477">
        <v>26.5697504690432</v>
      </c>
      <c r="DP477">
        <v>3.13932130391168</v>
      </c>
      <c r="DQ477">
        <v>0</v>
      </c>
      <c r="DR477">
        <v>5.440032</v>
      </c>
      <c r="DS477">
        <v>-0.329513921200764</v>
      </c>
      <c r="DT477">
        <v>0.0351726107361964</v>
      </c>
      <c r="DU477">
        <v>0</v>
      </c>
      <c r="DV477">
        <v>0</v>
      </c>
      <c r="DW477">
        <v>2</v>
      </c>
      <c r="DX477" t="s">
        <v>357</v>
      </c>
      <c r="DY477">
        <v>2.97269</v>
      </c>
      <c r="DZ477">
        <v>2.69822</v>
      </c>
      <c r="EA477">
        <v>0.070102</v>
      </c>
      <c r="EB477">
        <v>0.0727225</v>
      </c>
      <c r="EC477">
        <v>0.0815442</v>
      </c>
      <c r="ED477">
        <v>0.0673156</v>
      </c>
      <c r="EE477">
        <v>36303.7</v>
      </c>
      <c r="EF477">
        <v>39672.9</v>
      </c>
      <c r="EG477">
        <v>35381.9</v>
      </c>
      <c r="EH477">
        <v>38806.2</v>
      </c>
      <c r="EI477">
        <v>46073.5</v>
      </c>
      <c r="EJ477">
        <v>52230.2</v>
      </c>
      <c r="EK477">
        <v>55287.9</v>
      </c>
      <c r="EL477">
        <v>62187.7</v>
      </c>
      <c r="EM477">
        <v>1.9826</v>
      </c>
      <c r="EN477">
        <v>2.1764</v>
      </c>
      <c r="EO477">
        <v>0.0478327</v>
      </c>
      <c r="EP477">
        <v>0</v>
      </c>
      <c r="EQ477">
        <v>24.246</v>
      </c>
      <c r="ER477">
        <v>999.9</v>
      </c>
      <c r="ES477">
        <v>54.56</v>
      </c>
      <c r="ET477">
        <v>30.746</v>
      </c>
      <c r="EU477">
        <v>32.8537</v>
      </c>
      <c r="EV477">
        <v>53.8002</v>
      </c>
      <c r="EW477">
        <v>37.3317</v>
      </c>
      <c r="EX477">
        <v>2</v>
      </c>
      <c r="EY477">
        <v>-0.0272561</v>
      </c>
      <c r="EZ477">
        <v>1.62405</v>
      </c>
      <c r="FA477">
        <v>20.1382</v>
      </c>
      <c r="FB477">
        <v>5.19812</v>
      </c>
      <c r="FC477">
        <v>12.0088</v>
      </c>
      <c r="FD477">
        <v>4.976</v>
      </c>
      <c r="FE477">
        <v>3.2932</v>
      </c>
      <c r="FF477">
        <v>9999</v>
      </c>
      <c r="FG477">
        <v>565.1</v>
      </c>
      <c r="FH477">
        <v>9999</v>
      </c>
      <c r="FI477">
        <v>9999</v>
      </c>
      <c r="FJ477">
        <v>1.86307</v>
      </c>
      <c r="FK477">
        <v>1.86789</v>
      </c>
      <c r="FL477">
        <v>1.86768</v>
      </c>
      <c r="FM477">
        <v>1.86887</v>
      </c>
      <c r="FN477">
        <v>1.86966</v>
      </c>
      <c r="FO477">
        <v>1.86569</v>
      </c>
      <c r="FP477">
        <v>1.86676</v>
      </c>
      <c r="FQ477">
        <v>1.86813</v>
      </c>
      <c r="FR477">
        <v>5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7.735</v>
      </c>
      <c r="GF477">
        <v>0.1787</v>
      </c>
      <c r="GG477">
        <v>4.5284714050127</v>
      </c>
      <c r="GH477">
        <v>0.00877152046367285</v>
      </c>
      <c r="GI477">
        <v>-1.12287425622125e-06</v>
      </c>
      <c r="GJ477">
        <v>1.49974470624018e-10</v>
      </c>
      <c r="GK477">
        <v>0.178652107835601</v>
      </c>
      <c r="GL477">
        <v>0</v>
      </c>
      <c r="GM477">
        <v>0</v>
      </c>
      <c r="GN477">
        <v>0</v>
      </c>
      <c r="GO477">
        <v>-2</v>
      </c>
      <c r="GP477">
        <v>2006</v>
      </c>
      <c r="GQ477">
        <v>1</v>
      </c>
      <c r="GR477">
        <v>20</v>
      </c>
      <c r="GS477">
        <v>100.3</v>
      </c>
      <c r="GT477">
        <v>100.2</v>
      </c>
      <c r="GU477">
        <v>1.26343</v>
      </c>
      <c r="GV477">
        <v>2.61963</v>
      </c>
      <c r="GW477">
        <v>2.24854</v>
      </c>
      <c r="GX477">
        <v>2.74292</v>
      </c>
      <c r="GY477">
        <v>1.99585</v>
      </c>
      <c r="GZ477">
        <v>2.36572</v>
      </c>
      <c r="HA477">
        <v>36.0816</v>
      </c>
      <c r="HB477">
        <v>15.0777</v>
      </c>
      <c r="HC477">
        <v>18</v>
      </c>
      <c r="HD477">
        <v>499.618</v>
      </c>
      <c r="HE477">
        <v>634.289</v>
      </c>
      <c r="HF477">
        <v>21.4862</v>
      </c>
      <c r="HG477">
        <v>26.8338</v>
      </c>
      <c r="HH477">
        <v>30.0001</v>
      </c>
      <c r="HI477">
        <v>26.7221</v>
      </c>
      <c r="HJ477">
        <v>26.6421</v>
      </c>
      <c r="HK477">
        <v>25.3155</v>
      </c>
      <c r="HL477">
        <v>46.6147</v>
      </c>
      <c r="HM477">
        <v>0</v>
      </c>
      <c r="HN477">
        <v>21.5023</v>
      </c>
      <c r="HO477">
        <v>386.494</v>
      </c>
      <c r="HP477">
        <v>17.0243</v>
      </c>
      <c r="HQ477">
        <v>102.575</v>
      </c>
      <c r="HR477">
        <v>103.548</v>
      </c>
    </row>
    <row r="478" spans="1:226">
      <c r="A478">
        <v>462</v>
      </c>
      <c r="B478">
        <v>1657297708</v>
      </c>
      <c r="C478">
        <v>5964</v>
      </c>
      <c r="D478" t="s">
        <v>1287</v>
      </c>
      <c r="E478" t="s">
        <v>1288</v>
      </c>
      <c r="F478">
        <v>5</v>
      </c>
      <c r="G478" t="s">
        <v>1282</v>
      </c>
      <c r="H478" t="s">
        <v>354</v>
      </c>
      <c r="I478">
        <v>1657297700.5</v>
      </c>
      <c r="J478">
        <f>(K478)/1000</f>
        <v>0</v>
      </c>
      <c r="K478">
        <f>IF(BF478, AN478, AH478)</f>
        <v>0</v>
      </c>
      <c r="L478">
        <f>IF(BF478, AI478, AG478)</f>
        <v>0</v>
      </c>
      <c r="M478">
        <f>BH478 - IF(AU478&gt;1, L478*BB478*100.0/(AW478*BV478), 0)</f>
        <v>0</v>
      </c>
      <c r="N478">
        <f>((T478-J478/2)*M478-L478)/(T478+J478/2)</f>
        <v>0</v>
      </c>
      <c r="O478">
        <f>N478*(BO478+BP478)/1000.0</f>
        <v>0</v>
      </c>
      <c r="P478">
        <f>(BH478 - IF(AU478&gt;1, L478*BB478*100.0/(AW478*BV478), 0))*(BO478+BP478)/1000.0</f>
        <v>0</v>
      </c>
      <c r="Q478">
        <f>2.0/((1/S478-1/R478)+SIGN(S478)*SQRT((1/S478-1/R478)*(1/S478-1/R478) + 4*BC478/((BC478+1)*(BC478+1))*(2*1/S478*1/R478-1/R478*1/R478)))</f>
        <v>0</v>
      </c>
      <c r="R478">
        <f>IF(LEFT(BD478,1)&lt;&gt;"0",IF(LEFT(BD478,1)="1",3.0,BE478),$D$5+$E$5*(BV478*BO478/($K$5*1000))+$F$5*(BV478*BO478/($K$5*1000))*MAX(MIN(BB478,$J$5),$I$5)*MAX(MIN(BB478,$J$5),$I$5)+$G$5*MAX(MIN(BB478,$J$5),$I$5)*(BV478*BO478/($K$5*1000))+$H$5*(BV478*BO478/($K$5*1000))*(BV478*BO478/($K$5*1000)))</f>
        <v>0</v>
      </c>
      <c r="S478">
        <f>J478*(1000-(1000*0.61365*exp(17.502*W478/(240.97+W478))/(BO478+BP478)+BJ478)/2)/(1000*0.61365*exp(17.502*W478/(240.97+W478))/(BO478+BP478)-BJ478)</f>
        <v>0</v>
      </c>
      <c r="T478">
        <f>1/((BC478+1)/(Q478/1.6)+1/(R478/1.37)) + BC478/((BC478+1)/(Q478/1.6) + BC478/(R478/1.37))</f>
        <v>0</v>
      </c>
      <c r="U478">
        <f>(AX478*BA478)</f>
        <v>0</v>
      </c>
      <c r="V478">
        <f>(BQ478+(U478+2*0.95*5.67E-8*(((BQ478+$B$7)+273)^4-(BQ478+273)^4)-44100*J478)/(1.84*29.3*R478+8*0.95*5.67E-8*(BQ478+273)^3))</f>
        <v>0</v>
      </c>
      <c r="W478">
        <f>($C$7*BR478+$D$7*BS478+$E$7*V478)</f>
        <v>0</v>
      </c>
      <c r="X478">
        <f>0.61365*exp(17.502*W478/(240.97+W478))</f>
        <v>0</v>
      </c>
      <c r="Y478">
        <f>(Z478/AA478*100)</f>
        <v>0</v>
      </c>
      <c r="Z478">
        <f>BJ478*(BO478+BP478)/1000</f>
        <v>0</v>
      </c>
      <c r="AA478">
        <f>0.61365*exp(17.502*BQ478/(240.97+BQ478))</f>
        <v>0</v>
      </c>
      <c r="AB478">
        <f>(X478-BJ478*(BO478+BP478)/1000)</f>
        <v>0</v>
      </c>
      <c r="AC478">
        <f>(-J478*44100)</f>
        <v>0</v>
      </c>
      <c r="AD478">
        <f>2*29.3*R478*0.92*(BQ478-W478)</f>
        <v>0</v>
      </c>
      <c r="AE478">
        <f>2*0.95*5.67E-8*(((BQ478+$B$7)+273)^4-(W478+273)^4)</f>
        <v>0</v>
      </c>
      <c r="AF478">
        <f>U478+AE478+AC478+AD478</f>
        <v>0</v>
      </c>
      <c r="AG478">
        <f>BN478*AU478*(BI478-BH478*(1000-AU478*BK478)/(1000-AU478*BJ478))/(100*BB478)</f>
        <v>0</v>
      </c>
      <c r="AH478">
        <f>1000*BN478*AU478*(BJ478-BK478)/(100*BB478*(1000-AU478*BJ478))</f>
        <v>0</v>
      </c>
      <c r="AI478">
        <f>(AJ478 - AK478 - BO478*1E3/(8.314*(BQ478+273.15)) * AM478/BN478 * AL478) * BN478/(100*BB478) * (1000 - BK478)/1000</f>
        <v>0</v>
      </c>
      <c r="AJ478">
        <v>402.326251637671</v>
      </c>
      <c r="AK478">
        <v>390.517109090909</v>
      </c>
      <c r="AL478">
        <v>-2.22468660812353</v>
      </c>
      <c r="AM478">
        <v>66.2120317824343</v>
      </c>
      <c r="AN478">
        <f>(AP478 - AO478 + BO478*1E3/(8.314*(BQ478+273.15)) * AR478/BN478 * AQ478) * BN478/(100*BB478) * 1000/(1000 - AP478)</f>
        <v>0</v>
      </c>
      <c r="AO478">
        <v>16.991668319302</v>
      </c>
      <c r="AP478">
        <v>22.3788551515152</v>
      </c>
      <c r="AQ478">
        <v>0.000368168708544904</v>
      </c>
      <c r="AR478">
        <v>77.4807913644843</v>
      </c>
      <c r="AS478">
        <v>0</v>
      </c>
      <c r="AT478">
        <v>0</v>
      </c>
      <c r="AU478">
        <f>IF(AS478*$H$13&gt;=AW478,1.0,(AW478/(AW478-AS478*$H$13)))</f>
        <v>0</v>
      </c>
      <c r="AV478">
        <f>(AU478-1)*100</f>
        <v>0</v>
      </c>
      <c r="AW478">
        <f>MAX(0,($B$13+$C$13*BV478)/(1+$D$13*BV478)*BO478/(BQ478+273)*$E$13)</f>
        <v>0</v>
      </c>
      <c r="AX478">
        <f>$B$11*BW478+$C$11*BX478+$F$11*CI478*(1-CL478)</f>
        <v>0</v>
      </c>
      <c r="AY478">
        <f>AX478*AZ478</f>
        <v>0</v>
      </c>
      <c r="AZ478">
        <f>($B$11*$D$9+$C$11*$D$9+$F$11*((CV478+CN478)/MAX(CV478+CN478+CW478, 0.1)*$I$9+CW478/MAX(CV478+CN478+CW478, 0.1)*$J$9))/($B$11+$C$11+$F$11)</f>
        <v>0</v>
      </c>
      <c r="BA478">
        <f>($B$11*$K$9+$C$11*$K$9+$F$11*((CV478+CN478)/MAX(CV478+CN478+CW478, 0.1)*$P$9+CW478/MAX(CV478+CN478+CW478, 0.1)*$Q$9))/($B$11+$C$11+$F$11)</f>
        <v>0</v>
      </c>
      <c r="BB478">
        <v>6</v>
      </c>
      <c r="BC478">
        <v>0.5</v>
      </c>
      <c r="BD478" t="s">
        <v>355</v>
      </c>
      <c r="BE478">
        <v>2</v>
      </c>
      <c r="BF478" t="b">
        <v>1</v>
      </c>
      <c r="BG478">
        <v>1657297700.5</v>
      </c>
      <c r="BH478">
        <v>393.054296296296</v>
      </c>
      <c r="BI478">
        <v>406.565925925926</v>
      </c>
      <c r="BJ478">
        <v>22.3734222222222</v>
      </c>
      <c r="BK478">
        <v>16.9734074074074</v>
      </c>
      <c r="BL478">
        <v>385.304296296296</v>
      </c>
      <c r="BM478">
        <v>22.1947703703704</v>
      </c>
      <c r="BN478">
        <v>499.997925925926</v>
      </c>
      <c r="BO478">
        <v>73.8348925925926</v>
      </c>
      <c r="BP478">
        <v>0.0435702111111111</v>
      </c>
      <c r="BQ478">
        <v>25.6251407407407</v>
      </c>
      <c r="BR478">
        <v>25.0318888888889</v>
      </c>
      <c r="BS478">
        <v>999.9</v>
      </c>
      <c r="BT478">
        <v>0</v>
      </c>
      <c r="BU478">
        <v>0</v>
      </c>
      <c r="BV478">
        <v>10010.5555555556</v>
      </c>
      <c r="BW478">
        <v>0</v>
      </c>
      <c r="BX478">
        <v>1633.94481481481</v>
      </c>
      <c r="BY478">
        <v>-13.5115514814815</v>
      </c>
      <c r="BZ478">
        <v>402.049555555556</v>
      </c>
      <c r="CA478">
        <v>413.585592592592</v>
      </c>
      <c r="CB478">
        <v>5.40001740740741</v>
      </c>
      <c r="CC478">
        <v>406.565925925926</v>
      </c>
      <c r="CD478">
        <v>16.9734074074074</v>
      </c>
      <c r="CE478">
        <v>1.65193888888889</v>
      </c>
      <c r="CF478">
        <v>1.25322925925926</v>
      </c>
      <c r="CG478">
        <v>14.4520296296296</v>
      </c>
      <c r="CH478">
        <v>10.2493444444444</v>
      </c>
      <c r="CI478">
        <v>2000.06925925926</v>
      </c>
      <c r="CJ478">
        <v>0.979994555555556</v>
      </c>
      <c r="CK478">
        <v>0.0200058407407407</v>
      </c>
      <c r="CL478">
        <v>0</v>
      </c>
      <c r="CM478">
        <v>2.20478148148148</v>
      </c>
      <c r="CN478">
        <v>0</v>
      </c>
      <c r="CO478">
        <v>7337.09925925926</v>
      </c>
      <c r="CP478">
        <v>17300.7111111111</v>
      </c>
      <c r="CQ478">
        <v>39.3632222222222</v>
      </c>
      <c r="CR478">
        <v>39.8306666666667</v>
      </c>
      <c r="CS478">
        <v>39.272962962963</v>
      </c>
      <c r="CT478">
        <v>37.7706666666667</v>
      </c>
      <c r="CU478">
        <v>38.5436296296296</v>
      </c>
      <c r="CV478">
        <v>1960.05740740741</v>
      </c>
      <c r="CW478">
        <v>40.0118518518519</v>
      </c>
      <c r="CX478">
        <v>0</v>
      </c>
      <c r="CY478">
        <v>1657297686.3</v>
      </c>
      <c r="CZ478">
        <v>0</v>
      </c>
      <c r="DA478">
        <v>1657291692.5</v>
      </c>
      <c r="DB478" t="s">
        <v>356</v>
      </c>
      <c r="DC478">
        <v>1657291684</v>
      </c>
      <c r="DD478">
        <v>1657291692.5</v>
      </c>
      <c r="DE478">
        <v>1</v>
      </c>
      <c r="DF478">
        <v>0.051</v>
      </c>
      <c r="DG478">
        <v>-0.009</v>
      </c>
      <c r="DH478">
        <v>7.953</v>
      </c>
      <c r="DI478">
        <v>0.086</v>
      </c>
      <c r="DJ478">
        <v>418</v>
      </c>
      <c r="DK478">
        <v>18</v>
      </c>
      <c r="DL478">
        <v>0.63</v>
      </c>
      <c r="DM478">
        <v>0.07</v>
      </c>
      <c r="DN478">
        <v>-16.5288285</v>
      </c>
      <c r="DO478">
        <v>53.5561091932459</v>
      </c>
      <c r="DP478">
        <v>5.39223322644595</v>
      </c>
      <c r="DQ478">
        <v>0</v>
      </c>
      <c r="DR478">
        <v>5.419255</v>
      </c>
      <c r="DS478">
        <v>-0.312684427767361</v>
      </c>
      <c r="DT478">
        <v>0.0340781696985034</v>
      </c>
      <c r="DU478">
        <v>0</v>
      </c>
      <c r="DV478">
        <v>0</v>
      </c>
      <c r="DW478">
        <v>2</v>
      </c>
      <c r="DX478" t="s">
        <v>357</v>
      </c>
      <c r="DY478">
        <v>2.97322</v>
      </c>
      <c r="DZ478">
        <v>2.6978</v>
      </c>
      <c r="EA478">
        <v>0.0685942</v>
      </c>
      <c r="EB478">
        <v>0.0706576</v>
      </c>
      <c r="EC478">
        <v>0.0815343</v>
      </c>
      <c r="ED478">
        <v>0.0673154</v>
      </c>
      <c r="EE478">
        <v>36362.2</v>
      </c>
      <c r="EF478">
        <v>39761.3</v>
      </c>
      <c r="EG478">
        <v>35381.7</v>
      </c>
      <c r="EH478">
        <v>38806.4</v>
      </c>
      <c r="EI478">
        <v>46073.6</v>
      </c>
      <c r="EJ478">
        <v>52230.3</v>
      </c>
      <c r="EK478">
        <v>55287.4</v>
      </c>
      <c r="EL478">
        <v>62187.9</v>
      </c>
      <c r="EM478">
        <v>1.9826</v>
      </c>
      <c r="EN478">
        <v>2.1758</v>
      </c>
      <c r="EO478">
        <v>0.0455976</v>
      </c>
      <c r="EP478">
        <v>0</v>
      </c>
      <c r="EQ478">
        <v>24.2419</v>
      </c>
      <c r="ER478">
        <v>999.9</v>
      </c>
      <c r="ES478">
        <v>54.56</v>
      </c>
      <c r="ET478">
        <v>30.736</v>
      </c>
      <c r="EU478">
        <v>32.8363</v>
      </c>
      <c r="EV478">
        <v>53.7502</v>
      </c>
      <c r="EW478">
        <v>37.3718</v>
      </c>
      <c r="EX478">
        <v>2</v>
      </c>
      <c r="EY478">
        <v>-0.0272561</v>
      </c>
      <c r="EZ478">
        <v>1.60386</v>
      </c>
      <c r="FA478">
        <v>20.1383</v>
      </c>
      <c r="FB478">
        <v>5.19932</v>
      </c>
      <c r="FC478">
        <v>12.0099</v>
      </c>
      <c r="FD478">
        <v>4.9756</v>
      </c>
      <c r="FE478">
        <v>3.293</v>
      </c>
      <c r="FF478">
        <v>9999</v>
      </c>
      <c r="FG478">
        <v>565.1</v>
      </c>
      <c r="FH478">
        <v>9999</v>
      </c>
      <c r="FI478">
        <v>9999</v>
      </c>
      <c r="FJ478">
        <v>1.86304</v>
      </c>
      <c r="FK478">
        <v>1.86786</v>
      </c>
      <c r="FL478">
        <v>1.86768</v>
      </c>
      <c r="FM478">
        <v>1.86884</v>
      </c>
      <c r="FN478">
        <v>1.86966</v>
      </c>
      <c r="FO478">
        <v>1.86569</v>
      </c>
      <c r="FP478">
        <v>1.86676</v>
      </c>
      <c r="FQ478">
        <v>1.86813</v>
      </c>
      <c r="FR478">
        <v>5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7.651</v>
      </c>
      <c r="GF478">
        <v>0.1786</v>
      </c>
      <c r="GG478">
        <v>4.5284714050127</v>
      </c>
      <c r="GH478">
        <v>0.00877152046367285</v>
      </c>
      <c r="GI478">
        <v>-1.12287425622125e-06</v>
      </c>
      <c r="GJ478">
        <v>1.49974470624018e-10</v>
      </c>
      <c r="GK478">
        <v>0.178652107835601</v>
      </c>
      <c r="GL478">
        <v>0</v>
      </c>
      <c r="GM478">
        <v>0</v>
      </c>
      <c r="GN478">
        <v>0</v>
      </c>
      <c r="GO478">
        <v>-2</v>
      </c>
      <c r="GP478">
        <v>2006</v>
      </c>
      <c r="GQ478">
        <v>1</v>
      </c>
      <c r="GR478">
        <v>20</v>
      </c>
      <c r="GS478">
        <v>100.4</v>
      </c>
      <c r="GT478">
        <v>100.3</v>
      </c>
      <c r="GU478">
        <v>1.22437</v>
      </c>
      <c r="GV478">
        <v>2.62207</v>
      </c>
      <c r="GW478">
        <v>2.24854</v>
      </c>
      <c r="GX478">
        <v>2.74292</v>
      </c>
      <c r="GY478">
        <v>1.99585</v>
      </c>
      <c r="GZ478">
        <v>2.35962</v>
      </c>
      <c r="HA478">
        <v>36.0816</v>
      </c>
      <c r="HB478">
        <v>15.0777</v>
      </c>
      <c r="HC478">
        <v>18</v>
      </c>
      <c r="HD478">
        <v>499.618</v>
      </c>
      <c r="HE478">
        <v>633.811</v>
      </c>
      <c r="HF478">
        <v>21.4553</v>
      </c>
      <c r="HG478">
        <v>26.8361</v>
      </c>
      <c r="HH478">
        <v>30.0001</v>
      </c>
      <c r="HI478">
        <v>26.7221</v>
      </c>
      <c r="HJ478">
        <v>26.6421</v>
      </c>
      <c r="HK478">
        <v>24.5279</v>
      </c>
      <c r="HL478">
        <v>46.6147</v>
      </c>
      <c r="HM478">
        <v>0</v>
      </c>
      <c r="HN478">
        <v>21.4701</v>
      </c>
      <c r="HO478">
        <v>366.224</v>
      </c>
      <c r="HP478">
        <v>17.0196</v>
      </c>
      <c r="HQ478">
        <v>102.574</v>
      </c>
      <c r="HR478">
        <v>103.549</v>
      </c>
    </row>
    <row r="479" spans="1:226">
      <c r="A479">
        <v>463</v>
      </c>
      <c r="B479">
        <v>1657297713</v>
      </c>
      <c r="C479">
        <v>5969</v>
      </c>
      <c r="D479" t="s">
        <v>1289</v>
      </c>
      <c r="E479" t="s">
        <v>1290</v>
      </c>
      <c r="F479">
        <v>5</v>
      </c>
      <c r="G479" t="s">
        <v>1282</v>
      </c>
      <c r="H479" t="s">
        <v>354</v>
      </c>
      <c r="I479">
        <v>1657297705.21429</v>
      </c>
      <c r="J479">
        <f>(K479)/1000</f>
        <v>0</v>
      </c>
      <c r="K479">
        <f>IF(BF479, AN479, AH479)</f>
        <v>0</v>
      </c>
      <c r="L479">
        <f>IF(BF479, AI479, AG479)</f>
        <v>0</v>
      </c>
      <c r="M479">
        <f>BH479 - IF(AU479&gt;1, L479*BB479*100.0/(AW479*BV479), 0)</f>
        <v>0</v>
      </c>
      <c r="N479">
        <f>((T479-J479/2)*M479-L479)/(T479+J479/2)</f>
        <v>0</v>
      </c>
      <c r="O479">
        <f>N479*(BO479+BP479)/1000.0</f>
        <v>0</v>
      </c>
      <c r="P479">
        <f>(BH479 - IF(AU479&gt;1, L479*BB479*100.0/(AW479*BV479), 0))*(BO479+BP479)/1000.0</f>
        <v>0</v>
      </c>
      <c r="Q479">
        <f>2.0/((1/S479-1/R479)+SIGN(S479)*SQRT((1/S479-1/R479)*(1/S479-1/R479) + 4*BC479/((BC479+1)*(BC479+1))*(2*1/S479*1/R479-1/R479*1/R479)))</f>
        <v>0</v>
      </c>
      <c r="R479">
        <f>IF(LEFT(BD479,1)&lt;&gt;"0",IF(LEFT(BD479,1)="1",3.0,BE479),$D$5+$E$5*(BV479*BO479/($K$5*1000))+$F$5*(BV479*BO479/($K$5*1000))*MAX(MIN(BB479,$J$5),$I$5)*MAX(MIN(BB479,$J$5),$I$5)+$G$5*MAX(MIN(BB479,$J$5),$I$5)*(BV479*BO479/($K$5*1000))+$H$5*(BV479*BO479/($K$5*1000))*(BV479*BO479/($K$5*1000)))</f>
        <v>0</v>
      </c>
      <c r="S479">
        <f>J479*(1000-(1000*0.61365*exp(17.502*W479/(240.97+W479))/(BO479+BP479)+BJ479)/2)/(1000*0.61365*exp(17.502*W479/(240.97+W479))/(BO479+BP479)-BJ479)</f>
        <v>0</v>
      </c>
      <c r="T479">
        <f>1/((BC479+1)/(Q479/1.6)+1/(R479/1.37)) + BC479/((BC479+1)/(Q479/1.6) + BC479/(R479/1.37))</f>
        <v>0</v>
      </c>
      <c r="U479">
        <f>(AX479*BA479)</f>
        <v>0</v>
      </c>
      <c r="V479">
        <f>(BQ479+(U479+2*0.95*5.67E-8*(((BQ479+$B$7)+273)^4-(BQ479+273)^4)-44100*J479)/(1.84*29.3*R479+8*0.95*5.67E-8*(BQ479+273)^3))</f>
        <v>0</v>
      </c>
      <c r="W479">
        <f>($C$7*BR479+$D$7*BS479+$E$7*V479)</f>
        <v>0</v>
      </c>
      <c r="X479">
        <f>0.61365*exp(17.502*W479/(240.97+W479))</f>
        <v>0</v>
      </c>
      <c r="Y479">
        <f>(Z479/AA479*100)</f>
        <v>0</v>
      </c>
      <c r="Z479">
        <f>BJ479*(BO479+BP479)/1000</f>
        <v>0</v>
      </c>
      <c r="AA479">
        <f>0.61365*exp(17.502*BQ479/(240.97+BQ479))</f>
        <v>0</v>
      </c>
      <c r="AB479">
        <f>(X479-BJ479*(BO479+BP479)/1000)</f>
        <v>0</v>
      </c>
      <c r="AC479">
        <f>(-J479*44100)</f>
        <v>0</v>
      </c>
      <c r="AD479">
        <f>2*29.3*R479*0.92*(BQ479-W479)</f>
        <v>0</v>
      </c>
      <c r="AE479">
        <f>2*0.95*5.67E-8*(((BQ479+$B$7)+273)^4-(W479+273)^4)</f>
        <v>0</v>
      </c>
      <c r="AF479">
        <f>U479+AE479+AC479+AD479</f>
        <v>0</v>
      </c>
      <c r="AG479">
        <f>BN479*AU479*(BI479-BH479*(1000-AU479*BK479)/(1000-AU479*BJ479))/(100*BB479)</f>
        <v>0</v>
      </c>
      <c r="AH479">
        <f>1000*BN479*AU479*(BJ479-BK479)/(100*BB479*(1000-AU479*BJ479))</f>
        <v>0</v>
      </c>
      <c r="AI479">
        <f>(AJ479 - AK479 - BO479*1E3/(8.314*(BQ479+273.15)) * AM479/BN479 * AL479) * BN479/(100*BB479) * (1000 - BK479)/1000</f>
        <v>0</v>
      </c>
      <c r="AJ479">
        <v>387.48166534511</v>
      </c>
      <c r="AK479">
        <v>377.684272727273</v>
      </c>
      <c r="AL479">
        <v>-2.62727650460322</v>
      </c>
      <c r="AM479">
        <v>66.2120317824343</v>
      </c>
      <c r="AN479">
        <f>(AP479 - AO479 + BO479*1E3/(8.314*(BQ479+273.15)) * AR479/BN479 * AQ479) * BN479/(100*BB479) * 1000/(1000 - AP479)</f>
        <v>0</v>
      </c>
      <c r="AO479">
        <v>16.9953867102</v>
      </c>
      <c r="AP479">
        <v>22.3772266666667</v>
      </c>
      <c r="AQ479">
        <v>0.000339487499518253</v>
      </c>
      <c r="AR479">
        <v>77.4807913644843</v>
      </c>
      <c r="AS479">
        <v>0</v>
      </c>
      <c r="AT479">
        <v>0</v>
      </c>
      <c r="AU479">
        <f>IF(AS479*$H$13&gt;=AW479,1.0,(AW479/(AW479-AS479*$H$13)))</f>
        <v>0</v>
      </c>
      <c r="AV479">
        <f>(AU479-1)*100</f>
        <v>0</v>
      </c>
      <c r="AW479">
        <f>MAX(0,($B$13+$C$13*BV479)/(1+$D$13*BV479)*BO479/(BQ479+273)*$E$13)</f>
        <v>0</v>
      </c>
      <c r="AX479">
        <f>$B$11*BW479+$C$11*BX479+$F$11*CI479*(1-CL479)</f>
        <v>0</v>
      </c>
      <c r="AY479">
        <f>AX479*AZ479</f>
        <v>0</v>
      </c>
      <c r="AZ479">
        <f>($B$11*$D$9+$C$11*$D$9+$F$11*((CV479+CN479)/MAX(CV479+CN479+CW479, 0.1)*$I$9+CW479/MAX(CV479+CN479+CW479, 0.1)*$J$9))/($B$11+$C$11+$F$11)</f>
        <v>0</v>
      </c>
      <c r="BA479">
        <f>($B$11*$K$9+$C$11*$K$9+$F$11*((CV479+CN479)/MAX(CV479+CN479+CW479, 0.1)*$P$9+CW479/MAX(CV479+CN479+CW479, 0.1)*$Q$9))/($B$11+$C$11+$F$11)</f>
        <v>0</v>
      </c>
      <c r="BB479">
        <v>6</v>
      </c>
      <c r="BC479">
        <v>0.5</v>
      </c>
      <c r="BD479" t="s">
        <v>355</v>
      </c>
      <c r="BE479">
        <v>2</v>
      </c>
      <c r="BF479" t="b">
        <v>1</v>
      </c>
      <c r="BG479">
        <v>1657297705.21429</v>
      </c>
      <c r="BH479">
        <v>385.580892857143</v>
      </c>
      <c r="BI479">
        <v>394.365464285714</v>
      </c>
      <c r="BJ479">
        <v>22.3777285714286</v>
      </c>
      <c r="BK479">
        <v>16.99185</v>
      </c>
      <c r="BL479">
        <v>377.890178571429</v>
      </c>
      <c r="BM479">
        <v>22.199075</v>
      </c>
      <c r="BN479">
        <v>500.001928571429</v>
      </c>
      <c r="BO479">
        <v>73.8345892857143</v>
      </c>
      <c r="BP479">
        <v>0.0437704714285714</v>
      </c>
      <c r="BQ479">
        <v>25.6065928571429</v>
      </c>
      <c r="BR479">
        <v>25.0196035714286</v>
      </c>
      <c r="BS479">
        <v>999.9</v>
      </c>
      <c r="BT479">
        <v>0</v>
      </c>
      <c r="BU479">
        <v>0</v>
      </c>
      <c r="BV479">
        <v>10004.1071428571</v>
      </c>
      <c r="BW479">
        <v>0</v>
      </c>
      <c r="BX479">
        <v>1635.44</v>
      </c>
      <c r="BY479">
        <v>-8.78452714285714</v>
      </c>
      <c r="BZ479">
        <v>394.406892857143</v>
      </c>
      <c r="CA479">
        <v>401.18225</v>
      </c>
      <c r="CB479">
        <v>5.38588607142857</v>
      </c>
      <c r="CC479">
        <v>394.365464285714</v>
      </c>
      <c r="CD479">
        <v>16.99185</v>
      </c>
      <c r="CE479">
        <v>1.65225</v>
      </c>
      <c r="CF479">
        <v>1.254585</v>
      </c>
      <c r="CG479">
        <v>14.4549392857143</v>
      </c>
      <c r="CH479">
        <v>10.2655428571429</v>
      </c>
      <c r="CI479">
        <v>2000.05642857143</v>
      </c>
      <c r="CJ479">
        <v>0.979994071428572</v>
      </c>
      <c r="CK479">
        <v>0.0200063571428571</v>
      </c>
      <c r="CL479">
        <v>0</v>
      </c>
      <c r="CM479">
        <v>2.21045714285714</v>
      </c>
      <c r="CN479">
        <v>0</v>
      </c>
      <c r="CO479">
        <v>7333.00464285714</v>
      </c>
      <c r="CP479">
        <v>17300.5928571429</v>
      </c>
      <c r="CQ479">
        <v>39.33675</v>
      </c>
      <c r="CR479">
        <v>39.8054285714286</v>
      </c>
      <c r="CS479">
        <v>39.2409285714286</v>
      </c>
      <c r="CT479">
        <v>37.7319642857143</v>
      </c>
      <c r="CU479">
        <v>38.5243571428571</v>
      </c>
      <c r="CV479">
        <v>1960.04428571429</v>
      </c>
      <c r="CW479">
        <v>40.0121428571429</v>
      </c>
      <c r="CX479">
        <v>0</v>
      </c>
      <c r="CY479">
        <v>1657297691.1</v>
      </c>
      <c r="CZ479">
        <v>0</v>
      </c>
      <c r="DA479">
        <v>1657291692.5</v>
      </c>
      <c r="DB479" t="s">
        <v>356</v>
      </c>
      <c r="DC479">
        <v>1657291684</v>
      </c>
      <c r="DD479">
        <v>1657291692.5</v>
      </c>
      <c r="DE479">
        <v>1</v>
      </c>
      <c r="DF479">
        <v>0.051</v>
      </c>
      <c r="DG479">
        <v>-0.009</v>
      </c>
      <c r="DH479">
        <v>7.953</v>
      </c>
      <c r="DI479">
        <v>0.086</v>
      </c>
      <c r="DJ479">
        <v>418</v>
      </c>
      <c r="DK479">
        <v>18</v>
      </c>
      <c r="DL479">
        <v>0.63</v>
      </c>
      <c r="DM479">
        <v>0.07</v>
      </c>
      <c r="DN479">
        <v>-12.434225</v>
      </c>
      <c r="DO479">
        <v>62.293906716698</v>
      </c>
      <c r="DP479">
        <v>6.05960438016254</v>
      </c>
      <c r="DQ479">
        <v>0</v>
      </c>
      <c r="DR479">
        <v>5.39989325</v>
      </c>
      <c r="DS479">
        <v>-0.20293744840526</v>
      </c>
      <c r="DT479">
        <v>0.0263368300472456</v>
      </c>
      <c r="DU479">
        <v>0</v>
      </c>
      <c r="DV479">
        <v>0</v>
      </c>
      <c r="DW479">
        <v>2</v>
      </c>
      <c r="DX479" t="s">
        <v>357</v>
      </c>
      <c r="DY479">
        <v>2.97284</v>
      </c>
      <c r="DZ479">
        <v>2.69817</v>
      </c>
      <c r="EA479">
        <v>0.066739</v>
      </c>
      <c r="EB479">
        <v>0.0685673</v>
      </c>
      <c r="EC479">
        <v>0.0815278</v>
      </c>
      <c r="ED479">
        <v>0.0673257</v>
      </c>
      <c r="EE479">
        <v>36434</v>
      </c>
      <c r="EF479">
        <v>39849.9</v>
      </c>
      <c r="EG479">
        <v>35381.1</v>
      </c>
      <c r="EH479">
        <v>38805.6</v>
      </c>
      <c r="EI479">
        <v>46073.6</v>
      </c>
      <c r="EJ479">
        <v>52228.6</v>
      </c>
      <c r="EK479">
        <v>55287.1</v>
      </c>
      <c r="EL479">
        <v>62186.7</v>
      </c>
      <c r="EM479">
        <v>1.9824</v>
      </c>
      <c r="EN479">
        <v>2.1762</v>
      </c>
      <c r="EO479">
        <v>0.0473857</v>
      </c>
      <c r="EP479">
        <v>0</v>
      </c>
      <c r="EQ479">
        <v>24.2346</v>
      </c>
      <c r="ER479">
        <v>999.9</v>
      </c>
      <c r="ES479">
        <v>54.535</v>
      </c>
      <c r="ET479">
        <v>30.746</v>
      </c>
      <c r="EU479">
        <v>32.8393</v>
      </c>
      <c r="EV479">
        <v>53.8502</v>
      </c>
      <c r="EW479">
        <v>37.3558</v>
      </c>
      <c r="EX479">
        <v>2</v>
      </c>
      <c r="EY479">
        <v>-0.027439</v>
      </c>
      <c r="EZ479">
        <v>1.55375</v>
      </c>
      <c r="FA479">
        <v>20.1384</v>
      </c>
      <c r="FB479">
        <v>5.19812</v>
      </c>
      <c r="FC479">
        <v>12.0099</v>
      </c>
      <c r="FD479">
        <v>4.9756</v>
      </c>
      <c r="FE479">
        <v>3.2934</v>
      </c>
      <c r="FF479">
        <v>9999</v>
      </c>
      <c r="FG479">
        <v>565.1</v>
      </c>
      <c r="FH479">
        <v>9999</v>
      </c>
      <c r="FI479">
        <v>9999</v>
      </c>
      <c r="FJ479">
        <v>1.86307</v>
      </c>
      <c r="FK479">
        <v>1.86789</v>
      </c>
      <c r="FL479">
        <v>1.86768</v>
      </c>
      <c r="FM479">
        <v>1.86877</v>
      </c>
      <c r="FN479">
        <v>1.86966</v>
      </c>
      <c r="FO479">
        <v>1.86569</v>
      </c>
      <c r="FP479">
        <v>1.86676</v>
      </c>
      <c r="FQ479">
        <v>1.86813</v>
      </c>
      <c r="FR479">
        <v>5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7.549</v>
      </c>
      <c r="GF479">
        <v>0.1786</v>
      </c>
      <c r="GG479">
        <v>4.5284714050127</v>
      </c>
      <c r="GH479">
        <v>0.00877152046367285</v>
      </c>
      <c r="GI479">
        <v>-1.12287425622125e-06</v>
      </c>
      <c r="GJ479">
        <v>1.49974470624018e-10</v>
      </c>
      <c r="GK479">
        <v>0.178652107835601</v>
      </c>
      <c r="GL479">
        <v>0</v>
      </c>
      <c r="GM479">
        <v>0</v>
      </c>
      <c r="GN479">
        <v>0</v>
      </c>
      <c r="GO479">
        <v>-2</v>
      </c>
      <c r="GP479">
        <v>2006</v>
      </c>
      <c r="GQ479">
        <v>1</v>
      </c>
      <c r="GR479">
        <v>20</v>
      </c>
      <c r="GS479">
        <v>100.5</v>
      </c>
      <c r="GT479">
        <v>100.3</v>
      </c>
      <c r="GU479">
        <v>1.1853</v>
      </c>
      <c r="GV479">
        <v>2.62939</v>
      </c>
      <c r="GW479">
        <v>2.24854</v>
      </c>
      <c r="GX479">
        <v>2.74292</v>
      </c>
      <c r="GY479">
        <v>1.99585</v>
      </c>
      <c r="GZ479">
        <v>2.35107</v>
      </c>
      <c r="HA479">
        <v>36.0816</v>
      </c>
      <c r="HB479">
        <v>15.0689</v>
      </c>
      <c r="HC479">
        <v>18</v>
      </c>
      <c r="HD479">
        <v>499.507</v>
      </c>
      <c r="HE479">
        <v>634.156</v>
      </c>
      <c r="HF479">
        <v>21.4401</v>
      </c>
      <c r="HG479">
        <v>26.8361</v>
      </c>
      <c r="HH479">
        <v>29.9999</v>
      </c>
      <c r="HI479">
        <v>26.7243</v>
      </c>
      <c r="HJ479">
        <v>26.6444</v>
      </c>
      <c r="HK479">
        <v>23.7362</v>
      </c>
      <c r="HL479">
        <v>46.6147</v>
      </c>
      <c r="HM479">
        <v>0</v>
      </c>
      <c r="HN479">
        <v>21.4547</v>
      </c>
      <c r="HO479">
        <v>352.736</v>
      </c>
      <c r="HP479">
        <v>17.0185</v>
      </c>
      <c r="HQ479">
        <v>102.573</v>
      </c>
      <c r="HR479">
        <v>103.547</v>
      </c>
    </row>
    <row r="480" spans="1:226">
      <c r="A480">
        <v>464</v>
      </c>
      <c r="B480">
        <v>1657297718</v>
      </c>
      <c r="C480">
        <v>5974</v>
      </c>
      <c r="D480" t="s">
        <v>1291</v>
      </c>
      <c r="E480" t="s">
        <v>1292</v>
      </c>
      <c r="F480">
        <v>5</v>
      </c>
      <c r="G480" t="s">
        <v>1282</v>
      </c>
      <c r="H480" t="s">
        <v>354</v>
      </c>
      <c r="I480">
        <v>1657297710.5</v>
      </c>
      <c r="J480">
        <f>(K480)/1000</f>
        <v>0</v>
      </c>
      <c r="K480">
        <f>IF(BF480, AN480, AH480)</f>
        <v>0</v>
      </c>
      <c r="L480">
        <f>IF(BF480, AI480, AG480)</f>
        <v>0</v>
      </c>
      <c r="M480">
        <f>BH480 - IF(AU480&gt;1, L480*BB480*100.0/(AW480*BV480), 0)</f>
        <v>0</v>
      </c>
      <c r="N480">
        <f>((T480-J480/2)*M480-L480)/(T480+J480/2)</f>
        <v>0</v>
      </c>
      <c r="O480">
        <f>N480*(BO480+BP480)/1000.0</f>
        <v>0</v>
      </c>
      <c r="P480">
        <f>(BH480 - IF(AU480&gt;1, L480*BB480*100.0/(AW480*BV480), 0))*(BO480+BP480)/1000.0</f>
        <v>0</v>
      </c>
      <c r="Q480">
        <f>2.0/((1/S480-1/R480)+SIGN(S480)*SQRT((1/S480-1/R480)*(1/S480-1/R480) + 4*BC480/((BC480+1)*(BC480+1))*(2*1/S480*1/R480-1/R480*1/R480)))</f>
        <v>0</v>
      </c>
      <c r="R480">
        <f>IF(LEFT(BD480,1)&lt;&gt;"0",IF(LEFT(BD480,1)="1",3.0,BE480),$D$5+$E$5*(BV480*BO480/($K$5*1000))+$F$5*(BV480*BO480/($K$5*1000))*MAX(MIN(BB480,$J$5),$I$5)*MAX(MIN(BB480,$J$5),$I$5)+$G$5*MAX(MIN(BB480,$J$5),$I$5)*(BV480*BO480/($K$5*1000))+$H$5*(BV480*BO480/($K$5*1000))*(BV480*BO480/($K$5*1000)))</f>
        <v>0</v>
      </c>
      <c r="S480">
        <f>J480*(1000-(1000*0.61365*exp(17.502*W480/(240.97+W480))/(BO480+BP480)+BJ480)/2)/(1000*0.61365*exp(17.502*W480/(240.97+W480))/(BO480+BP480)-BJ480)</f>
        <v>0</v>
      </c>
      <c r="T480">
        <f>1/((BC480+1)/(Q480/1.6)+1/(R480/1.37)) + BC480/((BC480+1)/(Q480/1.6) + BC480/(R480/1.37))</f>
        <v>0</v>
      </c>
      <c r="U480">
        <f>(AX480*BA480)</f>
        <v>0</v>
      </c>
      <c r="V480">
        <f>(BQ480+(U480+2*0.95*5.67E-8*(((BQ480+$B$7)+273)^4-(BQ480+273)^4)-44100*J480)/(1.84*29.3*R480+8*0.95*5.67E-8*(BQ480+273)^3))</f>
        <v>0</v>
      </c>
      <c r="W480">
        <f>($C$7*BR480+$D$7*BS480+$E$7*V480)</f>
        <v>0</v>
      </c>
      <c r="X480">
        <f>0.61365*exp(17.502*W480/(240.97+W480))</f>
        <v>0</v>
      </c>
      <c r="Y480">
        <f>(Z480/AA480*100)</f>
        <v>0</v>
      </c>
      <c r="Z480">
        <f>BJ480*(BO480+BP480)/1000</f>
        <v>0</v>
      </c>
      <c r="AA480">
        <f>0.61365*exp(17.502*BQ480/(240.97+BQ480))</f>
        <v>0</v>
      </c>
      <c r="AB480">
        <f>(X480-BJ480*(BO480+BP480)/1000)</f>
        <v>0</v>
      </c>
      <c r="AC480">
        <f>(-J480*44100)</f>
        <v>0</v>
      </c>
      <c r="AD480">
        <f>2*29.3*R480*0.92*(BQ480-W480)</f>
        <v>0</v>
      </c>
      <c r="AE480">
        <f>2*0.95*5.67E-8*(((BQ480+$B$7)+273)^4-(W480+273)^4)</f>
        <v>0</v>
      </c>
      <c r="AF480">
        <f>U480+AE480+AC480+AD480</f>
        <v>0</v>
      </c>
      <c r="AG480">
        <f>BN480*AU480*(BI480-BH480*(1000-AU480*BK480)/(1000-AU480*BJ480))/(100*BB480)</f>
        <v>0</v>
      </c>
      <c r="AH480">
        <f>1000*BN480*AU480*(BJ480-BK480)/(100*BB480*(1000-AU480*BJ480))</f>
        <v>0</v>
      </c>
      <c r="AI480">
        <f>(AJ480 - AK480 - BO480*1E3/(8.314*(BQ480+273.15)) * AM480/BN480 * AL480) * BN480/(100*BB480) * (1000 - BK480)/1000</f>
        <v>0</v>
      </c>
      <c r="AJ480">
        <v>372.143485768315</v>
      </c>
      <c r="AK480">
        <v>363.600793939394</v>
      </c>
      <c r="AL480">
        <v>-2.84904588654485</v>
      </c>
      <c r="AM480">
        <v>66.2120317824343</v>
      </c>
      <c r="AN480">
        <f>(AP480 - AO480 + BO480*1E3/(8.314*(BQ480+273.15)) * AR480/BN480 * AQ480) * BN480/(100*BB480) * 1000/(1000 - AP480)</f>
        <v>0</v>
      </c>
      <c r="AO480">
        <v>16.9969607367987</v>
      </c>
      <c r="AP480">
        <v>22.3724393939394</v>
      </c>
      <c r="AQ480">
        <v>-0.000251938914647919</v>
      </c>
      <c r="AR480">
        <v>77.4807913644843</v>
      </c>
      <c r="AS480">
        <v>0</v>
      </c>
      <c r="AT480">
        <v>0</v>
      </c>
      <c r="AU480">
        <f>IF(AS480*$H$13&gt;=AW480,1.0,(AW480/(AW480-AS480*$H$13)))</f>
        <v>0</v>
      </c>
      <c r="AV480">
        <f>(AU480-1)*100</f>
        <v>0</v>
      </c>
      <c r="AW480">
        <f>MAX(0,($B$13+$C$13*BV480)/(1+$D$13*BV480)*BO480/(BQ480+273)*$E$13)</f>
        <v>0</v>
      </c>
      <c r="AX480">
        <f>$B$11*BW480+$C$11*BX480+$F$11*CI480*(1-CL480)</f>
        <v>0</v>
      </c>
      <c r="AY480">
        <f>AX480*AZ480</f>
        <v>0</v>
      </c>
      <c r="AZ480">
        <f>($B$11*$D$9+$C$11*$D$9+$F$11*((CV480+CN480)/MAX(CV480+CN480+CW480, 0.1)*$I$9+CW480/MAX(CV480+CN480+CW480, 0.1)*$J$9))/($B$11+$C$11+$F$11)</f>
        <v>0</v>
      </c>
      <c r="BA480">
        <f>($B$11*$K$9+$C$11*$K$9+$F$11*((CV480+CN480)/MAX(CV480+CN480+CW480, 0.1)*$P$9+CW480/MAX(CV480+CN480+CW480, 0.1)*$Q$9))/($B$11+$C$11+$F$11)</f>
        <v>0</v>
      </c>
      <c r="BB480">
        <v>6</v>
      </c>
      <c r="BC480">
        <v>0.5</v>
      </c>
      <c r="BD480" t="s">
        <v>355</v>
      </c>
      <c r="BE480">
        <v>2</v>
      </c>
      <c r="BF480" t="b">
        <v>1</v>
      </c>
      <c r="BG480">
        <v>1657297710.5</v>
      </c>
      <c r="BH480">
        <v>373.911555555556</v>
      </c>
      <c r="BI480">
        <v>378.924814814815</v>
      </c>
      <c r="BJ480">
        <v>22.3779851851852</v>
      </c>
      <c r="BK480">
        <v>16.9955148148148</v>
      </c>
      <c r="BL480">
        <v>366.313407407407</v>
      </c>
      <c r="BM480">
        <v>22.1993407407407</v>
      </c>
      <c r="BN480">
        <v>500.025481481482</v>
      </c>
      <c r="BO480">
        <v>73.8344407407407</v>
      </c>
      <c r="BP480">
        <v>0.0438668074074074</v>
      </c>
      <c r="BQ480">
        <v>25.5884777777778</v>
      </c>
      <c r="BR480">
        <v>25.0078148148148</v>
      </c>
      <c r="BS480">
        <v>999.9</v>
      </c>
      <c r="BT480">
        <v>0</v>
      </c>
      <c r="BU480">
        <v>0</v>
      </c>
      <c r="BV480">
        <v>10002.7777777778</v>
      </c>
      <c r="BW480">
        <v>0</v>
      </c>
      <c r="BX480">
        <v>1637.87074074074</v>
      </c>
      <c r="BY480">
        <v>-5.01323111111111</v>
      </c>
      <c r="BZ480">
        <v>382.470555555556</v>
      </c>
      <c r="CA480">
        <v>385.476148148148</v>
      </c>
      <c r="CB480">
        <v>5.38248148148148</v>
      </c>
      <c r="CC480">
        <v>378.924814814815</v>
      </c>
      <c r="CD480">
        <v>16.9955148148148</v>
      </c>
      <c r="CE480">
        <v>1.6522662962963</v>
      </c>
      <c r="CF480">
        <v>1.25485296296296</v>
      </c>
      <c r="CG480">
        <v>14.4550814814815</v>
      </c>
      <c r="CH480">
        <v>10.2687407407407</v>
      </c>
      <c r="CI480">
        <v>2000.0262962963</v>
      </c>
      <c r="CJ480">
        <v>0.979993555555556</v>
      </c>
      <c r="CK480">
        <v>0.0200069074074074</v>
      </c>
      <c r="CL480">
        <v>0</v>
      </c>
      <c r="CM480">
        <v>2.27223703703704</v>
      </c>
      <c r="CN480">
        <v>0</v>
      </c>
      <c r="CO480">
        <v>7330.82666666667</v>
      </c>
      <c r="CP480">
        <v>17300.3333333333</v>
      </c>
      <c r="CQ480">
        <v>39.2936666666667</v>
      </c>
      <c r="CR480">
        <v>39.7798518518519</v>
      </c>
      <c r="CS480">
        <v>39.215</v>
      </c>
      <c r="CT480">
        <v>37.708</v>
      </c>
      <c r="CU480">
        <v>38.4906296296296</v>
      </c>
      <c r="CV480">
        <v>1960.01444444444</v>
      </c>
      <c r="CW480">
        <v>40.0118518518519</v>
      </c>
      <c r="CX480">
        <v>0</v>
      </c>
      <c r="CY480">
        <v>1657297695.9</v>
      </c>
      <c r="CZ480">
        <v>0</v>
      </c>
      <c r="DA480">
        <v>1657291692.5</v>
      </c>
      <c r="DB480" t="s">
        <v>356</v>
      </c>
      <c r="DC480">
        <v>1657291684</v>
      </c>
      <c r="DD480">
        <v>1657291692.5</v>
      </c>
      <c r="DE480">
        <v>1</v>
      </c>
      <c r="DF480">
        <v>0.051</v>
      </c>
      <c r="DG480">
        <v>-0.009</v>
      </c>
      <c r="DH480">
        <v>7.953</v>
      </c>
      <c r="DI480">
        <v>0.086</v>
      </c>
      <c r="DJ480">
        <v>418</v>
      </c>
      <c r="DK480">
        <v>18</v>
      </c>
      <c r="DL480">
        <v>0.63</v>
      </c>
      <c r="DM480">
        <v>0.07</v>
      </c>
      <c r="DN480">
        <v>-8.052594</v>
      </c>
      <c r="DO480">
        <v>45.5143661538462</v>
      </c>
      <c r="DP480">
        <v>4.52578177609007</v>
      </c>
      <c r="DQ480">
        <v>0</v>
      </c>
      <c r="DR480">
        <v>5.38395875</v>
      </c>
      <c r="DS480">
        <v>-0.0340557973733728</v>
      </c>
      <c r="DT480">
        <v>0.0053183579173933</v>
      </c>
      <c r="DU480">
        <v>1</v>
      </c>
      <c r="DV480">
        <v>1</v>
      </c>
      <c r="DW480">
        <v>2</v>
      </c>
      <c r="DX480" t="s">
        <v>373</v>
      </c>
      <c r="DY480">
        <v>2.97373</v>
      </c>
      <c r="DZ480">
        <v>2.69724</v>
      </c>
      <c r="EA480">
        <v>0.0647348</v>
      </c>
      <c r="EB480">
        <v>0.0660971</v>
      </c>
      <c r="EC480">
        <v>0.0815119</v>
      </c>
      <c r="ED480">
        <v>0.0673346</v>
      </c>
      <c r="EE480">
        <v>36512.9</v>
      </c>
      <c r="EF480">
        <v>39956.3</v>
      </c>
      <c r="EG480">
        <v>35381.8</v>
      </c>
      <c r="EH480">
        <v>38806.3</v>
      </c>
      <c r="EI480">
        <v>46074.2</v>
      </c>
      <c r="EJ480">
        <v>52228.7</v>
      </c>
      <c r="EK480">
        <v>55287</v>
      </c>
      <c r="EL480">
        <v>62187.4</v>
      </c>
      <c r="EM480">
        <v>1.9826</v>
      </c>
      <c r="EN480">
        <v>2.1756</v>
      </c>
      <c r="EO480">
        <v>0.0467896</v>
      </c>
      <c r="EP480">
        <v>0</v>
      </c>
      <c r="EQ480">
        <v>24.2285</v>
      </c>
      <c r="ER480">
        <v>999.9</v>
      </c>
      <c r="ES480">
        <v>54.535</v>
      </c>
      <c r="ET480">
        <v>30.746</v>
      </c>
      <c r="EU480">
        <v>32.841</v>
      </c>
      <c r="EV480">
        <v>53.7702</v>
      </c>
      <c r="EW480">
        <v>37.2356</v>
      </c>
      <c r="EX480">
        <v>2</v>
      </c>
      <c r="EY480">
        <v>-0.0275</v>
      </c>
      <c r="EZ480">
        <v>1.49416</v>
      </c>
      <c r="FA480">
        <v>20.1392</v>
      </c>
      <c r="FB480">
        <v>5.19812</v>
      </c>
      <c r="FC480">
        <v>12.0064</v>
      </c>
      <c r="FD480">
        <v>4.976</v>
      </c>
      <c r="FE480">
        <v>3.293</v>
      </c>
      <c r="FF480">
        <v>9999</v>
      </c>
      <c r="FG480">
        <v>565.1</v>
      </c>
      <c r="FH480">
        <v>9999</v>
      </c>
      <c r="FI480">
        <v>9999</v>
      </c>
      <c r="FJ480">
        <v>1.86307</v>
      </c>
      <c r="FK480">
        <v>1.86786</v>
      </c>
      <c r="FL480">
        <v>1.86768</v>
      </c>
      <c r="FM480">
        <v>1.86877</v>
      </c>
      <c r="FN480">
        <v>1.86966</v>
      </c>
      <c r="FO480">
        <v>1.86569</v>
      </c>
      <c r="FP480">
        <v>1.86676</v>
      </c>
      <c r="FQ480">
        <v>1.86813</v>
      </c>
      <c r="FR480">
        <v>5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7.44</v>
      </c>
      <c r="GF480">
        <v>0.1787</v>
      </c>
      <c r="GG480">
        <v>4.5284714050127</v>
      </c>
      <c r="GH480">
        <v>0.00877152046367285</v>
      </c>
      <c r="GI480">
        <v>-1.12287425622125e-06</v>
      </c>
      <c r="GJ480">
        <v>1.49974470624018e-10</v>
      </c>
      <c r="GK480">
        <v>0.178652107835601</v>
      </c>
      <c r="GL480">
        <v>0</v>
      </c>
      <c r="GM480">
        <v>0</v>
      </c>
      <c r="GN480">
        <v>0</v>
      </c>
      <c r="GO480">
        <v>-2</v>
      </c>
      <c r="GP480">
        <v>2006</v>
      </c>
      <c r="GQ480">
        <v>1</v>
      </c>
      <c r="GR480">
        <v>20</v>
      </c>
      <c r="GS480">
        <v>100.6</v>
      </c>
      <c r="GT480">
        <v>100.4</v>
      </c>
      <c r="GU480">
        <v>1.14136</v>
      </c>
      <c r="GV480">
        <v>2.62695</v>
      </c>
      <c r="GW480">
        <v>2.24854</v>
      </c>
      <c r="GX480">
        <v>2.74292</v>
      </c>
      <c r="GY480">
        <v>1.99585</v>
      </c>
      <c r="GZ480">
        <v>2.34131</v>
      </c>
      <c r="HA480">
        <v>36.0582</v>
      </c>
      <c r="HB480">
        <v>15.0689</v>
      </c>
      <c r="HC480">
        <v>18</v>
      </c>
      <c r="HD480">
        <v>499.639</v>
      </c>
      <c r="HE480">
        <v>633.678</v>
      </c>
      <c r="HF480">
        <v>21.4388</v>
      </c>
      <c r="HG480">
        <v>26.8361</v>
      </c>
      <c r="HH480">
        <v>29.9999</v>
      </c>
      <c r="HI480">
        <v>26.7243</v>
      </c>
      <c r="HJ480">
        <v>26.6444</v>
      </c>
      <c r="HK480">
        <v>22.8671</v>
      </c>
      <c r="HL480">
        <v>46.6147</v>
      </c>
      <c r="HM480">
        <v>0</v>
      </c>
      <c r="HN480">
        <v>21.4521</v>
      </c>
      <c r="HO480">
        <v>332.527</v>
      </c>
      <c r="HP480">
        <v>17.021</v>
      </c>
      <c r="HQ480">
        <v>102.574</v>
      </c>
      <c r="HR480">
        <v>103.548</v>
      </c>
    </row>
    <row r="481" spans="1:226">
      <c r="A481">
        <v>465</v>
      </c>
      <c r="B481">
        <v>1657297723</v>
      </c>
      <c r="C481">
        <v>5979</v>
      </c>
      <c r="D481" t="s">
        <v>1293</v>
      </c>
      <c r="E481" t="s">
        <v>1294</v>
      </c>
      <c r="F481">
        <v>5</v>
      </c>
      <c r="G481" t="s">
        <v>1282</v>
      </c>
      <c r="H481" t="s">
        <v>354</v>
      </c>
      <c r="I481">
        <v>1657297715.21429</v>
      </c>
      <c r="J481">
        <f>(K481)/1000</f>
        <v>0</v>
      </c>
      <c r="K481">
        <f>IF(BF481, AN481, AH481)</f>
        <v>0</v>
      </c>
      <c r="L481">
        <f>IF(BF481, AI481, AG481)</f>
        <v>0</v>
      </c>
      <c r="M481">
        <f>BH481 - IF(AU481&gt;1, L481*BB481*100.0/(AW481*BV481), 0)</f>
        <v>0</v>
      </c>
      <c r="N481">
        <f>((T481-J481/2)*M481-L481)/(T481+J481/2)</f>
        <v>0</v>
      </c>
      <c r="O481">
        <f>N481*(BO481+BP481)/1000.0</f>
        <v>0</v>
      </c>
      <c r="P481">
        <f>(BH481 - IF(AU481&gt;1, L481*BB481*100.0/(AW481*BV481), 0))*(BO481+BP481)/1000.0</f>
        <v>0</v>
      </c>
      <c r="Q481">
        <f>2.0/((1/S481-1/R481)+SIGN(S481)*SQRT((1/S481-1/R481)*(1/S481-1/R481) + 4*BC481/((BC481+1)*(BC481+1))*(2*1/S481*1/R481-1/R481*1/R481)))</f>
        <v>0</v>
      </c>
      <c r="R481">
        <f>IF(LEFT(BD481,1)&lt;&gt;"0",IF(LEFT(BD481,1)="1",3.0,BE481),$D$5+$E$5*(BV481*BO481/($K$5*1000))+$F$5*(BV481*BO481/($K$5*1000))*MAX(MIN(BB481,$J$5),$I$5)*MAX(MIN(BB481,$J$5),$I$5)+$G$5*MAX(MIN(BB481,$J$5),$I$5)*(BV481*BO481/($K$5*1000))+$H$5*(BV481*BO481/($K$5*1000))*(BV481*BO481/($K$5*1000)))</f>
        <v>0</v>
      </c>
      <c r="S481">
        <f>J481*(1000-(1000*0.61365*exp(17.502*W481/(240.97+W481))/(BO481+BP481)+BJ481)/2)/(1000*0.61365*exp(17.502*W481/(240.97+W481))/(BO481+BP481)-BJ481)</f>
        <v>0</v>
      </c>
      <c r="T481">
        <f>1/((BC481+1)/(Q481/1.6)+1/(R481/1.37)) + BC481/((BC481+1)/(Q481/1.6) + BC481/(R481/1.37))</f>
        <v>0</v>
      </c>
      <c r="U481">
        <f>(AX481*BA481)</f>
        <v>0</v>
      </c>
      <c r="V481">
        <f>(BQ481+(U481+2*0.95*5.67E-8*(((BQ481+$B$7)+273)^4-(BQ481+273)^4)-44100*J481)/(1.84*29.3*R481+8*0.95*5.67E-8*(BQ481+273)^3))</f>
        <v>0</v>
      </c>
      <c r="W481">
        <f>($C$7*BR481+$D$7*BS481+$E$7*V481)</f>
        <v>0</v>
      </c>
      <c r="X481">
        <f>0.61365*exp(17.502*W481/(240.97+W481))</f>
        <v>0</v>
      </c>
      <c r="Y481">
        <f>(Z481/AA481*100)</f>
        <v>0</v>
      </c>
      <c r="Z481">
        <f>BJ481*(BO481+BP481)/1000</f>
        <v>0</v>
      </c>
      <c r="AA481">
        <f>0.61365*exp(17.502*BQ481/(240.97+BQ481))</f>
        <v>0</v>
      </c>
      <c r="AB481">
        <f>(X481-BJ481*(BO481+BP481)/1000)</f>
        <v>0</v>
      </c>
      <c r="AC481">
        <f>(-J481*44100)</f>
        <v>0</v>
      </c>
      <c r="AD481">
        <f>2*29.3*R481*0.92*(BQ481-W481)</f>
        <v>0</v>
      </c>
      <c r="AE481">
        <f>2*0.95*5.67E-8*(((BQ481+$B$7)+273)^4-(W481+273)^4)</f>
        <v>0</v>
      </c>
      <c r="AF481">
        <f>U481+AE481+AC481+AD481</f>
        <v>0</v>
      </c>
      <c r="AG481">
        <f>BN481*AU481*(BI481-BH481*(1000-AU481*BK481)/(1000-AU481*BJ481))/(100*BB481)</f>
        <v>0</v>
      </c>
      <c r="AH481">
        <f>1000*BN481*AU481*(BJ481-BK481)/(100*BB481*(1000-AU481*BJ481))</f>
        <v>0</v>
      </c>
      <c r="AI481">
        <f>(AJ481 - AK481 - BO481*1E3/(8.314*(BQ481+273.15)) * AM481/BN481 * AL481) * BN481/(100*BB481) * (1000 - BK481)/1000</f>
        <v>0</v>
      </c>
      <c r="AJ481">
        <v>354.929224228316</v>
      </c>
      <c r="AK481">
        <v>348.173496969697</v>
      </c>
      <c r="AL481">
        <v>-3.13032819461217</v>
      </c>
      <c r="AM481">
        <v>66.2120317824343</v>
      </c>
      <c r="AN481">
        <f>(AP481 - AO481 + BO481*1E3/(8.314*(BQ481+273.15)) * AR481/BN481 * AQ481) * BN481/(100*BB481) * 1000/(1000 - AP481)</f>
        <v>0</v>
      </c>
      <c r="AO481">
        <v>17.00082445078</v>
      </c>
      <c r="AP481">
        <v>22.3761787878788</v>
      </c>
      <c r="AQ481">
        <v>-0.000441174169479411</v>
      </c>
      <c r="AR481">
        <v>77.4807913644843</v>
      </c>
      <c r="AS481">
        <v>0</v>
      </c>
      <c r="AT481">
        <v>0</v>
      </c>
      <c r="AU481">
        <f>IF(AS481*$H$13&gt;=AW481,1.0,(AW481/(AW481-AS481*$H$13)))</f>
        <v>0</v>
      </c>
      <c r="AV481">
        <f>(AU481-1)*100</f>
        <v>0</v>
      </c>
      <c r="AW481">
        <f>MAX(0,($B$13+$C$13*BV481)/(1+$D$13*BV481)*BO481/(BQ481+273)*$E$13)</f>
        <v>0</v>
      </c>
      <c r="AX481">
        <f>$B$11*BW481+$C$11*BX481+$F$11*CI481*(1-CL481)</f>
        <v>0</v>
      </c>
      <c r="AY481">
        <f>AX481*AZ481</f>
        <v>0</v>
      </c>
      <c r="AZ481">
        <f>($B$11*$D$9+$C$11*$D$9+$F$11*((CV481+CN481)/MAX(CV481+CN481+CW481, 0.1)*$I$9+CW481/MAX(CV481+CN481+CW481, 0.1)*$J$9))/($B$11+$C$11+$F$11)</f>
        <v>0</v>
      </c>
      <c r="BA481">
        <f>($B$11*$K$9+$C$11*$K$9+$F$11*((CV481+CN481)/MAX(CV481+CN481+CW481, 0.1)*$P$9+CW481/MAX(CV481+CN481+CW481, 0.1)*$Q$9))/($B$11+$C$11+$F$11)</f>
        <v>0</v>
      </c>
      <c r="BB481">
        <v>6</v>
      </c>
      <c r="BC481">
        <v>0.5</v>
      </c>
      <c r="BD481" t="s">
        <v>355</v>
      </c>
      <c r="BE481">
        <v>2</v>
      </c>
      <c r="BF481" t="b">
        <v>1</v>
      </c>
      <c r="BG481">
        <v>1657297715.21429</v>
      </c>
      <c r="BH481">
        <v>361.4285</v>
      </c>
      <c r="BI481">
        <v>364.183357142857</v>
      </c>
      <c r="BJ481">
        <v>22.3742678571429</v>
      </c>
      <c r="BK481">
        <v>16.9982214285714</v>
      </c>
      <c r="BL481">
        <v>353.929714285714</v>
      </c>
      <c r="BM481">
        <v>22.1956178571429</v>
      </c>
      <c r="BN481">
        <v>500.010035714286</v>
      </c>
      <c r="BO481">
        <v>73.8344071428571</v>
      </c>
      <c r="BP481">
        <v>0.0438977428571429</v>
      </c>
      <c r="BQ481">
        <v>25.5775178571429</v>
      </c>
      <c r="BR481">
        <v>24.9992892857143</v>
      </c>
      <c r="BS481">
        <v>999.9</v>
      </c>
      <c r="BT481">
        <v>0</v>
      </c>
      <c r="BU481">
        <v>0</v>
      </c>
      <c r="BV481">
        <v>9993.21428571429</v>
      </c>
      <c r="BW481">
        <v>0</v>
      </c>
      <c r="BX481">
        <v>1638.60678571429</v>
      </c>
      <c r="BY481">
        <v>-2.75485895714286</v>
      </c>
      <c r="BZ481">
        <v>369.700357142857</v>
      </c>
      <c r="CA481">
        <v>370.480785714286</v>
      </c>
      <c r="CB481">
        <v>5.37604892857143</v>
      </c>
      <c r="CC481">
        <v>364.183357142857</v>
      </c>
      <c r="CD481">
        <v>16.9982214285714</v>
      </c>
      <c r="CE481">
        <v>1.65199071428571</v>
      </c>
      <c r="CF481">
        <v>1.2550525</v>
      </c>
      <c r="CG481">
        <v>14.4524964285714</v>
      </c>
      <c r="CH481">
        <v>10.2711178571429</v>
      </c>
      <c r="CI481">
        <v>2000.00535714286</v>
      </c>
      <c r="CJ481">
        <v>0.979993428571429</v>
      </c>
      <c r="CK481">
        <v>0.0200070428571429</v>
      </c>
      <c r="CL481">
        <v>0</v>
      </c>
      <c r="CM481">
        <v>2.29434642857143</v>
      </c>
      <c r="CN481">
        <v>0</v>
      </c>
      <c r="CO481">
        <v>7311.185</v>
      </c>
      <c r="CP481">
        <v>17300.1607142857</v>
      </c>
      <c r="CQ481">
        <v>39.2586428571428</v>
      </c>
      <c r="CR481">
        <v>39.7610714285714</v>
      </c>
      <c r="CS481">
        <v>39.1805</v>
      </c>
      <c r="CT481">
        <v>37.68925</v>
      </c>
      <c r="CU481">
        <v>38.4685</v>
      </c>
      <c r="CV481">
        <v>1959.99428571429</v>
      </c>
      <c r="CW481">
        <v>40.0110714285714</v>
      </c>
      <c r="CX481">
        <v>0</v>
      </c>
      <c r="CY481">
        <v>1657297701.3</v>
      </c>
      <c r="CZ481">
        <v>0</v>
      </c>
      <c r="DA481">
        <v>1657291692.5</v>
      </c>
      <c r="DB481" t="s">
        <v>356</v>
      </c>
      <c r="DC481">
        <v>1657291684</v>
      </c>
      <c r="DD481">
        <v>1657291692.5</v>
      </c>
      <c r="DE481">
        <v>1</v>
      </c>
      <c r="DF481">
        <v>0.051</v>
      </c>
      <c r="DG481">
        <v>-0.009</v>
      </c>
      <c r="DH481">
        <v>7.953</v>
      </c>
      <c r="DI481">
        <v>0.086</v>
      </c>
      <c r="DJ481">
        <v>418</v>
      </c>
      <c r="DK481">
        <v>18</v>
      </c>
      <c r="DL481">
        <v>0.63</v>
      </c>
      <c r="DM481">
        <v>0.07</v>
      </c>
      <c r="DN481">
        <v>-4.578394625</v>
      </c>
      <c r="DO481">
        <v>31.4386264953096</v>
      </c>
      <c r="DP481">
        <v>3.07891030181533</v>
      </c>
      <c r="DQ481">
        <v>0</v>
      </c>
      <c r="DR481">
        <v>5.37995425</v>
      </c>
      <c r="DS481">
        <v>-0.0797427016885578</v>
      </c>
      <c r="DT481">
        <v>0.00828180924904089</v>
      </c>
      <c r="DU481">
        <v>1</v>
      </c>
      <c r="DV481">
        <v>1</v>
      </c>
      <c r="DW481">
        <v>2</v>
      </c>
      <c r="DX481" t="s">
        <v>373</v>
      </c>
      <c r="DY481">
        <v>2.97348</v>
      </c>
      <c r="DZ481">
        <v>2.69778</v>
      </c>
      <c r="EA481">
        <v>0.0624649</v>
      </c>
      <c r="EB481">
        <v>0.0636754</v>
      </c>
      <c r="EC481">
        <v>0.0815261</v>
      </c>
      <c r="ED481">
        <v>0.0673384</v>
      </c>
      <c r="EE481">
        <v>36601.7</v>
      </c>
      <c r="EF481">
        <v>40058.2</v>
      </c>
      <c r="EG481">
        <v>35382</v>
      </c>
      <c r="EH481">
        <v>38804.7</v>
      </c>
      <c r="EI481">
        <v>46073.6</v>
      </c>
      <c r="EJ481">
        <v>52227.8</v>
      </c>
      <c r="EK481">
        <v>55287.2</v>
      </c>
      <c r="EL481">
        <v>62186.7</v>
      </c>
      <c r="EM481">
        <v>1.9836</v>
      </c>
      <c r="EN481">
        <v>2.1752</v>
      </c>
      <c r="EO481">
        <v>0.0472367</v>
      </c>
      <c r="EP481">
        <v>0</v>
      </c>
      <c r="EQ481">
        <v>24.2236</v>
      </c>
      <c r="ER481">
        <v>999.9</v>
      </c>
      <c r="ES481">
        <v>54.535</v>
      </c>
      <c r="ET481">
        <v>30.766</v>
      </c>
      <c r="EU481">
        <v>32.8762</v>
      </c>
      <c r="EV481">
        <v>54.0802</v>
      </c>
      <c r="EW481">
        <v>37.2957</v>
      </c>
      <c r="EX481">
        <v>2</v>
      </c>
      <c r="EY481">
        <v>-0.0293293</v>
      </c>
      <c r="EZ481">
        <v>-0.512941</v>
      </c>
      <c r="FA481">
        <v>20.1441</v>
      </c>
      <c r="FB481">
        <v>5.20052</v>
      </c>
      <c r="FC481">
        <v>12.004</v>
      </c>
      <c r="FD481">
        <v>4.9756</v>
      </c>
      <c r="FE481">
        <v>3.293</v>
      </c>
      <c r="FF481">
        <v>9999</v>
      </c>
      <c r="FG481">
        <v>565.1</v>
      </c>
      <c r="FH481">
        <v>9999</v>
      </c>
      <c r="FI481">
        <v>9999</v>
      </c>
      <c r="FJ481">
        <v>1.86307</v>
      </c>
      <c r="FK481">
        <v>1.86792</v>
      </c>
      <c r="FL481">
        <v>1.86768</v>
      </c>
      <c r="FM481">
        <v>1.8688</v>
      </c>
      <c r="FN481">
        <v>1.86966</v>
      </c>
      <c r="FO481">
        <v>1.86569</v>
      </c>
      <c r="FP481">
        <v>1.86676</v>
      </c>
      <c r="FQ481">
        <v>1.86813</v>
      </c>
      <c r="FR481">
        <v>5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7.319</v>
      </c>
      <c r="GF481">
        <v>0.1786</v>
      </c>
      <c r="GG481">
        <v>4.5284714050127</v>
      </c>
      <c r="GH481">
        <v>0.00877152046367285</v>
      </c>
      <c r="GI481">
        <v>-1.12287425622125e-06</v>
      </c>
      <c r="GJ481">
        <v>1.49974470624018e-10</v>
      </c>
      <c r="GK481">
        <v>0.178652107835601</v>
      </c>
      <c r="GL481">
        <v>0</v>
      </c>
      <c r="GM481">
        <v>0</v>
      </c>
      <c r="GN481">
        <v>0</v>
      </c>
      <c r="GO481">
        <v>-2</v>
      </c>
      <c r="GP481">
        <v>2006</v>
      </c>
      <c r="GQ481">
        <v>1</v>
      </c>
      <c r="GR481">
        <v>20</v>
      </c>
      <c r="GS481">
        <v>100.7</v>
      </c>
      <c r="GT481">
        <v>100.5</v>
      </c>
      <c r="GU481">
        <v>1.09863</v>
      </c>
      <c r="GV481">
        <v>2.62207</v>
      </c>
      <c r="GW481">
        <v>2.24854</v>
      </c>
      <c r="GX481">
        <v>2.74292</v>
      </c>
      <c r="GY481">
        <v>1.99585</v>
      </c>
      <c r="GZ481">
        <v>2.37793</v>
      </c>
      <c r="HA481">
        <v>36.0582</v>
      </c>
      <c r="HB481">
        <v>15.0777</v>
      </c>
      <c r="HC481">
        <v>18</v>
      </c>
      <c r="HD481">
        <v>500.315</v>
      </c>
      <c r="HE481">
        <v>633.386</v>
      </c>
      <c r="HF481">
        <v>21.9873</v>
      </c>
      <c r="HG481">
        <v>26.8383</v>
      </c>
      <c r="HH481">
        <v>29.9989</v>
      </c>
      <c r="HI481">
        <v>26.7266</v>
      </c>
      <c r="HJ481">
        <v>26.6466</v>
      </c>
      <c r="HK481">
        <v>22.0217</v>
      </c>
      <c r="HL481">
        <v>46.6147</v>
      </c>
      <c r="HM481">
        <v>0</v>
      </c>
      <c r="HN481">
        <v>22.0977</v>
      </c>
      <c r="HO481">
        <v>319.078</v>
      </c>
      <c r="HP481">
        <v>17.0151</v>
      </c>
      <c r="HQ481">
        <v>102.574</v>
      </c>
      <c r="HR481">
        <v>103.546</v>
      </c>
    </row>
    <row r="482" spans="1:226">
      <c r="A482">
        <v>466</v>
      </c>
      <c r="B482">
        <v>1657297728</v>
      </c>
      <c r="C482">
        <v>5984</v>
      </c>
      <c r="D482" t="s">
        <v>1295</v>
      </c>
      <c r="E482" t="s">
        <v>1296</v>
      </c>
      <c r="F482">
        <v>5</v>
      </c>
      <c r="G482" t="s">
        <v>1282</v>
      </c>
      <c r="H482" t="s">
        <v>354</v>
      </c>
      <c r="I482">
        <v>1657297720.5</v>
      </c>
      <c r="J482">
        <f>(K482)/1000</f>
        <v>0</v>
      </c>
      <c r="K482">
        <f>IF(BF482, AN482, AH482)</f>
        <v>0</v>
      </c>
      <c r="L482">
        <f>IF(BF482, AI482, AG482)</f>
        <v>0</v>
      </c>
      <c r="M482">
        <f>BH482 - IF(AU482&gt;1, L482*BB482*100.0/(AW482*BV482), 0)</f>
        <v>0</v>
      </c>
      <c r="N482">
        <f>((T482-J482/2)*M482-L482)/(T482+J482/2)</f>
        <v>0</v>
      </c>
      <c r="O482">
        <f>N482*(BO482+BP482)/1000.0</f>
        <v>0</v>
      </c>
      <c r="P482">
        <f>(BH482 - IF(AU482&gt;1, L482*BB482*100.0/(AW482*BV482), 0))*(BO482+BP482)/1000.0</f>
        <v>0</v>
      </c>
      <c r="Q482">
        <f>2.0/((1/S482-1/R482)+SIGN(S482)*SQRT((1/S482-1/R482)*(1/S482-1/R482) + 4*BC482/((BC482+1)*(BC482+1))*(2*1/S482*1/R482-1/R482*1/R482)))</f>
        <v>0</v>
      </c>
      <c r="R482">
        <f>IF(LEFT(BD482,1)&lt;&gt;"0",IF(LEFT(BD482,1)="1",3.0,BE482),$D$5+$E$5*(BV482*BO482/($K$5*1000))+$F$5*(BV482*BO482/($K$5*1000))*MAX(MIN(BB482,$J$5),$I$5)*MAX(MIN(BB482,$J$5),$I$5)+$G$5*MAX(MIN(BB482,$J$5),$I$5)*(BV482*BO482/($K$5*1000))+$H$5*(BV482*BO482/($K$5*1000))*(BV482*BO482/($K$5*1000)))</f>
        <v>0</v>
      </c>
      <c r="S482">
        <f>J482*(1000-(1000*0.61365*exp(17.502*W482/(240.97+W482))/(BO482+BP482)+BJ482)/2)/(1000*0.61365*exp(17.502*W482/(240.97+W482))/(BO482+BP482)-BJ482)</f>
        <v>0</v>
      </c>
      <c r="T482">
        <f>1/((BC482+1)/(Q482/1.6)+1/(R482/1.37)) + BC482/((BC482+1)/(Q482/1.6) + BC482/(R482/1.37))</f>
        <v>0</v>
      </c>
      <c r="U482">
        <f>(AX482*BA482)</f>
        <v>0</v>
      </c>
      <c r="V482">
        <f>(BQ482+(U482+2*0.95*5.67E-8*(((BQ482+$B$7)+273)^4-(BQ482+273)^4)-44100*J482)/(1.84*29.3*R482+8*0.95*5.67E-8*(BQ482+273)^3))</f>
        <v>0</v>
      </c>
      <c r="W482">
        <f>($C$7*BR482+$D$7*BS482+$E$7*V482)</f>
        <v>0</v>
      </c>
      <c r="X482">
        <f>0.61365*exp(17.502*W482/(240.97+W482))</f>
        <v>0</v>
      </c>
      <c r="Y482">
        <f>(Z482/AA482*100)</f>
        <v>0</v>
      </c>
      <c r="Z482">
        <f>BJ482*(BO482+BP482)/1000</f>
        <v>0</v>
      </c>
      <c r="AA482">
        <f>0.61365*exp(17.502*BQ482/(240.97+BQ482))</f>
        <v>0</v>
      </c>
      <c r="AB482">
        <f>(X482-BJ482*(BO482+BP482)/1000)</f>
        <v>0</v>
      </c>
      <c r="AC482">
        <f>(-J482*44100)</f>
        <v>0</v>
      </c>
      <c r="AD482">
        <f>2*29.3*R482*0.92*(BQ482-W482)</f>
        <v>0</v>
      </c>
      <c r="AE482">
        <f>2*0.95*5.67E-8*(((BQ482+$B$7)+273)^4-(W482+273)^4)</f>
        <v>0</v>
      </c>
      <c r="AF482">
        <f>U482+AE482+AC482+AD482</f>
        <v>0</v>
      </c>
      <c r="AG482">
        <f>BN482*AU482*(BI482-BH482*(1000-AU482*BK482)/(1000-AU482*BJ482))/(100*BB482)</f>
        <v>0</v>
      </c>
      <c r="AH482">
        <f>1000*BN482*AU482*(BJ482-BK482)/(100*BB482*(1000-AU482*BJ482))</f>
        <v>0</v>
      </c>
      <c r="AI482">
        <f>(AJ482 - AK482 - BO482*1E3/(8.314*(BQ482+273.15)) * AM482/BN482 * AL482) * BN482/(100*BB482) * (1000 - BK482)/1000</f>
        <v>0</v>
      </c>
      <c r="AJ482">
        <v>338.751355069175</v>
      </c>
      <c r="AK482">
        <v>332.688424242424</v>
      </c>
      <c r="AL482">
        <v>-3.09333359578345</v>
      </c>
      <c r="AM482">
        <v>66.2120317824343</v>
      </c>
      <c r="AN482">
        <f>(AP482 - AO482 + BO482*1E3/(8.314*(BQ482+273.15)) * AR482/BN482 * AQ482) * BN482/(100*BB482) * 1000/(1000 - AP482)</f>
        <v>0</v>
      </c>
      <c r="AO482">
        <v>17.0034622759926</v>
      </c>
      <c r="AP482">
        <v>22.3998909090909</v>
      </c>
      <c r="AQ482">
        <v>0.00752607620058661</v>
      </c>
      <c r="AR482">
        <v>77.4807913644843</v>
      </c>
      <c r="AS482">
        <v>0</v>
      </c>
      <c r="AT482">
        <v>0</v>
      </c>
      <c r="AU482">
        <f>IF(AS482*$H$13&gt;=AW482,1.0,(AW482/(AW482-AS482*$H$13)))</f>
        <v>0</v>
      </c>
      <c r="AV482">
        <f>(AU482-1)*100</f>
        <v>0</v>
      </c>
      <c r="AW482">
        <f>MAX(0,($B$13+$C$13*BV482)/(1+$D$13*BV482)*BO482/(BQ482+273)*$E$13)</f>
        <v>0</v>
      </c>
      <c r="AX482">
        <f>$B$11*BW482+$C$11*BX482+$F$11*CI482*(1-CL482)</f>
        <v>0</v>
      </c>
      <c r="AY482">
        <f>AX482*AZ482</f>
        <v>0</v>
      </c>
      <c r="AZ482">
        <f>($B$11*$D$9+$C$11*$D$9+$F$11*((CV482+CN482)/MAX(CV482+CN482+CW482, 0.1)*$I$9+CW482/MAX(CV482+CN482+CW482, 0.1)*$J$9))/($B$11+$C$11+$F$11)</f>
        <v>0</v>
      </c>
      <c r="BA482">
        <f>($B$11*$K$9+$C$11*$K$9+$F$11*((CV482+CN482)/MAX(CV482+CN482+CW482, 0.1)*$P$9+CW482/MAX(CV482+CN482+CW482, 0.1)*$Q$9))/($B$11+$C$11+$F$11)</f>
        <v>0</v>
      </c>
      <c r="BB482">
        <v>6</v>
      </c>
      <c r="BC482">
        <v>0.5</v>
      </c>
      <c r="BD482" t="s">
        <v>355</v>
      </c>
      <c r="BE482">
        <v>2</v>
      </c>
      <c r="BF482" t="b">
        <v>1</v>
      </c>
      <c r="BG482">
        <v>1657297720.5</v>
      </c>
      <c r="BH482">
        <v>346.277185185185</v>
      </c>
      <c r="BI482">
        <v>347.209481481482</v>
      </c>
      <c r="BJ482">
        <v>22.3783185185185</v>
      </c>
      <c r="BK482">
        <v>17.0009925925926</v>
      </c>
      <c r="BL482">
        <v>338.89937037037</v>
      </c>
      <c r="BM482">
        <v>22.1996740740741</v>
      </c>
      <c r="BN482">
        <v>499.999259259259</v>
      </c>
      <c r="BO482">
        <v>73.8345222222222</v>
      </c>
      <c r="BP482">
        <v>0.0438019851851852</v>
      </c>
      <c r="BQ482">
        <v>25.5742888888889</v>
      </c>
      <c r="BR482">
        <v>24.9976814814815</v>
      </c>
      <c r="BS482">
        <v>999.9</v>
      </c>
      <c r="BT482">
        <v>0</v>
      </c>
      <c r="BU482">
        <v>0</v>
      </c>
      <c r="BV482">
        <v>10000</v>
      </c>
      <c r="BW482">
        <v>0</v>
      </c>
      <c r="BX482">
        <v>1638.84111111111</v>
      </c>
      <c r="BY482">
        <v>-0.932285088888889</v>
      </c>
      <c r="BZ482">
        <v>354.203555555556</v>
      </c>
      <c r="CA482">
        <v>353.21437037037</v>
      </c>
      <c r="CB482">
        <v>5.37732962962963</v>
      </c>
      <c r="CC482">
        <v>347.209481481482</v>
      </c>
      <c r="CD482">
        <v>17.0009925925926</v>
      </c>
      <c r="CE482">
        <v>1.65229333333333</v>
      </c>
      <c r="CF482">
        <v>1.25526</v>
      </c>
      <c r="CG482">
        <v>14.4553296296296</v>
      </c>
      <c r="CH482">
        <v>10.2735851851852</v>
      </c>
      <c r="CI482">
        <v>1999.97851851852</v>
      </c>
      <c r="CJ482">
        <v>0.979993333333333</v>
      </c>
      <c r="CK482">
        <v>0.0200071444444444</v>
      </c>
      <c r="CL482">
        <v>0</v>
      </c>
      <c r="CM482">
        <v>2.30130740740741</v>
      </c>
      <c r="CN482">
        <v>0</v>
      </c>
      <c r="CO482">
        <v>7286.52259259259</v>
      </c>
      <c r="CP482">
        <v>17299.937037037</v>
      </c>
      <c r="CQ482">
        <v>39.215</v>
      </c>
      <c r="CR482">
        <v>39.7453333333333</v>
      </c>
      <c r="CS482">
        <v>39.1502592592593</v>
      </c>
      <c r="CT482">
        <v>37.6709259259259</v>
      </c>
      <c r="CU482">
        <v>38.4325555555556</v>
      </c>
      <c r="CV482">
        <v>1959.96851851852</v>
      </c>
      <c r="CW482">
        <v>40.01</v>
      </c>
      <c r="CX482">
        <v>0</v>
      </c>
      <c r="CY482">
        <v>1657297706.1</v>
      </c>
      <c r="CZ482">
        <v>0</v>
      </c>
      <c r="DA482">
        <v>1657291692.5</v>
      </c>
      <c r="DB482" t="s">
        <v>356</v>
      </c>
      <c r="DC482">
        <v>1657291684</v>
      </c>
      <c r="DD482">
        <v>1657291692.5</v>
      </c>
      <c r="DE482">
        <v>1</v>
      </c>
      <c r="DF482">
        <v>0.051</v>
      </c>
      <c r="DG482">
        <v>-0.009</v>
      </c>
      <c r="DH482">
        <v>7.953</v>
      </c>
      <c r="DI482">
        <v>0.086</v>
      </c>
      <c r="DJ482">
        <v>418</v>
      </c>
      <c r="DK482">
        <v>18</v>
      </c>
      <c r="DL482">
        <v>0.63</v>
      </c>
      <c r="DM482">
        <v>0.07</v>
      </c>
      <c r="DN482">
        <v>-1.965387605</v>
      </c>
      <c r="DO482">
        <v>21.542745854409</v>
      </c>
      <c r="DP482">
        <v>2.14025787863572</v>
      </c>
      <c r="DQ482">
        <v>0</v>
      </c>
      <c r="DR482">
        <v>5.3782685</v>
      </c>
      <c r="DS482">
        <v>0.00503459662287461</v>
      </c>
      <c r="DT482">
        <v>0.00813923600530166</v>
      </c>
      <c r="DU482">
        <v>1</v>
      </c>
      <c r="DV482">
        <v>1</v>
      </c>
      <c r="DW482">
        <v>2</v>
      </c>
      <c r="DX482" t="s">
        <v>373</v>
      </c>
      <c r="DY482">
        <v>2.97344</v>
      </c>
      <c r="DZ482">
        <v>2.6975</v>
      </c>
      <c r="EA482">
        <v>0.0601458</v>
      </c>
      <c r="EB482">
        <v>0.0611656</v>
      </c>
      <c r="EC482">
        <v>0.081587</v>
      </c>
      <c r="ED482">
        <v>0.067343</v>
      </c>
      <c r="EE482">
        <v>36692.3</v>
      </c>
      <c r="EF482">
        <v>40165.6</v>
      </c>
      <c r="EG482">
        <v>35382.1</v>
      </c>
      <c r="EH482">
        <v>38804.8</v>
      </c>
      <c r="EI482">
        <v>46071.2</v>
      </c>
      <c r="EJ482">
        <v>52226.8</v>
      </c>
      <c r="EK482">
        <v>55288.1</v>
      </c>
      <c r="EL482">
        <v>62185.9</v>
      </c>
      <c r="EM482">
        <v>1.9828</v>
      </c>
      <c r="EN482">
        <v>2.1756</v>
      </c>
      <c r="EO482">
        <v>0.0470877</v>
      </c>
      <c r="EP482">
        <v>0</v>
      </c>
      <c r="EQ482">
        <v>24.2236</v>
      </c>
      <c r="ER482">
        <v>999.9</v>
      </c>
      <c r="ES482">
        <v>54.511</v>
      </c>
      <c r="ET482">
        <v>30.766</v>
      </c>
      <c r="EU482">
        <v>32.8679</v>
      </c>
      <c r="EV482">
        <v>53.9402</v>
      </c>
      <c r="EW482">
        <v>37.3077</v>
      </c>
      <c r="EX482">
        <v>2</v>
      </c>
      <c r="EY482">
        <v>-0.0293902</v>
      </c>
      <c r="EZ482">
        <v>0.452462</v>
      </c>
      <c r="FA482">
        <v>20.1456</v>
      </c>
      <c r="FB482">
        <v>5.19692</v>
      </c>
      <c r="FC482">
        <v>12.0076</v>
      </c>
      <c r="FD482">
        <v>4.976</v>
      </c>
      <c r="FE482">
        <v>3.2932</v>
      </c>
      <c r="FF482">
        <v>9999</v>
      </c>
      <c r="FG482">
        <v>565.1</v>
      </c>
      <c r="FH482">
        <v>9999</v>
      </c>
      <c r="FI482">
        <v>9999</v>
      </c>
      <c r="FJ482">
        <v>1.8631</v>
      </c>
      <c r="FK482">
        <v>1.86798</v>
      </c>
      <c r="FL482">
        <v>1.86765</v>
      </c>
      <c r="FM482">
        <v>1.8689</v>
      </c>
      <c r="FN482">
        <v>1.86966</v>
      </c>
      <c r="FO482">
        <v>1.86569</v>
      </c>
      <c r="FP482">
        <v>1.86676</v>
      </c>
      <c r="FQ482">
        <v>1.86813</v>
      </c>
      <c r="FR482">
        <v>5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7.197</v>
      </c>
      <c r="GF482">
        <v>0.1786</v>
      </c>
      <c r="GG482">
        <v>4.5284714050127</v>
      </c>
      <c r="GH482">
        <v>0.00877152046367285</v>
      </c>
      <c r="GI482">
        <v>-1.12287425622125e-06</v>
      </c>
      <c r="GJ482">
        <v>1.49974470624018e-10</v>
      </c>
      <c r="GK482">
        <v>0.178652107835601</v>
      </c>
      <c r="GL482">
        <v>0</v>
      </c>
      <c r="GM482">
        <v>0</v>
      </c>
      <c r="GN482">
        <v>0</v>
      </c>
      <c r="GO482">
        <v>-2</v>
      </c>
      <c r="GP482">
        <v>2006</v>
      </c>
      <c r="GQ482">
        <v>1</v>
      </c>
      <c r="GR482">
        <v>20</v>
      </c>
      <c r="GS482">
        <v>100.7</v>
      </c>
      <c r="GT482">
        <v>100.6</v>
      </c>
      <c r="GU482">
        <v>1.05469</v>
      </c>
      <c r="GV482">
        <v>2.62695</v>
      </c>
      <c r="GW482">
        <v>2.24854</v>
      </c>
      <c r="GX482">
        <v>2.74292</v>
      </c>
      <c r="GY482">
        <v>1.99585</v>
      </c>
      <c r="GZ482">
        <v>2.36938</v>
      </c>
      <c r="HA482">
        <v>36.0582</v>
      </c>
      <c r="HB482">
        <v>15.0777</v>
      </c>
      <c r="HC482">
        <v>18</v>
      </c>
      <c r="HD482">
        <v>499.791</v>
      </c>
      <c r="HE482">
        <v>633.704</v>
      </c>
      <c r="HF482">
        <v>22.1721</v>
      </c>
      <c r="HG482">
        <v>26.8383</v>
      </c>
      <c r="HH482">
        <v>29.9998</v>
      </c>
      <c r="HI482">
        <v>26.7266</v>
      </c>
      <c r="HJ482">
        <v>26.6466</v>
      </c>
      <c r="HK482">
        <v>21.1273</v>
      </c>
      <c r="HL482">
        <v>46.6147</v>
      </c>
      <c r="HM482">
        <v>0</v>
      </c>
      <c r="HN482">
        <v>22.1001</v>
      </c>
      <c r="HO482">
        <v>298.939</v>
      </c>
      <c r="HP482">
        <v>16.9884</v>
      </c>
      <c r="HQ482">
        <v>102.576</v>
      </c>
      <c r="HR482">
        <v>103.545</v>
      </c>
    </row>
    <row r="483" spans="1:226">
      <c r="A483">
        <v>467</v>
      </c>
      <c r="B483">
        <v>1657297733</v>
      </c>
      <c r="C483">
        <v>5989</v>
      </c>
      <c r="D483" t="s">
        <v>1297</v>
      </c>
      <c r="E483" t="s">
        <v>1298</v>
      </c>
      <c r="F483">
        <v>5</v>
      </c>
      <c r="G483" t="s">
        <v>1282</v>
      </c>
      <c r="H483" t="s">
        <v>354</v>
      </c>
      <c r="I483">
        <v>1657297725.21429</v>
      </c>
      <c r="J483">
        <f>(K483)/1000</f>
        <v>0</v>
      </c>
      <c r="K483">
        <f>IF(BF483, AN483, AH483)</f>
        <v>0</v>
      </c>
      <c r="L483">
        <f>IF(BF483, AI483, AG483)</f>
        <v>0</v>
      </c>
      <c r="M483">
        <f>BH483 - IF(AU483&gt;1, L483*BB483*100.0/(AW483*BV483), 0)</f>
        <v>0</v>
      </c>
      <c r="N483">
        <f>((T483-J483/2)*M483-L483)/(T483+J483/2)</f>
        <v>0</v>
      </c>
      <c r="O483">
        <f>N483*(BO483+BP483)/1000.0</f>
        <v>0</v>
      </c>
      <c r="P483">
        <f>(BH483 - IF(AU483&gt;1, L483*BB483*100.0/(AW483*BV483), 0))*(BO483+BP483)/1000.0</f>
        <v>0</v>
      </c>
      <c r="Q483">
        <f>2.0/((1/S483-1/R483)+SIGN(S483)*SQRT((1/S483-1/R483)*(1/S483-1/R483) + 4*BC483/((BC483+1)*(BC483+1))*(2*1/S483*1/R483-1/R483*1/R483)))</f>
        <v>0</v>
      </c>
      <c r="R483">
        <f>IF(LEFT(BD483,1)&lt;&gt;"0",IF(LEFT(BD483,1)="1",3.0,BE483),$D$5+$E$5*(BV483*BO483/($K$5*1000))+$F$5*(BV483*BO483/($K$5*1000))*MAX(MIN(BB483,$J$5),$I$5)*MAX(MIN(BB483,$J$5),$I$5)+$G$5*MAX(MIN(BB483,$J$5),$I$5)*(BV483*BO483/($K$5*1000))+$H$5*(BV483*BO483/($K$5*1000))*(BV483*BO483/($K$5*1000)))</f>
        <v>0</v>
      </c>
      <c r="S483">
        <f>J483*(1000-(1000*0.61365*exp(17.502*W483/(240.97+W483))/(BO483+BP483)+BJ483)/2)/(1000*0.61365*exp(17.502*W483/(240.97+W483))/(BO483+BP483)-BJ483)</f>
        <v>0</v>
      </c>
      <c r="T483">
        <f>1/((BC483+1)/(Q483/1.6)+1/(R483/1.37)) + BC483/((BC483+1)/(Q483/1.6) + BC483/(R483/1.37))</f>
        <v>0</v>
      </c>
      <c r="U483">
        <f>(AX483*BA483)</f>
        <v>0</v>
      </c>
      <c r="V483">
        <f>(BQ483+(U483+2*0.95*5.67E-8*(((BQ483+$B$7)+273)^4-(BQ483+273)^4)-44100*J483)/(1.84*29.3*R483+8*0.95*5.67E-8*(BQ483+273)^3))</f>
        <v>0</v>
      </c>
      <c r="W483">
        <f>($C$7*BR483+$D$7*BS483+$E$7*V483)</f>
        <v>0</v>
      </c>
      <c r="X483">
        <f>0.61365*exp(17.502*W483/(240.97+W483))</f>
        <v>0</v>
      </c>
      <c r="Y483">
        <f>(Z483/AA483*100)</f>
        <v>0</v>
      </c>
      <c r="Z483">
        <f>BJ483*(BO483+BP483)/1000</f>
        <v>0</v>
      </c>
      <c r="AA483">
        <f>0.61365*exp(17.502*BQ483/(240.97+BQ483))</f>
        <v>0</v>
      </c>
      <c r="AB483">
        <f>(X483-BJ483*(BO483+BP483)/1000)</f>
        <v>0</v>
      </c>
      <c r="AC483">
        <f>(-J483*44100)</f>
        <v>0</v>
      </c>
      <c r="AD483">
        <f>2*29.3*R483*0.92*(BQ483-W483)</f>
        <v>0</v>
      </c>
      <c r="AE483">
        <f>2*0.95*5.67E-8*(((BQ483+$B$7)+273)^4-(W483+273)^4)</f>
        <v>0</v>
      </c>
      <c r="AF483">
        <f>U483+AE483+AC483+AD483</f>
        <v>0</v>
      </c>
      <c r="AG483">
        <f>BN483*AU483*(BI483-BH483*(1000-AU483*BK483)/(1000-AU483*BJ483))/(100*BB483)</f>
        <v>0</v>
      </c>
      <c r="AH483">
        <f>1000*BN483*AU483*(BJ483-BK483)/(100*BB483*(1000-AU483*BJ483))</f>
        <v>0</v>
      </c>
      <c r="AI483">
        <f>(AJ483 - AK483 - BO483*1E3/(8.314*(BQ483+273.15)) * AM483/BN483 * AL483) * BN483/(100*BB483) * (1000 - BK483)/1000</f>
        <v>0</v>
      </c>
      <c r="AJ483">
        <v>321.449626734865</v>
      </c>
      <c r="AK483">
        <v>316.63896969697</v>
      </c>
      <c r="AL483">
        <v>-3.21127699424879</v>
      </c>
      <c r="AM483">
        <v>66.2120317824343</v>
      </c>
      <c r="AN483">
        <f>(AP483 - AO483 + BO483*1E3/(8.314*(BQ483+273.15)) * AR483/BN483 * AQ483) * BN483/(100*BB483) * 1000/(1000 - AP483)</f>
        <v>0</v>
      </c>
      <c r="AO483">
        <v>17.0056126313512</v>
      </c>
      <c r="AP483">
        <v>22.4002393939394</v>
      </c>
      <c r="AQ483">
        <v>-0.000855419189308319</v>
      </c>
      <c r="AR483">
        <v>77.4807913644843</v>
      </c>
      <c r="AS483">
        <v>0</v>
      </c>
      <c r="AT483">
        <v>0</v>
      </c>
      <c r="AU483">
        <f>IF(AS483*$H$13&gt;=AW483,1.0,(AW483/(AW483-AS483*$H$13)))</f>
        <v>0</v>
      </c>
      <c r="AV483">
        <f>(AU483-1)*100</f>
        <v>0</v>
      </c>
      <c r="AW483">
        <f>MAX(0,($B$13+$C$13*BV483)/(1+$D$13*BV483)*BO483/(BQ483+273)*$E$13)</f>
        <v>0</v>
      </c>
      <c r="AX483">
        <f>$B$11*BW483+$C$11*BX483+$F$11*CI483*(1-CL483)</f>
        <v>0</v>
      </c>
      <c r="AY483">
        <f>AX483*AZ483</f>
        <v>0</v>
      </c>
      <c r="AZ483">
        <f>($B$11*$D$9+$C$11*$D$9+$F$11*((CV483+CN483)/MAX(CV483+CN483+CW483, 0.1)*$I$9+CW483/MAX(CV483+CN483+CW483, 0.1)*$J$9))/($B$11+$C$11+$F$11)</f>
        <v>0</v>
      </c>
      <c r="BA483">
        <f>($B$11*$K$9+$C$11*$K$9+$F$11*((CV483+CN483)/MAX(CV483+CN483+CW483, 0.1)*$P$9+CW483/MAX(CV483+CN483+CW483, 0.1)*$Q$9))/($B$11+$C$11+$F$11)</f>
        <v>0</v>
      </c>
      <c r="BB483">
        <v>6</v>
      </c>
      <c r="BC483">
        <v>0.5</v>
      </c>
      <c r="BD483" t="s">
        <v>355</v>
      </c>
      <c r="BE483">
        <v>2</v>
      </c>
      <c r="BF483" t="b">
        <v>1</v>
      </c>
      <c r="BG483">
        <v>1657297725.21429</v>
      </c>
      <c r="BH483">
        <v>332.0545</v>
      </c>
      <c r="BI483">
        <v>331.574607142857</v>
      </c>
      <c r="BJ483">
        <v>22.3866964285714</v>
      </c>
      <c r="BK483">
        <v>17.0037535714286</v>
      </c>
      <c r="BL483">
        <v>324.790642857143</v>
      </c>
      <c r="BM483">
        <v>22.20805</v>
      </c>
      <c r="BN483">
        <v>499.978321428572</v>
      </c>
      <c r="BO483">
        <v>73.83425</v>
      </c>
      <c r="BP483">
        <v>0.0437557357142857</v>
      </c>
      <c r="BQ483">
        <v>25.5795964285714</v>
      </c>
      <c r="BR483">
        <v>25.0013821428571</v>
      </c>
      <c r="BS483">
        <v>999.9</v>
      </c>
      <c r="BT483">
        <v>0</v>
      </c>
      <c r="BU483">
        <v>0</v>
      </c>
      <c r="BV483">
        <v>9996.60714285714</v>
      </c>
      <c r="BW483">
        <v>0</v>
      </c>
      <c r="BX483">
        <v>1639.17857142857</v>
      </c>
      <c r="BY483">
        <v>0.479979021428571</v>
      </c>
      <c r="BZ483">
        <v>339.658178571428</v>
      </c>
      <c r="CA483">
        <v>337.310035714286</v>
      </c>
      <c r="CB483">
        <v>5.38294142857143</v>
      </c>
      <c r="CC483">
        <v>331.574607142857</v>
      </c>
      <c r="CD483">
        <v>17.0037535714286</v>
      </c>
      <c r="CE483">
        <v>1.65290607142857</v>
      </c>
      <c r="CF483">
        <v>1.25546</v>
      </c>
      <c r="CG483">
        <v>14.4610678571429</v>
      </c>
      <c r="CH483">
        <v>10.2759607142857</v>
      </c>
      <c r="CI483">
        <v>2000.01035714286</v>
      </c>
      <c r="CJ483">
        <v>0.979993428571429</v>
      </c>
      <c r="CK483">
        <v>0.0200070428571429</v>
      </c>
      <c r="CL483">
        <v>0</v>
      </c>
      <c r="CM483">
        <v>2.33813214285714</v>
      </c>
      <c r="CN483">
        <v>0</v>
      </c>
      <c r="CO483">
        <v>7263.21821428571</v>
      </c>
      <c r="CP483">
        <v>17300.2178571429</v>
      </c>
      <c r="CQ483">
        <v>39.1871428571429</v>
      </c>
      <c r="CR483">
        <v>39.72525</v>
      </c>
      <c r="CS483">
        <v>39.1181428571429</v>
      </c>
      <c r="CT483">
        <v>37.6515714285714</v>
      </c>
      <c r="CU483">
        <v>38.4037857142857</v>
      </c>
      <c r="CV483">
        <v>1960</v>
      </c>
      <c r="CW483">
        <v>40.0103571428571</v>
      </c>
      <c r="CX483">
        <v>0</v>
      </c>
      <c r="CY483">
        <v>1657297710.9</v>
      </c>
      <c r="CZ483">
        <v>0</v>
      </c>
      <c r="DA483">
        <v>1657291692.5</v>
      </c>
      <c r="DB483" t="s">
        <v>356</v>
      </c>
      <c r="DC483">
        <v>1657291684</v>
      </c>
      <c r="DD483">
        <v>1657291692.5</v>
      </c>
      <c r="DE483">
        <v>1</v>
      </c>
      <c r="DF483">
        <v>0.051</v>
      </c>
      <c r="DG483">
        <v>-0.009</v>
      </c>
      <c r="DH483">
        <v>7.953</v>
      </c>
      <c r="DI483">
        <v>0.086</v>
      </c>
      <c r="DJ483">
        <v>418</v>
      </c>
      <c r="DK483">
        <v>18</v>
      </c>
      <c r="DL483">
        <v>0.63</v>
      </c>
      <c r="DM483">
        <v>0.07</v>
      </c>
      <c r="DN483">
        <v>-0.625900605</v>
      </c>
      <c r="DO483">
        <v>18.1255881118199</v>
      </c>
      <c r="DP483">
        <v>1.8166519614047</v>
      </c>
      <c r="DQ483">
        <v>0</v>
      </c>
      <c r="DR483">
        <v>5.3807255</v>
      </c>
      <c r="DS483">
        <v>0.0714616885553356</v>
      </c>
      <c r="DT483">
        <v>0.0106271106021345</v>
      </c>
      <c r="DU483">
        <v>1</v>
      </c>
      <c r="DV483">
        <v>1</v>
      </c>
      <c r="DW483">
        <v>2</v>
      </c>
      <c r="DX483" t="s">
        <v>373</v>
      </c>
      <c r="DY483">
        <v>2.97277</v>
      </c>
      <c r="DZ483">
        <v>2.69742</v>
      </c>
      <c r="EA483">
        <v>0.0577154</v>
      </c>
      <c r="EB483">
        <v>0.0586105</v>
      </c>
      <c r="EC483">
        <v>0.0816079</v>
      </c>
      <c r="ED483">
        <v>0.0673555</v>
      </c>
      <c r="EE483">
        <v>36787.1</v>
      </c>
      <c r="EF483">
        <v>40275.1</v>
      </c>
      <c r="EG483">
        <v>35382</v>
      </c>
      <c r="EH483">
        <v>38804.9</v>
      </c>
      <c r="EI483">
        <v>46070.7</v>
      </c>
      <c r="EJ483">
        <v>52226.5</v>
      </c>
      <c r="EK483">
        <v>55288.8</v>
      </c>
      <c r="EL483">
        <v>62186.5</v>
      </c>
      <c r="EM483">
        <v>1.9822</v>
      </c>
      <c r="EN483">
        <v>2.176</v>
      </c>
      <c r="EO483">
        <v>0.0493228</v>
      </c>
      <c r="EP483">
        <v>0</v>
      </c>
      <c r="EQ483">
        <v>24.2256</v>
      </c>
      <c r="ER483">
        <v>999.9</v>
      </c>
      <c r="ES483">
        <v>54.511</v>
      </c>
      <c r="ET483">
        <v>30.766</v>
      </c>
      <c r="EU483">
        <v>32.8672</v>
      </c>
      <c r="EV483">
        <v>53.7702</v>
      </c>
      <c r="EW483">
        <v>37.3838</v>
      </c>
      <c r="EX483">
        <v>2</v>
      </c>
      <c r="EY483">
        <v>-0.0289837</v>
      </c>
      <c r="EZ483">
        <v>0.877364</v>
      </c>
      <c r="FA483">
        <v>20.1437</v>
      </c>
      <c r="FB483">
        <v>5.19812</v>
      </c>
      <c r="FC483">
        <v>12.0088</v>
      </c>
      <c r="FD483">
        <v>4.9752</v>
      </c>
      <c r="FE483">
        <v>3.2932</v>
      </c>
      <c r="FF483">
        <v>9999</v>
      </c>
      <c r="FG483">
        <v>565.1</v>
      </c>
      <c r="FH483">
        <v>9999</v>
      </c>
      <c r="FI483">
        <v>9999</v>
      </c>
      <c r="FJ483">
        <v>1.8631</v>
      </c>
      <c r="FK483">
        <v>1.86795</v>
      </c>
      <c r="FL483">
        <v>1.86768</v>
      </c>
      <c r="FM483">
        <v>1.86884</v>
      </c>
      <c r="FN483">
        <v>1.86966</v>
      </c>
      <c r="FO483">
        <v>1.86569</v>
      </c>
      <c r="FP483">
        <v>1.86676</v>
      </c>
      <c r="FQ483">
        <v>1.86813</v>
      </c>
      <c r="FR483">
        <v>5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7.07</v>
      </c>
      <c r="GF483">
        <v>0.1787</v>
      </c>
      <c r="GG483">
        <v>4.5284714050127</v>
      </c>
      <c r="GH483">
        <v>0.00877152046367285</v>
      </c>
      <c r="GI483">
        <v>-1.12287425622125e-06</v>
      </c>
      <c r="GJ483">
        <v>1.49974470624018e-10</v>
      </c>
      <c r="GK483">
        <v>0.178652107835601</v>
      </c>
      <c r="GL483">
        <v>0</v>
      </c>
      <c r="GM483">
        <v>0</v>
      </c>
      <c r="GN483">
        <v>0</v>
      </c>
      <c r="GO483">
        <v>-2</v>
      </c>
      <c r="GP483">
        <v>2006</v>
      </c>
      <c r="GQ483">
        <v>1</v>
      </c>
      <c r="GR483">
        <v>20</v>
      </c>
      <c r="GS483">
        <v>100.8</v>
      </c>
      <c r="GT483">
        <v>100.7</v>
      </c>
      <c r="GU483">
        <v>1.01074</v>
      </c>
      <c r="GV483">
        <v>2.62573</v>
      </c>
      <c r="GW483">
        <v>2.24854</v>
      </c>
      <c r="GX483">
        <v>2.74292</v>
      </c>
      <c r="GY483">
        <v>1.99585</v>
      </c>
      <c r="GZ483">
        <v>2.37915</v>
      </c>
      <c r="HA483">
        <v>36.0582</v>
      </c>
      <c r="HB483">
        <v>15.0777</v>
      </c>
      <c r="HC483">
        <v>18</v>
      </c>
      <c r="HD483">
        <v>499.416</v>
      </c>
      <c r="HE483">
        <v>634.049</v>
      </c>
      <c r="HF483">
        <v>22.1812</v>
      </c>
      <c r="HG483">
        <v>26.8383</v>
      </c>
      <c r="HH483">
        <v>30.0005</v>
      </c>
      <c r="HI483">
        <v>26.7288</v>
      </c>
      <c r="HJ483">
        <v>26.6489</v>
      </c>
      <c r="HK483">
        <v>20.2575</v>
      </c>
      <c r="HL483">
        <v>46.6147</v>
      </c>
      <c r="HM483">
        <v>0</v>
      </c>
      <c r="HN483">
        <v>22.101</v>
      </c>
      <c r="HO483">
        <v>285.551</v>
      </c>
      <c r="HP483">
        <v>16.9798</v>
      </c>
      <c r="HQ483">
        <v>102.576</v>
      </c>
      <c r="HR483">
        <v>103.546</v>
      </c>
    </row>
    <row r="484" spans="1:226">
      <c r="A484">
        <v>468</v>
      </c>
      <c r="B484">
        <v>1657297738</v>
      </c>
      <c r="C484">
        <v>5994</v>
      </c>
      <c r="D484" t="s">
        <v>1299</v>
      </c>
      <c r="E484" t="s">
        <v>1300</v>
      </c>
      <c r="F484">
        <v>5</v>
      </c>
      <c r="G484" t="s">
        <v>1282</v>
      </c>
      <c r="H484" t="s">
        <v>354</v>
      </c>
      <c r="I484">
        <v>1657297730.5</v>
      </c>
      <c r="J484">
        <f>(K484)/1000</f>
        <v>0</v>
      </c>
      <c r="K484">
        <f>IF(BF484, AN484, AH484)</f>
        <v>0</v>
      </c>
      <c r="L484">
        <f>IF(BF484, AI484, AG484)</f>
        <v>0</v>
      </c>
      <c r="M484">
        <f>BH484 - IF(AU484&gt;1, L484*BB484*100.0/(AW484*BV484), 0)</f>
        <v>0</v>
      </c>
      <c r="N484">
        <f>((T484-J484/2)*M484-L484)/(T484+J484/2)</f>
        <v>0</v>
      </c>
      <c r="O484">
        <f>N484*(BO484+BP484)/1000.0</f>
        <v>0</v>
      </c>
      <c r="P484">
        <f>(BH484 - IF(AU484&gt;1, L484*BB484*100.0/(AW484*BV484), 0))*(BO484+BP484)/1000.0</f>
        <v>0</v>
      </c>
      <c r="Q484">
        <f>2.0/((1/S484-1/R484)+SIGN(S484)*SQRT((1/S484-1/R484)*(1/S484-1/R484) + 4*BC484/((BC484+1)*(BC484+1))*(2*1/S484*1/R484-1/R484*1/R484)))</f>
        <v>0</v>
      </c>
      <c r="R484">
        <f>IF(LEFT(BD484,1)&lt;&gt;"0",IF(LEFT(BD484,1)="1",3.0,BE484),$D$5+$E$5*(BV484*BO484/($K$5*1000))+$F$5*(BV484*BO484/($K$5*1000))*MAX(MIN(BB484,$J$5),$I$5)*MAX(MIN(BB484,$J$5),$I$5)+$G$5*MAX(MIN(BB484,$J$5),$I$5)*(BV484*BO484/($K$5*1000))+$H$5*(BV484*BO484/($K$5*1000))*(BV484*BO484/($K$5*1000)))</f>
        <v>0</v>
      </c>
      <c r="S484">
        <f>J484*(1000-(1000*0.61365*exp(17.502*W484/(240.97+W484))/(BO484+BP484)+BJ484)/2)/(1000*0.61365*exp(17.502*W484/(240.97+W484))/(BO484+BP484)-BJ484)</f>
        <v>0</v>
      </c>
      <c r="T484">
        <f>1/((BC484+1)/(Q484/1.6)+1/(R484/1.37)) + BC484/((BC484+1)/(Q484/1.6) + BC484/(R484/1.37))</f>
        <v>0</v>
      </c>
      <c r="U484">
        <f>(AX484*BA484)</f>
        <v>0</v>
      </c>
      <c r="V484">
        <f>(BQ484+(U484+2*0.95*5.67E-8*(((BQ484+$B$7)+273)^4-(BQ484+273)^4)-44100*J484)/(1.84*29.3*R484+8*0.95*5.67E-8*(BQ484+273)^3))</f>
        <v>0</v>
      </c>
      <c r="W484">
        <f>($C$7*BR484+$D$7*BS484+$E$7*V484)</f>
        <v>0</v>
      </c>
      <c r="X484">
        <f>0.61365*exp(17.502*W484/(240.97+W484))</f>
        <v>0</v>
      </c>
      <c r="Y484">
        <f>(Z484/AA484*100)</f>
        <v>0</v>
      </c>
      <c r="Z484">
        <f>BJ484*(BO484+BP484)/1000</f>
        <v>0</v>
      </c>
      <c r="AA484">
        <f>0.61365*exp(17.502*BQ484/(240.97+BQ484))</f>
        <v>0</v>
      </c>
      <c r="AB484">
        <f>(X484-BJ484*(BO484+BP484)/1000)</f>
        <v>0</v>
      </c>
      <c r="AC484">
        <f>(-J484*44100)</f>
        <v>0</v>
      </c>
      <c r="AD484">
        <f>2*29.3*R484*0.92*(BQ484-W484)</f>
        <v>0</v>
      </c>
      <c r="AE484">
        <f>2*0.95*5.67E-8*(((BQ484+$B$7)+273)^4-(W484+273)^4)</f>
        <v>0</v>
      </c>
      <c r="AF484">
        <f>U484+AE484+AC484+AD484</f>
        <v>0</v>
      </c>
      <c r="AG484">
        <f>BN484*AU484*(BI484-BH484*(1000-AU484*BK484)/(1000-AU484*BJ484))/(100*BB484)</f>
        <v>0</v>
      </c>
      <c r="AH484">
        <f>1000*BN484*AU484*(BJ484-BK484)/(100*BB484*(1000-AU484*BJ484))</f>
        <v>0</v>
      </c>
      <c r="AI484">
        <f>(AJ484 - AK484 - BO484*1E3/(8.314*(BQ484+273.15)) * AM484/BN484 * AL484) * BN484/(100*BB484) * (1000 - BK484)/1000</f>
        <v>0</v>
      </c>
      <c r="AJ484">
        <v>305.09036277112</v>
      </c>
      <c r="AK484">
        <v>300.875890909091</v>
      </c>
      <c r="AL484">
        <v>-3.11433862521572</v>
      </c>
      <c r="AM484">
        <v>66.2120317824343</v>
      </c>
      <c r="AN484">
        <f>(AP484 - AO484 + BO484*1E3/(8.314*(BQ484+273.15)) * AR484/BN484 * AQ484) * BN484/(100*BB484) * 1000/(1000 - AP484)</f>
        <v>0</v>
      </c>
      <c r="AO484">
        <v>17.0084209750442</v>
      </c>
      <c r="AP484">
        <v>22.3976909090909</v>
      </c>
      <c r="AQ484">
        <v>-0.000352848161570491</v>
      </c>
      <c r="AR484">
        <v>77.4807913644843</v>
      </c>
      <c r="AS484">
        <v>0</v>
      </c>
      <c r="AT484">
        <v>0</v>
      </c>
      <c r="AU484">
        <f>IF(AS484*$H$13&gt;=AW484,1.0,(AW484/(AW484-AS484*$H$13)))</f>
        <v>0</v>
      </c>
      <c r="AV484">
        <f>(AU484-1)*100</f>
        <v>0</v>
      </c>
      <c r="AW484">
        <f>MAX(0,($B$13+$C$13*BV484)/(1+$D$13*BV484)*BO484/(BQ484+273)*$E$13)</f>
        <v>0</v>
      </c>
      <c r="AX484">
        <f>$B$11*BW484+$C$11*BX484+$F$11*CI484*(1-CL484)</f>
        <v>0</v>
      </c>
      <c r="AY484">
        <f>AX484*AZ484</f>
        <v>0</v>
      </c>
      <c r="AZ484">
        <f>($B$11*$D$9+$C$11*$D$9+$F$11*((CV484+CN484)/MAX(CV484+CN484+CW484, 0.1)*$I$9+CW484/MAX(CV484+CN484+CW484, 0.1)*$J$9))/($B$11+$C$11+$F$11)</f>
        <v>0</v>
      </c>
      <c r="BA484">
        <f>($B$11*$K$9+$C$11*$K$9+$F$11*((CV484+CN484)/MAX(CV484+CN484+CW484, 0.1)*$P$9+CW484/MAX(CV484+CN484+CW484, 0.1)*$Q$9))/($B$11+$C$11+$F$11)</f>
        <v>0</v>
      </c>
      <c r="BB484">
        <v>6</v>
      </c>
      <c r="BC484">
        <v>0.5</v>
      </c>
      <c r="BD484" t="s">
        <v>355</v>
      </c>
      <c r="BE484">
        <v>2</v>
      </c>
      <c r="BF484" t="b">
        <v>1</v>
      </c>
      <c r="BG484">
        <v>1657297730.5</v>
      </c>
      <c r="BH484">
        <v>315.752592592593</v>
      </c>
      <c r="BI484">
        <v>314.273592592593</v>
      </c>
      <c r="BJ484">
        <v>22.3964777777778</v>
      </c>
      <c r="BK484">
        <v>17.0069222222222</v>
      </c>
      <c r="BL484">
        <v>308.619740740741</v>
      </c>
      <c r="BM484">
        <v>22.2178259259259</v>
      </c>
      <c r="BN484">
        <v>499.998925925926</v>
      </c>
      <c r="BO484">
        <v>73.8341851851852</v>
      </c>
      <c r="BP484">
        <v>0.0437762592592593</v>
      </c>
      <c r="BQ484">
        <v>25.5951222222222</v>
      </c>
      <c r="BR484">
        <v>25.0135444444444</v>
      </c>
      <c r="BS484">
        <v>999.9</v>
      </c>
      <c r="BT484">
        <v>0</v>
      </c>
      <c r="BU484">
        <v>0</v>
      </c>
      <c r="BV484">
        <v>9995.92592592593</v>
      </c>
      <c r="BW484">
        <v>0</v>
      </c>
      <c r="BX484">
        <v>1639.26407407407</v>
      </c>
      <c r="BY484">
        <v>1.47905827407407</v>
      </c>
      <c r="BZ484">
        <v>322.98637037037</v>
      </c>
      <c r="CA484">
        <v>319.710888888889</v>
      </c>
      <c r="CB484">
        <v>5.38955</v>
      </c>
      <c r="CC484">
        <v>314.273592592593</v>
      </c>
      <c r="CD484">
        <v>17.0069222222222</v>
      </c>
      <c r="CE484">
        <v>1.65362592592593</v>
      </c>
      <c r="CF484">
        <v>1.25569296296296</v>
      </c>
      <c r="CG484">
        <v>14.4678185185185</v>
      </c>
      <c r="CH484">
        <v>10.2787333333333</v>
      </c>
      <c r="CI484">
        <v>2000.01666666667</v>
      </c>
      <c r="CJ484">
        <v>0.979993444444444</v>
      </c>
      <c r="CK484">
        <v>0.0200070259259259</v>
      </c>
      <c r="CL484">
        <v>0</v>
      </c>
      <c r="CM484">
        <v>2.31954814814815</v>
      </c>
      <c r="CN484">
        <v>0</v>
      </c>
      <c r="CO484">
        <v>7237.79185185185</v>
      </c>
      <c r="CP484">
        <v>17300.2703703704</v>
      </c>
      <c r="CQ484">
        <v>39.1594444444444</v>
      </c>
      <c r="CR484">
        <v>39.7056666666667</v>
      </c>
      <c r="CS484">
        <v>39.09</v>
      </c>
      <c r="CT484">
        <v>37.6295925925926</v>
      </c>
      <c r="CU484">
        <v>38.3678888888889</v>
      </c>
      <c r="CV484">
        <v>1960.0062962963</v>
      </c>
      <c r="CW484">
        <v>40.0103703703704</v>
      </c>
      <c r="CX484">
        <v>0</v>
      </c>
      <c r="CY484">
        <v>1657297716.3</v>
      </c>
      <c r="CZ484">
        <v>0</v>
      </c>
      <c r="DA484">
        <v>1657291692.5</v>
      </c>
      <c r="DB484" t="s">
        <v>356</v>
      </c>
      <c r="DC484">
        <v>1657291684</v>
      </c>
      <c r="DD484">
        <v>1657291692.5</v>
      </c>
      <c r="DE484">
        <v>1</v>
      </c>
      <c r="DF484">
        <v>0.051</v>
      </c>
      <c r="DG484">
        <v>-0.009</v>
      </c>
      <c r="DH484">
        <v>7.953</v>
      </c>
      <c r="DI484">
        <v>0.086</v>
      </c>
      <c r="DJ484">
        <v>418</v>
      </c>
      <c r="DK484">
        <v>18</v>
      </c>
      <c r="DL484">
        <v>0.63</v>
      </c>
      <c r="DM484">
        <v>0.07</v>
      </c>
      <c r="DN484">
        <v>0.958466395</v>
      </c>
      <c r="DO484">
        <v>11.660524180863</v>
      </c>
      <c r="DP484">
        <v>1.16938318964342</v>
      </c>
      <c r="DQ484">
        <v>0</v>
      </c>
      <c r="DR484">
        <v>5.384124</v>
      </c>
      <c r="DS484">
        <v>0.0787987992495084</v>
      </c>
      <c r="DT484">
        <v>0.0109316272347716</v>
      </c>
      <c r="DU484">
        <v>1</v>
      </c>
      <c r="DV484">
        <v>1</v>
      </c>
      <c r="DW484">
        <v>2</v>
      </c>
      <c r="DX484" t="s">
        <v>373</v>
      </c>
      <c r="DY484">
        <v>2.97277</v>
      </c>
      <c r="DZ484">
        <v>2.69729</v>
      </c>
      <c r="EA484">
        <v>0.0552817</v>
      </c>
      <c r="EB484">
        <v>0.0560075</v>
      </c>
      <c r="EC484">
        <v>0.0815873</v>
      </c>
      <c r="ED484">
        <v>0.0673618</v>
      </c>
      <c r="EE484">
        <v>36881.5</v>
      </c>
      <c r="EF484">
        <v>40386.2</v>
      </c>
      <c r="EG484">
        <v>35381.5</v>
      </c>
      <c r="EH484">
        <v>38804.8</v>
      </c>
      <c r="EI484">
        <v>46071.2</v>
      </c>
      <c r="EJ484">
        <v>52225.9</v>
      </c>
      <c r="EK484">
        <v>55288.3</v>
      </c>
      <c r="EL484">
        <v>62186.3</v>
      </c>
      <c r="EM484">
        <v>1.9824</v>
      </c>
      <c r="EN484">
        <v>2.1756</v>
      </c>
      <c r="EO484">
        <v>0.0481308</v>
      </c>
      <c r="EP484">
        <v>0</v>
      </c>
      <c r="EQ484">
        <v>24.2289</v>
      </c>
      <c r="ER484">
        <v>999.9</v>
      </c>
      <c r="ES484">
        <v>54.535</v>
      </c>
      <c r="ET484">
        <v>30.776</v>
      </c>
      <c r="EU484">
        <v>32.8978</v>
      </c>
      <c r="EV484">
        <v>54.1402</v>
      </c>
      <c r="EW484">
        <v>37.2957</v>
      </c>
      <c r="EX484">
        <v>2</v>
      </c>
      <c r="EY484">
        <v>-0.0285366</v>
      </c>
      <c r="EZ484">
        <v>0.940436</v>
      </c>
      <c r="FA484">
        <v>20.1431</v>
      </c>
      <c r="FB484">
        <v>5.19932</v>
      </c>
      <c r="FC484">
        <v>12.0076</v>
      </c>
      <c r="FD484">
        <v>4.976</v>
      </c>
      <c r="FE484">
        <v>3.2932</v>
      </c>
      <c r="FF484">
        <v>9999</v>
      </c>
      <c r="FG484">
        <v>565.1</v>
      </c>
      <c r="FH484">
        <v>9999</v>
      </c>
      <c r="FI484">
        <v>9999</v>
      </c>
      <c r="FJ484">
        <v>1.8631</v>
      </c>
      <c r="FK484">
        <v>1.86795</v>
      </c>
      <c r="FL484">
        <v>1.86768</v>
      </c>
      <c r="FM484">
        <v>1.8688</v>
      </c>
      <c r="FN484">
        <v>1.86966</v>
      </c>
      <c r="FO484">
        <v>1.86569</v>
      </c>
      <c r="FP484">
        <v>1.86676</v>
      </c>
      <c r="FQ484">
        <v>1.86813</v>
      </c>
      <c r="FR484">
        <v>5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6.946</v>
      </c>
      <c r="GF484">
        <v>0.1786</v>
      </c>
      <c r="GG484">
        <v>4.5284714050127</v>
      </c>
      <c r="GH484">
        <v>0.00877152046367285</v>
      </c>
      <c r="GI484">
        <v>-1.12287425622125e-06</v>
      </c>
      <c r="GJ484">
        <v>1.49974470624018e-10</v>
      </c>
      <c r="GK484">
        <v>0.178652107835601</v>
      </c>
      <c r="GL484">
        <v>0</v>
      </c>
      <c r="GM484">
        <v>0</v>
      </c>
      <c r="GN484">
        <v>0</v>
      </c>
      <c r="GO484">
        <v>-2</v>
      </c>
      <c r="GP484">
        <v>2006</v>
      </c>
      <c r="GQ484">
        <v>1</v>
      </c>
      <c r="GR484">
        <v>20</v>
      </c>
      <c r="GS484">
        <v>100.9</v>
      </c>
      <c r="GT484">
        <v>100.8</v>
      </c>
      <c r="GU484">
        <v>0.965576</v>
      </c>
      <c r="GV484">
        <v>2.63062</v>
      </c>
      <c r="GW484">
        <v>2.24854</v>
      </c>
      <c r="GX484">
        <v>2.74292</v>
      </c>
      <c r="GY484">
        <v>1.99585</v>
      </c>
      <c r="GZ484">
        <v>2.36694</v>
      </c>
      <c r="HA484">
        <v>36.0582</v>
      </c>
      <c r="HB484">
        <v>15.0689</v>
      </c>
      <c r="HC484">
        <v>18</v>
      </c>
      <c r="HD484">
        <v>499.547</v>
      </c>
      <c r="HE484">
        <v>633.757</v>
      </c>
      <c r="HF484">
        <v>22.1814</v>
      </c>
      <c r="HG484">
        <v>26.8406</v>
      </c>
      <c r="HH484">
        <v>30.0005</v>
      </c>
      <c r="HI484">
        <v>26.7288</v>
      </c>
      <c r="HJ484">
        <v>26.6511</v>
      </c>
      <c r="HK484">
        <v>19.3431</v>
      </c>
      <c r="HL484">
        <v>46.6147</v>
      </c>
      <c r="HM484">
        <v>0</v>
      </c>
      <c r="HN484">
        <v>22.1375</v>
      </c>
      <c r="HO484">
        <v>265.439</v>
      </c>
      <c r="HP484">
        <v>16.9711</v>
      </c>
      <c r="HQ484">
        <v>102.575</v>
      </c>
      <c r="HR484">
        <v>103.545</v>
      </c>
    </row>
    <row r="485" spans="1:226">
      <c r="A485">
        <v>469</v>
      </c>
      <c r="B485">
        <v>1657297743</v>
      </c>
      <c r="C485">
        <v>5999</v>
      </c>
      <c r="D485" t="s">
        <v>1301</v>
      </c>
      <c r="E485" t="s">
        <v>1302</v>
      </c>
      <c r="F485">
        <v>5</v>
      </c>
      <c r="G485" t="s">
        <v>1282</v>
      </c>
      <c r="H485" t="s">
        <v>354</v>
      </c>
      <c r="I485">
        <v>1657297735.21429</v>
      </c>
      <c r="J485">
        <f>(K485)/1000</f>
        <v>0</v>
      </c>
      <c r="K485">
        <f>IF(BF485, AN485, AH485)</f>
        <v>0</v>
      </c>
      <c r="L485">
        <f>IF(BF485, AI485, AG485)</f>
        <v>0</v>
      </c>
      <c r="M485">
        <f>BH485 - IF(AU485&gt;1, L485*BB485*100.0/(AW485*BV485), 0)</f>
        <v>0</v>
      </c>
      <c r="N485">
        <f>((T485-J485/2)*M485-L485)/(T485+J485/2)</f>
        <v>0</v>
      </c>
      <c r="O485">
        <f>N485*(BO485+BP485)/1000.0</f>
        <v>0</v>
      </c>
      <c r="P485">
        <f>(BH485 - IF(AU485&gt;1, L485*BB485*100.0/(AW485*BV485), 0))*(BO485+BP485)/1000.0</f>
        <v>0</v>
      </c>
      <c r="Q485">
        <f>2.0/((1/S485-1/R485)+SIGN(S485)*SQRT((1/S485-1/R485)*(1/S485-1/R485) + 4*BC485/((BC485+1)*(BC485+1))*(2*1/S485*1/R485-1/R485*1/R485)))</f>
        <v>0</v>
      </c>
      <c r="R485">
        <f>IF(LEFT(BD485,1)&lt;&gt;"0",IF(LEFT(BD485,1)="1",3.0,BE485),$D$5+$E$5*(BV485*BO485/($K$5*1000))+$F$5*(BV485*BO485/($K$5*1000))*MAX(MIN(BB485,$J$5),$I$5)*MAX(MIN(BB485,$J$5),$I$5)+$G$5*MAX(MIN(BB485,$J$5),$I$5)*(BV485*BO485/($K$5*1000))+$H$5*(BV485*BO485/($K$5*1000))*(BV485*BO485/($K$5*1000)))</f>
        <v>0</v>
      </c>
      <c r="S485">
        <f>J485*(1000-(1000*0.61365*exp(17.502*W485/(240.97+W485))/(BO485+BP485)+BJ485)/2)/(1000*0.61365*exp(17.502*W485/(240.97+W485))/(BO485+BP485)-BJ485)</f>
        <v>0</v>
      </c>
      <c r="T485">
        <f>1/((BC485+1)/(Q485/1.6)+1/(R485/1.37)) + BC485/((BC485+1)/(Q485/1.6) + BC485/(R485/1.37))</f>
        <v>0</v>
      </c>
      <c r="U485">
        <f>(AX485*BA485)</f>
        <v>0</v>
      </c>
      <c r="V485">
        <f>(BQ485+(U485+2*0.95*5.67E-8*(((BQ485+$B$7)+273)^4-(BQ485+273)^4)-44100*J485)/(1.84*29.3*R485+8*0.95*5.67E-8*(BQ485+273)^3))</f>
        <v>0</v>
      </c>
      <c r="W485">
        <f>($C$7*BR485+$D$7*BS485+$E$7*V485)</f>
        <v>0</v>
      </c>
      <c r="X485">
        <f>0.61365*exp(17.502*W485/(240.97+W485))</f>
        <v>0</v>
      </c>
      <c r="Y485">
        <f>(Z485/AA485*100)</f>
        <v>0</v>
      </c>
      <c r="Z485">
        <f>BJ485*(BO485+BP485)/1000</f>
        <v>0</v>
      </c>
      <c r="AA485">
        <f>0.61365*exp(17.502*BQ485/(240.97+BQ485))</f>
        <v>0</v>
      </c>
      <c r="AB485">
        <f>(X485-BJ485*(BO485+BP485)/1000)</f>
        <v>0</v>
      </c>
      <c r="AC485">
        <f>(-J485*44100)</f>
        <v>0</v>
      </c>
      <c r="AD485">
        <f>2*29.3*R485*0.92*(BQ485-W485)</f>
        <v>0</v>
      </c>
      <c r="AE485">
        <f>2*0.95*5.67E-8*(((BQ485+$B$7)+273)^4-(W485+273)^4)</f>
        <v>0</v>
      </c>
      <c r="AF485">
        <f>U485+AE485+AC485+AD485</f>
        <v>0</v>
      </c>
      <c r="AG485">
        <f>BN485*AU485*(BI485-BH485*(1000-AU485*BK485)/(1000-AU485*BJ485))/(100*BB485)</f>
        <v>0</v>
      </c>
      <c r="AH485">
        <f>1000*BN485*AU485*(BJ485-BK485)/(100*BB485*(1000-AU485*BJ485))</f>
        <v>0</v>
      </c>
      <c r="AI485">
        <f>(AJ485 - AK485 - BO485*1E3/(8.314*(BQ485+273.15)) * AM485/BN485 * AL485) * BN485/(100*BB485) * (1000 - BK485)/1000</f>
        <v>0</v>
      </c>
      <c r="AJ485">
        <v>287.782137025337</v>
      </c>
      <c r="AK485">
        <v>284.746472727273</v>
      </c>
      <c r="AL485">
        <v>-3.24825127988183</v>
      </c>
      <c r="AM485">
        <v>66.2120317824343</v>
      </c>
      <c r="AN485">
        <f>(AP485 - AO485 + BO485*1E3/(8.314*(BQ485+273.15)) * AR485/BN485 * AQ485) * BN485/(100*BB485) * 1000/(1000 - AP485)</f>
        <v>0</v>
      </c>
      <c r="AO485">
        <v>17.0117849945278</v>
      </c>
      <c r="AP485">
        <v>22.3942060606061</v>
      </c>
      <c r="AQ485">
        <v>1.75005939313239e-05</v>
      </c>
      <c r="AR485">
        <v>77.4807913644843</v>
      </c>
      <c r="AS485">
        <v>0</v>
      </c>
      <c r="AT485">
        <v>0</v>
      </c>
      <c r="AU485">
        <f>IF(AS485*$H$13&gt;=AW485,1.0,(AW485/(AW485-AS485*$H$13)))</f>
        <v>0</v>
      </c>
      <c r="AV485">
        <f>(AU485-1)*100</f>
        <v>0</v>
      </c>
      <c r="AW485">
        <f>MAX(0,($B$13+$C$13*BV485)/(1+$D$13*BV485)*BO485/(BQ485+273)*$E$13)</f>
        <v>0</v>
      </c>
      <c r="AX485">
        <f>$B$11*BW485+$C$11*BX485+$F$11*CI485*(1-CL485)</f>
        <v>0</v>
      </c>
      <c r="AY485">
        <f>AX485*AZ485</f>
        <v>0</v>
      </c>
      <c r="AZ485">
        <f>($B$11*$D$9+$C$11*$D$9+$F$11*((CV485+CN485)/MAX(CV485+CN485+CW485, 0.1)*$I$9+CW485/MAX(CV485+CN485+CW485, 0.1)*$J$9))/($B$11+$C$11+$F$11)</f>
        <v>0</v>
      </c>
      <c r="BA485">
        <f>($B$11*$K$9+$C$11*$K$9+$F$11*((CV485+CN485)/MAX(CV485+CN485+CW485, 0.1)*$P$9+CW485/MAX(CV485+CN485+CW485, 0.1)*$Q$9))/($B$11+$C$11+$F$11)</f>
        <v>0</v>
      </c>
      <c r="BB485">
        <v>6</v>
      </c>
      <c r="BC485">
        <v>0.5</v>
      </c>
      <c r="BD485" t="s">
        <v>355</v>
      </c>
      <c r="BE485">
        <v>2</v>
      </c>
      <c r="BF485" t="b">
        <v>1</v>
      </c>
      <c r="BG485">
        <v>1657297735.21429</v>
      </c>
      <c r="BH485">
        <v>301.137714285714</v>
      </c>
      <c r="BI485">
        <v>298.583785714286</v>
      </c>
      <c r="BJ485">
        <v>22.3980035714286</v>
      </c>
      <c r="BK485">
        <v>17.0097464285714</v>
      </c>
      <c r="BL485">
        <v>294.122714285714</v>
      </c>
      <c r="BM485">
        <v>22.2193607142857</v>
      </c>
      <c r="BN485">
        <v>499.983678571429</v>
      </c>
      <c r="BO485">
        <v>73.8343964285714</v>
      </c>
      <c r="BP485">
        <v>0.043648075</v>
      </c>
      <c r="BQ485">
        <v>25.6074571428571</v>
      </c>
      <c r="BR485">
        <v>25.0293607142857</v>
      </c>
      <c r="BS485">
        <v>999.9</v>
      </c>
      <c r="BT485">
        <v>0</v>
      </c>
      <c r="BU485">
        <v>0</v>
      </c>
      <c r="BV485">
        <v>10001.25</v>
      </c>
      <c r="BW485">
        <v>0</v>
      </c>
      <c r="BX485">
        <v>1639.62714285714</v>
      </c>
      <c r="BY485">
        <v>2.55388428571429</v>
      </c>
      <c r="BZ485">
        <v>308.03725</v>
      </c>
      <c r="CA485">
        <v>303.750571428572</v>
      </c>
      <c r="CB485">
        <v>5.38825392857143</v>
      </c>
      <c r="CC485">
        <v>298.583785714286</v>
      </c>
      <c r="CD485">
        <v>17.0097464285714</v>
      </c>
      <c r="CE485">
        <v>1.65374392857143</v>
      </c>
      <c r="CF485">
        <v>1.25590535714286</v>
      </c>
      <c r="CG485">
        <v>14.4689142857143</v>
      </c>
      <c r="CH485">
        <v>10.2812642857143</v>
      </c>
      <c r="CI485">
        <v>2000.01214285714</v>
      </c>
      <c r="CJ485">
        <v>0.979993928571429</v>
      </c>
      <c r="CK485">
        <v>0.0200065035714286</v>
      </c>
      <c r="CL485">
        <v>0</v>
      </c>
      <c r="CM485">
        <v>2.37835714285714</v>
      </c>
      <c r="CN485">
        <v>0</v>
      </c>
      <c r="CO485">
        <v>7215.35642857143</v>
      </c>
      <c r="CP485">
        <v>17300.2285714286</v>
      </c>
      <c r="CQ485">
        <v>39.1405</v>
      </c>
      <c r="CR485">
        <v>39.68925</v>
      </c>
      <c r="CS485">
        <v>39.071</v>
      </c>
      <c r="CT485">
        <v>37.625</v>
      </c>
      <c r="CU485">
        <v>38.34125</v>
      </c>
      <c r="CV485">
        <v>1960.00285714286</v>
      </c>
      <c r="CW485">
        <v>40.0092857142857</v>
      </c>
      <c r="CX485">
        <v>0</v>
      </c>
      <c r="CY485">
        <v>1657297721.1</v>
      </c>
      <c r="CZ485">
        <v>0</v>
      </c>
      <c r="DA485">
        <v>1657291692.5</v>
      </c>
      <c r="DB485" t="s">
        <v>356</v>
      </c>
      <c r="DC485">
        <v>1657291684</v>
      </c>
      <c r="DD485">
        <v>1657291692.5</v>
      </c>
      <c r="DE485">
        <v>1</v>
      </c>
      <c r="DF485">
        <v>0.051</v>
      </c>
      <c r="DG485">
        <v>-0.009</v>
      </c>
      <c r="DH485">
        <v>7.953</v>
      </c>
      <c r="DI485">
        <v>0.086</v>
      </c>
      <c r="DJ485">
        <v>418</v>
      </c>
      <c r="DK485">
        <v>18</v>
      </c>
      <c r="DL485">
        <v>0.63</v>
      </c>
      <c r="DM485">
        <v>0.07</v>
      </c>
      <c r="DN485">
        <v>2.008862165</v>
      </c>
      <c r="DO485">
        <v>12.5200569028143</v>
      </c>
      <c r="DP485">
        <v>1.25381484343223</v>
      </c>
      <c r="DQ485">
        <v>0</v>
      </c>
      <c r="DR485">
        <v>5.38772675</v>
      </c>
      <c r="DS485">
        <v>-0.0159961350844395</v>
      </c>
      <c r="DT485">
        <v>0.00661577523329654</v>
      </c>
      <c r="DU485">
        <v>1</v>
      </c>
      <c r="DV485">
        <v>1</v>
      </c>
      <c r="DW485">
        <v>2</v>
      </c>
      <c r="DX485" t="s">
        <v>373</v>
      </c>
      <c r="DY485">
        <v>2.9735</v>
      </c>
      <c r="DZ485">
        <v>2.69809</v>
      </c>
      <c r="EA485">
        <v>0.0527564</v>
      </c>
      <c r="EB485">
        <v>0.0533393</v>
      </c>
      <c r="EC485">
        <v>0.0815755</v>
      </c>
      <c r="ED485">
        <v>0.067382</v>
      </c>
      <c r="EE485">
        <v>36980.5</v>
      </c>
      <c r="EF485">
        <v>40500.6</v>
      </c>
      <c r="EG485">
        <v>35381.9</v>
      </c>
      <c r="EH485">
        <v>38805.1</v>
      </c>
      <c r="EI485">
        <v>46071.7</v>
      </c>
      <c r="EJ485">
        <v>52225</v>
      </c>
      <c r="EK485">
        <v>55288.2</v>
      </c>
      <c r="EL485">
        <v>62186.7</v>
      </c>
      <c r="EM485">
        <v>1.9822</v>
      </c>
      <c r="EN485">
        <v>2.1752</v>
      </c>
      <c r="EO485">
        <v>0.0503659</v>
      </c>
      <c r="EP485">
        <v>0</v>
      </c>
      <c r="EQ485">
        <v>24.237</v>
      </c>
      <c r="ER485">
        <v>999.9</v>
      </c>
      <c r="ES485">
        <v>54.535</v>
      </c>
      <c r="ET485">
        <v>30.776</v>
      </c>
      <c r="EU485">
        <v>32.8961</v>
      </c>
      <c r="EV485">
        <v>53.6402</v>
      </c>
      <c r="EW485">
        <v>37.3357</v>
      </c>
      <c r="EX485">
        <v>2</v>
      </c>
      <c r="EY485">
        <v>-0.027622</v>
      </c>
      <c r="EZ485">
        <v>1.14802</v>
      </c>
      <c r="FA485">
        <v>20.142</v>
      </c>
      <c r="FB485">
        <v>5.19932</v>
      </c>
      <c r="FC485">
        <v>12.0076</v>
      </c>
      <c r="FD485">
        <v>4.9756</v>
      </c>
      <c r="FE485">
        <v>3.293</v>
      </c>
      <c r="FF485">
        <v>9999</v>
      </c>
      <c r="FG485">
        <v>565.1</v>
      </c>
      <c r="FH485">
        <v>9999</v>
      </c>
      <c r="FI485">
        <v>9999</v>
      </c>
      <c r="FJ485">
        <v>1.86307</v>
      </c>
      <c r="FK485">
        <v>1.86789</v>
      </c>
      <c r="FL485">
        <v>1.86768</v>
      </c>
      <c r="FM485">
        <v>1.86887</v>
      </c>
      <c r="FN485">
        <v>1.86966</v>
      </c>
      <c r="FO485">
        <v>1.86569</v>
      </c>
      <c r="FP485">
        <v>1.86676</v>
      </c>
      <c r="FQ485">
        <v>1.86813</v>
      </c>
      <c r="FR485">
        <v>5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6.818</v>
      </c>
      <c r="GF485">
        <v>0.1786</v>
      </c>
      <c r="GG485">
        <v>4.5284714050127</v>
      </c>
      <c r="GH485">
        <v>0.00877152046367285</v>
      </c>
      <c r="GI485">
        <v>-1.12287425622125e-06</v>
      </c>
      <c r="GJ485">
        <v>1.49974470624018e-10</v>
      </c>
      <c r="GK485">
        <v>0.178652107835601</v>
      </c>
      <c r="GL485">
        <v>0</v>
      </c>
      <c r="GM485">
        <v>0</v>
      </c>
      <c r="GN485">
        <v>0</v>
      </c>
      <c r="GO485">
        <v>-2</v>
      </c>
      <c r="GP485">
        <v>2006</v>
      </c>
      <c r="GQ485">
        <v>1</v>
      </c>
      <c r="GR485">
        <v>20</v>
      </c>
      <c r="GS485">
        <v>101</v>
      </c>
      <c r="GT485">
        <v>100.8</v>
      </c>
      <c r="GU485">
        <v>0.92041</v>
      </c>
      <c r="GV485">
        <v>2.62573</v>
      </c>
      <c r="GW485">
        <v>2.24854</v>
      </c>
      <c r="GX485">
        <v>2.74292</v>
      </c>
      <c r="GY485">
        <v>1.99585</v>
      </c>
      <c r="GZ485">
        <v>2.34009</v>
      </c>
      <c r="HA485">
        <v>36.0582</v>
      </c>
      <c r="HB485">
        <v>15.0602</v>
      </c>
      <c r="HC485">
        <v>18</v>
      </c>
      <c r="HD485">
        <v>499.436</v>
      </c>
      <c r="HE485">
        <v>633.464</v>
      </c>
      <c r="HF485">
        <v>22.1413</v>
      </c>
      <c r="HG485">
        <v>26.8406</v>
      </c>
      <c r="HH485">
        <v>30.0008</v>
      </c>
      <c r="HI485">
        <v>26.7311</v>
      </c>
      <c r="HJ485">
        <v>26.6533</v>
      </c>
      <c r="HK485">
        <v>18.4588</v>
      </c>
      <c r="HL485">
        <v>46.6147</v>
      </c>
      <c r="HM485">
        <v>0</v>
      </c>
      <c r="HN485">
        <v>22.107</v>
      </c>
      <c r="HO485">
        <v>252.067</v>
      </c>
      <c r="HP485">
        <v>16.9619</v>
      </c>
      <c r="HQ485">
        <v>102.575</v>
      </c>
      <c r="HR485">
        <v>103.546</v>
      </c>
    </row>
    <row r="486" spans="1:226">
      <c r="A486">
        <v>470</v>
      </c>
      <c r="B486">
        <v>1657297748</v>
      </c>
      <c r="C486">
        <v>6004</v>
      </c>
      <c r="D486" t="s">
        <v>1303</v>
      </c>
      <c r="E486" t="s">
        <v>1304</v>
      </c>
      <c r="F486">
        <v>5</v>
      </c>
      <c r="G486" t="s">
        <v>1282</v>
      </c>
      <c r="H486" t="s">
        <v>354</v>
      </c>
      <c r="I486">
        <v>1657297740.5</v>
      </c>
      <c r="J486">
        <f>(K486)/1000</f>
        <v>0</v>
      </c>
      <c r="K486">
        <f>IF(BF486, AN486, AH486)</f>
        <v>0</v>
      </c>
      <c r="L486">
        <f>IF(BF486, AI486, AG486)</f>
        <v>0</v>
      </c>
      <c r="M486">
        <f>BH486 - IF(AU486&gt;1, L486*BB486*100.0/(AW486*BV486), 0)</f>
        <v>0</v>
      </c>
      <c r="N486">
        <f>((T486-J486/2)*M486-L486)/(T486+J486/2)</f>
        <v>0</v>
      </c>
      <c r="O486">
        <f>N486*(BO486+BP486)/1000.0</f>
        <v>0</v>
      </c>
      <c r="P486">
        <f>(BH486 - IF(AU486&gt;1, L486*BB486*100.0/(AW486*BV486), 0))*(BO486+BP486)/1000.0</f>
        <v>0</v>
      </c>
      <c r="Q486">
        <f>2.0/((1/S486-1/R486)+SIGN(S486)*SQRT((1/S486-1/R486)*(1/S486-1/R486) + 4*BC486/((BC486+1)*(BC486+1))*(2*1/S486*1/R486-1/R486*1/R486)))</f>
        <v>0</v>
      </c>
      <c r="R486">
        <f>IF(LEFT(BD486,1)&lt;&gt;"0",IF(LEFT(BD486,1)="1",3.0,BE486),$D$5+$E$5*(BV486*BO486/($K$5*1000))+$F$5*(BV486*BO486/($K$5*1000))*MAX(MIN(BB486,$J$5),$I$5)*MAX(MIN(BB486,$J$5),$I$5)+$G$5*MAX(MIN(BB486,$J$5),$I$5)*(BV486*BO486/($K$5*1000))+$H$5*(BV486*BO486/($K$5*1000))*(BV486*BO486/($K$5*1000)))</f>
        <v>0</v>
      </c>
      <c r="S486">
        <f>J486*(1000-(1000*0.61365*exp(17.502*W486/(240.97+W486))/(BO486+BP486)+BJ486)/2)/(1000*0.61365*exp(17.502*W486/(240.97+W486))/(BO486+BP486)-BJ486)</f>
        <v>0</v>
      </c>
      <c r="T486">
        <f>1/((BC486+1)/(Q486/1.6)+1/(R486/1.37)) + BC486/((BC486+1)/(Q486/1.6) + BC486/(R486/1.37))</f>
        <v>0</v>
      </c>
      <c r="U486">
        <f>(AX486*BA486)</f>
        <v>0</v>
      </c>
      <c r="V486">
        <f>(BQ486+(U486+2*0.95*5.67E-8*(((BQ486+$B$7)+273)^4-(BQ486+273)^4)-44100*J486)/(1.84*29.3*R486+8*0.95*5.67E-8*(BQ486+273)^3))</f>
        <v>0</v>
      </c>
      <c r="W486">
        <f>($C$7*BR486+$D$7*BS486+$E$7*V486)</f>
        <v>0</v>
      </c>
      <c r="X486">
        <f>0.61365*exp(17.502*W486/(240.97+W486))</f>
        <v>0</v>
      </c>
      <c r="Y486">
        <f>(Z486/AA486*100)</f>
        <v>0</v>
      </c>
      <c r="Z486">
        <f>BJ486*(BO486+BP486)/1000</f>
        <v>0</v>
      </c>
      <c r="AA486">
        <f>0.61365*exp(17.502*BQ486/(240.97+BQ486))</f>
        <v>0</v>
      </c>
      <c r="AB486">
        <f>(X486-BJ486*(BO486+BP486)/1000)</f>
        <v>0</v>
      </c>
      <c r="AC486">
        <f>(-J486*44100)</f>
        <v>0</v>
      </c>
      <c r="AD486">
        <f>2*29.3*R486*0.92*(BQ486-W486)</f>
        <v>0</v>
      </c>
      <c r="AE486">
        <f>2*0.95*5.67E-8*(((BQ486+$B$7)+273)^4-(W486+273)^4)</f>
        <v>0</v>
      </c>
      <c r="AF486">
        <f>U486+AE486+AC486+AD486</f>
        <v>0</v>
      </c>
      <c r="AG486">
        <f>BN486*AU486*(BI486-BH486*(1000-AU486*BK486)/(1000-AU486*BJ486))/(100*BB486)</f>
        <v>0</v>
      </c>
      <c r="AH486">
        <f>1000*BN486*AU486*(BJ486-BK486)/(100*BB486*(1000-AU486*BJ486))</f>
        <v>0</v>
      </c>
      <c r="AI486">
        <f>(AJ486 - AK486 - BO486*1E3/(8.314*(BQ486+273.15)) * AM486/BN486 * AL486) * BN486/(100*BB486) * (1000 - BK486)/1000</f>
        <v>0</v>
      </c>
      <c r="AJ486">
        <v>271.361452341242</v>
      </c>
      <c r="AK486">
        <v>268.924224242424</v>
      </c>
      <c r="AL486">
        <v>-3.13490803927807</v>
      </c>
      <c r="AM486">
        <v>66.2120317824343</v>
      </c>
      <c r="AN486">
        <f>(AP486 - AO486 + BO486*1E3/(8.314*(BQ486+273.15)) * AR486/BN486 * AQ486) * BN486/(100*BB486) * 1000/(1000 - AP486)</f>
        <v>0</v>
      </c>
      <c r="AO486">
        <v>17.0160306867857</v>
      </c>
      <c r="AP486">
        <v>22.3862133333333</v>
      </c>
      <c r="AQ486">
        <v>-0.000459610317124133</v>
      </c>
      <c r="AR486">
        <v>77.4807913644843</v>
      </c>
      <c r="AS486">
        <v>0</v>
      </c>
      <c r="AT486">
        <v>0</v>
      </c>
      <c r="AU486">
        <f>IF(AS486*$H$13&gt;=AW486,1.0,(AW486/(AW486-AS486*$H$13)))</f>
        <v>0</v>
      </c>
      <c r="AV486">
        <f>(AU486-1)*100</f>
        <v>0</v>
      </c>
      <c r="AW486">
        <f>MAX(0,($B$13+$C$13*BV486)/(1+$D$13*BV486)*BO486/(BQ486+273)*$E$13)</f>
        <v>0</v>
      </c>
      <c r="AX486">
        <f>$B$11*BW486+$C$11*BX486+$F$11*CI486*(1-CL486)</f>
        <v>0</v>
      </c>
      <c r="AY486">
        <f>AX486*AZ486</f>
        <v>0</v>
      </c>
      <c r="AZ486">
        <f>($B$11*$D$9+$C$11*$D$9+$F$11*((CV486+CN486)/MAX(CV486+CN486+CW486, 0.1)*$I$9+CW486/MAX(CV486+CN486+CW486, 0.1)*$J$9))/($B$11+$C$11+$F$11)</f>
        <v>0</v>
      </c>
      <c r="BA486">
        <f>($B$11*$K$9+$C$11*$K$9+$F$11*((CV486+CN486)/MAX(CV486+CN486+CW486, 0.1)*$P$9+CW486/MAX(CV486+CN486+CW486, 0.1)*$Q$9))/($B$11+$C$11+$F$11)</f>
        <v>0</v>
      </c>
      <c r="BB486">
        <v>6</v>
      </c>
      <c r="BC486">
        <v>0.5</v>
      </c>
      <c r="BD486" t="s">
        <v>355</v>
      </c>
      <c r="BE486">
        <v>2</v>
      </c>
      <c r="BF486" t="b">
        <v>1</v>
      </c>
      <c r="BG486">
        <v>1657297740.5</v>
      </c>
      <c r="BH486">
        <v>284.632518518519</v>
      </c>
      <c r="BI486">
        <v>281.176555555556</v>
      </c>
      <c r="BJ486">
        <v>22.3939777777778</v>
      </c>
      <c r="BK486">
        <v>17.013337037037</v>
      </c>
      <c r="BL486">
        <v>277.751111111111</v>
      </c>
      <c r="BM486">
        <v>22.2153296296296</v>
      </c>
      <c r="BN486">
        <v>500.003074074074</v>
      </c>
      <c r="BO486">
        <v>73.8345148148148</v>
      </c>
      <c r="BP486">
        <v>0.0437222370370371</v>
      </c>
      <c r="BQ486">
        <v>25.6170814814815</v>
      </c>
      <c r="BR486">
        <v>25.049837037037</v>
      </c>
      <c r="BS486">
        <v>999.9</v>
      </c>
      <c r="BT486">
        <v>0</v>
      </c>
      <c r="BU486">
        <v>0</v>
      </c>
      <c r="BV486">
        <v>9995.18518518518</v>
      </c>
      <c r="BW486">
        <v>0</v>
      </c>
      <c r="BX486">
        <v>1639.84592592593</v>
      </c>
      <c r="BY486">
        <v>3.45568777777778</v>
      </c>
      <c r="BZ486">
        <v>291.152555555556</v>
      </c>
      <c r="CA486">
        <v>286.043222222222</v>
      </c>
      <c r="CB486">
        <v>5.38063703703704</v>
      </c>
      <c r="CC486">
        <v>281.176555555556</v>
      </c>
      <c r="CD486">
        <v>17.013337037037</v>
      </c>
      <c r="CE486">
        <v>1.65344851851852</v>
      </c>
      <c r="CF486">
        <v>1.25617185185185</v>
      </c>
      <c r="CG486">
        <v>14.4661555555556</v>
      </c>
      <c r="CH486">
        <v>10.2844518518519</v>
      </c>
      <c r="CI486">
        <v>1999.98777777778</v>
      </c>
      <c r="CJ486">
        <v>0.97999437037037</v>
      </c>
      <c r="CK486">
        <v>0.0200060259259259</v>
      </c>
      <c r="CL486">
        <v>0</v>
      </c>
      <c r="CM486">
        <v>2.35252222222222</v>
      </c>
      <c r="CN486">
        <v>0</v>
      </c>
      <c r="CO486">
        <v>7191.94888888889</v>
      </c>
      <c r="CP486">
        <v>17300.0148148148</v>
      </c>
      <c r="CQ486">
        <v>39.1202962962963</v>
      </c>
      <c r="CR486">
        <v>39.6893333333333</v>
      </c>
      <c r="CS486">
        <v>39.0413333333333</v>
      </c>
      <c r="CT486">
        <v>37.6086666666667</v>
      </c>
      <c r="CU486">
        <v>38.319</v>
      </c>
      <c r="CV486">
        <v>1959.98</v>
      </c>
      <c r="CW486">
        <v>40.0077777777778</v>
      </c>
      <c r="CX486">
        <v>0</v>
      </c>
      <c r="CY486">
        <v>1657297725.9</v>
      </c>
      <c r="CZ486">
        <v>0</v>
      </c>
      <c r="DA486">
        <v>1657291692.5</v>
      </c>
      <c r="DB486" t="s">
        <v>356</v>
      </c>
      <c r="DC486">
        <v>1657291684</v>
      </c>
      <c r="DD486">
        <v>1657291692.5</v>
      </c>
      <c r="DE486">
        <v>1</v>
      </c>
      <c r="DF486">
        <v>0.051</v>
      </c>
      <c r="DG486">
        <v>-0.009</v>
      </c>
      <c r="DH486">
        <v>7.953</v>
      </c>
      <c r="DI486">
        <v>0.086</v>
      </c>
      <c r="DJ486">
        <v>418</v>
      </c>
      <c r="DK486">
        <v>18</v>
      </c>
      <c r="DL486">
        <v>0.63</v>
      </c>
      <c r="DM486">
        <v>0.07</v>
      </c>
      <c r="DN486">
        <v>2.9877425</v>
      </c>
      <c r="DO486">
        <v>10.7051993245779</v>
      </c>
      <c r="DP486">
        <v>1.08132699376218</v>
      </c>
      <c r="DQ486">
        <v>0</v>
      </c>
      <c r="DR486">
        <v>5.38446775</v>
      </c>
      <c r="DS486">
        <v>-0.0858809380863042</v>
      </c>
      <c r="DT486">
        <v>0.00883871158243667</v>
      </c>
      <c r="DU486">
        <v>1</v>
      </c>
      <c r="DV486">
        <v>1</v>
      </c>
      <c r="DW486">
        <v>2</v>
      </c>
      <c r="DX486" t="s">
        <v>373</v>
      </c>
      <c r="DY486">
        <v>2.97241</v>
      </c>
      <c r="DZ486">
        <v>2.69794</v>
      </c>
      <c r="EA486">
        <v>0.0502069</v>
      </c>
      <c r="EB486">
        <v>0.0505656</v>
      </c>
      <c r="EC486">
        <v>0.0815585</v>
      </c>
      <c r="ED486">
        <v>0.0673888</v>
      </c>
      <c r="EE486">
        <v>37079.2</v>
      </c>
      <c r="EF486">
        <v>40618</v>
      </c>
      <c r="EG486">
        <v>35381.1</v>
      </c>
      <c r="EH486">
        <v>38803.9</v>
      </c>
      <c r="EI486">
        <v>46072.4</v>
      </c>
      <c r="EJ486">
        <v>52223.4</v>
      </c>
      <c r="EK486">
        <v>55288</v>
      </c>
      <c r="EL486">
        <v>62185.3</v>
      </c>
      <c r="EM486">
        <v>1.9818</v>
      </c>
      <c r="EN486">
        <v>2.1758</v>
      </c>
      <c r="EO486">
        <v>0.0490248</v>
      </c>
      <c r="EP486">
        <v>0</v>
      </c>
      <c r="EQ486">
        <v>24.2472</v>
      </c>
      <c r="ER486">
        <v>999.9</v>
      </c>
      <c r="ES486">
        <v>54.511</v>
      </c>
      <c r="ET486">
        <v>30.776</v>
      </c>
      <c r="EU486">
        <v>32.8832</v>
      </c>
      <c r="EV486">
        <v>54.0402</v>
      </c>
      <c r="EW486">
        <v>37.3718</v>
      </c>
      <c r="EX486">
        <v>2</v>
      </c>
      <c r="EY486">
        <v>-0.0265854</v>
      </c>
      <c r="EZ486">
        <v>1.32547</v>
      </c>
      <c r="FA486">
        <v>20.14</v>
      </c>
      <c r="FB486">
        <v>5.19692</v>
      </c>
      <c r="FC486">
        <v>12.0052</v>
      </c>
      <c r="FD486">
        <v>4.976</v>
      </c>
      <c r="FE486">
        <v>3.2932</v>
      </c>
      <c r="FF486">
        <v>9999</v>
      </c>
      <c r="FG486">
        <v>565.1</v>
      </c>
      <c r="FH486">
        <v>9999</v>
      </c>
      <c r="FI486">
        <v>9999</v>
      </c>
      <c r="FJ486">
        <v>1.8631</v>
      </c>
      <c r="FK486">
        <v>1.86795</v>
      </c>
      <c r="FL486">
        <v>1.86768</v>
      </c>
      <c r="FM486">
        <v>1.8689</v>
      </c>
      <c r="FN486">
        <v>1.86966</v>
      </c>
      <c r="FO486">
        <v>1.86569</v>
      </c>
      <c r="FP486">
        <v>1.86676</v>
      </c>
      <c r="FQ486">
        <v>1.86813</v>
      </c>
      <c r="FR486">
        <v>5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6.692</v>
      </c>
      <c r="GF486">
        <v>0.1787</v>
      </c>
      <c r="GG486">
        <v>4.5284714050127</v>
      </c>
      <c r="GH486">
        <v>0.00877152046367285</v>
      </c>
      <c r="GI486">
        <v>-1.12287425622125e-06</v>
      </c>
      <c r="GJ486">
        <v>1.49974470624018e-10</v>
      </c>
      <c r="GK486">
        <v>0.178652107835601</v>
      </c>
      <c r="GL486">
        <v>0</v>
      </c>
      <c r="GM486">
        <v>0</v>
      </c>
      <c r="GN486">
        <v>0</v>
      </c>
      <c r="GO486">
        <v>-2</v>
      </c>
      <c r="GP486">
        <v>2006</v>
      </c>
      <c r="GQ486">
        <v>1</v>
      </c>
      <c r="GR486">
        <v>20</v>
      </c>
      <c r="GS486">
        <v>101.1</v>
      </c>
      <c r="GT486">
        <v>100.9</v>
      </c>
      <c r="GU486">
        <v>0.874023</v>
      </c>
      <c r="GV486">
        <v>2.6355</v>
      </c>
      <c r="GW486">
        <v>2.24854</v>
      </c>
      <c r="GX486">
        <v>2.74292</v>
      </c>
      <c r="GY486">
        <v>1.99585</v>
      </c>
      <c r="GZ486">
        <v>2.33887</v>
      </c>
      <c r="HA486">
        <v>36.0582</v>
      </c>
      <c r="HB486">
        <v>15.0602</v>
      </c>
      <c r="HC486">
        <v>18</v>
      </c>
      <c r="HD486">
        <v>499.193</v>
      </c>
      <c r="HE486">
        <v>633.968</v>
      </c>
      <c r="HF486">
        <v>22.0731</v>
      </c>
      <c r="HG486">
        <v>26.8429</v>
      </c>
      <c r="HH486">
        <v>30.0011</v>
      </c>
      <c r="HI486">
        <v>26.7333</v>
      </c>
      <c r="HJ486">
        <v>26.6556</v>
      </c>
      <c r="HK486">
        <v>17.5289</v>
      </c>
      <c r="HL486">
        <v>46.6147</v>
      </c>
      <c r="HM486">
        <v>0</v>
      </c>
      <c r="HN486">
        <v>22.0494</v>
      </c>
      <c r="HO486">
        <v>231.848</v>
      </c>
      <c r="HP486">
        <v>16.9613</v>
      </c>
      <c r="HQ486">
        <v>102.574</v>
      </c>
      <c r="HR486">
        <v>103.543</v>
      </c>
    </row>
    <row r="487" spans="1:226">
      <c r="A487">
        <v>471</v>
      </c>
      <c r="B487">
        <v>1657297753</v>
      </c>
      <c r="C487">
        <v>6009</v>
      </c>
      <c r="D487" t="s">
        <v>1305</v>
      </c>
      <c r="E487" t="s">
        <v>1306</v>
      </c>
      <c r="F487">
        <v>5</v>
      </c>
      <c r="G487" t="s">
        <v>1282</v>
      </c>
      <c r="H487" t="s">
        <v>354</v>
      </c>
      <c r="I487">
        <v>1657297745.21429</v>
      </c>
      <c r="J487">
        <f>(K487)/1000</f>
        <v>0</v>
      </c>
      <c r="K487">
        <f>IF(BF487, AN487, AH487)</f>
        <v>0</v>
      </c>
      <c r="L487">
        <f>IF(BF487, AI487, AG487)</f>
        <v>0</v>
      </c>
      <c r="M487">
        <f>BH487 - IF(AU487&gt;1, L487*BB487*100.0/(AW487*BV487), 0)</f>
        <v>0</v>
      </c>
      <c r="N487">
        <f>((T487-J487/2)*M487-L487)/(T487+J487/2)</f>
        <v>0</v>
      </c>
      <c r="O487">
        <f>N487*(BO487+BP487)/1000.0</f>
        <v>0</v>
      </c>
      <c r="P487">
        <f>(BH487 - IF(AU487&gt;1, L487*BB487*100.0/(AW487*BV487), 0))*(BO487+BP487)/1000.0</f>
        <v>0</v>
      </c>
      <c r="Q487">
        <f>2.0/((1/S487-1/R487)+SIGN(S487)*SQRT((1/S487-1/R487)*(1/S487-1/R487) + 4*BC487/((BC487+1)*(BC487+1))*(2*1/S487*1/R487-1/R487*1/R487)))</f>
        <v>0</v>
      </c>
      <c r="R487">
        <f>IF(LEFT(BD487,1)&lt;&gt;"0",IF(LEFT(BD487,1)="1",3.0,BE487),$D$5+$E$5*(BV487*BO487/($K$5*1000))+$F$5*(BV487*BO487/($K$5*1000))*MAX(MIN(BB487,$J$5),$I$5)*MAX(MIN(BB487,$J$5),$I$5)+$G$5*MAX(MIN(BB487,$J$5),$I$5)*(BV487*BO487/($K$5*1000))+$H$5*(BV487*BO487/($K$5*1000))*(BV487*BO487/($K$5*1000)))</f>
        <v>0</v>
      </c>
      <c r="S487">
        <f>J487*(1000-(1000*0.61365*exp(17.502*W487/(240.97+W487))/(BO487+BP487)+BJ487)/2)/(1000*0.61365*exp(17.502*W487/(240.97+W487))/(BO487+BP487)-BJ487)</f>
        <v>0</v>
      </c>
      <c r="T487">
        <f>1/((BC487+1)/(Q487/1.6)+1/(R487/1.37)) + BC487/((BC487+1)/(Q487/1.6) + BC487/(R487/1.37))</f>
        <v>0</v>
      </c>
      <c r="U487">
        <f>(AX487*BA487)</f>
        <v>0</v>
      </c>
      <c r="V487">
        <f>(BQ487+(U487+2*0.95*5.67E-8*(((BQ487+$B$7)+273)^4-(BQ487+273)^4)-44100*J487)/(1.84*29.3*R487+8*0.95*5.67E-8*(BQ487+273)^3))</f>
        <v>0</v>
      </c>
      <c r="W487">
        <f>($C$7*BR487+$D$7*BS487+$E$7*V487)</f>
        <v>0</v>
      </c>
      <c r="X487">
        <f>0.61365*exp(17.502*W487/(240.97+W487))</f>
        <v>0</v>
      </c>
      <c r="Y487">
        <f>(Z487/AA487*100)</f>
        <v>0</v>
      </c>
      <c r="Z487">
        <f>BJ487*(BO487+BP487)/1000</f>
        <v>0</v>
      </c>
      <c r="AA487">
        <f>0.61365*exp(17.502*BQ487/(240.97+BQ487))</f>
        <v>0</v>
      </c>
      <c r="AB487">
        <f>(X487-BJ487*(BO487+BP487)/1000)</f>
        <v>0</v>
      </c>
      <c r="AC487">
        <f>(-J487*44100)</f>
        <v>0</v>
      </c>
      <c r="AD487">
        <f>2*29.3*R487*0.92*(BQ487-W487)</f>
        <v>0</v>
      </c>
      <c r="AE487">
        <f>2*0.95*5.67E-8*(((BQ487+$B$7)+273)^4-(W487+273)^4)</f>
        <v>0</v>
      </c>
      <c r="AF487">
        <f>U487+AE487+AC487+AD487</f>
        <v>0</v>
      </c>
      <c r="AG487">
        <f>BN487*AU487*(BI487-BH487*(1000-AU487*BK487)/(1000-AU487*BJ487))/(100*BB487)</f>
        <v>0</v>
      </c>
      <c r="AH487">
        <f>1000*BN487*AU487*(BJ487-BK487)/(100*BB487*(1000-AU487*BJ487))</f>
        <v>0</v>
      </c>
      <c r="AI487">
        <f>(AJ487 - AK487 - BO487*1E3/(8.314*(BQ487+273.15)) * AM487/BN487 * AL487) * BN487/(100*BB487) * (1000 - BK487)/1000</f>
        <v>0</v>
      </c>
      <c r="AJ487">
        <v>254.221952672318</v>
      </c>
      <c r="AK487">
        <v>252.878642424242</v>
      </c>
      <c r="AL487">
        <v>-3.20254365543147</v>
      </c>
      <c r="AM487">
        <v>66.2120317824343</v>
      </c>
      <c r="AN487">
        <f>(AP487 - AO487 + BO487*1E3/(8.314*(BQ487+273.15)) * AR487/BN487 * AQ487) * BN487/(100*BB487) * 1000/(1000 - AP487)</f>
        <v>0</v>
      </c>
      <c r="AO487">
        <v>17.0190181797037</v>
      </c>
      <c r="AP487">
        <v>22.3776509090909</v>
      </c>
      <c r="AQ487">
        <v>0.000323429746505899</v>
      </c>
      <c r="AR487">
        <v>77.4807913644843</v>
      </c>
      <c r="AS487">
        <v>0</v>
      </c>
      <c r="AT487">
        <v>0</v>
      </c>
      <c r="AU487">
        <f>IF(AS487*$H$13&gt;=AW487,1.0,(AW487/(AW487-AS487*$H$13)))</f>
        <v>0</v>
      </c>
      <c r="AV487">
        <f>(AU487-1)*100</f>
        <v>0</v>
      </c>
      <c r="AW487">
        <f>MAX(0,($B$13+$C$13*BV487)/(1+$D$13*BV487)*BO487/(BQ487+273)*$E$13)</f>
        <v>0</v>
      </c>
      <c r="AX487">
        <f>$B$11*BW487+$C$11*BX487+$F$11*CI487*(1-CL487)</f>
        <v>0</v>
      </c>
      <c r="AY487">
        <f>AX487*AZ487</f>
        <v>0</v>
      </c>
      <c r="AZ487">
        <f>($B$11*$D$9+$C$11*$D$9+$F$11*((CV487+CN487)/MAX(CV487+CN487+CW487, 0.1)*$I$9+CW487/MAX(CV487+CN487+CW487, 0.1)*$J$9))/($B$11+$C$11+$F$11)</f>
        <v>0</v>
      </c>
      <c r="BA487">
        <f>($B$11*$K$9+$C$11*$K$9+$F$11*((CV487+CN487)/MAX(CV487+CN487+CW487, 0.1)*$P$9+CW487/MAX(CV487+CN487+CW487, 0.1)*$Q$9))/($B$11+$C$11+$F$11)</f>
        <v>0</v>
      </c>
      <c r="BB487">
        <v>6</v>
      </c>
      <c r="BC487">
        <v>0.5</v>
      </c>
      <c r="BD487" t="s">
        <v>355</v>
      </c>
      <c r="BE487">
        <v>2</v>
      </c>
      <c r="BF487" t="b">
        <v>1</v>
      </c>
      <c r="BG487">
        <v>1657297745.21429</v>
      </c>
      <c r="BH487">
        <v>269.95125</v>
      </c>
      <c r="BI487">
        <v>265.492285714286</v>
      </c>
      <c r="BJ487">
        <v>22.38975</v>
      </c>
      <c r="BK487">
        <v>17.0163392857143</v>
      </c>
      <c r="BL487">
        <v>263.189285714286</v>
      </c>
      <c r="BM487">
        <v>22.2111</v>
      </c>
      <c r="BN487">
        <v>500.015214285714</v>
      </c>
      <c r="BO487">
        <v>73.8339964285715</v>
      </c>
      <c r="BP487">
        <v>0.0437498035714286</v>
      </c>
      <c r="BQ487">
        <v>25.6193928571429</v>
      </c>
      <c r="BR487">
        <v>25.0617107142857</v>
      </c>
      <c r="BS487">
        <v>999.9</v>
      </c>
      <c r="BT487">
        <v>0</v>
      </c>
      <c r="BU487">
        <v>0</v>
      </c>
      <c r="BV487">
        <v>10011.0714285714</v>
      </c>
      <c r="BW487">
        <v>0</v>
      </c>
      <c r="BX487">
        <v>1640.49928571429</v>
      </c>
      <c r="BY487">
        <v>4.45868178571429</v>
      </c>
      <c r="BZ487">
        <v>276.133785714286</v>
      </c>
      <c r="CA487">
        <v>270.088321428571</v>
      </c>
      <c r="CB487">
        <v>5.37341964285714</v>
      </c>
      <c r="CC487">
        <v>265.492285714286</v>
      </c>
      <c r="CD487">
        <v>17.0163392857143</v>
      </c>
      <c r="CE487">
        <v>1.65312571428571</v>
      </c>
      <c r="CF487">
        <v>1.25638428571429</v>
      </c>
      <c r="CG487">
        <v>14.4631321428571</v>
      </c>
      <c r="CH487">
        <v>10.2869821428571</v>
      </c>
      <c r="CI487">
        <v>1999.99107142857</v>
      </c>
      <c r="CJ487">
        <v>0.979994321428571</v>
      </c>
      <c r="CK487">
        <v>0.0200060714285714</v>
      </c>
      <c r="CL487">
        <v>0</v>
      </c>
      <c r="CM487">
        <v>2.35007142857143</v>
      </c>
      <c r="CN487">
        <v>0</v>
      </c>
      <c r="CO487">
        <v>7172.63607142857</v>
      </c>
      <c r="CP487">
        <v>17300.0392857143</v>
      </c>
      <c r="CQ487">
        <v>39.098</v>
      </c>
      <c r="CR487">
        <v>39.687</v>
      </c>
      <c r="CS487">
        <v>39.0221428571429</v>
      </c>
      <c r="CT487">
        <v>37.589</v>
      </c>
      <c r="CU487">
        <v>38.2987142857143</v>
      </c>
      <c r="CV487">
        <v>1959.98321428571</v>
      </c>
      <c r="CW487">
        <v>40.0078571428571</v>
      </c>
      <c r="CX487">
        <v>0</v>
      </c>
      <c r="CY487">
        <v>1657297731.3</v>
      </c>
      <c r="CZ487">
        <v>0</v>
      </c>
      <c r="DA487">
        <v>1657291692.5</v>
      </c>
      <c r="DB487" t="s">
        <v>356</v>
      </c>
      <c r="DC487">
        <v>1657291684</v>
      </c>
      <c r="DD487">
        <v>1657291692.5</v>
      </c>
      <c r="DE487">
        <v>1</v>
      </c>
      <c r="DF487">
        <v>0.051</v>
      </c>
      <c r="DG487">
        <v>-0.009</v>
      </c>
      <c r="DH487">
        <v>7.953</v>
      </c>
      <c r="DI487">
        <v>0.086</v>
      </c>
      <c r="DJ487">
        <v>418</v>
      </c>
      <c r="DK487">
        <v>18</v>
      </c>
      <c r="DL487">
        <v>0.63</v>
      </c>
      <c r="DM487">
        <v>0.07</v>
      </c>
      <c r="DN487">
        <v>3.74387825</v>
      </c>
      <c r="DO487">
        <v>11.6506830393996</v>
      </c>
      <c r="DP487">
        <v>1.1693474400534</v>
      </c>
      <c r="DQ487">
        <v>0</v>
      </c>
      <c r="DR487">
        <v>5.37869275</v>
      </c>
      <c r="DS487">
        <v>-0.0935861538461662</v>
      </c>
      <c r="DT487">
        <v>0.00951153273334539</v>
      </c>
      <c r="DU487">
        <v>1</v>
      </c>
      <c r="DV487">
        <v>1</v>
      </c>
      <c r="DW487">
        <v>2</v>
      </c>
      <c r="DX487" t="s">
        <v>373</v>
      </c>
      <c r="DY487">
        <v>2.97354</v>
      </c>
      <c r="DZ487">
        <v>2.69663</v>
      </c>
      <c r="EA487">
        <v>0.0475632</v>
      </c>
      <c r="EB487">
        <v>0.0478313</v>
      </c>
      <c r="EC487">
        <v>0.0815333</v>
      </c>
      <c r="ED487">
        <v>0.0673856</v>
      </c>
      <c r="EE487">
        <v>37181.8</v>
      </c>
      <c r="EF487">
        <v>40734.9</v>
      </c>
      <c r="EG487">
        <v>35380.6</v>
      </c>
      <c r="EH487">
        <v>38803.9</v>
      </c>
      <c r="EI487">
        <v>46072.5</v>
      </c>
      <c r="EJ487">
        <v>52223.3</v>
      </c>
      <c r="EK487">
        <v>55286.8</v>
      </c>
      <c r="EL487">
        <v>62185.1</v>
      </c>
      <c r="EM487">
        <v>1.9822</v>
      </c>
      <c r="EN487">
        <v>2.1748</v>
      </c>
      <c r="EO487">
        <v>0.0484288</v>
      </c>
      <c r="EP487">
        <v>0</v>
      </c>
      <c r="EQ487">
        <v>24.2595</v>
      </c>
      <c r="ER487">
        <v>999.9</v>
      </c>
      <c r="ES487">
        <v>54.511</v>
      </c>
      <c r="ET487">
        <v>30.776</v>
      </c>
      <c r="EU487">
        <v>32.8834</v>
      </c>
      <c r="EV487">
        <v>53.6002</v>
      </c>
      <c r="EW487">
        <v>37.2756</v>
      </c>
      <c r="EX487">
        <v>2</v>
      </c>
      <c r="EY487">
        <v>-0.0265244</v>
      </c>
      <c r="EZ487">
        <v>1.4071</v>
      </c>
      <c r="FA487">
        <v>20.1396</v>
      </c>
      <c r="FB487">
        <v>5.19812</v>
      </c>
      <c r="FC487">
        <v>12.0076</v>
      </c>
      <c r="FD487">
        <v>4.9752</v>
      </c>
      <c r="FE487">
        <v>3.2932</v>
      </c>
      <c r="FF487">
        <v>9999</v>
      </c>
      <c r="FG487">
        <v>565.1</v>
      </c>
      <c r="FH487">
        <v>9999</v>
      </c>
      <c r="FI487">
        <v>9999</v>
      </c>
      <c r="FJ487">
        <v>1.8631</v>
      </c>
      <c r="FK487">
        <v>1.86798</v>
      </c>
      <c r="FL487">
        <v>1.86768</v>
      </c>
      <c r="FM487">
        <v>1.86887</v>
      </c>
      <c r="FN487">
        <v>1.86966</v>
      </c>
      <c r="FO487">
        <v>1.86569</v>
      </c>
      <c r="FP487">
        <v>1.86676</v>
      </c>
      <c r="FQ487">
        <v>1.86813</v>
      </c>
      <c r="FR487">
        <v>5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6.563</v>
      </c>
      <c r="GF487">
        <v>0.1786</v>
      </c>
      <c r="GG487">
        <v>4.5284714050127</v>
      </c>
      <c r="GH487">
        <v>0.00877152046367285</v>
      </c>
      <c r="GI487">
        <v>-1.12287425622125e-06</v>
      </c>
      <c r="GJ487">
        <v>1.49974470624018e-10</v>
      </c>
      <c r="GK487">
        <v>0.178652107835601</v>
      </c>
      <c r="GL487">
        <v>0</v>
      </c>
      <c r="GM487">
        <v>0</v>
      </c>
      <c r="GN487">
        <v>0</v>
      </c>
      <c r="GO487">
        <v>-2</v>
      </c>
      <c r="GP487">
        <v>2006</v>
      </c>
      <c r="GQ487">
        <v>1</v>
      </c>
      <c r="GR487">
        <v>20</v>
      </c>
      <c r="GS487">
        <v>101.2</v>
      </c>
      <c r="GT487">
        <v>101</v>
      </c>
      <c r="GU487">
        <v>0.828857</v>
      </c>
      <c r="GV487">
        <v>2.62817</v>
      </c>
      <c r="GW487">
        <v>2.24854</v>
      </c>
      <c r="GX487">
        <v>2.74292</v>
      </c>
      <c r="GY487">
        <v>1.99585</v>
      </c>
      <c r="GZ487">
        <v>2.37305</v>
      </c>
      <c r="HA487">
        <v>36.0582</v>
      </c>
      <c r="HB487">
        <v>15.0689</v>
      </c>
      <c r="HC487">
        <v>18</v>
      </c>
      <c r="HD487">
        <v>499.477</v>
      </c>
      <c r="HE487">
        <v>633.198</v>
      </c>
      <c r="HF487">
        <v>21.9903</v>
      </c>
      <c r="HG487">
        <v>26.8452</v>
      </c>
      <c r="HH487">
        <v>30.0006</v>
      </c>
      <c r="HI487">
        <v>26.7356</v>
      </c>
      <c r="HJ487">
        <v>26.6578</v>
      </c>
      <c r="HK487">
        <v>16.62</v>
      </c>
      <c r="HL487">
        <v>46.6147</v>
      </c>
      <c r="HM487">
        <v>0</v>
      </c>
      <c r="HN487">
        <v>21.9848</v>
      </c>
      <c r="HO487">
        <v>218.442</v>
      </c>
      <c r="HP487">
        <v>16.9632</v>
      </c>
      <c r="HQ487">
        <v>102.572</v>
      </c>
      <c r="HR487">
        <v>103.543</v>
      </c>
    </row>
    <row r="488" spans="1:226">
      <c r="A488">
        <v>472</v>
      </c>
      <c r="B488">
        <v>1657297758</v>
      </c>
      <c r="C488">
        <v>6014</v>
      </c>
      <c r="D488" t="s">
        <v>1307</v>
      </c>
      <c r="E488" t="s">
        <v>1308</v>
      </c>
      <c r="F488">
        <v>5</v>
      </c>
      <c r="G488" t="s">
        <v>1282</v>
      </c>
      <c r="H488" t="s">
        <v>354</v>
      </c>
      <c r="I488">
        <v>1657297750.5</v>
      </c>
      <c r="J488">
        <f>(K488)/1000</f>
        <v>0</v>
      </c>
      <c r="K488">
        <f>IF(BF488, AN488, AH488)</f>
        <v>0</v>
      </c>
      <c r="L488">
        <f>IF(BF488, AI488, AG488)</f>
        <v>0</v>
      </c>
      <c r="M488">
        <f>BH488 - IF(AU488&gt;1, L488*BB488*100.0/(AW488*BV488), 0)</f>
        <v>0</v>
      </c>
      <c r="N488">
        <f>((T488-J488/2)*M488-L488)/(T488+J488/2)</f>
        <v>0</v>
      </c>
      <c r="O488">
        <f>N488*(BO488+BP488)/1000.0</f>
        <v>0</v>
      </c>
      <c r="P488">
        <f>(BH488 - IF(AU488&gt;1, L488*BB488*100.0/(AW488*BV488), 0))*(BO488+BP488)/1000.0</f>
        <v>0</v>
      </c>
      <c r="Q488">
        <f>2.0/((1/S488-1/R488)+SIGN(S488)*SQRT((1/S488-1/R488)*(1/S488-1/R488) + 4*BC488/((BC488+1)*(BC488+1))*(2*1/S488*1/R488-1/R488*1/R488)))</f>
        <v>0</v>
      </c>
      <c r="R488">
        <f>IF(LEFT(BD488,1)&lt;&gt;"0",IF(LEFT(BD488,1)="1",3.0,BE488),$D$5+$E$5*(BV488*BO488/($K$5*1000))+$F$5*(BV488*BO488/($K$5*1000))*MAX(MIN(BB488,$J$5),$I$5)*MAX(MIN(BB488,$J$5),$I$5)+$G$5*MAX(MIN(BB488,$J$5),$I$5)*(BV488*BO488/($K$5*1000))+$H$5*(BV488*BO488/($K$5*1000))*(BV488*BO488/($K$5*1000)))</f>
        <v>0</v>
      </c>
      <c r="S488">
        <f>J488*(1000-(1000*0.61365*exp(17.502*W488/(240.97+W488))/(BO488+BP488)+BJ488)/2)/(1000*0.61365*exp(17.502*W488/(240.97+W488))/(BO488+BP488)-BJ488)</f>
        <v>0</v>
      </c>
      <c r="T488">
        <f>1/((BC488+1)/(Q488/1.6)+1/(R488/1.37)) + BC488/((BC488+1)/(Q488/1.6) + BC488/(R488/1.37))</f>
        <v>0</v>
      </c>
      <c r="U488">
        <f>(AX488*BA488)</f>
        <v>0</v>
      </c>
      <c r="V488">
        <f>(BQ488+(U488+2*0.95*5.67E-8*(((BQ488+$B$7)+273)^4-(BQ488+273)^4)-44100*J488)/(1.84*29.3*R488+8*0.95*5.67E-8*(BQ488+273)^3))</f>
        <v>0</v>
      </c>
      <c r="W488">
        <f>($C$7*BR488+$D$7*BS488+$E$7*V488)</f>
        <v>0</v>
      </c>
      <c r="X488">
        <f>0.61365*exp(17.502*W488/(240.97+W488))</f>
        <v>0</v>
      </c>
      <c r="Y488">
        <f>(Z488/AA488*100)</f>
        <v>0</v>
      </c>
      <c r="Z488">
        <f>BJ488*(BO488+BP488)/1000</f>
        <v>0</v>
      </c>
      <c r="AA488">
        <f>0.61365*exp(17.502*BQ488/(240.97+BQ488))</f>
        <v>0</v>
      </c>
      <c r="AB488">
        <f>(X488-BJ488*(BO488+BP488)/1000)</f>
        <v>0</v>
      </c>
      <c r="AC488">
        <f>(-J488*44100)</f>
        <v>0</v>
      </c>
      <c r="AD488">
        <f>2*29.3*R488*0.92*(BQ488-W488)</f>
        <v>0</v>
      </c>
      <c r="AE488">
        <f>2*0.95*5.67E-8*(((BQ488+$B$7)+273)^4-(W488+273)^4)</f>
        <v>0</v>
      </c>
      <c r="AF488">
        <f>U488+AE488+AC488+AD488</f>
        <v>0</v>
      </c>
      <c r="AG488">
        <f>BN488*AU488*(BI488-BH488*(1000-AU488*BK488)/(1000-AU488*BJ488))/(100*BB488)</f>
        <v>0</v>
      </c>
      <c r="AH488">
        <f>1000*BN488*AU488*(BJ488-BK488)/(100*BB488*(1000-AU488*BJ488))</f>
        <v>0</v>
      </c>
      <c r="AI488">
        <f>(AJ488 - AK488 - BO488*1E3/(8.314*(BQ488+273.15)) * AM488/BN488 * AL488) * BN488/(100*BB488) * (1000 - BK488)/1000</f>
        <v>0</v>
      </c>
      <c r="AJ488">
        <v>237.716620867234</v>
      </c>
      <c r="AK488">
        <v>236.949896969697</v>
      </c>
      <c r="AL488">
        <v>-3.14805662777962</v>
      </c>
      <c r="AM488">
        <v>66.2120317824343</v>
      </c>
      <c r="AN488">
        <f>(AP488 - AO488 + BO488*1E3/(8.314*(BQ488+273.15)) * AR488/BN488 * AQ488) * BN488/(100*BB488) * 1000/(1000 - AP488)</f>
        <v>0</v>
      </c>
      <c r="AO488">
        <v>17.019378646122</v>
      </c>
      <c r="AP488">
        <v>22.3727175757576</v>
      </c>
      <c r="AQ488">
        <v>-0.000497634665736302</v>
      </c>
      <c r="AR488">
        <v>77.4807913644843</v>
      </c>
      <c r="AS488">
        <v>0</v>
      </c>
      <c r="AT488">
        <v>0</v>
      </c>
      <c r="AU488">
        <f>IF(AS488*$H$13&gt;=AW488,1.0,(AW488/(AW488-AS488*$H$13)))</f>
        <v>0</v>
      </c>
      <c r="AV488">
        <f>(AU488-1)*100</f>
        <v>0</v>
      </c>
      <c r="AW488">
        <f>MAX(0,($B$13+$C$13*BV488)/(1+$D$13*BV488)*BO488/(BQ488+273)*$E$13)</f>
        <v>0</v>
      </c>
      <c r="AX488">
        <f>$B$11*BW488+$C$11*BX488+$F$11*CI488*(1-CL488)</f>
        <v>0</v>
      </c>
      <c r="AY488">
        <f>AX488*AZ488</f>
        <v>0</v>
      </c>
      <c r="AZ488">
        <f>($B$11*$D$9+$C$11*$D$9+$F$11*((CV488+CN488)/MAX(CV488+CN488+CW488, 0.1)*$I$9+CW488/MAX(CV488+CN488+CW488, 0.1)*$J$9))/($B$11+$C$11+$F$11)</f>
        <v>0</v>
      </c>
      <c r="BA488">
        <f>($B$11*$K$9+$C$11*$K$9+$F$11*((CV488+CN488)/MAX(CV488+CN488+CW488, 0.1)*$P$9+CW488/MAX(CV488+CN488+CW488, 0.1)*$Q$9))/($B$11+$C$11+$F$11)</f>
        <v>0</v>
      </c>
      <c r="BB488">
        <v>6</v>
      </c>
      <c r="BC488">
        <v>0.5</v>
      </c>
      <c r="BD488" t="s">
        <v>355</v>
      </c>
      <c r="BE488">
        <v>2</v>
      </c>
      <c r="BF488" t="b">
        <v>1</v>
      </c>
      <c r="BG488">
        <v>1657297750.5</v>
      </c>
      <c r="BH488">
        <v>253.404925925926</v>
      </c>
      <c r="BI488">
        <v>248.113333333333</v>
      </c>
      <c r="BJ488">
        <v>22.3824148148148</v>
      </c>
      <c r="BK488">
        <v>17.0190666666667</v>
      </c>
      <c r="BL488">
        <v>246.778037037037</v>
      </c>
      <c r="BM488">
        <v>22.203762962963</v>
      </c>
      <c r="BN488">
        <v>499.996407407407</v>
      </c>
      <c r="BO488">
        <v>73.8337222222222</v>
      </c>
      <c r="BP488">
        <v>0.0436523074074074</v>
      </c>
      <c r="BQ488">
        <v>25.6193222222222</v>
      </c>
      <c r="BR488">
        <v>25.0715111111111</v>
      </c>
      <c r="BS488">
        <v>999.9</v>
      </c>
      <c r="BT488">
        <v>0</v>
      </c>
      <c r="BU488">
        <v>0</v>
      </c>
      <c r="BV488">
        <v>10003.5185185185</v>
      </c>
      <c r="BW488">
        <v>0</v>
      </c>
      <c r="BX488">
        <v>1640.8562962963</v>
      </c>
      <c r="BY488">
        <v>5.29137518518518</v>
      </c>
      <c r="BZ488">
        <v>259.206592592593</v>
      </c>
      <c r="CA488">
        <v>252.409074074074</v>
      </c>
      <c r="CB488">
        <v>5.36335962962963</v>
      </c>
      <c r="CC488">
        <v>248.113333333333</v>
      </c>
      <c r="CD488">
        <v>17.0190666666667</v>
      </c>
      <c r="CE488">
        <v>1.65257777777778</v>
      </c>
      <c r="CF488">
        <v>1.25658037037037</v>
      </c>
      <c r="CG488">
        <v>14.4580074074074</v>
      </c>
      <c r="CH488">
        <v>10.2893222222222</v>
      </c>
      <c r="CI488">
        <v>2000.01666666667</v>
      </c>
      <c r="CJ488">
        <v>0.97999437037037</v>
      </c>
      <c r="CK488">
        <v>0.0200060259259259</v>
      </c>
      <c r="CL488">
        <v>0</v>
      </c>
      <c r="CM488">
        <v>2.27904074074074</v>
      </c>
      <c r="CN488">
        <v>0</v>
      </c>
      <c r="CO488">
        <v>7152.67666666667</v>
      </c>
      <c r="CP488">
        <v>17300.2592592593</v>
      </c>
      <c r="CQ488">
        <v>39.076</v>
      </c>
      <c r="CR488">
        <v>39.6686296296296</v>
      </c>
      <c r="CS488">
        <v>38.9813333333333</v>
      </c>
      <c r="CT488">
        <v>37.5666666666667</v>
      </c>
      <c r="CU488">
        <v>38.2775555555556</v>
      </c>
      <c r="CV488">
        <v>1960.00814814815</v>
      </c>
      <c r="CW488">
        <v>40.0081481481482</v>
      </c>
      <c r="CX488">
        <v>0</v>
      </c>
      <c r="CY488">
        <v>1657297736.1</v>
      </c>
      <c r="CZ488">
        <v>0</v>
      </c>
      <c r="DA488">
        <v>1657291692.5</v>
      </c>
      <c r="DB488" t="s">
        <v>356</v>
      </c>
      <c r="DC488">
        <v>1657291684</v>
      </c>
      <c r="DD488">
        <v>1657291692.5</v>
      </c>
      <c r="DE488">
        <v>1</v>
      </c>
      <c r="DF488">
        <v>0.051</v>
      </c>
      <c r="DG488">
        <v>-0.009</v>
      </c>
      <c r="DH488">
        <v>7.953</v>
      </c>
      <c r="DI488">
        <v>0.086</v>
      </c>
      <c r="DJ488">
        <v>418</v>
      </c>
      <c r="DK488">
        <v>18</v>
      </c>
      <c r="DL488">
        <v>0.63</v>
      </c>
      <c r="DM488">
        <v>0.07</v>
      </c>
      <c r="DN488">
        <v>4.87087625</v>
      </c>
      <c r="DO488">
        <v>9.82939328330206</v>
      </c>
      <c r="DP488">
        <v>0.997557017605228</v>
      </c>
      <c r="DQ488">
        <v>0</v>
      </c>
      <c r="DR488">
        <v>5.3684765</v>
      </c>
      <c r="DS488">
        <v>-0.113619287054429</v>
      </c>
      <c r="DT488">
        <v>0.0111999523548094</v>
      </c>
      <c r="DU488">
        <v>0</v>
      </c>
      <c r="DV488">
        <v>0</v>
      </c>
      <c r="DW488">
        <v>2</v>
      </c>
      <c r="DX488" t="s">
        <v>357</v>
      </c>
      <c r="DY488">
        <v>2.97371</v>
      </c>
      <c r="DZ488">
        <v>2.69671</v>
      </c>
      <c r="EA488">
        <v>0.04492</v>
      </c>
      <c r="EB488">
        <v>0.0449409</v>
      </c>
      <c r="EC488">
        <v>0.0815142</v>
      </c>
      <c r="ED488">
        <v>0.0673924</v>
      </c>
      <c r="EE488">
        <v>37285</v>
      </c>
      <c r="EF488">
        <v>40858.5</v>
      </c>
      <c r="EG488">
        <v>35380.7</v>
      </c>
      <c r="EH488">
        <v>38803.9</v>
      </c>
      <c r="EI488">
        <v>46073.3</v>
      </c>
      <c r="EJ488">
        <v>52222.5</v>
      </c>
      <c r="EK488">
        <v>55286.6</v>
      </c>
      <c r="EL488">
        <v>62184.7</v>
      </c>
      <c r="EM488">
        <v>1.9822</v>
      </c>
      <c r="EN488">
        <v>2.175</v>
      </c>
      <c r="EO488">
        <v>0.0491738</v>
      </c>
      <c r="EP488">
        <v>0</v>
      </c>
      <c r="EQ488">
        <v>24.2697</v>
      </c>
      <c r="ER488">
        <v>999.9</v>
      </c>
      <c r="ES488">
        <v>54.511</v>
      </c>
      <c r="ET488">
        <v>30.776</v>
      </c>
      <c r="EU488">
        <v>32.8862</v>
      </c>
      <c r="EV488">
        <v>53.3102</v>
      </c>
      <c r="EW488">
        <v>37.3357</v>
      </c>
      <c r="EX488">
        <v>2</v>
      </c>
      <c r="EY488">
        <v>-0.0257317</v>
      </c>
      <c r="EZ488">
        <v>1.47059</v>
      </c>
      <c r="FA488">
        <v>20.1383</v>
      </c>
      <c r="FB488">
        <v>5.19573</v>
      </c>
      <c r="FC488">
        <v>12.0099</v>
      </c>
      <c r="FD488">
        <v>4.976</v>
      </c>
      <c r="FE488">
        <v>3.2932</v>
      </c>
      <c r="FF488">
        <v>9999</v>
      </c>
      <c r="FG488">
        <v>565.1</v>
      </c>
      <c r="FH488">
        <v>9999</v>
      </c>
      <c r="FI488">
        <v>9999</v>
      </c>
      <c r="FJ488">
        <v>1.8631</v>
      </c>
      <c r="FK488">
        <v>1.86795</v>
      </c>
      <c r="FL488">
        <v>1.86768</v>
      </c>
      <c r="FM488">
        <v>1.8689</v>
      </c>
      <c r="FN488">
        <v>1.86966</v>
      </c>
      <c r="FO488">
        <v>1.86566</v>
      </c>
      <c r="FP488">
        <v>1.86676</v>
      </c>
      <c r="FQ488">
        <v>1.86813</v>
      </c>
      <c r="FR488">
        <v>5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6.437</v>
      </c>
      <c r="GF488">
        <v>0.1786</v>
      </c>
      <c r="GG488">
        <v>4.5284714050127</v>
      </c>
      <c r="GH488">
        <v>0.00877152046367285</v>
      </c>
      <c r="GI488">
        <v>-1.12287425622125e-06</v>
      </c>
      <c r="GJ488">
        <v>1.49974470624018e-10</v>
      </c>
      <c r="GK488">
        <v>0.178652107835601</v>
      </c>
      <c r="GL488">
        <v>0</v>
      </c>
      <c r="GM488">
        <v>0</v>
      </c>
      <c r="GN488">
        <v>0</v>
      </c>
      <c r="GO488">
        <v>-2</v>
      </c>
      <c r="GP488">
        <v>2006</v>
      </c>
      <c r="GQ488">
        <v>1</v>
      </c>
      <c r="GR488">
        <v>20</v>
      </c>
      <c r="GS488">
        <v>101.2</v>
      </c>
      <c r="GT488">
        <v>101.1</v>
      </c>
      <c r="GU488">
        <v>0.78125</v>
      </c>
      <c r="GV488">
        <v>2.63306</v>
      </c>
      <c r="GW488">
        <v>2.24854</v>
      </c>
      <c r="GX488">
        <v>2.74292</v>
      </c>
      <c r="GY488">
        <v>1.99585</v>
      </c>
      <c r="GZ488">
        <v>2.35962</v>
      </c>
      <c r="HA488">
        <v>36.0582</v>
      </c>
      <c r="HB488">
        <v>15.0689</v>
      </c>
      <c r="HC488">
        <v>18</v>
      </c>
      <c r="HD488">
        <v>499.497</v>
      </c>
      <c r="HE488">
        <v>633.367</v>
      </c>
      <c r="HF488">
        <v>21.9101</v>
      </c>
      <c r="HG488">
        <v>26.8475</v>
      </c>
      <c r="HH488">
        <v>30.0008</v>
      </c>
      <c r="HI488">
        <v>26.7379</v>
      </c>
      <c r="HJ488">
        <v>26.6591</v>
      </c>
      <c r="HK488">
        <v>15.6656</v>
      </c>
      <c r="HL488">
        <v>46.6147</v>
      </c>
      <c r="HM488">
        <v>0</v>
      </c>
      <c r="HN488">
        <v>21.9151</v>
      </c>
      <c r="HO488">
        <v>198.318</v>
      </c>
      <c r="HP488">
        <v>16.9645</v>
      </c>
      <c r="HQ488">
        <v>102.572</v>
      </c>
      <c r="HR488">
        <v>103.543</v>
      </c>
    </row>
    <row r="489" spans="1:226">
      <c r="A489">
        <v>473</v>
      </c>
      <c r="B489">
        <v>1657297763</v>
      </c>
      <c r="C489">
        <v>6019</v>
      </c>
      <c r="D489" t="s">
        <v>1309</v>
      </c>
      <c r="E489" t="s">
        <v>1310</v>
      </c>
      <c r="F489">
        <v>5</v>
      </c>
      <c r="G489" t="s">
        <v>1282</v>
      </c>
      <c r="H489" t="s">
        <v>354</v>
      </c>
      <c r="I489">
        <v>1657297755.21429</v>
      </c>
      <c r="J489">
        <f>(K489)/1000</f>
        <v>0</v>
      </c>
      <c r="K489">
        <f>IF(BF489, AN489, AH489)</f>
        <v>0</v>
      </c>
      <c r="L489">
        <f>IF(BF489, AI489, AG489)</f>
        <v>0</v>
      </c>
      <c r="M489">
        <f>BH489 - IF(AU489&gt;1, L489*BB489*100.0/(AW489*BV489), 0)</f>
        <v>0</v>
      </c>
      <c r="N489">
        <f>((T489-J489/2)*M489-L489)/(T489+J489/2)</f>
        <v>0</v>
      </c>
      <c r="O489">
        <f>N489*(BO489+BP489)/1000.0</f>
        <v>0</v>
      </c>
      <c r="P489">
        <f>(BH489 - IF(AU489&gt;1, L489*BB489*100.0/(AW489*BV489), 0))*(BO489+BP489)/1000.0</f>
        <v>0</v>
      </c>
      <c r="Q489">
        <f>2.0/((1/S489-1/R489)+SIGN(S489)*SQRT((1/S489-1/R489)*(1/S489-1/R489) + 4*BC489/((BC489+1)*(BC489+1))*(2*1/S489*1/R489-1/R489*1/R489)))</f>
        <v>0</v>
      </c>
      <c r="R489">
        <f>IF(LEFT(BD489,1)&lt;&gt;"0",IF(LEFT(BD489,1)="1",3.0,BE489),$D$5+$E$5*(BV489*BO489/($K$5*1000))+$F$5*(BV489*BO489/($K$5*1000))*MAX(MIN(BB489,$J$5),$I$5)*MAX(MIN(BB489,$J$5),$I$5)+$G$5*MAX(MIN(BB489,$J$5),$I$5)*(BV489*BO489/($K$5*1000))+$H$5*(BV489*BO489/($K$5*1000))*(BV489*BO489/($K$5*1000)))</f>
        <v>0</v>
      </c>
      <c r="S489">
        <f>J489*(1000-(1000*0.61365*exp(17.502*W489/(240.97+W489))/(BO489+BP489)+BJ489)/2)/(1000*0.61365*exp(17.502*W489/(240.97+W489))/(BO489+BP489)-BJ489)</f>
        <v>0</v>
      </c>
      <c r="T489">
        <f>1/((BC489+1)/(Q489/1.6)+1/(R489/1.37)) + BC489/((BC489+1)/(Q489/1.6) + BC489/(R489/1.37))</f>
        <v>0</v>
      </c>
      <c r="U489">
        <f>(AX489*BA489)</f>
        <v>0</v>
      </c>
      <c r="V489">
        <f>(BQ489+(U489+2*0.95*5.67E-8*(((BQ489+$B$7)+273)^4-(BQ489+273)^4)-44100*J489)/(1.84*29.3*R489+8*0.95*5.67E-8*(BQ489+273)^3))</f>
        <v>0</v>
      </c>
      <c r="W489">
        <f>($C$7*BR489+$D$7*BS489+$E$7*V489)</f>
        <v>0</v>
      </c>
      <c r="X489">
        <f>0.61365*exp(17.502*W489/(240.97+W489))</f>
        <v>0</v>
      </c>
      <c r="Y489">
        <f>(Z489/AA489*100)</f>
        <v>0</v>
      </c>
      <c r="Z489">
        <f>BJ489*(BO489+BP489)/1000</f>
        <v>0</v>
      </c>
      <c r="AA489">
        <f>0.61365*exp(17.502*BQ489/(240.97+BQ489))</f>
        <v>0</v>
      </c>
      <c r="AB489">
        <f>(X489-BJ489*(BO489+BP489)/1000)</f>
        <v>0</v>
      </c>
      <c r="AC489">
        <f>(-J489*44100)</f>
        <v>0</v>
      </c>
      <c r="AD489">
        <f>2*29.3*R489*0.92*(BQ489-W489)</f>
        <v>0</v>
      </c>
      <c r="AE489">
        <f>2*0.95*5.67E-8*(((BQ489+$B$7)+273)^4-(W489+273)^4)</f>
        <v>0</v>
      </c>
      <c r="AF489">
        <f>U489+AE489+AC489+AD489</f>
        <v>0</v>
      </c>
      <c r="AG489">
        <f>BN489*AU489*(BI489-BH489*(1000-AU489*BK489)/(1000-AU489*BJ489))/(100*BB489)</f>
        <v>0</v>
      </c>
      <c r="AH489">
        <f>1000*BN489*AU489*(BJ489-BK489)/(100*BB489*(1000-AU489*BJ489))</f>
        <v>0</v>
      </c>
      <c r="AI489">
        <f>(AJ489 - AK489 - BO489*1E3/(8.314*(BQ489+273.15)) * AM489/BN489 * AL489) * BN489/(100*BB489) * (1000 - BK489)/1000</f>
        <v>0</v>
      </c>
      <c r="AJ489">
        <v>220.654853901742</v>
      </c>
      <c r="AK489">
        <v>220.954909090909</v>
      </c>
      <c r="AL489">
        <v>-3.2052821086836</v>
      </c>
      <c r="AM489">
        <v>66.2120317824343</v>
      </c>
      <c r="AN489">
        <f>(AP489 - AO489 + BO489*1E3/(8.314*(BQ489+273.15)) * AR489/BN489 * AQ489) * BN489/(100*BB489) * 1000/(1000 - AP489)</f>
        <v>0</v>
      </c>
      <c r="AO489">
        <v>17.0202658642595</v>
      </c>
      <c r="AP489">
        <v>22.3612442424242</v>
      </c>
      <c r="AQ489">
        <v>-0.0006595773888259</v>
      </c>
      <c r="AR489">
        <v>77.4807913644843</v>
      </c>
      <c r="AS489">
        <v>0</v>
      </c>
      <c r="AT489">
        <v>0</v>
      </c>
      <c r="AU489">
        <f>IF(AS489*$H$13&gt;=AW489,1.0,(AW489/(AW489-AS489*$H$13)))</f>
        <v>0</v>
      </c>
      <c r="AV489">
        <f>(AU489-1)*100</f>
        <v>0</v>
      </c>
      <c r="AW489">
        <f>MAX(0,($B$13+$C$13*BV489)/(1+$D$13*BV489)*BO489/(BQ489+273)*$E$13)</f>
        <v>0</v>
      </c>
      <c r="AX489">
        <f>$B$11*BW489+$C$11*BX489+$F$11*CI489*(1-CL489)</f>
        <v>0</v>
      </c>
      <c r="AY489">
        <f>AX489*AZ489</f>
        <v>0</v>
      </c>
      <c r="AZ489">
        <f>($B$11*$D$9+$C$11*$D$9+$F$11*((CV489+CN489)/MAX(CV489+CN489+CW489, 0.1)*$I$9+CW489/MAX(CV489+CN489+CW489, 0.1)*$J$9))/($B$11+$C$11+$F$11)</f>
        <v>0</v>
      </c>
      <c r="BA489">
        <f>($B$11*$K$9+$C$11*$K$9+$F$11*((CV489+CN489)/MAX(CV489+CN489+CW489, 0.1)*$P$9+CW489/MAX(CV489+CN489+CW489, 0.1)*$Q$9))/($B$11+$C$11+$F$11)</f>
        <v>0</v>
      </c>
      <c r="BB489">
        <v>6</v>
      </c>
      <c r="BC489">
        <v>0.5</v>
      </c>
      <c r="BD489" t="s">
        <v>355</v>
      </c>
      <c r="BE489">
        <v>2</v>
      </c>
      <c r="BF489" t="b">
        <v>1</v>
      </c>
      <c r="BG489">
        <v>1657297755.21429</v>
      </c>
      <c r="BH489">
        <v>238.72975</v>
      </c>
      <c r="BI489">
        <v>232.453214285714</v>
      </c>
      <c r="BJ489">
        <v>22.3751178571429</v>
      </c>
      <c r="BK489">
        <v>17.0207607142857</v>
      </c>
      <c r="BL489">
        <v>232.223142857143</v>
      </c>
      <c r="BM489">
        <v>22.1964678571429</v>
      </c>
      <c r="BN489">
        <v>499.988535714286</v>
      </c>
      <c r="BO489">
        <v>73.8344035714286</v>
      </c>
      <c r="BP489">
        <v>0.0435152357142857</v>
      </c>
      <c r="BQ489">
        <v>25.6151714285714</v>
      </c>
      <c r="BR489">
        <v>25.0745821428571</v>
      </c>
      <c r="BS489">
        <v>999.9</v>
      </c>
      <c r="BT489">
        <v>0</v>
      </c>
      <c r="BU489">
        <v>0</v>
      </c>
      <c r="BV489">
        <v>9988.21428571429</v>
      </c>
      <c r="BW489">
        <v>0</v>
      </c>
      <c r="BX489">
        <v>1641.145</v>
      </c>
      <c r="BY489">
        <v>6.2763975</v>
      </c>
      <c r="BZ489">
        <v>244.193678571429</v>
      </c>
      <c r="CA489">
        <v>236.478214285714</v>
      </c>
      <c r="CB489">
        <v>5.35437357142857</v>
      </c>
      <c r="CC489">
        <v>232.453214285714</v>
      </c>
      <c r="CD489">
        <v>17.0207607142857</v>
      </c>
      <c r="CE489">
        <v>1.652055</v>
      </c>
      <c r="CF489">
        <v>1.25671678571429</v>
      </c>
      <c r="CG489">
        <v>14.4531035714286</v>
      </c>
      <c r="CH489">
        <v>10.2909464285714</v>
      </c>
      <c r="CI489">
        <v>2000.01785714286</v>
      </c>
      <c r="CJ489">
        <v>0.979994214285714</v>
      </c>
      <c r="CK489">
        <v>0.0200062</v>
      </c>
      <c r="CL489">
        <v>0</v>
      </c>
      <c r="CM489">
        <v>2.30904642857143</v>
      </c>
      <c r="CN489">
        <v>0</v>
      </c>
      <c r="CO489">
        <v>7136.35928571429</v>
      </c>
      <c r="CP489">
        <v>17300.275</v>
      </c>
      <c r="CQ489">
        <v>39.0442857142857</v>
      </c>
      <c r="CR489">
        <v>39.6493571428571</v>
      </c>
      <c r="CS489">
        <v>38.96175</v>
      </c>
      <c r="CT489">
        <v>37.562</v>
      </c>
      <c r="CU489">
        <v>38.2588571428571</v>
      </c>
      <c r="CV489">
        <v>1960.00928571429</v>
      </c>
      <c r="CW489">
        <v>40.01</v>
      </c>
      <c r="CX489">
        <v>0</v>
      </c>
      <c r="CY489">
        <v>1657297740.9</v>
      </c>
      <c r="CZ489">
        <v>0</v>
      </c>
      <c r="DA489">
        <v>1657291692.5</v>
      </c>
      <c r="DB489" t="s">
        <v>356</v>
      </c>
      <c r="DC489">
        <v>1657291684</v>
      </c>
      <c r="DD489">
        <v>1657291692.5</v>
      </c>
      <c r="DE489">
        <v>1</v>
      </c>
      <c r="DF489">
        <v>0.051</v>
      </c>
      <c r="DG489">
        <v>-0.009</v>
      </c>
      <c r="DH489">
        <v>7.953</v>
      </c>
      <c r="DI489">
        <v>0.086</v>
      </c>
      <c r="DJ489">
        <v>418</v>
      </c>
      <c r="DK489">
        <v>18</v>
      </c>
      <c r="DL489">
        <v>0.63</v>
      </c>
      <c r="DM489">
        <v>0.07</v>
      </c>
      <c r="DN489">
        <v>5.5927165</v>
      </c>
      <c r="DO489">
        <v>11.0300010506566</v>
      </c>
      <c r="DP489">
        <v>1.11129707993756</v>
      </c>
      <c r="DQ489">
        <v>0</v>
      </c>
      <c r="DR489">
        <v>5.36094475</v>
      </c>
      <c r="DS489">
        <v>-0.110507729831152</v>
      </c>
      <c r="DT489">
        <v>0.0109556398689214</v>
      </c>
      <c r="DU489">
        <v>0</v>
      </c>
      <c r="DV489">
        <v>0</v>
      </c>
      <c r="DW489">
        <v>2</v>
      </c>
      <c r="DX489" t="s">
        <v>357</v>
      </c>
      <c r="DY489">
        <v>2.97303</v>
      </c>
      <c r="DZ489">
        <v>2.6974</v>
      </c>
      <c r="EA489">
        <v>0.0421357</v>
      </c>
      <c r="EB489">
        <v>0.0420381</v>
      </c>
      <c r="EC489">
        <v>0.0815002</v>
      </c>
      <c r="ED489">
        <v>0.0673932</v>
      </c>
      <c r="EE489">
        <v>37392.5</v>
      </c>
      <c r="EF489">
        <v>40982.7</v>
      </c>
      <c r="EG489">
        <v>35379.6</v>
      </c>
      <c r="EH489">
        <v>38804</v>
      </c>
      <c r="EI489">
        <v>46074.1</v>
      </c>
      <c r="EJ489">
        <v>52222.2</v>
      </c>
      <c r="EK489">
        <v>55286.7</v>
      </c>
      <c r="EL489">
        <v>62184.4</v>
      </c>
      <c r="EM489">
        <v>1.9822</v>
      </c>
      <c r="EN489">
        <v>2.175</v>
      </c>
      <c r="EO489">
        <v>0.0499189</v>
      </c>
      <c r="EP489">
        <v>0</v>
      </c>
      <c r="EQ489">
        <v>24.2787</v>
      </c>
      <c r="ER489">
        <v>999.9</v>
      </c>
      <c r="ES489">
        <v>54.487</v>
      </c>
      <c r="ET489">
        <v>30.796</v>
      </c>
      <c r="EU489">
        <v>32.9097</v>
      </c>
      <c r="EV489">
        <v>54.0102</v>
      </c>
      <c r="EW489">
        <v>37.3798</v>
      </c>
      <c r="EX489">
        <v>2</v>
      </c>
      <c r="EY489">
        <v>-0.025061</v>
      </c>
      <c r="EZ489">
        <v>1.53584</v>
      </c>
      <c r="FA489">
        <v>20.1383</v>
      </c>
      <c r="FB489">
        <v>5.19812</v>
      </c>
      <c r="FC489">
        <v>12.0088</v>
      </c>
      <c r="FD489">
        <v>4.9756</v>
      </c>
      <c r="FE489">
        <v>3.2936</v>
      </c>
      <c r="FF489">
        <v>9999</v>
      </c>
      <c r="FG489">
        <v>565.1</v>
      </c>
      <c r="FH489">
        <v>9999</v>
      </c>
      <c r="FI489">
        <v>9999</v>
      </c>
      <c r="FJ489">
        <v>1.8631</v>
      </c>
      <c r="FK489">
        <v>1.86792</v>
      </c>
      <c r="FL489">
        <v>1.86768</v>
      </c>
      <c r="FM489">
        <v>1.86887</v>
      </c>
      <c r="FN489">
        <v>1.86966</v>
      </c>
      <c r="FO489">
        <v>1.86569</v>
      </c>
      <c r="FP489">
        <v>1.86676</v>
      </c>
      <c r="FQ489">
        <v>1.86819</v>
      </c>
      <c r="FR489">
        <v>5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6.305</v>
      </c>
      <c r="GF489">
        <v>0.1787</v>
      </c>
      <c r="GG489">
        <v>4.5284714050127</v>
      </c>
      <c r="GH489">
        <v>0.00877152046367285</v>
      </c>
      <c r="GI489">
        <v>-1.12287425622125e-06</v>
      </c>
      <c r="GJ489">
        <v>1.49974470624018e-10</v>
      </c>
      <c r="GK489">
        <v>0.178652107835601</v>
      </c>
      <c r="GL489">
        <v>0</v>
      </c>
      <c r="GM489">
        <v>0</v>
      </c>
      <c r="GN489">
        <v>0</v>
      </c>
      <c r="GO489">
        <v>-2</v>
      </c>
      <c r="GP489">
        <v>2006</v>
      </c>
      <c r="GQ489">
        <v>1</v>
      </c>
      <c r="GR489">
        <v>20</v>
      </c>
      <c r="GS489">
        <v>101.3</v>
      </c>
      <c r="GT489">
        <v>101.2</v>
      </c>
      <c r="GU489">
        <v>0.734863</v>
      </c>
      <c r="GV489">
        <v>2.6355</v>
      </c>
      <c r="GW489">
        <v>2.24854</v>
      </c>
      <c r="GX489">
        <v>2.74292</v>
      </c>
      <c r="GY489">
        <v>1.99585</v>
      </c>
      <c r="GZ489">
        <v>2.36938</v>
      </c>
      <c r="HA489">
        <v>36.0582</v>
      </c>
      <c r="HB489">
        <v>15.0689</v>
      </c>
      <c r="HC489">
        <v>18</v>
      </c>
      <c r="HD489">
        <v>499.518</v>
      </c>
      <c r="HE489">
        <v>633.393</v>
      </c>
      <c r="HF489">
        <v>21.8288</v>
      </c>
      <c r="HG489">
        <v>26.8497</v>
      </c>
      <c r="HH489">
        <v>30.0008</v>
      </c>
      <c r="HI489">
        <v>26.7401</v>
      </c>
      <c r="HJ489">
        <v>26.6613</v>
      </c>
      <c r="HK489">
        <v>14.7399</v>
      </c>
      <c r="HL489">
        <v>46.6147</v>
      </c>
      <c r="HM489">
        <v>0</v>
      </c>
      <c r="HN489">
        <v>21.8384</v>
      </c>
      <c r="HO489">
        <v>184.848</v>
      </c>
      <c r="HP489">
        <v>16.9667</v>
      </c>
      <c r="HQ489">
        <v>102.571</v>
      </c>
      <c r="HR489">
        <v>103.543</v>
      </c>
    </row>
    <row r="490" spans="1:226">
      <c r="A490">
        <v>474</v>
      </c>
      <c r="B490">
        <v>1657297768</v>
      </c>
      <c r="C490">
        <v>6024</v>
      </c>
      <c r="D490" t="s">
        <v>1311</v>
      </c>
      <c r="E490" t="s">
        <v>1312</v>
      </c>
      <c r="F490">
        <v>5</v>
      </c>
      <c r="G490" t="s">
        <v>1282</v>
      </c>
      <c r="H490" t="s">
        <v>354</v>
      </c>
      <c r="I490">
        <v>1657297760.5</v>
      </c>
      <c r="J490">
        <f>(K490)/1000</f>
        <v>0</v>
      </c>
      <c r="K490">
        <f>IF(BF490, AN490, AH490)</f>
        <v>0</v>
      </c>
      <c r="L490">
        <f>IF(BF490, AI490, AG490)</f>
        <v>0</v>
      </c>
      <c r="M490">
        <f>BH490 - IF(AU490&gt;1, L490*BB490*100.0/(AW490*BV490), 0)</f>
        <v>0</v>
      </c>
      <c r="N490">
        <f>((T490-J490/2)*M490-L490)/(T490+J490/2)</f>
        <v>0</v>
      </c>
      <c r="O490">
        <f>N490*(BO490+BP490)/1000.0</f>
        <v>0</v>
      </c>
      <c r="P490">
        <f>(BH490 - IF(AU490&gt;1, L490*BB490*100.0/(AW490*BV490), 0))*(BO490+BP490)/1000.0</f>
        <v>0</v>
      </c>
      <c r="Q490">
        <f>2.0/((1/S490-1/R490)+SIGN(S490)*SQRT((1/S490-1/R490)*(1/S490-1/R490) + 4*BC490/((BC490+1)*(BC490+1))*(2*1/S490*1/R490-1/R490*1/R490)))</f>
        <v>0</v>
      </c>
      <c r="R490">
        <f>IF(LEFT(BD490,1)&lt;&gt;"0",IF(LEFT(BD490,1)="1",3.0,BE490),$D$5+$E$5*(BV490*BO490/($K$5*1000))+$F$5*(BV490*BO490/($K$5*1000))*MAX(MIN(BB490,$J$5),$I$5)*MAX(MIN(BB490,$J$5),$I$5)+$G$5*MAX(MIN(BB490,$J$5),$I$5)*(BV490*BO490/($K$5*1000))+$H$5*(BV490*BO490/($K$5*1000))*(BV490*BO490/($K$5*1000)))</f>
        <v>0</v>
      </c>
      <c r="S490">
        <f>J490*(1000-(1000*0.61365*exp(17.502*W490/(240.97+W490))/(BO490+BP490)+BJ490)/2)/(1000*0.61365*exp(17.502*W490/(240.97+W490))/(BO490+BP490)-BJ490)</f>
        <v>0</v>
      </c>
      <c r="T490">
        <f>1/((BC490+1)/(Q490/1.6)+1/(R490/1.37)) + BC490/((BC490+1)/(Q490/1.6) + BC490/(R490/1.37))</f>
        <v>0</v>
      </c>
      <c r="U490">
        <f>(AX490*BA490)</f>
        <v>0</v>
      </c>
      <c r="V490">
        <f>(BQ490+(U490+2*0.95*5.67E-8*(((BQ490+$B$7)+273)^4-(BQ490+273)^4)-44100*J490)/(1.84*29.3*R490+8*0.95*5.67E-8*(BQ490+273)^3))</f>
        <v>0</v>
      </c>
      <c r="W490">
        <f>($C$7*BR490+$D$7*BS490+$E$7*V490)</f>
        <v>0</v>
      </c>
      <c r="X490">
        <f>0.61365*exp(17.502*W490/(240.97+W490))</f>
        <v>0</v>
      </c>
      <c r="Y490">
        <f>(Z490/AA490*100)</f>
        <v>0</v>
      </c>
      <c r="Z490">
        <f>BJ490*(BO490+BP490)/1000</f>
        <v>0</v>
      </c>
      <c r="AA490">
        <f>0.61365*exp(17.502*BQ490/(240.97+BQ490))</f>
        <v>0</v>
      </c>
      <c r="AB490">
        <f>(X490-BJ490*(BO490+BP490)/1000)</f>
        <v>0</v>
      </c>
      <c r="AC490">
        <f>(-J490*44100)</f>
        <v>0</v>
      </c>
      <c r="AD490">
        <f>2*29.3*R490*0.92*(BQ490-W490)</f>
        <v>0</v>
      </c>
      <c r="AE490">
        <f>2*0.95*5.67E-8*(((BQ490+$B$7)+273)^4-(W490+273)^4)</f>
        <v>0</v>
      </c>
      <c r="AF490">
        <f>U490+AE490+AC490+AD490</f>
        <v>0</v>
      </c>
      <c r="AG490">
        <f>BN490*AU490*(BI490-BH490*(1000-AU490*BK490)/(1000-AU490*BJ490))/(100*BB490)</f>
        <v>0</v>
      </c>
      <c r="AH490">
        <f>1000*BN490*AU490*(BJ490-BK490)/(100*BB490*(1000-AU490*BJ490))</f>
        <v>0</v>
      </c>
      <c r="AI490">
        <f>(AJ490 - AK490 - BO490*1E3/(8.314*(BQ490+273.15)) * AM490/BN490 * AL490) * BN490/(100*BB490) * (1000 - BK490)/1000</f>
        <v>0</v>
      </c>
      <c r="AJ490">
        <v>203.788255422093</v>
      </c>
      <c r="AK490">
        <v>204.930563636364</v>
      </c>
      <c r="AL490">
        <v>-3.17150273721114</v>
      </c>
      <c r="AM490">
        <v>66.2120317824343</v>
      </c>
      <c r="AN490">
        <f>(AP490 - AO490 + BO490*1E3/(8.314*(BQ490+273.15)) * AR490/BN490 * AQ490) * BN490/(100*BB490) * 1000/(1000 - AP490)</f>
        <v>0</v>
      </c>
      <c r="AO490">
        <v>17.0241036172644</v>
      </c>
      <c r="AP490">
        <v>22.3575624242424</v>
      </c>
      <c r="AQ490">
        <v>0.000327673814191643</v>
      </c>
      <c r="AR490">
        <v>77.4807913644843</v>
      </c>
      <c r="AS490">
        <v>0</v>
      </c>
      <c r="AT490">
        <v>0</v>
      </c>
      <c r="AU490">
        <f>IF(AS490*$H$13&gt;=AW490,1.0,(AW490/(AW490-AS490*$H$13)))</f>
        <v>0</v>
      </c>
      <c r="AV490">
        <f>(AU490-1)*100</f>
        <v>0</v>
      </c>
      <c r="AW490">
        <f>MAX(0,($B$13+$C$13*BV490)/(1+$D$13*BV490)*BO490/(BQ490+273)*$E$13)</f>
        <v>0</v>
      </c>
      <c r="AX490">
        <f>$B$11*BW490+$C$11*BX490+$F$11*CI490*(1-CL490)</f>
        <v>0</v>
      </c>
      <c r="AY490">
        <f>AX490*AZ490</f>
        <v>0</v>
      </c>
      <c r="AZ490">
        <f>($B$11*$D$9+$C$11*$D$9+$F$11*((CV490+CN490)/MAX(CV490+CN490+CW490, 0.1)*$I$9+CW490/MAX(CV490+CN490+CW490, 0.1)*$J$9))/($B$11+$C$11+$F$11)</f>
        <v>0</v>
      </c>
      <c r="BA490">
        <f>($B$11*$K$9+$C$11*$K$9+$F$11*((CV490+CN490)/MAX(CV490+CN490+CW490, 0.1)*$P$9+CW490/MAX(CV490+CN490+CW490, 0.1)*$Q$9))/($B$11+$C$11+$F$11)</f>
        <v>0</v>
      </c>
      <c r="BB490">
        <v>6</v>
      </c>
      <c r="BC490">
        <v>0.5</v>
      </c>
      <c r="BD490" t="s">
        <v>355</v>
      </c>
      <c r="BE490">
        <v>2</v>
      </c>
      <c r="BF490" t="b">
        <v>1</v>
      </c>
      <c r="BG490">
        <v>1657297760.5</v>
      </c>
      <c r="BH490">
        <v>222.187037037037</v>
      </c>
      <c r="BI490">
        <v>215.020555555556</v>
      </c>
      <c r="BJ490">
        <v>22.3665444444444</v>
      </c>
      <c r="BK490">
        <v>17.0229444444444</v>
      </c>
      <c r="BL490">
        <v>215.816444444444</v>
      </c>
      <c r="BM490">
        <v>22.1879037037037</v>
      </c>
      <c r="BN490">
        <v>499.959925925926</v>
      </c>
      <c r="BO490">
        <v>73.8351222222222</v>
      </c>
      <c r="BP490">
        <v>0.0433824148148148</v>
      </c>
      <c r="BQ490">
        <v>25.6059407407407</v>
      </c>
      <c r="BR490">
        <v>25.0791222222222</v>
      </c>
      <c r="BS490">
        <v>999.9</v>
      </c>
      <c r="BT490">
        <v>0</v>
      </c>
      <c r="BU490">
        <v>0</v>
      </c>
      <c r="BV490">
        <v>9975</v>
      </c>
      <c r="BW490">
        <v>0</v>
      </c>
      <c r="BX490">
        <v>1641.37925925926</v>
      </c>
      <c r="BY490">
        <v>7.1663662962963</v>
      </c>
      <c r="BZ490">
        <v>227.27037037037</v>
      </c>
      <c r="CA490">
        <v>218.744185185185</v>
      </c>
      <c r="CB490">
        <v>5.3436162962963</v>
      </c>
      <c r="CC490">
        <v>215.020555555556</v>
      </c>
      <c r="CD490">
        <v>17.0229444444444</v>
      </c>
      <c r="CE490">
        <v>1.65143851851852</v>
      </c>
      <c r="CF490">
        <v>1.25689037037037</v>
      </c>
      <c r="CG490">
        <v>14.4473259259259</v>
      </c>
      <c r="CH490">
        <v>10.2930148148148</v>
      </c>
      <c r="CI490">
        <v>2000.03407407407</v>
      </c>
      <c r="CJ490">
        <v>0.979996851851852</v>
      </c>
      <c r="CK490">
        <v>0.0200034074074074</v>
      </c>
      <c r="CL490">
        <v>0</v>
      </c>
      <c r="CM490">
        <v>2.26336296296296</v>
      </c>
      <c r="CN490">
        <v>0</v>
      </c>
      <c r="CO490">
        <v>7119.1</v>
      </c>
      <c r="CP490">
        <v>17300.4333333333</v>
      </c>
      <c r="CQ490">
        <v>39.022962962963</v>
      </c>
      <c r="CR490">
        <v>39.6272962962963</v>
      </c>
      <c r="CS490">
        <v>38.9393333333333</v>
      </c>
      <c r="CT490">
        <v>37.562</v>
      </c>
      <c r="CU490">
        <v>38.2453333333333</v>
      </c>
      <c r="CV490">
        <v>1960.02888888889</v>
      </c>
      <c r="CW490">
        <v>40.0077777777778</v>
      </c>
      <c r="CX490">
        <v>0</v>
      </c>
      <c r="CY490">
        <v>1657297746.3</v>
      </c>
      <c r="CZ490">
        <v>0</v>
      </c>
      <c r="DA490">
        <v>1657291692.5</v>
      </c>
      <c r="DB490" t="s">
        <v>356</v>
      </c>
      <c r="DC490">
        <v>1657291684</v>
      </c>
      <c r="DD490">
        <v>1657291692.5</v>
      </c>
      <c r="DE490">
        <v>1</v>
      </c>
      <c r="DF490">
        <v>0.051</v>
      </c>
      <c r="DG490">
        <v>-0.009</v>
      </c>
      <c r="DH490">
        <v>7.953</v>
      </c>
      <c r="DI490">
        <v>0.086</v>
      </c>
      <c r="DJ490">
        <v>418</v>
      </c>
      <c r="DK490">
        <v>18</v>
      </c>
      <c r="DL490">
        <v>0.63</v>
      </c>
      <c r="DM490">
        <v>0.07</v>
      </c>
      <c r="DN490">
        <v>6.5512195</v>
      </c>
      <c r="DO490">
        <v>10.8240193621013</v>
      </c>
      <c r="DP490">
        <v>1.08928455046638</v>
      </c>
      <c r="DQ490">
        <v>0</v>
      </c>
      <c r="DR490">
        <v>5.35130375</v>
      </c>
      <c r="DS490">
        <v>-0.115864502814259</v>
      </c>
      <c r="DT490">
        <v>0.011545314349878</v>
      </c>
      <c r="DU490">
        <v>0</v>
      </c>
      <c r="DV490">
        <v>0</v>
      </c>
      <c r="DW490">
        <v>2</v>
      </c>
      <c r="DX490" t="s">
        <v>357</v>
      </c>
      <c r="DY490">
        <v>2.97295</v>
      </c>
      <c r="DZ490">
        <v>2.69752</v>
      </c>
      <c r="EA490">
        <v>0.0393831</v>
      </c>
      <c r="EB490">
        <v>0.0390787</v>
      </c>
      <c r="EC490">
        <v>0.0814604</v>
      </c>
      <c r="ED490">
        <v>0.0674192</v>
      </c>
      <c r="EE490">
        <v>37500.4</v>
      </c>
      <c r="EF490">
        <v>41108.2</v>
      </c>
      <c r="EG490">
        <v>35380.1</v>
      </c>
      <c r="EH490">
        <v>38803</v>
      </c>
      <c r="EI490">
        <v>46075.2</v>
      </c>
      <c r="EJ490">
        <v>52220.6</v>
      </c>
      <c r="EK490">
        <v>55285.8</v>
      </c>
      <c r="EL490">
        <v>62184.3</v>
      </c>
      <c r="EM490">
        <v>1.982</v>
      </c>
      <c r="EN490">
        <v>2.1744</v>
      </c>
      <c r="EO490">
        <v>0.0487268</v>
      </c>
      <c r="EP490">
        <v>0</v>
      </c>
      <c r="EQ490">
        <v>24.2827</v>
      </c>
      <c r="ER490">
        <v>999.9</v>
      </c>
      <c r="ES490">
        <v>54.487</v>
      </c>
      <c r="ET490">
        <v>30.796</v>
      </c>
      <c r="EU490">
        <v>32.9082</v>
      </c>
      <c r="EV490">
        <v>53.5702</v>
      </c>
      <c r="EW490">
        <v>37.3918</v>
      </c>
      <c r="EX490">
        <v>2</v>
      </c>
      <c r="EY490">
        <v>-0.024878</v>
      </c>
      <c r="EZ490">
        <v>1.622</v>
      </c>
      <c r="FA490">
        <v>20.1364</v>
      </c>
      <c r="FB490">
        <v>5.19573</v>
      </c>
      <c r="FC490">
        <v>12.0076</v>
      </c>
      <c r="FD490">
        <v>4.9748</v>
      </c>
      <c r="FE490">
        <v>3.293</v>
      </c>
      <c r="FF490">
        <v>9999</v>
      </c>
      <c r="FG490">
        <v>565.1</v>
      </c>
      <c r="FH490">
        <v>9999</v>
      </c>
      <c r="FI490">
        <v>9999</v>
      </c>
      <c r="FJ490">
        <v>1.8631</v>
      </c>
      <c r="FK490">
        <v>1.86795</v>
      </c>
      <c r="FL490">
        <v>1.86768</v>
      </c>
      <c r="FM490">
        <v>1.86887</v>
      </c>
      <c r="FN490">
        <v>1.86966</v>
      </c>
      <c r="FO490">
        <v>1.86569</v>
      </c>
      <c r="FP490">
        <v>1.86676</v>
      </c>
      <c r="FQ490">
        <v>1.86816</v>
      </c>
      <c r="FR490">
        <v>5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6.178</v>
      </c>
      <c r="GF490">
        <v>0.1786</v>
      </c>
      <c r="GG490">
        <v>4.5284714050127</v>
      </c>
      <c r="GH490">
        <v>0.00877152046367285</v>
      </c>
      <c r="GI490">
        <v>-1.12287425622125e-06</v>
      </c>
      <c r="GJ490">
        <v>1.49974470624018e-10</v>
      </c>
      <c r="GK490">
        <v>0.178652107835601</v>
      </c>
      <c r="GL490">
        <v>0</v>
      </c>
      <c r="GM490">
        <v>0</v>
      </c>
      <c r="GN490">
        <v>0</v>
      </c>
      <c r="GO490">
        <v>-2</v>
      </c>
      <c r="GP490">
        <v>2006</v>
      </c>
      <c r="GQ490">
        <v>1</v>
      </c>
      <c r="GR490">
        <v>20</v>
      </c>
      <c r="GS490">
        <v>101.4</v>
      </c>
      <c r="GT490">
        <v>101.3</v>
      </c>
      <c r="GU490">
        <v>0.690918</v>
      </c>
      <c r="GV490">
        <v>2.63672</v>
      </c>
      <c r="GW490">
        <v>2.24854</v>
      </c>
      <c r="GX490">
        <v>2.74292</v>
      </c>
      <c r="GY490">
        <v>1.99585</v>
      </c>
      <c r="GZ490">
        <v>2.38037</v>
      </c>
      <c r="HA490">
        <v>36.0582</v>
      </c>
      <c r="HB490">
        <v>15.0689</v>
      </c>
      <c r="HC490">
        <v>18</v>
      </c>
      <c r="HD490">
        <v>499.402</v>
      </c>
      <c r="HE490">
        <v>632.943</v>
      </c>
      <c r="HF490">
        <v>21.746</v>
      </c>
      <c r="HG490">
        <v>26.852</v>
      </c>
      <c r="HH490">
        <v>30.0008</v>
      </c>
      <c r="HI490">
        <v>26.7423</v>
      </c>
      <c r="HJ490">
        <v>26.6636</v>
      </c>
      <c r="HK490">
        <v>13.8675</v>
      </c>
      <c r="HL490">
        <v>46.6147</v>
      </c>
      <c r="HM490">
        <v>0</v>
      </c>
      <c r="HN490">
        <v>21.7537</v>
      </c>
      <c r="HO490">
        <v>164.501</v>
      </c>
      <c r="HP490">
        <v>16.9667</v>
      </c>
      <c r="HQ490">
        <v>102.571</v>
      </c>
      <c r="HR490">
        <v>103.541</v>
      </c>
    </row>
    <row r="491" spans="1:226">
      <c r="A491">
        <v>475</v>
      </c>
      <c r="B491">
        <v>1657297773</v>
      </c>
      <c r="C491">
        <v>6029</v>
      </c>
      <c r="D491" t="s">
        <v>1313</v>
      </c>
      <c r="E491" t="s">
        <v>1314</v>
      </c>
      <c r="F491">
        <v>5</v>
      </c>
      <c r="G491" t="s">
        <v>1282</v>
      </c>
      <c r="H491" t="s">
        <v>354</v>
      </c>
      <c r="I491">
        <v>1657297765.21429</v>
      </c>
      <c r="J491">
        <f>(K491)/1000</f>
        <v>0</v>
      </c>
      <c r="K491">
        <f>IF(BF491, AN491, AH491)</f>
        <v>0</v>
      </c>
      <c r="L491">
        <f>IF(BF491, AI491, AG491)</f>
        <v>0</v>
      </c>
      <c r="M491">
        <f>BH491 - IF(AU491&gt;1, L491*BB491*100.0/(AW491*BV491), 0)</f>
        <v>0</v>
      </c>
      <c r="N491">
        <f>((T491-J491/2)*M491-L491)/(T491+J491/2)</f>
        <v>0</v>
      </c>
      <c r="O491">
        <f>N491*(BO491+BP491)/1000.0</f>
        <v>0</v>
      </c>
      <c r="P491">
        <f>(BH491 - IF(AU491&gt;1, L491*BB491*100.0/(AW491*BV491), 0))*(BO491+BP491)/1000.0</f>
        <v>0</v>
      </c>
      <c r="Q491">
        <f>2.0/((1/S491-1/R491)+SIGN(S491)*SQRT((1/S491-1/R491)*(1/S491-1/R491) + 4*BC491/((BC491+1)*(BC491+1))*(2*1/S491*1/R491-1/R491*1/R491)))</f>
        <v>0</v>
      </c>
      <c r="R491">
        <f>IF(LEFT(BD491,1)&lt;&gt;"0",IF(LEFT(BD491,1)="1",3.0,BE491),$D$5+$E$5*(BV491*BO491/($K$5*1000))+$F$5*(BV491*BO491/($K$5*1000))*MAX(MIN(BB491,$J$5),$I$5)*MAX(MIN(BB491,$J$5),$I$5)+$G$5*MAX(MIN(BB491,$J$5),$I$5)*(BV491*BO491/($K$5*1000))+$H$5*(BV491*BO491/($K$5*1000))*(BV491*BO491/($K$5*1000)))</f>
        <v>0</v>
      </c>
      <c r="S491">
        <f>J491*(1000-(1000*0.61365*exp(17.502*W491/(240.97+W491))/(BO491+BP491)+BJ491)/2)/(1000*0.61365*exp(17.502*W491/(240.97+W491))/(BO491+BP491)-BJ491)</f>
        <v>0</v>
      </c>
      <c r="T491">
        <f>1/((BC491+1)/(Q491/1.6)+1/(R491/1.37)) + BC491/((BC491+1)/(Q491/1.6) + BC491/(R491/1.37))</f>
        <v>0</v>
      </c>
      <c r="U491">
        <f>(AX491*BA491)</f>
        <v>0</v>
      </c>
      <c r="V491">
        <f>(BQ491+(U491+2*0.95*5.67E-8*(((BQ491+$B$7)+273)^4-(BQ491+273)^4)-44100*J491)/(1.84*29.3*R491+8*0.95*5.67E-8*(BQ491+273)^3))</f>
        <v>0</v>
      </c>
      <c r="W491">
        <f>($C$7*BR491+$D$7*BS491+$E$7*V491)</f>
        <v>0</v>
      </c>
      <c r="X491">
        <f>0.61365*exp(17.502*W491/(240.97+W491))</f>
        <v>0</v>
      </c>
      <c r="Y491">
        <f>(Z491/AA491*100)</f>
        <v>0</v>
      </c>
      <c r="Z491">
        <f>BJ491*(BO491+BP491)/1000</f>
        <v>0</v>
      </c>
      <c r="AA491">
        <f>0.61365*exp(17.502*BQ491/(240.97+BQ491))</f>
        <v>0</v>
      </c>
      <c r="AB491">
        <f>(X491-BJ491*(BO491+BP491)/1000)</f>
        <v>0</v>
      </c>
      <c r="AC491">
        <f>(-J491*44100)</f>
        <v>0</v>
      </c>
      <c r="AD491">
        <f>2*29.3*R491*0.92*(BQ491-W491)</f>
        <v>0</v>
      </c>
      <c r="AE491">
        <f>2*0.95*5.67E-8*(((BQ491+$B$7)+273)^4-(W491+273)^4)</f>
        <v>0</v>
      </c>
      <c r="AF491">
        <f>U491+AE491+AC491+AD491</f>
        <v>0</v>
      </c>
      <c r="AG491">
        <f>BN491*AU491*(BI491-BH491*(1000-AU491*BK491)/(1000-AU491*BJ491))/(100*BB491)</f>
        <v>0</v>
      </c>
      <c r="AH491">
        <f>1000*BN491*AU491*(BJ491-BK491)/(100*BB491*(1000-AU491*BJ491))</f>
        <v>0</v>
      </c>
      <c r="AI491">
        <f>(AJ491 - AK491 - BO491*1E3/(8.314*(BQ491+273.15)) * AM491/BN491 * AL491) * BN491/(100*BB491) * (1000 - BK491)/1000</f>
        <v>0</v>
      </c>
      <c r="AJ491">
        <v>187.488937928545</v>
      </c>
      <c r="AK491">
        <v>189.273709090909</v>
      </c>
      <c r="AL491">
        <v>-3.11837954656976</v>
      </c>
      <c r="AM491">
        <v>66.2120317824343</v>
      </c>
      <c r="AN491">
        <f>(AP491 - AO491 + BO491*1E3/(8.314*(BQ491+273.15)) * AR491/BN491 * AQ491) * BN491/(100*BB491) * 1000/(1000 - AP491)</f>
        <v>0</v>
      </c>
      <c r="AO491">
        <v>17.0287390062359</v>
      </c>
      <c r="AP491">
        <v>22.3442757575758</v>
      </c>
      <c r="AQ491">
        <v>-0.00124423904897793</v>
      </c>
      <c r="AR491">
        <v>77.4807913644843</v>
      </c>
      <c r="AS491">
        <v>0</v>
      </c>
      <c r="AT491">
        <v>0</v>
      </c>
      <c r="AU491">
        <f>IF(AS491*$H$13&gt;=AW491,1.0,(AW491/(AW491-AS491*$H$13)))</f>
        <v>0</v>
      </c>
      <c r="AV491">
        <f>(AU491-1)*100</f>
        <v>0</v>
      </c>
      <c r="AW491">
        <f>MAX(0,($B$13+$C$13*BV491)/(1+$D$13*BV491)*BO491/(BQ491+273)*$E$13)</f>
        <v>0</v>
      </c>
      <c r="AX491">
        <f>$B$11*BW491+$C$11*BX491+$F$11*CI491*(1-CL491)</f>
        <v>0</v>
      </c>
      <c r="AY491">
        <f>AX491*AZ491</f>
        <v>0</v>
      </c>
      <c r="AZ491">
        <f>($B$11*$D$9+$C$11*$D$9+$F$11*((CV491+CN491)/MAX(CV491+CN491+CW491, 0.1)*$I$9+CW491/MAX(CV491+CN491+CW491, 0.1)*$J$9))/($B$11+$C$11+$F$11)</f>
        <v>0</v>
      </c>
      <c r="BA491">
        <f>($B$11*$K$9+$C$11*$K$9+$F$11*((CV491+CN491)/MAX(CV491+CN491+CW491, 0.1)*$P$9+CW491/MAX(CV491+CN491+CW491, 0.1)*$Q$9))/($B$11+$C$11+$F$11)</f>
        <v>0</v>
      </c>
      <c r="BB491">
        <v>6</v>
      </c>
      <c r="BC491">
        <v>0.5</v>
      </c>
      <c r="BD491" t="s">
        <v>355</v>
      </c>
      <c r="BE491">
        <v>2</v>
      </c>
      <c r="BF491" t="b">
        <v>1</v>
      </c>
      <c r="BG491">
        <v>1657297765.21429</v>
      </c>
      <c r="BH491">
        <v>207.535678571428</v>
      </c>
      <c r="BI491">
        <v>199.517928571429</v>
      </c>
      <c r="BJ491">
        <v>22.35855</v>
      </c>
      <c r="BK491">
        <v>17.0258892857143</v>
      </c>
      <c r="BL491">
        <v>201.286</v>
      </c>
      <c r="BM491">
        <v>22.1799035714286</v>
      </c>
      <c r="BN491">
        <v>500.001535714286</v>
      </c>
      <c r="BO491">
        <v>73.8348821428571</v>
      </c>
      <c r="BP491">
        <v>0.0434000321428571</v>
      </c>
      <c r="BQ491">
        <v>25.5939357142857</v>
      </c>
      <c r="BR491">
        <v>25.0749857142857</v>
      </c>
      <c r="BS491">
        <v>999.9</v>
      </c>
      <c r="BT491">
        <v>0</v>
      </c>
      <c r="BU491">
        <v>0</v>
      </c>
      <c r="BV491">
        <v>9988.39285714286</v>
      </c>
      <c r="BW491">
        <v>0</v>
      </c>
      <c r="BX491">
        <v>1641.87428571429</v>
      </c>
      <c r="BY491">
        <v>8.01762678571429</v>
      </c>
      <c r="BZ491">
        <v>212.282035714286</v>
      </c>
      <c r="CA491">
        <v>202.973714285714</v>
      </c>
      <c r="CB491">
        <v>5.33266785714286</v>
      </c>
      <c r="CC491">
        <v>199.517928571429</v>
      </c>
      <c r="CD491">
        <v>17.0258892857143</v>
      </c>
      <c r="CE491">
        <v>1.6508425</v>
      </c>
      <c r="CF491">
        <v>1.25710392857143</v>
      </c>
      <c r="CG491">
        <v>14.4417428571429</v>
      </c>
      <c r="CH491">
        <v>10.2955642857143</v>
      </c>
      <c r="CI491">
        <v>2000.01571428571</v>
      </c>
      <c r="CJ491">
        <v>0.9800005</v>
      </c>
      <c r="CK491">
        <v>0.019999525</v>
      </c>
      <c r="CL491">
        <v>0</v>
      </c>
      <c r="CM491">
        <v>2.23348214285714</v>
      </c>
      <c r="CN491">
        <v>0</v>
      </c>
      <c r="CO491">
        <v>7105.47071428571</v>
      </c>
      <c r="CP491">
        <v>17300.2928571429</v>
      </c>
      <c r="CQ491">
        <v>38.9954285714286</v>
      </c>
      <c r="CR491">
        <v>39.625</v>
      </c>
      <c r="CS491">
        <v>38.9192857142857</v>
      </c>
      <c r="CT491">
        <v>37.562</v>
      </c>
      <c r="CU491">
        <v>38.22525</v>
      </c>
      <c r="CV491">
        <v>1960.01642857143</v>
      </c>
      <c r="CW491">
        <v>40.0021428571429</v>
      </c>
      <c r="CX491">
        <v>0</v>
      </c>
      <c r="CY491">
        <v>1657297751.1</v>
      </c>
      <c r="CZ491">
        <v>0</v>
      </c>
      <c r="DA491">
        <v>1657291692.5</v>
      </c>
      <c r="DB491" t="s">
        <v>356</v>
      </c>
      <c r="DC491">
        <v>1657291684</v>
      </c>
      <c r="DD491">
        <v>1657291692.5</v>
      </c>
      <c r="DE491">
        <v>1</v>
      </c>
      <c r="DF491">
        <v>0.051</v>
      </c>
      <c r="DG491">
        <v>-0.009</v>
      </c>
      <c r="DH491">
        <v>7.953</v>
      </c>
      <c r="DI491">
        <v>0.086</v>
      </c>
      <c r="DJ491">
        <v>418</v>
      </c>
      <c r="DK491">
        <v>18</v>
      </c>
      <c r="DL491">
        <v>0.63</v>
      </c>
      <c r="DM491">
        <v>0.07</v>
      </c>
      <c r="DN491">
        <v>7.370403</v>
      </c>
      <c r="DO491">
        <v>10.0857543714822</v>
      </c>
      <c r="DP491">
        <v>1.02193066394007</v>
      </c>
      <c r="DQ491">
        <v>0</v>
      </c>
      <c r="DR491">
        <v>5.3401905</v>
      </c>
      <c r="DS491">
        <v>-0.133644427767358</v>
      </c>
      <c r="DT491">
        <v>0.0133419374436399</v>
      </c>
      <c r="DU491">
        <v>0</v>
      </c>
      <c r="DV491">
        <v>0</v>
      </c>
      <c r="DW491">
        <v>2</v>
      </c>
      <c r="DX491" t="s">
        <v>357</v>
      </c>
      <c r="DY491">
        <v>2.97457</v>
      </c>
      <c r="DZ491">
        <v>2.69627</v>
      </c>
      <c r="EA491">
        <v>0.0365796</v>
      </c>
      <c r="EB491">
        <v>0.0361077</v>
      </c>
      <c r="EC491">
        <v>0.0814463</v>
      </c>
      <c r="ED491">
        <v>0.0674133</v>
      </c>
      <c r="EE491">
        <v>37608.6</v>
      </c>
      <c r="EF491">
        <v>41235.1</v>
      </c>
      <c r="EG491">
        <v>35379</v>
      </c>
      <c r="EH491">
        <v>38802.8</v>
      </c>
      <c r="EI491">
        <v>46075.2</v>
      </c>
      <c r="EJ491">
        <v>52219.7</v>
      </c>
      <c r="EK491">
        <v>55285</v>
      </c>
      <c r="EL491">
        <v>62183</v>
      </c>
      <c r="EM491">
        <v>1.9834</v>
      </c>
      <c r="EN491">
        <v>2.1738</v>
      </c>
      <c r="EO491">
        <v>0.0473857</v>
      </c>
      <c r="EP491">
        <v>0</v>
      </c>
      <c r="EQ491">
        <v>24.2827</v>
      </c>
      <c r="ER491">
        <v>999.9</v>
      </c>
      <c r="ES491">
        <v>54.487</v>
      </c>
      <c r="ET491">
        <v>30.806</v>
      </c>
      <c r="EU491">
        <v>32.9251</v>
      </c>
      <c r="EV491">
        <v>53.3102</v>
      </c>
      <c r="EW491">
        <v>37.3037</v>
      </c>
      <c r="EX491">
        <v>2</v>
      </c>
      <c r="EY491">
        <v>-0.0245732</v>
      </c>
      <c r="EZ491">
        <v>1.64939</v>
      </c>
      <c r="FA491">
        <v>20.1371</v>
      </c>
      <c r="FB491">
        <v>5.19932</v>
      </c>
      <c r="FC491">
        <v>12.0088</v>
      </c>
      <c r="FD491">
        <v>4.976</v>
      </c>
      <c r="FE491">
        <v>3.2936</v>
      </c>
      <c r="FF491">
        <v>9999</v>
      </c>
      <c r="FG491">
        <v>565.1</v>
      </c>
      <c r="FH491">
        <v>9999</v>
      </c>
      <c r="FI491">
        <v>9999</v>
      </c>
      <c r="FJ491">
        <v>1.8631</v>
      </c>
      <c r="FK491">
        <v>1.86789</v>
      </c>
      <c r="FL491">
        <v>1.86768</v>
      </c>
      <c r="FM491">
        <v>1.86887</v>
      </c>
      <c r="FN491">
        <v>1.86966</v>
      </c>
      <c r="FO491">
        <v>1.86569</v>
      </c>
      <c r="FP491">
        <v>1.86676</v>
      </c>
      <c r="FQ491">
        <v>1.86813</v>
      </c>
      <c r="FR491">
        <v>5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6.051</v>
      </c>
      <c r="GF491">
        <v>0.1787</v>
      </c>
      <c r="GG491">
        <v>4.5284714050127</v>
      </c>
      <c r="GH491">
        <v>0.00877152046367285</v>
      </c>
      <c r="GI491">
        <v>-1.12287425622125e-06</v>
      </c>
      <c r="GJ491">
        <v>1.49974470624018e-10</v>
      </c>
      <c r="GK491">
        <v>0.178652107835601</v>
      </c>
      <c r="GL491">
        <v>0</v>
      </c>
      <c r="GM491">
        <v>0</v>
      </c>
      <c r="GN491">
        <v>0</v>
      </c>
      <c r="GO491">
        <v>-2</v>
      </c>
      <c r="GP491">
        <v>2006</v>
      </c>
      <c r="GQ491">
        <v>1</v>
      </c>
      <c r="GR491">
        <v>20</v>
      </c>
      <c r="GS491">
        <v>101.5</v>
      </c>
      <c r="GT491">
        <v>101.3</v>
      </c>
      <c r="GU491">
        <v>0.64209</v>
      </c>
      <c r="GV491">
        <v>2.64404</v>
      </c>
      <c r="GW491">
        <v>2.24854</v>
      </c>
      <c r="GX491">
        <v>2.74292</v>
      </c>
      <c r="GY491">
        <v>1.99585</v>
      </c>
      <c r="GZ491">
        <v>2.35718</v>
      </c>
      <c r="HA491">
        <v>36.0816</v>
      </c>
      <c r="HB491">
        <v>15.0602</v>
      </c>
      <c r="HC491">
        <v>18</v>
      </c>
      <c r="HD491">
        <v>500.346</v>
      </c>
      <c r="HE491">
        <v>632.491</v>
      </c>
      <c r="HF491">
        <v>21.6613</v>
      </c>
      <c r="HG491">
        <v>26.852</v>
      </c>
      <c r="HH491">
        <v>30.0005</v>
      </c>
      <c r="HI491">
        <v>26.7446</v>
      </c>
      <c r="HJ491">
        <v>26.6658</v>
      </c>
      <c r="HK491">
        <v>12.8862</v>
      </c>
      <c r="HL491">
        <v>46.6147</v>
      </c>
      <c r="HM491">
        <v>0</v>
      </c>
      <c r="HN491">
        <v>21.676</v>
      </c>
      <c r="HO491">
        <v>150.917</v>
      </c>
      <c r="HP491">
        <v>16.9667</v>
      </c>
      <c r="HQ491">
        <v>102.568</v>
      </c>
      <c r="HR491">
        <v>103.54</v>
      </c>
    </row>
    <row r="492" spans="1:226">
      <c r="A492">
        <v>476</v>
      </c>
      <c r="B492">
        <v>1657297778</v>
      </c>
      <c r="C492">
        <v>6034</v>
      </c>
      <c r="D492" t="s">
        <v>1315</v>
      </c>
      <c r="E492" t="s">
        <v>1316</v>
      </c>
      <c r="F492">
        <v>5</v>
      </c>
      <c r="G492" t="s">
        <v>1282</v>
      </c>
      <c r="H492" t="s">
        <v>354</v>
      </c>
      <c r="I492">
        <v>1657297770.5</v>
      </c>
      <c r="J492">
        <f>(K492)/1000</f>
        <v>0</v>
      </c>
      <c r="K492">
        <f>IF(BF492, AN492, AH492)</f>
        <v>0</v>
      </c>
      <c r="L492">
        <f>IF(BF492, AI492, AG492)</f>
        <v>0</v>
      </c>
      <c r="M492">
        <f>BH492 - IF(AU492&gt;1, L492*BB492*100.0/(AW492*BV492), 0)</f>
        <v>0</v>
      </c>
      <c r="N492">
        <f>((T492-J492/2)*M492-L492)/(T492+J492/2)</f>
        <v>0</v>
      </c>
      <c r="O492">
        <f>N492*(BO492+BP492)/1000.0</f>
        <v>0</v>
      </c>
      <c r="P492">
        <f>(BH492 - IF(AU492&gt;1, L492*BB492*100.0/(AW492*BV492), 0))*(BO492+BP492)/1000.0</f>
        <v>0</v>
      </c>
      <c r="Q492">
        <f>2.0/((1/S492-1/R492)+SIGN(S492)*SQRT((1/S492-1/R492)*(1/S492-1/R492) + 4*BC492/((BC492+1)*(BC492+1))*(2*1/S492*1/R492-1/R492*1/R492)))</f>
        <v>0</v>
      </c>
      <c r="R492">
        <f>IF(LEFT(BD492,1)&lt;&gt;"0",IF(LEFT(BD492,1)="1",3.0,BE492),$D$5+$E$5*(BV492*BO492/($K$5*1000))+$F$5*(BV492*BO492/($K$5*1000))*MAX(MIN(BB492,$J$5),$I$5)*MAX(MIN(BB492,$J$5),$I$5)+$G$5*MAX(MIN(BB492,$J$5),$I$5)*(BV492*BO492/($K$5*1000))+$H$5*(BV492*BO492/($K$5*1000))*(BV492*BO492/($K$5*1000)))</f>
        <v>0</v>
      </c>
      <c r="S492">
        <f>J492*(1000-(1000*0.61365*exp(17.502*W492/(240.97+W492))/(BO492+BP492)+BJ492)/2)/(1000*0.61365*exp(17.502*W492/(240.97+W492))/(BO492+BP492)-BJ492)</f>
        <v>0</v>
      </c>
      <c r="T492">
        <f>1/((BC492+1)/(Q492/1.6)+1/(R492/1.37)) + BC492/((BC492+1)/(Q492/1.6) + BC492/(R492/1.37))</f>
        <v>0</v>
      </c>
      <c r="U492">
        <f>(AX492*BA492)</f>
        <v>0</v>
      </c>
      <c r="V492">
        <f>(BQ492+(U492+2*0.95*5.67E-8*(((BQ492+$B$7)+273)^4-(BQ492+273)^4)-44100*J492)/(1.84*29.3*R492+8*0.95*5.67E-8*(BQ492+273)^3))</f>
        <v>0</v>
      </c>
      <c r="W492">
        <f>($C$7*BR492+$D$7*BS492+$E$7*V492)</f>
        <v>0</v>
      </c>
      <c r="X492">
        <f>0.61365*exp(17.502*W492/(240.97+W492))</f>
        <v>0</v>
      </c>
      <c r="Y492">
        <f>(Z492/AA492*100)</f>
        <v>0</v>
      </c>
      <c r="Z492">
        <f>BJ492*(BO492+BP492)/1000</f>
        <v>0</v>
      </c>
      <c r="AA492">
        <f>0.61365*exp(17.502*BQ492/(240.97+BQ492))</f>
        <v>0</v>
      </c>
      <c r="AB492">
        <f>(X492-BJ492*(BO492+BP492)/1000)</f>
        <v>0</v>
      </c>
      <c r="AC492">
        <f>(-J492*44100)</f>
        <v>0</v>
      </c>
      <c r="AD492">
        <f>2*29.3*R492*0.92*(BQ492-W492)</f>
        <v>0</v>
      </c>
      <c r="AE492">
        <f>2*0.95*5.67E-8*(((BQ492+$B$7)+273)^4-(W492+273)^4)</f>
        <v>0</v>
      </c>
      <c r="AF492">
        <f>U492+AE492+AC492+AD492</f>
        <v>0</v>
      </c>
      <c r="AG492">
        <f>BN492*AU492*(BI492-BH492*(1000-AU492*BK492)/(1000-AU492*BJ492))/(100*BB492)</f>
        <v>0</v>
      </c>
      <c r="AH492">
        <f>1000*BN492*AU492*(BJ492-BK492)/(100*BB492*(1000-AU492*BJ492))</f>
        <v>0</v>
      </c>
      <c r="AI492">
        <f>(AJ492 - AK492 - BO492*1E3/(8.314*(BQ492+273.15)) * AM492/BN492 * AL492) * BN492/(100*BB492) * (1000 - BK492)/1000</f>
        <v>0</v>
      </c>
      <c r="AJ492">
        <v>170.979287221409</v>
      </c>
      <c r="AK492">
        <v>173.576072727273</v>
      </c>
      <c r="AL492">
        <v>-3.1256256113456</v>
      </c>
      <c r="AM492">
        <v>66.2120317824343</v>
      </c>
      <c r="AN492">
        <f>(AP492 - AO492 + BO492*1E3/(8.314*(BQ492+273.15)) * AR492/BN492 * AQ492) * BN492/(100*BB492) * 1000/(1000 - AP492)</f>
        <v>0</v>
      </c>
      <c r="AO492">
        <v>17.0326356544598</v>
      </c>
      <c r="AP492">
        <v>22.3348060606061</v>
      </c>
      <c r="AQ492">
        <v>-0.00363363972604878</v>
      </c>
      <c r="AR492">
        <v>77.4807913644843</v>
      </c>
      <c r="AS492">
        <v>0</v>
      </c>
      <c r="AT492">
        <v>0</v>
      </c>
      <c r="AU492">
        <f>IF(AS492*$H$13&gt;=AW492,1.0,(AW492/(AW492-AS492*$H$13)))</f>
        <v>0</v>
      </c>
      <c r="AV492">
        <f>(AU492-1)*100</f>
        <v>0</v>
      </c>
      <c r="AW492">
        <f>MAX(0,($B$13+$C$13*BV492)/(1+$D$13*BV492)*BO492/(BQ492+273)*$E$13)</f>
        <v>0</v>
      </c>
      <c r="AX492">
        <f>$B$11*BW492+$C$11*BX492+$F$11*CI492*(1-CL492)</f>
        <v>0</v>
      </c>
      <c r="AY492">
        <f>AX492*AZ492</f>
        <v>0</v>
      </c>
      <c r="AZ492">
        <f>($B$11*$D$9+$C$11*$D$9+$F$11*((CV492+CN492)/MAX(CV492+CN492+CW492, 0.1)*$I$9+CW492/MAX(CV492+CN492+CW492, 0.1)*$J$9))/($B$11+$C$11+$F$11)</f>
        <v>0</v>
      </c>
      <c r="BA492">
        <f>($B$11*$K$9+$C$11*$K$9+$F$11*((CV492+CN492)/MAX(CV492+CN492+CW492, 0.1)*$P$9+CW492/MAX(CV492+CN492+CW492, 0.1)*$Q$9))/($B$11+$C$11+$F$11)</f>
        <v>0</v>
      </c>
      <c r="BB492">
        <v>6</v>
      </c>
      <c r="BC492">
        <v>0.5</v>
      </c>
      <c r="BD492" t="s">
        <v>355</v>
      </c>
      <c r="BE492">
        <v>2</v>
      </c>
      <c r="BF492" t="b">
        <v>1</v>
      </c>
      <c r="BG492">
        <v>1657297770.5</v>
      </c>
      <c r="BH492">
        <v>191.156222222222</v>
      </c>
      <c r="BI492">
        <v>182.310111111111</v>
      </c>
      <c r="BJ492">
        <v>22.3480555555556</v>
      </c>
      <c r="BK492">
        <v>17.0294222222222</v>
      </c>
      <c r="BL492">
        <v>185.042259259259</v>
      </c>
      <c r="BM492">
        <v>22.1694111111111</v>
      </c>
      <c r="BN492">
        <v>499.989666666667</v>
      </c>
      <c r="BO492">
        <v>73.834437037037</v>
      </c>
      <c r="BP492">
        <v>0.0435963037037037</v>
      </c>
      <c r="BQ492">
        <v>25.578862962963</v>
      </c>
      <c r="BR492">
        <v>25.0677185185185</v>
      </c>
      <c r="BS492">
        <v>999.9</v>
      </c>
      <c r="BT492">
        <v>0</v>
      </c>
      <c r="BU492">
        <v>0</v>
      </c>
      <c r="BV492">
        <v>9972.77777777778</v>
      </c>
      <c r="BW492">
        <v>0</v>
      </c>
      <c r="BX492">
        <v>1642.28481481481</v>
      </c>
      <c r="BY492">
        <v>8.84608333333333</v>
      </c>
      <c r="BZ492">
        <v>195.525962962963</v>
      </c>
      <c r="CA492">
        <v>185.468407407407</v>
      </c>
      <c r="CB492">
        <v>5.31863925925926</v>
      </c>
      <c r="CC492">
        <v>182.310111111111</v>
      </c>
      <c r="CD492">
        <v>17.0294222222222</v>
      </c>
      <c r="CE492">
        <v>1.65005703703704</v>
      </c>
      <c r="CF492">
        <v>1.25735740740741</v>
      </c>
      <c r="CG492">
        <v>14.4343851851852</v>
      </c>
      <c r="CH492">
        <v>10.2985703703704</v>
      </c>
      <c r="CI492">
        <v>2000.00962962963</v>
      </c>
      <c r="CJ492">
        <v>0.980005111111111</v>
      </c>
      <c r="CK492">
        <v>0.0199946185185185</v>
      </c>
      <c r="CL492">
        <v>0</v>
      </c>
      <c r="CM492">
        <v>2.24461111111111</v>
      </c>
      <c r="CN492">
        <v>0</v>
      </c>
      <c r="CO492">
        <v>7091.50481481481</v>
      </c>
      <c r="CP492">
        <v>17300.262962963</v>
      </c>
      <c r="CQ492">
        <v>38.9696666666667</v>
      </c>
      <c r="CR492">
        <v>39.625</v>
      </c>
      <c r="CS492">
        <v>38.897962962963</v>
      </c>
      <c r="CT492">
        <v>37.562</v>
      </c>
      <c r="CU492">
        <v>38.2033333333333</v>
      </c>
      <c r="CV492">
        <v>1960.01740740741</v>
      </c>
      <c r="CW492">
        <v>39.9933333333333</v>
      </c>
      <c r="CX492">
        <v>0</v>
      </c>
      <c r="CY492">
        <v>1657297755.9</v>
      </c>
      <c r="CZ492">
        <v>0</v>
      </c>
      <c r="DA492">
        <v>1657291692.5</v>
      </c>
      <c r="DB492" t="s">
        <v>356</v>
      </c>
      <c r="DC492">
        <v>1657291684</v>
      </c>
      <c r="DD492">
        <v>1657291692.5</v>
      </c>
      <c r="DE492">
        <v>1</v>
      </c>
      <c r="DF492">
        <v>0.051</v>
      </c>
      <c r="DG492">
        <v>-0.009</v>
      </c>
      <c r="DH492">
        <v>7.953</v>
      </c>
      <c r="DI492">
        <v>0.086</v>
      </c>
      <c r="DJ492">
        <v>418</v>
      </c>
      <c r="DK492">
        <v>18</v>
      </c>
      <c r="DL492">
        <v>0.63</v>
      </c>
      <c r="DM492">
        <v>0.07</v>
      </c>
      <c r="DN492">
        <v>8.2522275</v>
      </c>
      <c r="DO492">
        <v>9.48036450281424</v>
      </c>
      <c r="DP492">
        <v>0.947038942355989</v>
      </c>
      <c r="DQ492">
        <v>0</v>
      </c>
      <c r="DR492">
        <v>5.32797625</v>
      </c>
      <c r="DS492">
        <v>-0.160443939962485</v>
      </c>
      <c r="DT492">
        <v>0.0159040859038645</v>
      </c>
      <c r="DU492">
        <v>0</v>
      </c>
      <c r="DV492">
        <v>0</v>
      </c>
      <c r="DW492">
        <v>2</v>
      </c>
      <c r="DX492" t="s">
        <v>357</v>
      </c>
      <c r="DY492">
        <v>2.97315</v>
      </c>
      <c r="DZ492">
        <v>2.69677</v>
      </c>
      <c r="EA492">
        <v>0.0337309</v>
      </c>
      <c r="EB492">
        <v>0.0329508</v>
      </c>
      <c r="EC492">
        <v>0.0814029</v>
      </c>
      <c r="ED492">
        <v>0.0674231</v>
      </c>
      <c r="EE492">
        <v>37720.1</v>
      </c>
      <c r="EF492">
        <v>41369.8</v>
      </c>
      <c r="EG492">
        <v>35379.3</v>
      </c>
      <c r="EH492">
        <v>38802.5</v>
      </c>
      <c r="EI492">
        <v>46077.3</v>
      </c>
      <c r="EJ492">
        <v>52218.2</v>
      </c>
      <c r="EK492">
        <v>55284.9</v>
      </c>
      <c r="EL492">
        <v>62181.9</v>
      </c>
      <c r="EM492">
        <v>1.982</v>
      </c>
      <c r="EN492">
        <v>2.1746</v>
      </c>
      <c r="EO492">
        <v>0.0475347</v>
      </c>
      <c r="EP492">
        <v>0</v>
      </c>
      <c r="EQ492">
        <v>24.2787</v>
      </c>
      <c r="ER492">
        <v>999.9</v>
      </c>
      <c r="ES492">
        <v>54.468</v>
      </c>
      <c r="ET492">
        <v>30.796</v>
      </c>
      <c r="EU492">
        <v>32.8945</v>
      </c>
      <c r="EV492">
        <v>53.5002</v>
      </c>
      <c r="EW492">
        <v>37.3718</v>
      </c>
      <c r="EX492">
        <v>2</v>
      </c>
      <c r="EY492">
        <v>-0.0247967</v>
      </c>
      <c r="EZ492">
        <v>1.63272</v>
      </c>
      <c r="FA492">
        <v>20.1364</v>
      </c>
      <c r="FB492">
        <v>5.19692</v>
      </c>
      <c r="FC492">
        <v>12.0088</v>
      </c>
      <c r="FD492">
        <v>4.9752</v>
      </c>
      <c r="FE492">
        <v>3.2932</v>
      </c>
      <c r="FF492">
        <v>9999</v>
      </c>
      <c r="FG492">
        <v>565.1</v>
      </c>
      <c r="FH492">
        <v>9999</v>
      </c>
      <c r="FI492">
        <v>9999</v>
      </c>
      <c r="FJ492">
        <v>1.8631</v>
      </c>
      <c r="FK492">
        <v>1.86798</v>
      </c>
      <c r="FL492">
        <v>1.86768</v>
      </c>
      <c r="FM492">
        <v>1.86887</v>
      </c>
      <c r="FN492">
        <v>1.86966</v>
      </c>
      <c r="FO492">
        <v>1.86569</v>
      </c>
      <c r="FP492">
        <v>1.86676</v>
      </c>
      <c r="FQ492">
        <v>1.86813</v>
      </c>
      <c r="FR492">
        <v>5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5.923</v>
      </c>
      <c r="GF492">
        <v>0.1786</v>
      </c>
      <c r="GG492">
        <v>4.5284714050127</v>
      </c>
      <c r="GH492">
        <v>0.00877152046367285</v>
      </c>
      <c r="GI492">
        <v>-1.12287425622125e-06</v>
      </c>
      <c r="GJ492">
        <v>1.49974470624018e-10</v>
      </c>
      <c r="GK492">
        <v>0.178652107835601</v>
      </c>
      <c r="GL492">
        <v>0</v>
      </c>
      <c r="GM492">
        <v>0</v>
      </c>
      <c r="GN492">
        <v>0</v>
      </c>
      <c r="GO492">
        <v>-2</v>
      </c>
      <c r="GP492">
        <v>2006</v>
      </c>
      <c r="GQ492">
        <v>1</v>
      </c>
      <c r="GR492">
        <v>20</v>
      </c>
      <c r="GS492">
        <v>101.6</v>
      </c>
      <c r="GT492">
        <v>101.4</v>
      </c>
      <c r="GU492">
        <v>0.595703</v>
      </c>
      <c r="GV492">
        <v>2.64771</v>
      </c>
      <c r="GW492">
        <v>2.24854</v>
      </c>
      <c r="GX492">
        <v>2.74292</v>
      </c>
      <c r="GY492">
        <v>1.99585</v>
      </c>
      <c r="GZ492">
        <v>2.34985</v>
      </c>
      <c r="HA492">
        <v>36.0816</v>
      </c>
      <c r="HB492">
        <v>15.0602</v>
      </c>
      <c r="HC492">
        <v>18</v>
      </c>
      <c r="HD492">
        <v>499.444</v>
      </c>
      <c r="HE492">
        <v>633.153</v>
      </c>
      <c r="HF492">
        <v>21.5981</v>
      </c>
      <c r="HG492">
        <v>26.8543</v>
      </c>
      <c r="HH492">
        <v>30.0001</v>
      </c>
      <c r="HI492">
        <v>26.7469</v>
      </c>
      <c r="HJ492">
        <v>26.6681</v>
      </c>
      <c r="HK492">
        <v>11.9588</v>
      </c>
      <c r="HL492">
        <v>46.6147</v>
      </c>
      <c r="HM492">
        <v>0</v>
      </c>
      <c r="HN492">
        <v>21.6162</v>
      </c>
      <c r="HO492">
        <v>130.771</v>
      </c>
      <c r="HP492">
        <v>16.9667</v>
      </c>
      <c r="HQ492">
        <v>102.569</v>
      </c>
      <c r="HR492">
        <v>103.539</v>
      </c>
    </row>
    <row r="493" spans="1:226">
      <c r="A493">
        <v>477</v>
      </c>
      <c r="B493">
        <v>1657297783</v>
      </c>
      <c r="C493">
        <v>6039</v>
      </c>
      <c r="D493" t="s">
        <v>1317</v>
      </c>
      <c r="E493" t="s">
        <v>1318</v>
      </c>
      <c r="F493">
        <v>5</v>
      </c>
      <c r="G493" t="s">
        <v>1282</v>
      </c>
      <c r="H493" t="s">
        <v>354</v>
      </c>
      <c r="I493">
        <v>1657297775.21429</v>
      </c>
      <c r="J493">
        <f>(K493)/1000</f>
        <v>0</v>
      </c>
      <c r="K493">
        <f>IF(BF493, AN493, AH493)</f>
        <v>0</v>
      </c>
      <c r="L493">
        <f>IF(BF493, AI493, AG493)</f>
        <v>0</v>
      </c>
      <c r="M493">
        <f>BH493 - IF(AU493&gt;1, L493*BB493*100.0/(AW493*BV493), 0)</f>
        <v>0</v>
      </c>
      <c r="N493">
        <f>((T493-J493/2)*M493-L493)/(T493+J493/2)</f>
        <v>0</v>
      </c>
      <c r="O493">
        <f>N493*(BO493+BP493)/1000.0</f>
        <v>0</v>
      </c>
      <c r="P493">
        <f>(BH493 - IF(AU493&gt;1, L493*BB493*100.0/(AW493*BV493), 0))*(BO493+BP493)/1000.0</f>
        <v>0</v>
      </c>
      <c r="Q493">
        <f>2.0/((1/S493-1/R493)+SIGN(S493)*SQRT((1/S493-1/R493)*(1/S493-1/R493) + 4*BC493/((BC493+1)*(BC493+1))*(2*1/S493*1/R493-1/R493*1/R493)))</f>
        <v>0</v>
      </c>
      <c r="R493">
        <f>IF(LEFT(BD493,1)&lt;&gt;"0",IF(LEFT(BD493,1)="1",3.0,BE493),$D$5+$E$5*(BV493*BO493/($K$5*1000))+$F$5*(BV493*BO493/($K$5*1000))*MAX(MIN(BB493,$J$5),$I$5)*MAX(MIN(BB493,$J$5),$I$5)+$G$5*MAX(MIN(BB493,$J$5),$I$5)*(BV493*BO493/($K$5*1000))+$H$5*(BV493*BO493/($K$5*1000))*(BV493*BO493/($K$5*1000)))</f>
        <v>0</v>
      </c>
      <c r="S493">
        <f>J493*(1000-(1000*0.61365*exp(17.502*W493/(240.97+W493))/(BO493+BP493)+BJ493)/2)/(1000*0.61365*exp(17.502*W493/(240.97+W493))/(BO493+BP493)-BJ493)</f>
        <v>0</v>
      </c>
      <c r="T493">
        <f>1/((BC493+1)/(Q493/1.6)+1/(R493/1.37)) + BC493/((BC493+1)/(Q493/1.6) + BC493/(R493/1.37))</f>
        <v>0</v>
      </c>
      <c r="U493">
        <f>(AX493*BA493)</f>
        <v>0</v>
      </c>
      <c r="V493">
        <f>(BQ493+(U493+2*0.95*5.67E-8*(((BQ493+$B$7)+273)^4-(BQ493+273)^4)-44100*J493)/(1.84*29.3*R493+8*0.95*5.67E-8*(BQ493+273)^3))</f>
        <v>0</v>
      </c>
      <c r="W493">
        <f>($C$7*BR493+$D$7*BS493+$E$7*V493)</f>
        <v>0</v>
      </c>
      <c r="X493">
        <f>0.61365*exp(17.502*W493/(240.97+W493))</f>
        <v>0</v>
      </c>
      <c r="Y493">
        <f>(Z493/AA493*100)</f>
        <v>0</v>
      </c>
      <c r="Z493">
        <f>BJ493*(BO493+BP493)/1000</f>
        <v>0</v>
      </c>
      <c r="AA493">
        <f>0.61365*exp(17.502*BQ493/(240.97+BQ493))</f>
        <v>0</v>
      </c>
      <c r="AB493">
        <f>(X493-BJ493*(BO493+BP493)/1000)</f>
        <v>0</v>
      </c>
      <c r="AC493">
        <f>(-J493*44100)</f>
        <v>0</v>
      </c>
      <c r="AD493">
        <f>2*29.3*R493*0.92*(BQ493-W493)</f>
        <v>0</v>
      </c>
      <c r="AE493">
        <f>2*0.95*5.67E-8*(((BQ493+$B$7)+273)^4-(W493+273)^4)</f>
        <v>0</v>
      </c>
      <c r="AF493">
        <f>U493+AE493+AC493+AD493</f>
        <v>0</v>
      </c>
      <c r="AG493">
        <f>BN493*AU493*(BI493-BH493*(1000-AU493*BK493)/(1000-AU493*BJ493))/(100*BB493)</f>
        <v>0</v>
      </c>
      <c r="AH493">
        <f>1000*BN493*AU493*(BJ493-BK493)/(100*BB493*(1000-AU493*BJ493))</f>
        <v>0</v>
      </c>
      <c r="AI493">
        <f>(AJ493 - AK493 - BO493*1E3/(8.314*(BQ493+273.15)) * AM493/BN493 * AL493) * BN493/(100*BB493) * (1000 - BK493)/1000</f>
        <v>0</v>
      </c>
      <c r="AJ493">
        <v>154.035263456201</v>
      </c>
      <c r="AK493">
        <v>157.583636363636</v>
      </c>
      <c r="AL493">
        <v>-3.21197429855966</v>
      </c>
      <c r="AM493">
        <v>66.2120317824343</v>
      </c>
      <c r="AN493">
        <f>(AP493 - AO493 + BO493*1E3/(8.314*(BQ493+273.15)) * AR493/BN493 * AQ493) * BN493/(100*BB493) * 1000/(1000 - AP493)</f>
        <v>0</v>
      </c>
      <c r="AO493">
        <v>17.0368481579171</v>
      </c>
      <c r="AP493">
        <v>22.3230006060606</v>
      </c>
      <c r="AQ493">
        <v>-0.000535965209474977</v>
      </c>
      <c r="AR493">
        <v>77.4807913644843</v>
      </c>
      <c r="AS493">
        <v>0</v>
      </c>
      <c r="AT493">
        <v>0</v>
      </c>
      <c r="AU493">
        <f>IF(AS493*$H$13&gt;=AW493,1.0,(AW493/(AW493-AS493*$H$13)))</f>
        <v>0</v>
      </c>
      <c r="AV493">
        <f>(AU493-1)*100</f>
        <v>0</v>
      </c>
      <c r="AW493">
        <f>MAX(0,($B$13+$C$13*BV493)/(1+$D$13*BV493)*BO493/(BQ493+273)*$E$13)</f>
        <v>0</v>
      </c>
      <c r="AX493">
        <f>$B$11*BW493+$C$11*BX493+$F$11*CI493*(1-CL493)</f>
        <v>0</v>
      </c>
      <c r="AY493">
        <f>AX493*AZ493</f>
        <v>0</v>
      </c>
      <c r="AZ493">
        <f>($B$11*$D$9+$C$11*$D$9+$F$11*((CV493+CN493)/MAX(CV493+CN493+CW493, 0.1)*$I$9+CW493/MAX(CV493+CN493+CW493, 0.1)*$J$9))/($B$11+$C$11+$F$11)</f>
        <v>0</v>
      </c>
      <c r="BA493">
        <f>($B$11*$K$9+$C$11*$K$9+$F$11*((CV493+CN493)/MAX(CV493+CN493+CW493, 0.1)*$P$9+CW493/MAX(CV493+CN493+CW493, 0.1)*$Q$9))/($B$11+$C$11+$F$11)</f>
        <v>0</v>
      </c>
      <c r="BB493">
        <v>6</v>
      </c>
      <c r="BC493">
        <v>0.5</v>
      </c>
      <c r="BD493" t="s">
        <v>355</v>
      </c>
      <c r="BE493">
        <v>2</v>
      </c>
      <c r="BF493" t="b">
        <v>1</v>
      </c>
      <c r="BG493">
        <v>1657297775.21429</v>
      </c>
      <c r="BH493">
        <v>176.646321428571</v>
      </c>
      <c r="BI493">
        <v>166.897107142857</v>
      </c>
      <c r="BJ493">
        <v>22.3385464285714</v>
      </c>
      <c r="BK493">
        <v>17.0330392857143</v>
      </c>
      <c r="BL493">
        <v>170.652964285714</v>
      </c>
      <c r="BM493">
        <v>22.1599035714286</v>
      </c>
      <c r="BN493">
        <v>500.001178571429</v>
      </c>
      <c r="BO493">
        <v>73.8340071428571</v>
      </c>
      <c r="BP493">
        <v>0.0434908678571429</v>
      </c>
      <c r="BQ493">
        <v>25.5664321428571</v>
      </c>
      <c r="BR493">
        <v>25.0578857142857</v>
      </c>
      <c r="BS493">
        <v>999.9</v>
      </c>
      <c r="BT493">
        <v>0</v>
      </c>
      <c r="BU493">
        <v>0</v>
      </c>
      <c r="BV493">
        <v>9978.21428571429</v>
      </c>
      <c r="BW493">
        <v>0</v>
      </c>
      <c r="BX493">
        <v>1642.51035714286</v>
      </c>
      <c r="BY493">
        <v>9.74912214285714</v>
      </c>
      <c r="BZ493">
        <v>180.6825</v>
      </c>
      <c r="CA493">
        <v>169.789</v>
      </c>
      <c r="CB493">
        <v>5.30550928571429</v>
      </c>
      <c r="CC493">
        <v>166.897107142857</v>
      </c>
      <c r="CD493">
        <v>17.0330392857143</v>
      </c>
      <c r="CE493">
        <v>1.649345</v>
      </c>
      <c r="CF493">
        <v>1.2576175</v>
      </c>
      <c r="CG493">
        <v>14.4277107142857</v>
      </c>
      <c r="CH493">
        <v>10.3016678571429</v>
      </c>
      <c r="CI493">
        <v>2000.01464285714</v>
      </c>
      <c r="CJ493">
        <v>0.980006464285714</v>
      </c>
      <c r="CK493">
        <v>0.0199931785714286</v>
      </c>
      <c r="CL493">
        <v>0</v>
      </c>
      <c r="CM493">
        <v>2.270275</v>
      </c>
      <c r="CN493">
        <v>0</v>
      </c>
      <c r="CO493">
        <v>7081.34571428572</v>
      </c>
      <c r="CP493">
        <v>17300.3107142857</v>
      </c>
      <c r="CQ493">
        <v>38.9505</v>
      </c>
      <c r="CR493">
        <v>39.607</v>
      </c>
      <c r="CS493">
        <v>38.8749285714286</v>
      </c>
      <c r="CT493">
        <v>37.5442857142857</v>
      </c>
      <c r="CU493">
        <v>38.1848214285714</v>
      </c>
      <c r="CV493">
        <v>1960.02464285714</v>
      </c>
      <c r="CW493">
        <v>39.99</v>
      </c>
      <c r="CX493">
        <v>0</v>
      </c>
      <c r="CY493">
        <v>1657297761.3</v>
      </c>
      <c r="CZ493">
        <v>0</v>
      </c>
      <c r="DA493">
        <v>1657291692.5</v>
      </c>
      <c r="DB493" t="s">
        <v>356</v>
      </c>
      <c r="DC493">
        <v>1657291684</v>
      </c>
      <c r="DD493">
        <v>1657291692.5</v>
      </c>
      <c r="DE493">
        <v>1</v>
      </c>
      <c r="DF493">
        <v>0.051</v>
      </c>
      <c r="DG493">
        <v>-0.009</v>
      </c>
      <c r="DH493">
        <v>7.953</v>
      </c>
      <c r="DI493">
        <v>0.086</v>
      </c>
      <c r="DJ493">
        <v>418</v>
      </c>
      <c r="DK493">
        <v>18</v>
      </c>
      <c r="DL493">
        <v>0.63</v>
      </c>
      <c r="DM493">
        <v>0.07</v>
      </c>
      <c r="DN493">
        <v>9.15941025</v>
      </c>
      <c r="DO493">
        <v>10.6884163227017</v>
      </c>
      <c r="DP493">
        <v>1.06320089062812</v>
      </c>
      <c r="DQ493">
        <v>0</v>
      </c>
      <c r="DR493">
        <v>5.31510175</v>
      </c>
      <c r="DS493">
        <v>-0.162374971857408</v>
      </c>
      <c r="DT493">
        <v>0.0160836830184352</v>
      </c>
      <c r="DU493">
        <v>0</v>
      </c>
      <c r="DV493">
        <v>0</v>
      </c>
      <c r="DW493">
        <v>2</v>
      </c>
      <c r="DX493" t="s">
        <v>357</v>
      </c>
      <c r="DY493">
        <v>2.9736</v>
      </c>
      <c r="DZ493">
        <v>2.69782</v>
      </c>
      <c r="EA493">
        <v>0.0307697</v>
      </c>
      <c r="EB493">
        <v>0.029815</v>
      </c>
      <c r="EC493">
        <v>0.0813792</v>
      </c>
      <c r="ED493">
        <v>0.0674293</v>
      </c>
      <c r="EE493">
        <v>37835.8</v>
      </c>
      <c r="EF493">
        <v>41503.2</v>
      </c>
      <c r="EG493">
        <v>35379.5</v>
      </c>
      <c r="EH493">
        <v>38801.9</v>
      </c>
      <c r="EI493">
        <v>46077.9</v>
      </c>
      <c r="EJ493">
        <v>52217.8</v>
      </c>
      <c r="EK493">
        <v>55284.2</v>
      </c>
      <c r="EL493">
        <v>62182</v>
      </c>
      <c r="EM493">
        <v>1.9824</v>
      </c>
      <c r="EN493">
        <v>2.174</v>
      </c>
      <c r="EO493">
        <v>0.0467896</v>
      </c>
      <c r="EP493">
        <v>0</v>
      </c>
      <c r="EQ493">
        <v>24.2766</v>
      </c>
      <c r="ER493">
        <v>999.9</v>
      </c>
      <c r="ES493">
        <v>54.468</v>
      </c>
      <c r="ET493">
        <v>30.806</v>
      </c>
      <c r="EU493">
        <v>32.9166</v>
      </c>
      <c r="EV493">
        <v>53.8702</v>
      </c>
      <c r="EW493">
        <v>37.3237</v>
      </c>
      <c r="EX493">
        <v>2</v>
      </c>
      <c r="EY493">
        <v>-0.0244512</v>
      </c>
      <c r="EZ493">
        <v>1.64161</v>
      </c>
      <c r="FA493">
        <v>20.1371</v>
      </c>
      <c r="FB493">
        <v>5.19812</v>
      </c>
      <c r="FC493">
        <v>12.0099</v>
      </c>
      <c r="FD493">
        <v>4.976</v>
      </c>
      <c r="FE493">
        <v>3.2938</v>
      </c>
      <c r="FF493">
        <v>9999</v>
      </c>
      <c r="FG493">
        <v>565.1</v>
      </c>
      <c r="FH493">
        <v>9999</v>
      </c>
      <c r="FI493">
        <v>9999</v>
      </c>
      <c r="FJ493">
        <v>1.8631</v>
      </c>
      <c r="FK493">
        <v>1.86786</v>
      </c>
      <c r="FL493">
        <v>1.86768</v>
      </c>
      <c r="FM493">
        <v>1.86884</v>
      </c>
      <c r="FN493">
        <v>1.86966</v>
      </c>
      <c r="FO493">
        <v>1.86569</v>
      </c>
      <c r="FP493">
        <v>1.86676</v>
      </c>
      <c r="FQ493">
        <v>1.86813</v>
      </c>
      <c r="FR493">
        <v>5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5.793</v>
      </c>
      <c r="GF493">
        <v>0.1786</v>
      </c>
      <c r="GG493">
        <v>4.5284714050127</v>
      </c>
      <c r="GH493">
        <v>0.00877152046367285</v>
      </c>
      <c r="GI493">
        <v>-1.12287425622125e-06</v>
      </c>
      <c r="GJ493">
        <v>1.49974470624018e-10</v>
      </c>
      <c r="GK493">
        <v>0.178652107835601</v>
      </c>
      <c r="GL493">
        <v>0</v>
      </c>
      <c r="GM493">
        <v>0</v>
      </c>
      <c r="GN493">
        <v>0</v>
      </c>
      <c r="GO493">
        <v>-2</v>
      </c>
      <c r="GP493">
        <v>2006</v>
      </c>
      <c r="GQ493">
        <v>1</v>
      </c>
      <c r="GR493">
        <v>20</v>
      </c>
      <c r="GS493">
        <v>101.7</v>
      </c>
      <c r="GT493">
        <v>101.5</v>
      </c>
      <c r="GU493">
        <v>0.545654</v>
      </c>
      <c r="GV493">
        <v>2.65015</v>
      </c>
      <c r="GW493">
        <v>2.24854</v>
      </c>
      <c r="GX493">
        <v>2.74292</v>
      </c>
      <c r="GY493">
        <v>1.99585</v>
      </c>
      <c r="GZ493">
        <v>2.34009</v>
      </c>
      <c r="HA493">
        <v>36.0816</v>
      </c>
      <c r="HB493">
        <v>15.0514</v>
      </c>
      <c r="HC493">
        <v>18</v>
      </c>
      <c r="HD493">
        <v>499.711</v>
      </c>
      <c r="HE493">
        <v>632.703</v>
      </c>
      <c r="HF493">
        <v>21.5397</v>
      </c>
      <c r="HG493">
        <v>26.8565</v>
      </c>
      <c r="HH493">
        <v>30.0003</v>
      </c>
      <c r="HI493">
        <v>26.7469</v>
      </c>
      <c r="HJ493">
        <v>26.6703</v>
      </c>
      <c r="HK493">
        <v>10.9499</v>
      </c>
      <c r="HL493">
        <v>46.6147</v>
      </c>
      <c r="HM493">
        <v>0</v>
      </c>
      <c r="HN493">
        <v>21.5571</v>
      </c>
      <c r="HO493">
        <v>117.313</v>
      </c>
      <c r="HP493">
        <v>16.9667</v>
      </c>
      <c r="HQ493">
        <v>102.568</v>
      </c>
      <c r="HR493">
        <v>103.538</v>
      </c>
    </row>
    <row r="494" spans="1:226">
      <c r="A494">
        <v>478</v>
      </c>
      <c r="B494">
        <v>1657297788</v>
      </c>
      <c r="C494">
        <v>6044</v>
      </c>
      <c r="D494" t="s">
        <v>1319</v>
      </c>
      <c r="E494" t="s">
        <v>1320</v>
      </c>
      <c r="F494">
        <v>5</v>
      </c>
      <c r="G494" t="s">
        <v>1282</v>
      </c>
      <c r="H494" t="s">
        <v>354</v>
      </c>
      <c r="I494">
        <v>1657297780.5</v>
      </c>
      <c r="J494">
        <f>(K494)/1000</f>
        <v>0</v>
      </c>
      <c r="K494">
        <f>IF(BF494, AN494, AH494)</f>
        <v>0</v>
      </c>
      <c r="L494">
        <f>IF(BF494, AI494, AG494)</f>
        <v>0</v>
      </c>
      <c r="M494">
        <f>BH494 - IF(AU494&gt;1, L494*BB494*100.0/(AW494*BV494), 0)</f>
        <v>0</v>
      </c>
      <c r="N494">
        <f>((T494-J494/2)*M494-L494)/(T494+J494/2)</f>
        <v>0</v>
      </c>
      <c r="O494">
        <f>N494*(BO494+BP494)/1000.0</f>
        <v>0</v>
      </c>
      <c r="P494">
        <f>(BH494 - IF(AU494&gt;1, L494*BB494*100.0/(AW494*BV494), 0))*(BO494+BP494)/1000.0</f>
        <v>0</v>
      </c>
      <c r="Q494">
        <f>2.0/((1/S494-1/R494)+SIGN(S494)*SQRT((1/S494-1/R494)*(1/S494-1/R494) + 4*BC494/((BC494+1)*(BC494+1))*(2*1/S494*1/R494-1/R494*1/R494)))</f>
        <v>0</v>
      </c>
      <c r="R494">
        <f>IF(LEFT(BD494,1)&lt;&gt;"0",IF(LEFT(BD494,1)="1",3.0,BE494),$D$5+$E$5*(BV494*BO494/($K$5*1000))+$F$5*(BV494*BO494/($K$5*1000))*MAX(MIN(BB494,$J$5),$I$5)*MAX(MIN(BB494,$J$5),$I$5)+$G$5*MAX(MIN(BB494,$J$5),$I$5)*(BV494*BO494/($K$5*1000))+$H$5*(BV494*BO494/($K$5*1000))*(BV494*BO494/($K$5*1000)))</f>
        <v>0</v>
      </c>
      <c r="S494">
        <f>J494*(1000-(1000*0.61365*exp(17.502*W494/(240.97+W494))/(BO494+BP494)+BJ494)/2)/(1000*0.61365*exp(17.502*W494/(240.97+W494))/(BO494+BP494)-BJ494)</f>
        <v>0</v>
      </c>
      <c r="T494">
        <f>1/((BC494+1)/(Q494/1.6)+1/(R494/1.37)) + BC494/((BC494+1)/(Q494/1.6) + BC494/(R494/1.37))</f>
        <v>0</v>
      </c>
      <c r="U494">
        <f>(AX494*BA494)</f>
        <v>0</v>
      </c>
      <c r="V494">
        <f>(BQ494+(U494+2*0.95*5.67E-8*(((BQ494+$B$7)+273)^4-(BQ494+273)^4)-44100*J494)/(1.84*29.3*R494+8*0.95*5.67E-8*(BQ494+273)^3))</f>
        <v>0</v>
      </c>
      <c r="W494">
        <f>($C$7*BR494+$D$7*BS494+$E$7*V494)</f>
        <v>0</v>
      </c>
      <c r="X494">
        <f>0.61365*exp(17.502*W494/(240.97+W494))</f>
        <v>0</v>
      </c>
      <c r="Y494">
        <f>(Z494/AA494*100)</f>
        <v>0</v>
      </c>
      <c r="Z494">
        <f>BJ494*(BO494+BP494)/1000</f>
        <v>0</v>
      </c>
      <c r="AA494">
        <f>0.61365*exp(17.502*BQ494/(240.97+BQ494))</f>
        <v>0</v>
      </c>
      <c r="AB494">
        <f>(X494-BJ494*(BO494+BP494)/1000)</f>
        <v>0</v>
      </c>
      <c r="AC494">
        <f>(-J494*44100)</f>
        <v>0</v>
      </c>
      <c r="AD494">
        <f>2*29.3*R494*0.92*(BQ494-W494)</f>
        <v>0</v>
      </c>
      <c r="AE494">
        <f>2*0.95*5.67E-8*(((BQ494+$B$7)+273)^4-(W494+273)^4)</f>
        <v>0</v>
      </c>
      <c r="AF494">
        <f>U494+AE494+AC494+AD494</f>
        <v>0</v>
      </c>
      <c r="AG494">
        <f>BN494*AU494*(BI494-BH494*(1000-AU494*BK494)/(1000-AU494*BJ494))/(100*BB494)</f>
        <v>0</v>
      </c>
      <c r="AH494">
        <f>1000*BN494*AU494*(BJ494-BK494)/(100*BB494*(1000-AU494*BJ494))</f>
        <v>0</v>
      </c>
      <c r="AI494">
        <f>(AJ494 - AK494 - BO494*1E3/(8.314*(BQ494+273.15)) * AM494/BN494 * AL494) * BN494/(100*BB494) * (1000 - BK494)/1000</f>
        <v>0</v>
      </c>
      <c r="AJ494">
        <v>137.463159295243</v>
      </c>
      <c r="AK494">
        <v>141.784484848485</v>
      </c>
      <c r="AL494">
        <v>-3.16322571671732</v>
      </c>
      <c r="AM494">
        <v>66.2120317824343</v>
      </c>
      <c r="AN494">
        <f>(AP494 - AO494 + BO494*1E3/(8.314*(BQ494+273.15)) * AR494/BN494 * AQ494) * BN494/(100*BB494) * 1000/(1000 - AP494)</f>
        <v>0</v>
      </c>
      <c r="AO494">
        <v>17.0387729817262</v>
      </c>
      <c r="AP494">
        <v>22.3134624242424</v>
      </c>
      <c r="AQ494">
        <v>-0.00112376762470157</v>
      </c>
      <c r="AR494">
        <v>77.4807913644843</v>
      </c>
      <c r="AS494">
        <v>0</v>
      </c>
      <c r="AT494">
        <v>0</v>
      </c>
      <c r="AU494">
        <f>IF(AS494*$H$13&gt;=AW494,1.0,(AW494/(AW494-AS494*$H$13)))</f>
        <v>0</v>
      </c>
      <c r="AV494">
        <f>(AU494-1)*100</f>
        <v>0</v>
      </c>
      <c r="AW494">
        <f>MAX(0,($B$13+$C$13*BV494)/(1+$D$13*BV494)*BO494/(BQ494+273)*$E$13)</f>
        <v>0</v>
      </c>
      <c r="AX494">
        <f>$B$11*BW494+$C$11*BX494+$F$11*CI494*(1-CL494)</f>
        <v>0</v>
      </c>
      <c r="AY494">
        <f>AX494*AZ494</f>
        <v>0</v>
      </c>
      <c r="AZ494">
        <f>($B$11*$D$9+$C$11*$D$9+$F$11*((CV494+CN494)/MAX(CV494+CN494+CW494, 0.1)*$I$9+CW494/MAX(CV494+CN494+CW494, 0.1)*$J$9))/($B$11+$C$11+$F$11)</f>
        <v>0</v>
      </c>
      <c r="BA494">
        <f>($B$11*$K$9+$C$11*$K$9+$F$11*((CV494+CN494)/MAX(CV494+CN494+CW494, 0.1)*$P$9+CW494/MAX(CV494+CN494+CW494, 0.1)*$Q$9))/($B$11+$C$11+$F$11)</f>
        <v>0</v>
      </c>
      <c r="BB494">
        <v>6</v>
      </c>
      <c r="BC494">
        <v>0.5</v>
      </c>
      <c r="BD494" t="s">
        <v>355</v>
      </c>
      <c r="BE494">
        <v>2</v>
      </c>
      <c r="BF494" t="b">
        <v>1</v>
      </c>
      <c r="BG494">
        <v>1657297780.5</v>
      </c>
      <c r="BH494">
        <v>160.321259259259</v>
      </c>
      <c r="BI494">
        <v>149.546333333333</v>
      </c>
      <c r="BJ494">
        <v>22.3282888888889</v>
      </c>
      <c r="BK494">
        <v>17.036162962963</v>
      </c>
      <c r="BL494">
        <v>154.464296296296</v>
      </c>
      <c r="BM494">
        <v>22.149637037037</v>
      </c>
      <c r="BN494">
        <v>499.992444444444</v>
      </c>
      <c r="BO494">
        <v>73.8339259259259</v>
      </c>
      <c r="BP494">
        <v>0.0436674481481482</v>
      </c>
      <c r="BQ494">
        <v>25.5507666666667</v>
      </c>
      <c r="BR494">
        <v>25.0514037037037</v>
      </c>
      <c r="BS494">
        <v>999.9</v>
      </c>
      <c r="BT494">
        <v>0</v>
      </c>
      <c r="BU494">
        <v>0</v>
      </c>
      <c r="BV494">
        <v>9960.37037037037</v>
      </c>
      <c r="BW494">
        <v>0</v>
      </c>
      <c r="BX494">
        <v>1642.84777777778</v>
      </c>
      <c r="BY494">
        <v>10.7748466666667</v>
      </c>
      <c r="BZ494">
        <v>163.982740740741</v>
      </c>
      <c r="CA494">
        <v>152.138074074074</v>
      </c>
      <c r="CB494">
        <v>5.29212518518518</v>
      </c>
      <c r="CC494">
        <v>149.546333333333</v>
      </c>
      <c r="CD494">
        <v>17.036162962963</v>
      </c>
      <c r="CE494">
        <v>1.64858518518518</v>
      </c>
      <c r="CF494">
        <v>1.25784703703704</v>
      </c>
      <c r="CG494">
        <v>14.4205814814815</v>
      </c>
      <c r="CH494">
        <v>10.3043925925926</v>
      </c>
      <c r="CI494">
        <v>1999.98851851852</v>
      </c>
      <c r="CJ494">
        <v>0.980006111111111</v>
      </c>
      <c r="CK494">
        <v>0.0199935481481481</v>
      </c>
      <c r="CL494">
        <v>0</v>
      </c>
      <c r="CM494">
        <v>2.29351111111111</v>
      </c>
      <c r="CN494">
        <v>0</v>
      </c>
      <c r="CO494">
        <v>7070.46925925926</v>
      </c>
      <c r="CP494">
        <v>17300.0888888889</v>
      </c>
      <c r="CQ494">
        <v>38.9232222222222</v>
      </c>
      <c r="CR494">
        <v>39.5853333333333</v>
      </c>
      <c r="CS494">
        <v>38.8516666666667</v>
      </c>
      <c r="CT494">
        <v>37.5252592592593</v>
      </c>
      <c r="CU494">
        <v>38.1617407407407</v>
      </c>
      <c r="CV494">
        <v>1959.99851851852</v>
      </c>
      <c r="CW494">
        <v>39.99</v>
      </c>
      <c r="CX494">
        <v>0</v>
      </c>
      <c r="CY494">
        <v>1657297766.1</v>
      </c>
      <c r="CZ494">
        <v>0</v>
      </c>
      <c r="DA494">
        <v>1657291692.5</v>
      </c>
      <c r="DB494" t="s">
        <v>356</v>
      </c>
      <c r="DC494">
        <v>1657291684</v>
      </c>
      <c r="DD494">
        <v>1657291692.5</v>
      </c>
      <c r="DE494">
        <v>1</v>
      </c>
      <c r="DF494">
        <v>0.051</v>
      </c>
      <c r="DG494">
        <v>-0.009</v>
      </c>
      <c r="DH494">
        <v>7.953</v>
      </c>
      <c r="DI494">
        <v>0.086</v>
      </c>
      <c r="DJ494">
        <v>418</v>
      </c>
      <c r="DK494">
        <v>18</v>
      </c>
      <c r="DL494">
        <v>0.63</v>
      </c>
      <c r="DM494">
        <v>0.07</v>
      </c>
      <c r="DN494">
        <v>10.24156625</v>
      </c>
      <c r="DO494">
        <v>11.7710227767355</v>
      </c>
      <c r="DP494">
        <v>1.15442853735016</v>
      </c>
      <c r="DQ494">
        <v>0</v>
      </c>
      <c r="DR494">
        <v>5.2993305</v>
      </c>
      <c r="DS494">
        <v>-0.149192195121952</v>
      </c>
      <c r="DT494">
        <v>0.0147776841808857</v>
      </c>
      <c r="DU494">
        <v>0</v>
      </c>
      <c r="DV494">
        <v>0</v>
      </c>
      <c r="DW494">
        <v>2</v>
      </c>
      <c r="DX494" t="s">
        <v>357</v>
      </c>
      <c r="DY494">
        <v>2.97361</v>
      </c>
      <c r="DZ494">
        <v>2.6979</v>
      </c>
      <c r="EA494">
        <v>0.0277437</v>
      </c>
      <c r="EB494">
        <v>0.0264675</v>
      </c>
      <c r="EC494">
        <v>0.081357</v>
      </c>
      <c r="ED494">
        <v>0.06743</v>
      </c>
      <c r="EE494">
        <v>37953.6</v>
      </c>
      <c r="EF494">
        <v>41645.9</v>
      </c>
      <c r="EG494">
        <v>35379.2</v>
      </c>
      <c r="EH494">
        <v>38801.5</v>
      </c>
      <c r="EI494">
        <v>46079.7</v>
      </c>
      <c r="EJ494">
        <v>52216.8</v>
      </c>
      <c r="EK494">
        <v>55285.1</v>
      </c>
      <c r="EL494">
        <v>62180.9</v>
      </c>
      <c r="EM494">
        <v>1.9824</v>
      </c>
      <c r="EN494">
        <v>2.1736</v>
      </c>
      <c r="EO494">
        <v>0.0461042</v>
      </c>
      <c r="EP494">
        <v>0</v>
      </c>
      <c r="EQ494">
        <v>24.2746</v>
      </c>
      <c r="ER494">
        <v>999.9</v>
      </c>
      <c r="ES494">
        <v>54.468</v>
      </c>
      <c r="ET494">
        <v>30.806</v>
      </c>
      <c r="EU494">
        <v>32.9148</v>
      </c>
      <c r="EV494">
        <v>53.9102</v>
      </c>
      <c r="EW494">
        <v>37.3277</v>
      </c>
      <c r="EX494">
        <v>2</v>
      </c>
      <c r="EY494">
        <v>-0.024065</v>
      </c>
      <c r="EZ494">
        <v>1.64251</v>
      </c>
      <c r="FA494">
        <v>20.1372</v>
      </c>
      <c r="FB494">
        <v>5.19932</v>
      </c>
      <c r="FC494">
        <v>12.0076</v>
      </c>
      <c r="FD494">
        <v>4.976</v>
      </c>
      <c r="FE494">
        <v>3.2936</v>
      </c>
      <c r="FF494">
        <v>9999</v>
      </c>
      <c r="FG494">
        <v>565.1</v>
      </c>
      <c r="FH494">
        <v>9999</v>
      </c>
      <c r="FI494">
        <v>9999</v>
      </c>
      <c r="FJ494">
        <v>1.86301</v>
      </c>
      <c r="FK494">
        <v>1.86786</v>
      </c>
      <c r="FL494">
        <v>1.86765</v>
      </c>
      <c r="FM494">
        <v>1.86884</v>
      </c>
      <c r="FN494">
        <v>1.86963</v>
      </c>
      <c r="FO494">
        <v>1.86569</v>
      </c>
      <c r="FP494">
        <v>1.86676</v>
      </c>
      <c r="FQ494">
        <v>1.86813</v>
      </c>
      <c r="FR494">
        <v>5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5.662</v>
      </c>
      <c r="GF494">
        <v>0.1786</v>
      </c>
      <c r="GG494">
        <v>4.5284714050127</v>
      </c>
      <c r="GH494">
        <v>0.00877152046367285</v>
      </c>
      <c r="GI494">
        <v>-1.12287425622125e-06</v>
      </c>
      <c r="GJ494">
        <v>1.49974470624018e-10</v>
      </c>
      <c r="GK494">
        <v>0.178652107835601</v>
      </c>
      <c r="GL494">
        <v>0</v>
      </c>
      <c r="GM494">
        <v>0</v>
      </c>
      <c r="GN494">
        <v>0</v>
      </c>
      <c r="GO494">
        <v>-2</v>
      </c>
      <c r="GP494">
        <v>2006</v>
      </c>
      <c r="GQ494">
        <v>1</v>
      </c>
      <c r="GR494">
        <v>20</v>
      </c>
      <c r="GS494">
        <v>101.7</v>
      </c>
      <c r="GT494">
        <v>101.6</v>
      </c>
      <c r="GU494">
        <v>0.498047</v>
      </c>
      <c r="GV494">
        <v>2.65259</v>
      </c>
      <c r="GW494">
        <v>2.24854</v>
      </c>
      <c r="GX494">
        <v>2.74292</v>
      </c>
      <c r="GY494">
        <v>1.99585</v>
      </c>
      <c r="GZ494">
        <v>2.33032</v>
      </c>
      <c r="HA494">
        <v>36.105</v>
      </c>
      <c r="HB494">
        <v>15.0514</v>
      </c>
      <c r="HC494">
        <v>18</v>
      </c>
      <c r="HD494">
        <v>499.731</v>
      </c>
      <c r="HE494">
        <v>632.4</v>
      </c>
      <c r="HF494">
        <v>21.4936</v>
      </c>
      <c r="HG494">
        <v>26.8588</v>
      </c>
      <c r="HH494">
        <v>30.0003</v>
      </c>
      <c r="HI494">
        <v>26.7491</v>
      </c>
      <c r="HJ494">
        <v>26.6716</v>
      </c>
      <c r="HK494">
        <v>10.0021</v>
      </c>
      <c r="HL494">
        <v>46.9277</v>
      </c>
      <c r="HM494">
        <v>0</v>
      </c>
      <c r="HN494">
        <v>21.5089</v>
      </c>
      <c r="HO494">
        <v>97.1785</v>
      </c>
      <c r="HP494">
        <v>16.9139</v>
      </c>
      <c r="HQ494">
        <v>102.569</v>
      </c>
      <c r="HR494">
        <v>103.537</v>
      </c>
    </row>
    <row r="495" spans="1:226">
      <c r="A495">
        <v>479</v>
      </c>
      <c r="B495">
        <v>1657297793</v>
      </c>
      <c r="C495">
        <v>6049</v>
      </c>
      <c r="D495" t="s">
        <v>1321</v>
      </c>
      <c r="E495" t="s">
        <v>1322</v>
      </c>
      <c r="F495">
        <v>5</v>
      </c>
      <c r="G495" t="s">
        <v>1282</v>
      </c>
      <c r="H495" t="s">
        <v>354</v>
      </c>
      <c r="I495">
        <v>1657297785.21429</v>
      </c>
      <c r="J495">
        <f>(K495)/1000</f>
        <v>0</v>
      </c>
      <c r="K495">
        <f>IF(BF495, AN495, AH495)</f>
        <v>0</v>
      </c>
      <c r="L495">
        <f>IF(BF495, AI495, AG495)</f>
        <v>0</v>
      </c>
      <c r="M495">
        <f>BH495 - IF(AU495&gt;1, L495*BB495*100.0/(AW495*BV495), 0)</f>
        <v>0</v>
      </c>
      <c r="N495">
        <f>((T495-J495/2)*M495-L495)/(T495+J495/2)</f>
        <v>0</v>
      </c>
      <c r="O495">
        <f>N495*(BO495+BP495)/1000.0</f>
        <v>0</v>
      </c>
      <c r="P495">
        <f>(BH495 - IF(AU495&gt;1, L495*BB495*100.0/(AW495*BV495), 0))*(BO495+BP495)/1000.0</f>
        <v>0</v>
      </c>
      <c r="Q495">
        <f>2.0/((1/S495-1/R495)+SIGN(S495)*SQRT((1/S495-1/R495)*(1/S495-1/R495) + 4*BC495/((BC495+1)*(BC495+1))*(2*1/S495*1/R495-1/R495*1/R495)))</f>
        <v>0</v>
      </c>
      <c r="R495">
        <f>IF(LEFT(BD495,1)&lt;&gt;"0",IF(LEFT(BD495,1)="1",3.0,BE495),$D$5+$E$5*(BV495*BO495/($K$5*1000))+$F$5*(BV495*BO495/($K$5*1000))*MAX(MIN(BB495,$J$5),$I$5)*MAX(MIN(BB495,$J$5),$I$5)+$G$5*MAX(MIN(BB495,$J$5),$I$5)*(BV495*BO495/($K$5*1000))+$H$5*(BV495*BO495/($K$5*1000))*(BV495*BO495/($K$5*1000)))</f>
        <v>0</v>
      </c>
      <c r="S495">
        <f>J495*(1000-(1000*0.61365*exp(17.502*W495/(240.97+W495))/(BO495+BP495)+BJ495)/2)/(1000*0.61365*exp(17.502*W495/(240.97+W495))/(BO495+BP495)-BJ495)</f>
        <v>0</v>
      </c>
      <c r="T495">
        <f>1/((BC495+1)/(Q495/1.6)+1/(R495/1.37)) + BC495/((BC495+1)/(Q495/1.6) + BC495/(R495/1.37))</f>
        <v>0</v>
      </c>
      <c r="U495">
        <f>(AX495*BA495)</f>
        <v>0</v>
      </c>
      <c r="V495">
        <f>(BQ495+(U495+2*0.95*5.67E-8*(((BQ495+$B$7)+273)^4-(BQ495+273)^4)-44100*J495)/(1.84*29.3*R495+8*0.95*5.67E-8*(BQ495+273)^3))</f>
        <v>0</v>
      </c>
      <c r="W495">
        <f>($C$7*BR495+$D$7*BS495+$E$7*V495)</f>
        <v>0</v>
      </c>
      <c r="X495">
        <f>0.61365*exp(17.502*W495/(240.97+W495))</f>
        <v>0</v>
      </c>
      <c r="Y495">
        <f>(Z495/AA495*100)</f>
        <v>0</v>
      </c>
      <c r="Z495">
        <f>BJ495*(BO495+BP495)/1000</f>
        <v>0</v>
      </c>
      <c r="AA495">
        <f>0.61365*exp(17.502*BQ495/(240.97+BQ495))</f>
        <v>0</v>
      </c>
      <c r="AB495">
        <f>(X495-BJ495*(BO495+BP495)/1000)</f>
        <v>0</v>
      </c>
      <c r="AC495">
        <f>(-J495*44100)</f>
        <v>0</v>
      </c>
      <c r="AD495">
        <f>2*29.3*R495*0.92*(BQ495-W495)</f>
        <v>0</v>
      </c>
      <c r="AE495">
        <f>2*0.95*5.67E-8*(((BQ495+$B$7)+273)^4-(W495+273)^4)</f>
        <v>0</v>
      </c>
      <c r="AF495">
        <f>U495+AE495+AC495+AD495</f>
        <v>0</v>
      </c>
      <c r="AG495">
        <f>BN495*AU495*(BI495-BH495*(1000-AU495*BK495)/(1000-AU495*BJ495))/(100*BB495)</f>
        <v>0</v>
      </c>
      <c r="AH495">
        <f>1000*BN495*AU495*(BJ495-BK495)/(100*BB495*(1000-AU495*BJ495))</f>
        <v>0</v>
      </c>
      <c r="AI495">
        <f>(AJ495 - AK495 - BO495*1E3/(8.314*(BQ495+273.15)) * AM495/BN495 * AL495) * BN495/(100*BB495) * (1000 - BK495)/1000</f>
        <v>0</v>
      </c>
      <c r="AJ495">
        <v>120.225459254721</v>
      </c>
      <c r="AK495">
        <v>125.73423030303</v>
      </c>
      <c r="AL495">
        <v>-3.21516410729482</v>
      </c>
      <c r="AM495">
        <v>66.2120317824343</v>
      </c>
      <c r="AN495">
        <f>(AP495 - AO495 + BO495*1E3/(8.314*(BQ495+273.15)) * AR495/BN495 * AQ495) * BN495/(100*BB495) * 1000/(1000 - AP495)</f>
        <v>0</v>
      </c>
      <c r="AO495">
        <v>17.0183679533266</v>
      </c>
      <c r="AP495">
        <v>22.29196</v>
      </c>
      <c r="AQ495">
        <v>-0.000925424305850538</v>
      </c>
      <c r="AR495">
        <v>77.4807913644843</v>
      </c>
      <c r="AS495">
        <v>0</v>
      </c>
      <c r="AT495">
        <v>0</v>
      </c>
      <c r="AU495">
        <f>IF(AS495*$H$13&gt;=AW495,1.0,(AW495/(AW495-AS495*$H$13)))</f>
        <v>0</v>
      </c>
      <c r="AV495">
        <f>(AU495-1)*100</f>
        <v>0</v>
      </c>
      <c r="AW495">
        <f>MAX(0,($B$13+$C$13*BV495)/(1+$D$13*BV495)*BO495/(BQ495+273)*$E$13)</f>
        <v>0</v>
      </c>
      <c r="AX495">
        <f>$B$11*BW495+$C$11*BX495+$F$11*CI495*(1-CL495)</f>
        <v>0</v>
      </c>
      <c r="AY495">
        <f>AX495*AZ495</f>
        <v>0</v>
      </c>
      <c r="AZ495">
        <f>($B$11*$D$9+$C$11*$D$9+$F$11*((CV495+CN495)/MAX(CV495+CN495+CW495, 0.1)*$I$9+CW495/MAX(CV495+CN495+CW495, 0.1)*$J$9))/($B$11+$C$11+$F$11)</f>
        <v>0</v>
      </c>
      <c r="BA495">
        <f>($B$11*$K$9+$C$11*$K$9+$F$11*((CV495+CN495)/MAX(CV495+CN495+CW495, 0.1)*$P$9+CW495/MAX(CV495+CN495+CW495, 0.1)*$Q$9))/($B$11+$C$11+$F$11)</f>
        <v>0</v>
      </c>
      <c r="BB495">
        <v>6</v>
      </c>
      <c r="BC495">
        <v>0.5</v>
      </c>
      <c r="BD495" t="s">
        <v>355</v>
      </c>
      <c r="BE495">
        <v>2</v>
      </c>
      <c r="BF495" t="b">
        <v>1</v>
      </c>
      <c r="BG495">
        <v>1657297785.21429</v>
      </c>
      <c r="BH495">
        <v>145.676321428571</v>
      </c>
      <c r="BI495">
        <v>133.864142857143</v>
      </c>
      <c r="BJ495">
        <v>22.31825</v>
      </c>
      <c r="BK495">
        <v>17.0300285714286</v>
      </c>
      <c r="BL495">
        <v>139.942142857143</v>
      </c>
      <c r="BM495">
        <v>22.1395964285714</v>
      </c>
      <c r="BN495">
        <v>499.991142857143</v>
      </c>
      <c r="BO495">
        <v>73.8336214285714</v>
      </c>
      <c r="BP495">
        <v>0.0436349714285714</v>
      </c>
      <c r="BQ495">
        <v>25.5335642857143</v>
      </c>
      <c r="BR495">
        <v>25.0379392857143</v>
      </c>
      <c r="BS495">
        <v>999.9</v>
      </c>
      <c r="BT495">
        <v>0</v>
      </c>
      <c r="BU495">
        <v>0</v>
      </c>
      <c r="BV495">
        <v>9990.71428571429</v>
      </c>
      <c r="BW495">
        <v>0</v>
      </c>
      <c r="BX495">
        <v>1643.39107142857</v>
      </c>
      <c r="BY495">
        <v>11.8121107142857</v>
      </c>
      <c r="BZ495">
        <v>149.001928571429</v>
      </c>
      <c r="CA495">
        <v>136.183464285714</v>
      </c>
      <c r="CB495">
        <v>5.28822571428571</v>
      </c>
      <c r="CC495">
        <v>133.864142857143</v>
      </c>
      <c r="CD495">
        <v>17.0300285714286</v>
      </c>
      <c r="CE495">
        <v>1.6478375</v>
      </c>
      <c r="CF495">
        <v>1.25738821428571</v>
      </c>
      <c r="CG495">
        <v>14.4135714285714</v>
      </c>
      <c r="CH495">
        <v>10.2989392857143</v>
      </c>
      <c r="CI495">
        <v>2000.01714285714</v>
      </c>
      <c r="CJ495">
        <v>0.980006357142857</v>
      </c>
      <c r="CK495">
        <v>0.0199932857142857</v>
      </c>
      <c r="CL495">
        <v>0</v>
      </c>
      <c r="CM495">
        <v>2.28116428571429</v>
      </c>
      <c r="CN495">
        <v>0</v>
      </c>
      <c r="CO495">
        <v>7063.45107142857</v>
      </c>
      <c r="CP495">
        <v>17300.3428571429</v>
      </c>
      <c r="CQ495">
        <v>38.9037857142857</v>
      </c>
      <c r="CR495">
        <v>39.5665</v>
      </c>
      <c r="CS495">
        <v>38.83225</v>
      </c>
      <c r="CT495">
        <v>37.5066428571429</v>
      </c>
      <c r="CU495">
        <v>38.1427142857143</v>
      </c>
      <c r="CV495">
        <v>1960.02714285714</v>
      </c>
      <c r="CW495">
        <v>39.99</v>
      </c>
      <c r="CX495">
        <v>0</v>
      </c>
      <c r="CY495">
        <v>1657297770.9</v>
      </c>
      <c r="CZ495">
        <v>0</v>
      </c>
      <c r="DA495">
        <v>1657291692.5</v>
      </c>
      <c r="DB495" t="s">
        <v>356</v>
      </c>
      <c r="DC495">
        <v>1657291684</v>
      </c>
      <c r="DD495">
        <v>1657291692.5</v>
      </c>
      <c r="DE495">
        <v>1</v>
      </c>
      <c r="DF495">
        <v>0.051</v>
      </c>
      <c r="DG495">
        <v>-0.009</v>
      </c>
      <c r="DH495">
        <v>7.953</v>
      </c>
      <c r="DI495">
        <v>0.086</v>
      </c>
      <c r="DJ495">
        <v>418</v>
      </c>
      <c r="DK495">
        <v>18</v>
      </c>
      <c r="DL495">
        <v>0.63</v>
      </c>
      <c r="DM495">
        <v>0.07</v>
      </c>
      <c r="DN495">
        <v>11.08676075</v>
      </c>
      <c r="DO495">
        <v>12.4064398874296</v>
      </c>
      <c r="DP495">
        <v>1.21664216340382</v>
      </c>
      <c r="DQ495">
        <v>0</v>
      </c>
      <c r="DR495">
        <v>5.2932315</v>
      </c>
      <c r="DS495">
        <v>-0.0844863039399838</v>
      </c>
      <c r="DT495">
        <v>0.0108421929400836</v>
      </c>
      <c r="DU495">
        <v>1</v>
      </c>
      <c r="DV495">
        <v>1</v>
      </c>
      <c r="DW495">
        <v>2</v>
      </c>
      <c r="DX495" t="s">
        <v>373</v>
      </c>
      <c r="DY495">
        <v>2.97331</v>
      </c>
      <c r="DZ495">
        <v>2.69767</v>
      </c>
      <c r="EA495">
        <v>0.0246474</v>
      </c>
      <c r="EB495">
        <v>0.0231538</v>
      </c>
      <c r="EC495">
        <v>0.0813055</v>
      </c>
      <c r="ED495">
        <v>0.0673597</v>
      </c>
      <c r="EE495">
        <v>38073.5</v>
      </c>
      <c r="EF495">
        <v>41787.5</v>
      </c>
      <c r="EG495">
        <v>35378.4</v>
      </c>
      <c r="EH495">
        <v>38801.4</v>
      </c>
      <c r="EI495">
        <v>46081.4</v>
      </c>
      <c r="EJ495">
        <v>52220.4</v>
      </c>
      <c r="EK495">
        <v>55284.2</v>
      </c>
      <c r="EL495">
        <v>62180.6</v>
      </c>
      <c r="EM495">
        <v>1.982</v>
      </c>
      <c r="EN495">
        <v>2.174</v>
      </c>
      <c r="EO495">
        <v>0.0451505</v>
      </c>
      <c r="EP495">
        <v>0</v>
      </c>
      <c r="EQ495">
        <v>24.2734</v>
      </c>
      <c r="ER495">
        <v>999.9</v>
      </c>
      <c r="ES495">
        <v>54.468</v>
      </c>
      <c r="ET495">
        <v>30.816</v>
      </c>
      <c r="EU495">
        <v>32.9345</v>
      </c>
      <c r="EV495">
        <v>53.9202</v>
      </c>
      <c r="EW495">
        <v>37.3798</v>
      </c>
      <c r="EX495">
        <v>2</v>
      </c>
      <c r="EY495">
        <v>-0.024065</v>
      </c>
      <c r="EZ495">
        <v>1.60651</v>
      </c>
      <c r="FA495">
        <v>20.1375</v>
      </c>
      <c r="FB495">
        <v>5.19932</v>
      </c>
      <c r="FC495">
        <v>12.0076</v>
      </c>
      <c r="FD495">
        <v>4.9756</v>
      </c>
      <c r="FE495">
        <v>3.2932</v>
      </c>
      <c r="FF495">
        <v>9999</v>
      </c>
      <c r="FG495">
        <v>565.1</v>
      </c>
      <c r="FH495">
        <v>9999</v>
      </c>
      <c r="FI495">
        <v>9999</v>
      </c>
      <c r="FJ495">
        <v>1.8631</v>
      </c>
      <c r="FK495">
        <v>1.86789</v>
      </c>
      <c r="FL495">
        <v>1.86768</v>
      </c>
      <c r="FM495">
        <v>1.8689</v>
      </c>
      <c r="FN495">
        <v>1.86966</v>
      </c>
      <c r="FO495">
        <v>1.86569</v>
      </c>
      <c r="FP495">
        <v>1.86676</v>
      </c>
      <c r="FQ495">
        <v>1.86813</v>
      </c>
      <c r="FR495">
        <v>5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5.53</v>
      </c>
      <c r="GF495">
        <v>0.1786</v>
      </c>
      <c r="GG495">
        <v>4.5284714050127</v>
      </c>
      <c r="GH495">
        <v>0.00877152046367285</v>
      </c>
      <c r="GI495">
        <v>-1.12287425622125e-06</v>
      </c>
      <c r="GJ495">
        <v>1.49974470624018e-10</v>
      </c>
      <c r="GK495">
        <v>0.178652107835601</v>
      </c>
      <c r="GL495">
        <v>0</v>
      </c>
      <c r="GM495">
        <v>0</v>
      </c>
      <c r="GN495">
        <v>0</v>
      </c>
      <c r="GO495">
        <v>-2</v>
      </c>
      <c r="GP495">
        <v>2006</v>
      </c>
      <c r="GQ495">
        <v>1</v>
      </c>
      <c r="GR495">
        <v>20</v>
      </c>
      <c r="GS495">
        <v>101.8</v>
      </c>
      <c r="GT495">
        <v>101.7</v>
      </c>
      <c r="GU495">
        <v>0.446777</v>
      </c>
      <c r="GV495">
        <v>2.66479</v>
      </c>
      <c r="GW495">
        <v>2.24854</v>
      </c>
      <c r="GX495">
        <v>2.74292</v>
      </c>
      <c r="GY495">
        <v>1.99585</v>
      </c>
      <c r="GZ495">
        <v>2.34009</v>
      </c>
      <c r="HA495">
        <v>36.105</v>
      </c>
      <c r="HB495">
        <v>15.0514</v>
      </c>
      <c r="HC495">
        <v>18</v>
      </c>
      <c r="HD495">
        <v>499.488</v>
      </c>
      <c r="HE495">
        <v>632.744</v>
      </c>
      <c r="HF495">
        <v>21.4527</v>
      </c>
      <c r="HG495">
        <v>26.8611</v>
      </c>
      <c r="HH495">
        <v>30.0003</v>
      </c>
      <c r="HI495">
        <v>26.7514</v>
      </c>
      <c r="HJ495">
        <v>26.6734</v>
      </c>
      <c r="HK495">
        <v>8.97946</v>
      </c>
      <c r="HL495">
        <v>46.9277</v>
      </c>
      <c r="HM495">
        <v>0</v>
      </c>
      <c r="HN495">
        <v>21.4698</v>
      </c>
      <c r="HO495">
        <v>83.7893</v>
      </c>
      <c r="HP495">
        <v>16.9078</v>
      </c>
      <c r="HQ495">
        <v>102.567</v>
      </c>
      <c r="HR495">
        <v>103.536</v>
      </c>
    </row>
    <row r="496" spans="1:226">
      <c r="A496">
        <v>480</v>
      </c>
      <c r="B496">
        <v>1657297798</v>
      </c>
      <c r="C496">
        <v>6054</v>
      </c>
      <c r="D496" t="s">
        <v>1323</v>
      </c>
      <c r="E496" t="s">
        <v>1324</v>
      </c>
      <c r="F496">
        <v>5</v>
      </c>
      <c r="G496" t="s">
        <v>1282</v>
      </c>
      <c r="H496" t="s">
        <v>354</v>
      </c>
      <c r="I496">
        <v>1657297790.5</v>
      </c>
      <c r="J496">
        <f>(K496)/1000</f>
        <v>0</v>
      </c>
      <c r="K496">
        <f>IF(BF496, AN496, AH496)</f>
        <v>0</v>
      </c>
      <c r="L496">
        <f>IF(BF496, AI496, AG496)</f>
        <v>0</v>
      </c>
      <c r="M496">
        <f>BH496 - IF(AU496&gt;1, L496*BB496*100.0/(AW496*BV496), 0)</f>
        <v>0</v>
      </c>
      <c r="N496">
        <f>((T496-J496/2)*M496-L496)/(T496+J496/2)</f>
        <v>0</v>
      </c>
      <c r="O496">
        <f>N496*(BO496+BP496)/1000.0</f>
        <v>0</v>
      </c>
      <c r="P496">
        <f>(BH496 - IF(AU496&gt;1, L496*BB496*100.0/(AW496*BV496), 0))*(BO496+BP496)/1000.0</f>
        <v>0</v>
      </c>
      <c r="Q496">
        <f>2.0/((1/S496-1/R496)+SIGN(S496)*SQRT((1/S496-1/R496)*(1/S496-1/R496) + 4*BC496/((BC496+1)*(BC496+1))*(2*1/S496*1/R496-1/R496*1/R496)))</f>
        <v>0</v>
      </c>
      <c r="R496">
        <f>IF(LEFT(BD496,1)&lt;&gt;"0",IF(LEFT(BD496,1)="1",3.0,BE496),$D$5+$E$5*(BV496*BO496/($K$5*1000))+$F$5*(BV496*BO496/($K$5*1000))*MAX(MIN(BB496,$J$5),$I$5)*MAX(MIN(BB496,$J$5),$I$5)+$G$5*MAX(MIN(BB496,$J$5),$I$5)*(BV496*BO496/($K$5*1000))+$H$5*(BV496*BO496/($K$5*1000))*(BV496*BO496/($K$5*1000)))</f>
        <v>0</v>
      </c>
      <c r="S496">
        <f>J496*(1000-(1000*0.61365*exp(17.502*W496/(240.97+W496))/(BO496+BP496)+BJ496)/2)/(1000*0.61365*exp(17.502*W496/(240.97+W496))/(BO496+BP496)-BJ496)</f>
        <v>0</v>
      </c>
      <c r="T496">
        <f>1/((BC496+1)/(Q496/1.6)+1/(R496/1.37)) + BC496/((BC496+1)/(Q496/1.6) + BC496/(R496/1.37))</f>
        <v>0</v>
      </c>
      <c r="U496">
        <f>(AX496*BA496)</f>
        <v>0</v>
      </c>
      <c r="V496">
        <f>(BQ496+(U496+2*0.95*5.67E-8*(((BQ496+$B$7)+273)^4-(BQ496+273)^4)-44100*J496)/(1.84*29.3*R496+8*0.95*5.67E-8*(BQ496+273)^3))</f>
        <v>0</v>
      </c>
      <c r="W496">
        <f>($C$7*BR496+$D$7*BS496+$E$7*V496)</f>
        <v>0</v>
      </c>
      <c r="X496">
        <f>0.61365*exp(17.502*W496/(240.97+W496))</f>
        <v>0</v>
      </c>
      <c r="Y496">
        <f>(Z496/AA496*100)</f>
        <v>0</v>
      </c>
      <c r="Z496">
        <f>BJ496*(BO496+BP496)/1000</f>
        <v>0</v>
      </c>
      <c r="AA496">
        <f>0.61365*exp(17.502*BQ496/(240.97+BQ496))</f>
        <v>0</v>
      </c>
      <c r="AB496">
        <f>(X496-BJ496*(BO496+BP496)/1000)</f>
        <v>0</v>
      </c>
      <c r="AC496">
        <f>(-J496*44100)</f>
        <v>0</v>
      </c>
      <c r="AD496">
        <f>2*29.3*R496*0.92*(BQ496-W496)</f>
        <v>0</v>
      </c>
      <c r="AE496">
        <f>2*0.95*5.67E-8*(((BQ496+$B$7)+273)^4-(W496+273)^4)</f>
        <v>0</v>
      </c>
      <c r="AF496">
        <f>U496+AE496+AC496+AD496</f>
        <v>0</v>
      </c>
      <c r="AG496">
        <f>BN496*AU496*(BI496-BH496*(1000-AU496*BK496)/(1000-AU496*BJ496))/(100*BB496)</f>
        <v>0</v>
      </c>
      <c r="AH496">
        <f>1000*BN496*AU496*(BJ496-BK496)/(100*BB496*(1000-AU496*BJ496))</f>
        <v>0</v>
      </c>
      <c r="AI496">
        <f>(AJ496 - AK496 - BO496*1E3/(8.314*(BQ496+273.15)) * AM496/BN496 * AL496) * BN496/(100*BB496) * (1000 - BK496)/1000</f>
        <v>0</v>
      </c>
      <c r="AJ496">
        <v>103.456898724885</v>
      </c>
      <c r="AK496">
        <v>109.788012121212</v>
      </c>
      <c r="AL496">
        <v>-3.17572830155073</v>
      </c>
      <c r="AM496">
        <v>66.2120317824343</v>
      </c>
      <c r="AN496">
        <f>(AP496 - AO496 + BO496*1E3/(8.314*(BQ496+273.15)) * AR496/BN496 * AQ496) * BN496/(100*BB496) * 1000/(1000 - AP496)</f>
        <v>0</v>
      </c>
      <c r="AO496">
        <v>17.0154497234006</v>
      </c>
      <c r="AP496">
        <v>22.2809866666667</v>
      </c>
      <c r="AQ496">
        <v>-0.000915746775898018</v>
      </c>
      <c r="AR496">
        <v>77.4807913644843</v>
      </c>
      <c r="AS496">
        <v>0</v>
      </c>
      <c r="AT496">
        <v>0</v>
      </c>
      <c r="AU496">
        <f>IF(AS496*$H$13&gt;=AW496,1.0,(AW496/(AW496-AS496*$H$13)))</f>
        <v>0</v>
      </c>
      <c r="AV496">
        <f>(AU496-1)*100</f>
        <v>0</v>
      </c>
      <c r="AW496">
        <f>MAX(0,($B$13+$C$13*BV496)/(1+$D$13*BV496)*BO496/(BQ496+273)*$E$13)</f>
        <v>0</v>
      </c>
      <c r="AX496">
        <f>$B$11*BW496+$C$11*BX496+$F$11*CI496*(1-CL496)</f>
        <v>0</v>
      </c>
      <c r="AY496">
        <f>AX496*AZ496</f>
        <v>0</v>
      </c>
      <c r="AZ496">
        <f>($B$11*$D$9+$C$11*$D$9+$F$11*((CV496+CN496)/MAX(CV496+CN496+CW496, 0.1)*$I$9+CW496/MAX(CV496+CN496+CW496, 0.1)*$J$9))/($B$11+$C$11+$F$11)</f>
        <v>0</v>
      </c>
      <c r="BA496">
        <f>($B$11*$K$9+$C$11*$K$9+$F$11*((CV496+CN496)/MAX(CV496+CN496+CW496, 0.1)*$P$9+CW496/MAX(CV496+CN496+CW496, 0.1)*$Q$9))/($B$11+$C$11+$F$11)</f>
        <v>0</v>
      </c>
      <c r="BB496">
        <v>6</v>
      </c>
      <c r="BC496">
        <v>0.5</v>
      </c>
      <c r="BD496" t="s">
        <v>355</v>
      </c>
      <c r="BE496">
        <v>2</v>
      </c>
      <c r="BF496" t="b">
        <v>1</v>
      </c>
      <c r="BG496">
        <v>1657297790.5</v>
      </c>
      <c r="BH496">
        <v>129.181444444444</v>
      </c>
      <c r="BI496">
        <v>116.349740740741</v>
      </c>
      <c r="BJ496">
        <v>22.3030851851852</v>
      </c>
      <c r="BK496">
        <v>17.0178444444444</v>
      </c>
      <c r="BL496">
        <v>123.586074074074</v>
      </c>
      <c r="BM496">
        <v>22.1244333333333</v>
      </c>
      <c r="BN496">
        <v>499.976703703704</v>
      </c>
      <c r="BO496">
        <v>73.8335185185185</v>
      </c>
      <c r="BP496">
        <v>0.0439052444444444</v>
      </c>
      <c r="BQ496">
        <v>25.515237037037</v>
      </c>
      <c r="BR496">
        <v>25.0225703703704</v>
      </c>
      <c r="BS496">
        <v>999.9</v>
      </c>
      <c r="BT496">
        <v>0</v>
      </c>
      <c r="BU496">
        <v>0</v>
      </c>
      <c r="BV496">
        <v>9987.40740740741</v>
      </c>
      <c r="BW496">
        <v>0</v>
      </c>
      <c r="BX496">
        <v>1643.90333333333</v>
      </c>
      <c r="BY496">
        <v>12.8317592592593</v>
      </c>
      <c r="BZ496">
        <v>132.128592592593</v>
      </c>
      <c r="CA496">
        <v>118.364207407407</v>
      </c>
      <c r="CB496">
        <v>5.28525111111111</v>
      </c>
      <c r="CC496">
        <v>116.349740740741</v>
      </c>
      <c r="CD496">
        <v>17.0178444444444</v>
      </c>
      <c r="CE496">
        <v>1.64671518518519</v>
      </c>
      <c r="CF496">
        <v>1.2564862962963</v>
      </c>
      <c r="CG496">
        <v>14.4030444444444</v>
      </c>
      <c r="CH496">
        <v>10.2881925925926</v>
      </c>
      <c r="CI496">
        <v>2000.00444444444</v>
      </c>
      <c r="CJ496">
        <v>0.980006222222222</v>
      </c>
      <c r="CK496">
        <v>0.0199934296296296</v>
      </c>
      <c r="CL496">
        <v>0</v>
      </c>
      <c r="CM496">
        <v>2.29221851851852</v>
      </c>
      <c r="CN496">
        <v>0</v>
      </c>
      <c r="CO496">
        <v>7056.56962962963</v>
      </c>
      <c r="CP496">
        <v>17300.2481481481</v>
      </c>
      <c r="CQ496">
        <v>38.8772222222222</v>
      </c>
      <c r="CR496">
        <v>39.562</v>
      </c>
      <c r="CS496">
        <v>38.8051481481481</v>
      </c>
      <c r="CT496">
        <v>37.4882962962963</v>
      </c>
      <c r="CU496">
        <v>38.125</v>
      </c>
      <c r="CV496">
        <v>1960.01444444444</v>
      </c>
      <c r="CW496">
        <v>39.99</v>
      </c>
      <c r="CX496">
        <v>0</v>
      </c>
      <c r="CY496">
        <v>1657297776.3</v>
      </c>
      <c r="CZ496">
        <v>0</v>
      </c>
      <c r="DA496">
        <v>1657291692.5</v>
      </c>
      <c r="DB496" t="s">
        <v>356</v>
      </c>
      <c r="DC496">
        <v>1657291684</v>
      </c>
      <c r="DD496">
        <v>1657291692.5</v>
      </c>
      <c r="DE496">
        <v>1</v>
      </c>
      <c r="DF496">
        <v>0.051</v>
      </c>
      <c r="DG496">
        <v>-0.009</v>
      </c>
      <c r="DH496">
        <v>7.953</v>
      </c>
      <c r="DI496">
        <v>0.086</v>
      </c>
      <c r="DJ496">
        <v>418</v>
      </c>
      <c r="DK496">
        <v>18</v>
      </c>
      <c r="DL496">
        <v>0.63</v>
      </c>
      <c r="DM496">
        <v>0.07</v>
      </c>
      <c r="DN496">
        <v>12.315605</v>
      </c>
      <c r="DO496">
        <v>11.7666574108818</v>
      </c>
      <c r="DP496">
        <v>1.15660607640415</v>
      </c>
      <c r="DQ496">
        <v>0</v>
      </c>
      <c r="DR496">
        <v>5.28659025</v>
      </c>
      <c r="DS496">
        <v>-0.0173152345215899</v>
      </c>
      <c r="DT496">
        <v>0.0110351876938047</v>
      </c>
      <c r="DU496">
        <v>1</v>
      </c>
      <c r="DV496">
        <v>1</v>
      </c>
      <c r="DW496">
        <v>2</v>
      </c>
      <c r="DX496" t="s">
        <v>373</v>
      </c>
      <c r="DY496">
        <v>2.97296</v>
      </c>
      <c r="DZ496">
        <v>2.69815</v>
      </c>
      <c r="EA496">
        <v>0.0215218</v>
      </c>
      <c r="EB496">
        <v>0.0196937</v>
      </c>
      <c r="EC496">
        <v>0.0812625</v>
      </c>
      <c r="ED496">
        <v>0.0671608</v>
      </c>
      <c r="EE496">
        <v>38196.2</v>
      </c>
      <c r="EF496">
        <v>41935.2</v>
      </c>
      <c r="EG496">
        <v>35379.1</v>
      </c>
      <c r="EH496">
        <v>38801.3</v>
      </c>
      <c r="EI496">
        <v>46083.7</v>
      </c>
      <c r="EJ496">
        <v>52231.4</v>
      </c>
      <c r="EK496">
        <v>55284.4</v>
      </c>
      <c r="EL496">
        <v>62180.6</v>
      </c>
      <c r="EM496">
        <v>1.9816</v>
      </c>
      <c r="EN496">
        <v>2.1734</v>
      </c>
      <c r="EO496">
        <v>0.0440478</v>
      </c>
      <c r="EP496">
        <v>0</v>
      </c>
      <c r="EQ496">
        <v>24.2726</v>
      </c>
      <c r="ER496">
        <v>999.9</v>
      </c>
      <c r="ES496">
        <v>54.468</v>
      </c>
      <c r="ET496">
        <v>30.816</v>
      </c>
      <c r="EU496">
        <v>32.9347</v>
      </c>
      <c r="EV496">
        <v>53.7802</v>
      </c>
      <c r="EW496">
        <v>37.3478</v>
      </c>
      <c r="EX496">
        <v>2</v>
      </c>
      <c r="EY496">
        <v>-0.0240854</v>
      </c>
      <c r="EZ496">
        <v>1.52893</v>
      </c>
      <c r="FA496">
        <v>20.1383</v>
      </c>
      <c r="FB496">
        <v>5.19932</v>
      </c>
      <c r="FC496">
        <v>12.0088</v>
      </c>
      <c r="FD496">
        <v>4.976</v>
      </c>
      <c r="FE496">
        <v>3.2932</v>
      </c>
      <c r="FF496">
        <v>9999</v>
      </c>
      <c r="FG496">
        <v>565.1</v>
      </c>
      <c r="FH496">
        <v>9999</v>
      </c>
      <c r="FI496">
        <v>9999</v>
      </c>
      <c r="FJ496">
        <v>1.86304</v>
      </c>
      <c r="FK496">
        <v>1.86792</v>
      </c>
      <c r="FL496">
        <v>1.86768</v>
      </c>
      <c r="FM496">
        <v>1.8689</v>
      </c>
      <c r="FN496">
        <v>1.86966</v>
      </c>
      <c r="FO496">
        <v>1.86569</v>
      </c>
      <c r="FP496">
        <v>1.86676</v>
      </c>
      <c r="FQ496">
        <v>1.86813</v>
      </c>
      <c r="FR496">
        <v>5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5.399</v>
      </c>
      <c r="GF496">
        <v>0.1787</v>
      </c>
      <c r="GG496">
        <v>4.5284714050127</v>
      </c>
      <c r="GH496">
        <v>0.00877152046367285</v>
      </c>
      <c r="GI496">
        <v>-1.12287425622125e-06</v>
      </c>
      <c r="GJ496">
        <v>1.49974470624018e-10</v>
      </c>
      <c r="GK496">
        <v>0.178652107835601</v>
      </c>
      <c r="GL496">
        <v>0</v>
      </c>
      <c r="GM496">
        <v>0</v>
      </c>
      <c r="GN496">
        <v>0</v>
      </c>
      <c r="GO496">
        <v>-2</v>
      </c>
      <c r="GP496">
        <v>2006</v>
      </c>
      <c r="GQ496">
        <v>1</v>
      </c>
      <c r="GR496">
        <v>20</v>
      </c>
      <c r="GS496">
        <v>101.9</v>
      </c>
      <c r="GT496">
        <v>101.8</v>
      </c>
      <c r="GU496">
        <v>0.39917</v>
      </c>
      <c r="GV496">
        <v>2.66479</v>
      </c>
      <c r="GW496">
        <v>2.24854</v>
      </c>
      <c r="GX496">
        <v>2.74292</v>
      </c>
      <c r="GY496">
        <v>1.99585</v>
      </c>
      <c r="GZ496">
        <v>2.3645</v>
      </c>
      <c r="HA496">
        <v>36.1285</v>
      </c>
      <c r="HB496">
        <v>15.0514</v>
      </c>
      <c r="HC496">
        <v>18</v>
      </c>
      <c r="HD496">
        <v>499.245</v>
      </c>
      <c r="HE496">
        <v>632.293</v>
      </c>
      <c r="HF496">
        <v>21.4389</v>
      </c>
      <c r="HG496">
        <v>26.8633</v>
      </c>
      <c r="HH496">
        <v>30.0001</v>
      </c>
      <c r="HI496">
        <v>26.7537</v>
      </c>
      <c r="HJ496">
        <v>26.6757</v>
      </c>
      <c r="HK496">
        <v>8.02389</v>
      </c>
      <c r="HL496">
        <v>47.2123</v>
      </c>
      <c r="HM496">
        <v>0</v>
      </c>
      <c r="HN496">
        <v>21.4572</v>
      </c>
      <c r="HO496">
        <v>63.6177</v>
      </c>
      <c r="HP496">
        <v>16.9021</v>
      </c>
      <c r="HQ496">
        <v>102.568</v>
      </c>
      <c r="HR496">
        <v>103.536</v>
      </c>
    </row>
    <row r="497" spans="1:226">
      <c r="A497">
        <v>481</v>
      </c>
      <c r="B497">
        <v>1657297803</v>
      </c>
      <c r="C497">
        <v>6059</v>
      </c>
      <c r="D497" t="s">
        <v>1325</v>
      </c>
      <c r="E497" t="s">
        <v>1326</v>
      </c>
      <c r="F497">
        <v>5</v>
      </c>
      <c r="G497" t="s">
        <v>1282</v>
      </c>
      <c r="H497" t="s">
        <v>354</v>
      </c>
      <c r="I497">
        <v>1657297795.21429</v>
      </c>
      <c r="J497">
        <f>(K497)/1000</f>
        <v>0</v>
      </c>
      <c r="K497">
        <f>IF(BF497, AN497, AH497)</f>
        <v>0</v>
      </c>
      <c r="L497">
        <f>IF(BF497, AI497, AG497)</f>
        <v>0</v>
      </c>
      <c r="M497">
        <f>BH497 - IF(AU497&gt;1, L497*BB497*100.0/(AW497*BV497), 0)</f>
        <v>0</v>
      </c>
      <c r="N497">
        <f>((T497-J497/2)*M497-L497)/(T497+J497/2)</f>
        <v>0</v>
      </c>
      <c r="O497">
        <f>N497*(BO497+BP497)/1000.0</f>
        <v>0</v>
      </c>
      <c r="P497">
        <f>(BH497 - IF(AU497&gt;1, L497*BB497*100.0/(AW497*BV497), 0))*(BO497+BP497)/1000.0</f>
        <v>0</v>
      </c>
      <c r="Q497">
        <f>2.0/((1/S497-1/R497)+SIGN(S497)*SQRT((1/S497-1/R497)*(1/S497-1/R497) + 4*BC497/((BC497+1)*(BC497+1))*(2*1/S497*1/R497-1/R497*1/R497)))</f>
        <v>0</v>
      </c>
      <c r="R497">
        <f>IF(LEFT(BD497,1)&lt;&gt;"0",IF(LEFT(BD497,1)="1",3.0,BE497),$D$5+$E$5*(BV497*BO497/($K$5*1000))+$F$5*(BV497*BO497/($K$5*1000))*MAX(MIN(BB497,$J$5),$I$5)*MAX(MIN(BB497,$J$5),$I$5)+$G$5*MAX(MIN(BB497,$J$5),$I$5)*(BV497*BO497/($K$5*1000))+$H$5*(BV497*BO497/($K$5*1000))*(BV497*BO497/($K$5*1000)))</f>
        <v>0</v>
      </c>
      <c r="S497">
        <f>J497*(1000-(1000*0.61365*exp(17.502*W497/(240.97+W497))/(BO497+BP497)+BJ497)/2)/(1000*0.61365*exp(17.502*W497/(240.97+W497))/(BO497+BP497)-BJ497)</f>
        <v>0</v>
      </c>
      <c r="T497">
        <f>1/((BC497+1)/(Q497/1.6)+1/(R497/1.37)) + BC497/((BC497+1)/(Q497/1.6) + BC497/(R497/1.37))</f>
        <v>0</v>
      </c>
      <c r="U497">
        <f>(AX497*BA497)</f>
        <v>0</v>
      </c>
      <c r="V497">
        <f>(BQ497+(U497+2*0.95*5.67E-8*(((BQ497+$B$7)+273)^4-(BQ497+273)^4)-44100*J497)/(1.84*29.3*R497+8*0.95*5.67E-8*(BQ497+273)^3))</f>
        <v>0</v>
      </c>
      <c r="W497">
        <f>($C$7*BR497+$D$7*BS497+$E$7*V497)</f>
        <v>0</v>
      </c>
      <c r="X497">
        <f>0.61365*exp(17.502*W497/(240.97+W497))</f>
        <v>0</v>
      </c>
      <c r="Y497">
        <f>(Z497/AA497*100)</f>
        <v>0</v>
      </c>
      <c r="Z497">
        <f>BJ497*(BO497+BP497)/1000</f>
        <v>0</v>
      </c>
      <c r="AA497">
        <f>0.61365*exp(17.502*BQ497/(240.97+BQ497))</f>
        <v>0</v>
      </c>
      <c r="AB497">
        <f>(X497-BJ497*(BO497+BP497)/1000)</f>
        <v>0</v>
      </c>
      <c r="AC497">
        <f>(-J497*44100)</f>
        <v>0</v>
      </c>
      <c r="AD497">
        <f>2*29.3*R497*0.92*(BQ497-W497)</f>
        <v>0</v>
      </c>
      <c r="AE497">
        <f>2*0.95*5.67E-8*(((BQ497+$B$7)+273)^4-(W497+273)^4)</f>
        <v>0</v>
      </c>
      <c r="AF497">
        <f>U497+AE497+AC497+AD497</f>
        <v>0</v>
      </c>
      <c r="AG497">
        <f>BN497*AU497*(BI497-BH497*(1000-AU497*BK497)/(1000-AU497*BJ497))/(100*BB497)</f>
        <v>0</v>
      </c>
      <c r="AH497">
        <f>1000*BN497*AU497*(BJ497-BK497)/(100*BB497*(1000-AU497*BJ497))</f>
        <v>0</v>
      </c>
      <c r="AI497">
        <f>(AJ497 - AK497 - BO497*1E3/(8.314*(BQ497+273.15)) * AM497/BN497 * AL497) * BN497/(100*BB497) * (1000 - BK497)/1000</f>
        <v>0</v>
      </c>
      <c r="AJ497">
        <v>86.5263174059445</v>
      </c>
      <c r="AK497">
        <v>93.7060254545455</v>
      </c>
      <c r="AL497">
        <v>-3.22288567264922</v>
      </c>
      <c r="AM497">
        <v>66.2120317824343</v>
      </c>
      <c r="AN497">
        <f>(AP497 - AO497 + BO497*1E3/(8.314*(BQ497+273.15)) * AR497/BN497 * AQ497) * BN497/(100*BB497) * 1000/(1000 - AP497)</f>
        <v>0</v>
      </c>
      <c r="AO497">
        <v>16.9335833303779</v>
      </c>
      <c r="AP497">
        <v>22.2357218181818</v>
      </c>
      <c r="AQ497">
        <v>-0.0154506085466477</v>
      </c>
      <c r="AR497">
        <v>77.4807913644843</v>
      </c>
      <c r="AS497">
        <v>0</v>
      </c>
      <c r="AT497">
        <v>0</v>
      </c>
      <c r="AU497">
        <f>IF(AS497*$H$13&gt;=AW497,1.0,(AW497/(AW497-AS497*$H$13)))</f>
        <v>0</v>
      </c>
      <c r="AV497">
        <f>(AU497-1)*100</f>
        <v>0</v>
      </c>
      <c r="AW497">
        <f>MAX(0,($B$13+$C$13*BV497)/(1+$D$13*BV497)*BO497/(BQ497+273)*$E$13)</f>
        <v>0</v>
      </c>
      <c r="AX497">
        <f>$B$11*BW497+$C$11*BX497+$F$11*CI497*(1-CL497)</f>
        <v>0</v>
      </c>
      <c r="AY497">
        <f>AX497*AZ497</f>
        <v>0</v>
      </c>
      <c r="AZ497">
        <f>($B$11*$D$9+$C$11*$D$9+$F$11*((CV497+CN497)/MAX(CV497+CN497+CW497, 0.1)*$I$9+CW497/MAX(CV497+CN497+CW497, 0.1)*$J$9))/($B$11+$C$11+$F$11)</f>
        <v>0</v>
      </c>
      <c r="BA497">
        <f>($B$11*$K$9+$C$11*$K$9+$F$11*((CV497+CN497)/MAX(CV497+CN497+CW497, 0.1)*$P$9+CW497/MAX(CV497+CN497+CW497, 0.1)*$Q$9))/($B$11+$C$11+$F$11)</f>
        <v>0</v>
      </c>
      <c r="BB497">
        <v>6</v>
      </c>
      <c r="BC497">
        <v>0.5</v>
      </c>
      <c r="BD497" t="s">
        <v>355</v>
      </c>
      <c r="BE497">
        <v>2</v>
      </c>
      <c r="BF497" t="b">
        <v>1</v>
      </c>
      <c r="BG497">
        <v>1657297795.21429</v>
      </c>
      <c r="BH497">
        <v>114.451821428571</v>
      </c>
      <c r="BI497">
        <v>100.608425</v>
      </c>
      <c r="BJ497">
        <v>22.2815428571429</v>
      </c>
      <c r="BK497">
        <v>16.9843678571429</v>
      </c>
      <c r="BL497">
        <v>108.980810714286</v>
      </c>
      <c r="BM497">
        <v>22.1029</v>
      </c>
      <c r="BN497">
        <v>499.962571428571</v>
      </c>
      <c r="BO497">
        <v>73.8332464285714</v>
      </c>
      <c r="BP497">
        <v>0.0437737821428571</v>
      </c>
      <c r="BQ497">
        <v>25.5003535714286</v>
      </c>
      <c r="BR497">
        <v>25.0098178571429</v>
      </c>
      <c r="BS497">
        <v>999.9</v>
      </c>
      <c r="BT497">
        <v>0</v>
      </c>
      <c r="BU497">
        <v>0</v>
      </c>
      <c r="BV497">
        <v>10000</v>
      </c>
      <c r="BW497">
        <v>0</v>
      </c>
      <c r="BX497">
        <v>1644.11464285714</v>
      </c>
      <c r="BY497">
        <v>13.84345</v>
      </c>
      <c r="BZ497">
        <v>117.060471428571</v>
      </c>
      <c r="CA497">
        <v>102.3472</v>
      </c>
      <c r="CB497">
        <v>5.29719107142857</v>
      </c>
      <c r="CC497">
        <v>100.608425</v>
      </c>
      <c r="CD497">
        <v>16.9843678571429</v>
      </c>
      <c r="CE497">
        <v>1.64511928571429</v>
      </c>
      <c r="CF497">
        <v>1.25401035714286</v>
      </c>
      <c r="CG497">
        <v>14.3880571428571</v>
      </c>
      <c r="CH497">
        <v>10.25865</v>
      </c>
      <c r="CI497">
        <v>2000.02321428571</v>
      </c>
      <c r="CJ497">
        <v>0.98000625</v>
      </c>
      <c r="CK497">
        <v>0.0199934</v>
      </c>
      <c r="CL497">
        <v>0</v>
      </c>
      <c r="CM497">
        <v>2.30302142857143</v>
      </c>
      <c r="CN497">
        <v>0</v>
      </c>
      <c r="CO497">
        <v>7052.27357142857</v>
      </c>
      <c r="CP497">
        <v>17300.4178571429</v>
      </c>
      <c r="CQ497">
        <v>38.85475</v>
      </c>
      <c r="CR497">
        <v>39.5465</v>
      </c>
      <c r="CS497">
        <v>38.7832142857143</v>
      </c>
      <c r="CT497">
        <v>37.46625</v>
      </c>
      <c r="CU497">
        <v>38.10475</v>
      </c>
      <c r="CV497">
        <v>1960.03321428571</v>
      </c>
      <c r="CW497">
        <v>39.99</v>
      </c>
      <c r="CX497">
        <v>0</v>
      </c>
      <c r="CY497">
        <v>1657297781.1</v>
      </c>
      <c r="CZ497">
        <v>0</v>
      </c>
      <c r="DA497">
        <v>1657291692.5</v>
      </c>
      <c r="DB497" t="s">
        <v>356</v>
      </c>
      <c r="DC497">
        <v>1657291684</v>
      </c>
      <c r="DD497">
        <v>1657291692.5</v>
      </c>
      <c r="DE497">
        <v>1</v>
      </c>
      <c r="DF497">
        <v>0.051</v>
      </c>
      <c r="DG497">
        <v>-0.009</v>
      </c>
      <c r="DH497">
        <v>7.953</v>
      </c>
      <c r="DI497">
        <v>0.086</v>
      </c>
      <c r="DJ497">
        <v>418</v>
      </c>
      <c r="DK497">
        <v>18</v>
      </c>
      <c r="DL497">
        <v>0.63</v>
      </c>
      <c r="DM497">
        <v>0.07</v>
      </c>
      <c r="DN497">
        <v>13.1082875</v>
      </c>
      <c r="DO497">
        <v>12.1847110694184</v>
      </c>
      <c r="DP497">
        <v>1.19631770909477</v>
      </c>
      <c r="DQ497">
        <v>0</v>
      </c>
      <c r="DR497">
        <v>5.29289175</v>
      </c>
      <c r="DS497">
        <v>0.122648217636015</v>
      </c>
      <c r="DT497">
        <v>0.0198091261654193</v>
      </c>
      <c r="DU497">
        <v>0</v>
      </c>
      <c r="DV497">
        <v>0</v>
      </c>
      <c r="DW497">
        <v>2</v>
      </c>
      <c r="DX497" t="s">
        <v>357</v>
      </c>
      <c r="DY497">
        <v>2.97323</v>
      </c>
      <c r="DZ497">
        <v>2.69737</v>
      </c>
      <c r="EA497">
        <v>0.018272</v>
      </c>
      <c r="EB497">
        <v>0.0162411</v>
      </c>
      <c r="EC497">
        <v>0.0811379</v>
      </c>
      <c r="ED497">
        <v>0.0671177</v>
      </c>
      <c r="EE497">
        <v>38321.8</v>
      </c>
      <c r="EF497">
        <v>42083.4</v>
      </c>
      <c r="EG497">
        <v>35378</v>
      </c>
      <c r="EH497">
        <v>38801.7</v>
      </c>
      <c r="EI497">
        <v>46089.3</v>
      </c>
      <c r="EJ497">
        <v>52233.5</v>
      </c>
      <c r="EK497">
        <v>55283.6</v>
      </c>
      <c r="EL497">
        <v>62180.3</v>
      </c>
      <c r="EM497">
        <v>1.9816</v>
      </c>
      <c r="EN497">
        <v>2.1734</v>
      </c>
      <c r="EO497">
        <v>0.0442564</v>
      </c>
      <c r="EP497">
        <v>0</v>
      </c>
      <c r="EQ497">
        <v>24.2746</v>
      </c>
      <c r="ER497">
        <v>999.9</v>
      </c>
      <c r="ES497">
        <v>54.444</v>
      </c>
      <c r="ET497">
        <v>30.816</v>
      </c>
      <c r="EU497">
        <v>32.9218</v>
      </c>
      <c r="EV497">
        <v>54.0602</v>
      </c>
      <c r="EW497">
        <v>37.3878</v>
      </c>
      <c r="EX497">
        <v>2</v>
      </c>
      <c r="EY497">
        <v>-0.0240244</v>
      </c>
      <c r="EZ497">
        <v>1.47405</v>
      </c>
      <c r="FA497">
        <v>20.1389</v>
      </c>
      <c r="FB497">
        <v>5.19932</v>
      </c>
      <c r="FC497">
        <v>12.0099</v>
      </c>
      <c r="FD497">
        <v>4.976</v>
      </c>
      <c r="FE497">
        <v>3.2936</v>
      </c>
      <c r="FF497">
        <v>9999</v>
      </c>
      <c r="FG497">
        <v>565.1</v>
      </c>
      <c r="FH497">
        <v>9999</v>
      </c>
      <c r="FI497">
        <v>9999</v>
      </c>
      <c r="FJ497">
        <v>1.86307</v>
      </c>
      <c r="FK497">
        <v>1.86792</v>
      </c>
      <c r="FL497">
        <v>1.86768</v>
      </c>
      <c r="FM497">
        <v>1.86887</v>
      </c>
      <c r="FN497">
        <v>1.86966</v>
      </c>
      <c r="FO497">
        <v>1.86569</v>
      </c>
      <c r="FP497">
        <v>1.86676</v>
      </c>
      <c r="FQ497">
        <v>1.86813</v>
      </c>
      <c r="FR497">
        <v>5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5.264</v>
      </c>
      <c r="GF497">
        <v>0.1786</v>
      </c>
      <c r="GG497">
        <v>4.5284714050127</v>
      </c>
      <c r="GH497">
        <v>0.00877152046367285</v>
      </c>
      <c r="GI497">
        <v>-1.12287425622125e-06</v>
      </c>
      <c r="GJ497">
        <v>1.49974470624018e-10</v>
      </c>
      <c r="GK497">
        <v>0.178652107835601</v>
      </c>
      <c r="GL497">
        <v>0</v>
      </c>
      <c r="GM497">
        <v>0</v>
      </c>
      <c r="GN497">
        <v>0</v>
      </c>
      <c r="GO497">
        <v>-2</v>
      </c>
      <c r="GP497">
        <v>2006</v>
      </c>
      <c r="GQ497">
        <v>1</v>
      </c>
      <c r="GR497">
        <v>20</v>
      </c>
      <c r="GS497">
        <v>102</v>
      </c>
      <c r="GT497">
        <v>101.8</v>
      </c>
      <c r="GU497">
        <v>0.34668</v>
      </c>
      <c r="GV497">
        <v>2.66846</v>
      </c>
      <c r="GW497">
        <v>2.24854</v>
      </c>
      <c r="GX497">
        <v>2.74292</v>
      </c>
      <c r="GY497">
        <v>1.99585</v>
      </c>
      <c r="GZ497">
        <v>2.37915</v>
      </c>
      <c r="HA497">
        <v>36.1285</v>
      </c>
      <c r="HB497">
        <v>15.0602</v>
      </c>
      <c r="HC497">
        <v>18</v>
      </c>
      <c r="HD497">
        <v>499.282</v>
      </c>
      <c r="HE497">
        <v>632.33</v>
      </c>
      <c r="HF497">
        <v>21.4399</v>
      </c>
      <c r="HG497">
        <v>26.8656</v>
      </c>
      <c r="HH497">
        <v>30.0002</v>
      </c>
      <c r="HI497">
        <v>26.7582</v>
      </c>
      <c r="HJ497">
        <v>26.6792</v>
      </c>
      <c r="HK497">
        <v>6.98653</v>
      </c>
      <c r="HL497">
        <v>47.2123</v>
      </c>
      <c r="HM497">
        <v>0</v>
      </c>
      <c r="HN497">
        <v>21.4539</v>
      </c>
      <c r="HO497">
        <v>50.1923</v>
      </c>
      <c r="HP497">
        <v>16.9234</v>
      </c>
      <c r="HQ497">
        <v>102.566</v>
      </c>
      <c r="HR497">
        <v>103.536</v>
      </c>
    </row>
    <row r="498" spans="1:226">
      <c r="A498">
        <v>482</v>
      </c>
      <c r="B498">
        <v>1657297900</v>
      </c>
      <c r="C498">
        <v>6156</v>
      </c>
      <c r="D498" t="s">
        <v>1327</v>
      </c>
      <c r="E498" t="s">
        <v>1328</v>
      </c>
      <c r="F498">
        <v>5</v>
      </c>
      <c r="G498" t="s">
        <v>1282</v>
      </c>
      <c r="H498" t="s">
        <v>354</v>
      </c>
      <c r="I498">
        <v>1657297892</v>
      </c>
      <c r="J498">
        <f>(K498)/1000</f>
        <v>0</v>
      </c>
      <c r="K498">
        <f>IF(BF498, AN498, AH498)</f>
        <v>0</v>
      </c>
      <c r="L498">
        <f>IF(BF498, AI498, AG498)</f>
        <v>0</v>
      </c>
      <c r="M498">
        <f>BH498 - IF(AU498&gt;1, L498*BB498*100.0/(AW498*BV498), 0)</f>
        <v>0</v>
      </c>
      <c r="N498">
        <f>((T498-J498/2)*M498-L498)/(T498+J498/2)</f>
        <v>0</v>
      </c>
      <c r="O498">
        <f>N498*(BO498+BP498)/1000.0</f>
        <v>0</v>
      </c>
      <c r="P498">
        <f>(BH498 - IF(AU498&gt;1, L498*BB498*100.0/(AW498*BV498), 0))*(BO498+BP498)/1000.0</f>
        <v>0</v>
      </c>
      <c r="Q498">
        <f>2.0/((1/S498-1/R498)+SIGN(S498)*SQRT((1/S498-1/R498)*(1/S498-1/R498) + 4*BC498/((BC498+1)*(BC498+1))*(2*1/S498*1/R498-1/R498*1/R498)))</f>
        <v>0</v>
      </c>
      <c r="R498">
        <f>IF(LEFT(BD498,1)&lt;&gt;"0",IF(LEFT(BD498,1)="1",3.0,BE498),$D$5+$E$5*(BV498*BO498/($K$5*1000))+$F$5*(BV498*BO498/($K$5*1000))*MAX(MIN(BB498,$J$5),$I$5)*MAX(MIN(BB498,$J$5),$I$5)+$G$5*MAX(MIN(BB498,$J$5),$I$5)*(BV498*BO498/($K$5*1000))+$H$5*(BV498*BO498/($K$5*1000))*(BV498*BO498/($K$5*1000)))</f>
        <v>0</v>
      </c>
      <c r="S498">
        <f>J498*(1000-(1000*0.61365*exp(17.502*W498/(240.97+W498))/(BO498+BP498)+BJ498)/2)/(1000*0.61365*exp(17.502*W498/(240.97+W498))/(BO498+BP498)-BJ498)</f>
        <v>0</v>
      </c>
      <c r="T498">
        <f>1/((BC498+1)/(Q498/1.6)+1/(R498/1.37)) + BC498/((BC498+1)/(Q498/1.6) + BC498/(R498/1.37))</f>
        <v>0</v>
      </c>
      <c r="U498">
        <f>(AX498*BA498)</f>
        <v>0</v>
      </c>
      <c r="V498">
        <f>(BQ498+(U498+2*0.95*5.67E-8*(((BQ498+$B$7)+273)^4-(BQ498+273)^4)-44100*J498)/(1.84*29.3*R498+8*0.95*5.67E-8*(BQ498+273)^3))</f>
        <v>0</v>
      </c>
      <c r="W498">
        <f>($C$7*BR498+$D$7*BS498+$E$7*V498)</f>
        <v>0</v>
      </c>
      <c r="X498">
        <f>0.61365*exp(17.502*W498/(240.97+W498))</f>
        <v>0</v>
      </c>
      <c r="Y498">
        <f>(Z498/AA498*100)</f>
        <v>0</v>
      </c>
      <c r="Z498">
        <f>BJ498*(BO498+BP498)/1000</f>
        <v>0</v>
      </c>
      <c r="AA498">
        <f>0.61365*exp(17.502*BQ498/(240.97+BQ498))</f>
        <v>0</v>
      </c>
      <c r="AB498">
        <f>(X498-BJ498*(BO498+BP498)/1000)</f>
        <v>0</v>
      </c>
      <c r="AC498">
        <f>(-J498*44100)</f>
        <v>0</v>
      </c>
      <c r="AD498">
        <f>2*29.3*R498*0.92*(BQ498-W498)</f>
        <v>0</v>
      </c>
      <c r="AE498">
        <f>2*0.95*5.67E-8*(((BQ498+$B$7)+273)^4-(W498+273)^4)</f>
        <v>0</v>
      </c>
      <c r="AF498">
        <f>U498+AE498+AC498+AD498</f>
        <v>0</v>
      </c>
      <c r="AG498">
        <f>BN498*AU498*(BI498-BH498*(1000-AU498*BK498)/(1000-AU498*BJ498))/(100*BB498)</f>
        <v>0</v>
      </c>
      <c r="AH498">
        <f>1000*BN498*AU498*(BJ498-BK498)/(100*BB498*(1000-AU498*BJ498))</f>
        <v>0</v>
      </c>
      <c r="AI498">
        <f>(AJ498 - AK498 - BO498*1E3/(8.314*(BQ498+273.15)) * AM498/BN498 * AL498) * BN498/(100*BB498) * (1000 - BK498)/1000</f>
        <v>0</v>
      </c>
      <c r="AJ498">
        <v>427.371287993959</v>
      </c>
      <c r="AK498">
        <v>408.142715151515</v>
      </c>
      <c r="AL498">
        <v>0.0402410161494186</v>
      </c>
      <c r="AM498">
        <v>66.2120317824343</v>
      </c>
      <c r="AN498">
        <f>(AP498 - AO498 + BO498*1E3/(8.314*(BQ498+273.15)) * AR498/BN498 * AQ498) * BN498/(100*BB498) * 1000/(1000 - AP498)</f>
        <v>0</v>
      </c>
      <c r="AO498">
        <v>17.097851028557</v>
      </c>
      <c r="AP498">
        <v>22.1550618181818</v>
      </c>
      <c r="AQ498">
        <v>0.000159599578873633</v>
      </c>
      <c r="AR498">
        <v>77.4807913644843</v>
      </c>
      <c r="AS498">
        <v>0</v>
      </c>
      <c r="AT498">
        <v>0</v>
      </c>
      <c r="AU498">
        <f>IF(AS498*$H$13&gt;=AW498,1.0,(AW498/(AW498-AS498*$H$13)))</f>
        <v>0</v>
      </c>
      <c r="AV498">
        <f>(AU498-1)*100</f>
        <v>0</v>
      </c>
      <c r="AW498">
        <f>MAX(0,($B$13+$C$13*BV498)/(1+$D$13*BV498)*BO498/(BQ498+273)*$E$13)</f>
        <v>0</v>
      </c>
      <c r="AX498">
        <f>$B$11*BW498+$C$11*BX498+$F$11*CI498*(1-CL498)</f>
        <v>0</v>
      </c>
      <c r="AY498">
        <f>AX498*AZ498</f>
        <v>0</v>
      </c>
      <c r="AZ498">
        <f>($B$11*$D$9+$C$11*$D$9+$F$11*((CV498+CN498)/MAX(CV498+CN498+CW498, 0.1)*$I$9+CW498/MAX(CV498+CN498+CW498, 0.1)*$J$9))/($B$11+$C$11+$F$11)</f>
        <v>0</v>
      </c>
      <c r="BA498">
        <f>($B$11*$K$9+$C$11*$K$9+$F$11*((CV498+CN498)/MAX(CV498+CN498+CW498, 0.1)*$P$9+CW498/MAX(CV498+CN498+CW498, 0.1)*$Q$9))/($B$11+$C$11+$F$11)</f>
        <v>0</v>
      </c>
      <c r="BB498">
        <v>6</v>
      </c>
      <c r="BC498">
        <v>0.5</v>
      </c>
      <c r="BD498" t="s">
        <v>355</v>
      </c>
      <c r="BE498">
        <v>2</v>
      </c>
      <c r="BF498" t="b">
        <v>1</v>
      </c>
      <c r="BG498">
        <v>1657297892</v>
      </c>
      <c r="BH498">
        <v>398.975677419355</v>
      </c>
      <c r="BI498">
        <v>420.051838709677</v>
      </c>
      <c r="BJ498">
        <v>22.1442161290323</v>
      </c>
      <c r="BK498">
        <v>17.0802322580645</v>
      </c>
      <c r="BL498">
        <v>391.178838709677</v>
      </c>
      <c r="BM498">
        <v>21.965564516129</v>
      </c>
      <c r="BN498">
        <v>500.000870967742</v>
      </c>
      <c r="BO498">
        <v>73.8302032258065</v>
      </c>
      <c r="BP498">
        <v>0.0436835580645161</v>
      </c>
      <c r="BQ498">
        <v>25.5042064516129</v>
      </c>
      <c r="BR498">
        <v>25.0852096774194</v>
      </c>
      <c r="BS498">
        <v>999.9</v>
      </c>
      <c r="BT498">
        <v>0</v>
      </c>
      <c r="BU498">
        <v>0</v>
      </c>
      <c r="BV498">
        <v>9993.54838709677</v>
      </c>
      <c r="BW498">
        <v>0</v>
      </c>
      <c r="BX498">
        <v>1650.96451612903</v>
      </c>
      <c r="BY498">
        <v>-21.0761451612903</v>
      </c>
      <c r="BZ498">
        <v>408.010709677419</v>
      </c>
      <c r="CA498">
        <v>427.351193548387</v>
      </c>
      <c r="CB498">
        <v>5.06398741935484</v>
      </c>
      <c r="CC498">
        <v>420.051838709677</v>
      </c>
      <c r="CD498">
        <v>17.0802322580645</v>
      </c>
      <c r="CE498">
        <v>1.63491225806452</v>
      </c>
      <c r="CF498">
        <v>1.26103709677419</v>
      </c>
      <c r="CG498">
        <v>14.2918612903226</v>
      </c>
      <c r="CH498">
        <v>10.3423129032258</v>
      </c>
      <c r="CI498">
        <v>1999.98903225806</v>
      </c>
      <c r="CJ498">
        <v>0.980004677419355</v>
      </c>
      <c r="CK498">
        <v>0.0199950774193548</v>
      </c>
      <c r="CL498">
        <v>0</v>
      </c>
      <c r="CM498">
        <v>2.28821290322581</v>
      </c>
      <c r="CN498">
        <v>0</v>
      </c>
      <c r="CO498">
        <v>7091.58451612903</v>
      </c>
      <c r="CP498">
        <v>17300.0903225806</v>
      </c>
      <c r="CQ498">
        <v>38.5924838709677</v>
      </c>
      <c r="CR498">
        <v>39.401</v>
      </c>
      <c r="CS498">
        <v>38.495935483871</v>
      </c>
      <c r="CT498">
        <v>37.504</v>
      </c>
      <c r="CU498">
        <v>37.875</v>
      </c>
      <c r="CV498">
        <v>1959.99870967742</v>
      </c>
      <c r="CW498">
        <v>39.9903225806452</v>
      </c>
      <c r="CX498">
        <v>0</v>
      </c>
      <c r="CY498">
        <v>1657297878.3</v>
      </c>
      <c r="CZ498">
        <v>0</v>
      </c>
      <c r="DA498">
        <v>1657291692.5</v>
      </c>
      <c r="DB498" t="s">
        <v>356</v>
      </c>
      <c r="DC498">
        <v>1657291684</v>
      </c>
      <c r="DD498">
        <v>1657291692.5</v>
      </c>
      <c r="DE498">
        <v>1</v>
      </c>
      <c r="DF498">
        <v>0.051</v>
      </c>
      <c r="DG498">
        <v>-0.009</v>
      </c>
      <c r="DH498">
        <v>7.953</v>
      </c>
      <c r="DI498">
        <v>0.086</v>
      </c>
      <c r="DJ498">
        <v>418</v>
      </c>
      <c r="DK498">
        <v>18</v>
      </c>
      <c r="DL498">
        <v>0.63</v>
      </c>
      <c r="DM498">
        <v>0.07</v>
      </c>
      <c r="DN498">
        <v>-21.081835</v>
      </c>
      <c r="DO498">
        <v>0.0564270168856512</v>
      </c>
      <c r="DP498">
        <v>0.120608970541167</v>
      </c>
      <c r="DQ498">
        <v>1</v>
      </c>
      <c r="DR498">
        <v>5.0770205</v>
      </c>
      <c r="DS498">
        <v>-0.259106116322711</v>
      </c>
      <c r="DT498">
        <v>0.0306304333098636</v>
      </c>
      <c r="DU498">
        <v>0</v>
      </c>
      <c r="DV498">
        <v>1</v>
      </c>
      <c r="DW498">
        <v>2</v>
      </c>
      <c r="DX498" t="s">
        <v>373</v>
      </c>
      <c r="DY498">
        <v>2.97325</v>
      </c>
      <c r="DZ498">
        <v>2.69758</v>
      </c>
      <c r="EA498">
        <v>0.0711893</v>
      </c>
      <c r="EB498">
        <v>0.0752638</v>
      </c>
      <c r="EC498">
        <v>0.080933</v>
      </c>
      <c r="ED498">
        <v>0.0675978</v>
      </c>
      <c r="EE498">
        <v>36250.3</v>
      </c>
      <c r="EF498">
        <v>39546.6</v>
      </c>
      <c r="EG498">
        <v>35372</v>
      </c>
      <c r="EH498">
        <v>38789.7</v>
      </c>
      <c r="EI498">
        <v>46094</v>
      </c>
      <c r="EJ498">
        <v>52194.7</v>
      </c>
      <c r="EK498">
        <v>55275.2</v>
      </c>
      <c r="EL498">
        <v>62164.4</v>
      </c>
      <c r="EM498">
        <v>1.981</v>
      </c>
      <c r="EN498">
        <v>2.1728</v>
      </c>
      <c r="EO498">
        <v>0.0386238</v>
      </c>
      <c r="EP498">
        <v>0</v>
      </c>
      <c r="EQ498">
        <v>24.4373</v>
      </c>
      <c r="ER498">
        <v>999.9</v>
      </c>
      <c r="ES498">
        <v>54.2</v>
      </c>
      <c r="ET498">
        <v>30.978</v>
      </c>
      <c r="EU498">
        <v>33.0778</v>
      </c>
      <c r="EV498">
        <v>54.0502</v>
      </c>
      <c r="EW498">
        <v>37.3478</v>
      </c>
      <c r="EX498">
        <v>2</v>
      </c>
      <c r="EY498">
        <v>-0.013252</v>
      </c>
      <c r="EZ498">
        <v>2.37388</v>
      </c>
      <c r="FA498">
        <v>20.128</v>
      </c>
      <c r="FB498">
        <v>5.19932</v>
      </c>
      <c r="FC498">
        <v>12.0099</v>
      </c>
      <c r="FD498">
        <v>4.976</v>
      </c>
      <c r="FE498">
        <v>3.293</v>
      </c>
      <c r="FF498">
        <v>9999</v>
      </c>
      <c r="FG498">
        <v>565.2</v>
      </c>
      <c r="FH498">
        <v>9999</v>
      </c>
      <c r="FI498">
        <v>9999</v>
      </c>
      <c r="FJ498">
        <v>1.8631</v>
      </c>
      <c r="FK498">
        <v>1.86795</v>
      </c>
      <c r="FL498">
        <v>1.86768</v>
      </c>
      <c r="FM498">
        <v>1.86887</v>
      </c>
      <c r="FN498">
        <v>1.86966</v>
      </c>
      <c r="FO498">
        <v>1.86569</v>
      </c>
      <c r="FP498">
        <v>1.86676</v>
      </c>
      <c r="FQ498">
        <v>1.86813</v>
      </c>
      <c r="FR498">
        <v>5</v>
      </c>
      <c r="FS498">
        <v>0</v>
      </c>
      <c r="FT498">
        <v>0</v>
      </c>
      <c r="FU498">
        <v>0</v>
      </c>
      <c r="FV498" t="s">
        <v>358</v>
      </c>
      <c r="FW498" t="s">
        <v>359</v>
      </c>
      <c r="FX498" t="s">
        <v>360</v>
      </c>
      <c r="FY498" t="s">
        <v>360</v>
      </c>
      <c r="FZ498" t="s">
        <v>360</v>
      </c>
      <c r="GA498" t="s">
        <v>360</v>
      </c>
      <c r="GB498">
        <v>0</v>
      </c>
      <c r="GC498">
        <v>100</v>
      </c>
      <c r="GD498">
        <v>100</v>
      </c>
      <c r="GE498">
        <v>7.798</v>
      </c>
      <c r="GF498">
        <v>0.1786</v>
      </c>
      <c r="GG498">
        <v>4.5284714050127</v>
      </c>
      <c r="GH498">
        <v>0.00877152046367285</v>
      </c>
      <c r="GI498">
        <v>-1.12287425622125e-06</v>
      </c>
      <c r="GJ498">
        <v>1.49974470624018e-10</v>
      </c>
      <c r="GK498">
        <v>0.178652107835601</v>
      </c>
      <c r="GL498">
        <v>0</v>
      </c>
      <c r="GM498">
        <v>0</v>
      </c>
      <c r="GN498">
        <v>0</v>
      </c>
      <c r="GO498">
        <v>-2</v>
      </c>
      <c r="GP498">
        <v>2006</v>
      </c>
      <c r="GQ498">
        <v>1</v>
      </c>
      <c r="GR498">
        <v>20</v>
      </c>
      <c r="GS498">
        <v>103.6</v>
      </c>
      <c r="GT498">
        <v>103.5</v>
      </c>
      <c r="GU498">
        <v>1.32324</v>
      </c>
      <c r="GV498">
        <v>2.64526</v>
      </c>
      <c r="GW498">
        <v>2.24854</v>
      </c>
      <c r="GX498">
        <v>2.74292</v>
      </c>
      <c r="GY498">
        <v>1.99585</v>
      </c>
      <c r="GZ498">
        <v>2.33643</v>
      </c>
      <c r="HA498">
        <v>36.3635</v>
      </c>
      <c r="HB498">
        <v>15.0251</v>
      </c>
      <c r="HC498">
        <v>18</v>
      </c>
      <c r="HD498">
        <v>499.576</v>
      </c>
      <c r="HE498">
        <v>632.754</v>
      </c>
      <c r="HF498">
        <v>21.0694</v>
      </c>
      <c r="HG498">
        <v>26.9562</v>
      </c>
      <c r="HH498">
        <v>30.0001</v>
      </c>
      <c r="HI498">
        <v>26.8345</v>
      </c>
      <c r="HJ498">
        <v>26.7564</v>
      </c>
      <c r="HK498">
        <v>26.5138</v>
      </c>
      <c r="HL498">
        <v>46.6517</v>
      </c>
      <c r="HM498">
        <v>0</v>
      </c>
      <c r="HN498">
        <v>21.0255</v>
      </c>
      <c r="HO498">
        <v>426.82</v>
      </c>
      <c r="HP498">
        <v>17.1279</v>
      </c>
      <c r="HQ498">
        <v>102.55</v>
      </c>
      <c r="HR498">
        <v>103.507</v>
      </c>
    </row>
    <row r="499" spans="1:226">
      <c r="A499">
        <v>483</v>
      </c>
      <c r="B499">
        <v>1657297905</v>
      </c>
      <c r="C499">
        <v>6161</v>
      </c>
      <c r="D499" t="s">
        <v>1329</v>
      </c>
      <c r="E499" t="s">
        <v>1330</v>
      </c>
      <c r="F499">
        <v>5</v>
      </c>
      <c r="G499" t="s">
        <v>1282</v>
      </c>
      <c r="H499" t="s">
        <v>354</v>
      </c>
      <c r="I499">
        <v>1657297897.15517</v>
      </c>
      <c r="J499">
        <f>(K499)/1000</f>
        <v>0</v>
      </c>
      <c r="K499">
        <f>IF(BF499, AN499, AH499)</f>
        <v>0</v>
      </c>
      <c r="L499">
        <f>IF(BF499, AI499, AG499)</f>
        <v>0</v>
      </c>
      <c r="M499">
        <f>BH499 - IF(AU499&gt;1, L499*BB499*100.0/(AW499*BV499), 0)</f>
        <v>0</v>
      </c>
      <c r="N499">
        <f>((T499-J499/2)*M499-L499)/(T499+J499/2)</f>
        <v>0</v>
      </c>
      <c r="O499">
        <f>N499*(BO499+BP499)/1000.0</f>
        <v>0</v>
      </c>
      <c r="P499">
        <f>(BH499 - IF(AU499&gt;1, L499*BB499*100.0/(AW499*BV499), 0))*(BO499+BP499)/1000.0</f>
        <v>0</v>
      </c>
      <c r="Q499">
        <f>2.0/((1/S499-1/R499)+SIGN(S499)*SQRT((1/S499-1/R499)*(1/S499-1/R499) + 4*BC499/((BC499+1)*(BC499+1))*(2*1/S499*1/R499-1/R499*1/R499)))</f>
        <v>0</v>
      </c>
      <c r="R499">
        <f>IF(LEFT(BD499,1)&lt;&gt;"0",IF(LEFT(BD499,1)="1",3.0,BE499),$D$5+$E$5*(BV499*BO499/($K$5*1000))+$F$5*(BV499*BO499/($K$5*1000))*MAX(MIN(BB499,$J$5),$I$5)*MAX(MIN(BB499,$J$5),$I$5)+$G$5*MAX(MIN(BB499,$J$5),$I$5)*(BV499*BO499/($K$5*1000))+$H$5*(BV499*BO499/($K$5*1000))*(BV499*BO499/($K$5*1000)))</f>
        <v>0</v>
      </c>
      <c r="S499">
        <f>J499*(1000-(1000*0.61365*exp(17.502*W499/(240.97+W499))/(BO499+BP499)+BJ499)/2)/(1000*0.61365*exp(17.502*W499/(240.97+W499))/(BO499+BP499)-BJ499)</f>
        <v>0</v>
      </c>
      <c r="T499">
        <f>1/((BC499+1)/(Q499/1.6)+1/(R499/1.37)) + BC499/((BC499+1)/(Q499/1.6) + BC499/(R499/1.37))</f>
        <v>0</v>
      </c>
      <c r="U499">
        <f>(AX499*BA499)</f>
        <v>0</v>
      </c>
      <c r="V499">
        <f>(BQ499+(U499+2*0.95*5.67E-8*(((BQ499+$B$7)+273)^4-(BQ499+273)^4)-44100*J499)/(1.84*29.3*R499+8*0.95*5.67E-8*(BQ499+273)^3))</f>
        <v>0</v>
      </c>
      <c r="W499">
        <f>($C$7*BR499+$D$7*BS499+$E$7*V499)</f>
        <v>0</v>
      </c>
      <c r="X499">
        <f>0.61365*exp(17.502*W499/(240.97+W499))</f>
        <v>0</v>
      </c>
      <c r="Y499">
        <f>(Z499/AA499*100)</f>
        <v>0</v>
      </c>
      <c r="Z499">
        <f>BJ499*(BO499+BP499)/1000</f>
        <v>0</v>
      </c>
      <c r="AA499">
        <f>0.61365*exp(17.502*BQ499/(240.97+BQ499))</f>
        <v>0</v>
      </c>
      <c r="AB499">
        <f>(X499-BJ499*(BO499+BP499)/1000)</f>
        <v>0</v>
      </c>
      <c r="AC499">
        <f>(-J499*44100)</f>
        <v>0</v>
      </c>
      <c r="AD499">
        <f>2*29.3*R499*0.92*(BQ499-W499)</f>
        <v>0</v>
      </c>
      <c r="AE499">
        <f>2*0.95*5.67E-8*(((BQ499+$B$7)+273)^4-(W499+273)^4)</f>
        <v>0</v>
      </c>
      <c r="AF499">
        <f>U499+AE499+AC499+AD499</f>
        <v>0</v>
      </c>
      <c r="AG499">
        <f>BN499*AU499*(BI499-BH499*(1000-AU499*BK499)/(1000-AU499*BJ499))/(100*BB499)</f>
        <v>0</v>
      </c>
      <c r="AH499">
        <f>1000*BN499*AU499*(BJ499-BK499)/(100*BB499*(1000-AU499*BJ499))</f>
        <v>0</v>
      </c>
      <c r="AI499">
        <f>(AJ499 - AK499 - BO499*1E3/(8.314*(BQ499+273.15)) * AM499/BN499 * AL499) * BN499/(100*BB499) * (1000 - BK499)/1000</f>
        <v>0</v>
      </c>
      <c r="AJ499">
        <v>428.306044657691</v>
      </c>
      <c r="AK499">
        <v>408.723533333334</v>
      </c>
      <c r="AL499">
        <v>0.213512284885752</v>
      </c>
      <c r="AM499">
        <v>66.2120317824343</v>
      </c>
      <c r="AN499">
        <f>(AP499 - AO499 + BO499*1E3/(8.314*(BQ499+273.15)) * AR499/BN499 * AQ499) * BN499/(100*BB499) * 1000/(1000 - AP499)</f>
        <v>0</v>
      </c>
      <c r="AO499">
        <v>17.10273450358</v>
      </c>
      <c r="AP499">
        <v>22.1496321212121</v>
      </c>
      <c r="AQ499">
        <v>0.000877298912935698</v>
      </c>
      <c r="AR499">
        <v>77.4807913644843</v>
      </c>
      <c r="AS499">
        <v>0</v>
      </c>
      <c r="AT499">
        <v>0</v>
      </c>
      <c r="AU499">
        <f>IF(AS499*$H$13&gt;=AW499,1.0,(AW499/(AW499-AS499*$H$13)))</f>
        <v>0</v>
      </c>
      <c r="AV499">
        <f>(AU499-1)*100</f>
        <v>0</v>
      </c>
      <c r="AW499">
        <f>MAX(0,($B$13+$C$13*BV499)/(1+$D$13*BV499)*BO499/(BQ499+273)*$E$13)</f>
        <v>0</v>
      </c>
      <c r="AX499">
        <f>$B$11*BW499+$C$11*BX499+$F$11*CI499*(1-CL499)</f>
        <v>0</v>
      </c>
      <c r="AY499">
        <f>AX499*AZ499</f>
        <v>0</v>
      </c>
      <c r="AZ499">
        <f>($B$11*$D$9+$C$11*$D$9+$F$11*((CV499+CN499)/MAX(CV499+CN499+CW499, 0.1)*$I$9+CW499/MAX(CV499+CN499+CW499, 0.1)*$J$9))/($B$11+$C$11+$F$11)</f>
        <v>0</v>
      </c>
      <c r="BA499">
        <f>($B$11*$K$9+$C$11*$K$9+$F$11*((CV499+CN499)/MAX(CV499+CN499+CW499, 0.1)*$P$9+CW499/MAX(CV499+CN499+CW499, 0.1)*$Q$9))/($B$11+$C$11+$F$11)</f>
        <v>0</v>
      </c>
      <c r="BB499">
        <v>6</v>
      </c>
      <c r="BC499">
        <v>0.5</v>
      </c>
      <c r="BD499" t="s">
        <v>355</v>
      </c>
      <c r="BE499">
        <v>2</v>
      </c>
      <c r="BF499" t="b">
        <v>1</v>
      </c>
      <c r="BG499">
        <v>1657297897.15517</v>
      </c>
      <c r="BH499">
        <v>399.039068965517</v>
      </c>
      <c r="BI499">
        <v>420.707172413793</v>
      </c>
      <c r="BJ499">
        <v>22.151624137931</v>
      </c>
      <c r="BK499">
        <v>17.0987068965517</v>
      </c>
      <c r="BL499">
        <v>391.241655172414</v>
      </c>
      <c r="BM499">
        <v>21.9729724137931</v>
      </c>
      <c r="BN499">
        <v>500.013586206897</v>
      </c>
      <c r="BO499">
        <v>73.83</v>
      </c>
      <c r="BP499">
        <v>0.0435292655172414</v>
      </c>
      <c r="BQ499">
        <v>25.4899103448276</v>
      </c>
      <c r="BR499">
        <v>25.076975862069</v>
      </c>
      <c r="BS499">
        <v>999.9</v>
      </c>
      <c r="BT499">
        <v>0</v>
      </c>
      <c r="BU499">
        <v>0</v>
      </c>
      <c r="BV499">
        <v>10011.3793103448</v>
      </c>
      <c r="BW499">
        <v>0</v>
      </c>
      <c r="BX499">
        <v>1650.76413793103</v>
      </c>
      <c r="BY499">
        <v>-21.6680689655172</v>
      </c>
      <c r="BZ499">
        <v>408.078655172414</v>
      </c>
      <c r="CA499">
        <v>428.025931034483</v>
      </c>
      <c r="CB499">
        <v>5.05292689655172</v>
      </c>
      <c r="CC499">
        <v>420.707172413793</v>
      </c>
      <c r="CD499">
        <v>17.0987068965517</v>
      </c>
      <c r="CE499">
        <v>1.63545448275862</v>
      </c>
      <c r="CF499">
        <v>1.2623975862069</v>
      </c>
      <c r="CG499">
        <v>14.2969931034483</v>
      </c>
      <c r="CH499">
        <v>10.358475862069</v>
      </c>
      <c r="CI499">
        <v>2000.01724137931</v>
      </c>
      <c r="CJ499">
        <v>0.980004827586207</v>
      </c>
      <c r="CK499">
        <v>0.0199949172413793</v>
      </c>
      <c r="CL499">
        <v>0</v>
      </c>
      <c r="CM499">
        <v>2.29887586206897</v>
      </c>
      <c r="CN499">
        <v>0</v>
      </c>
      <c r="CO499">
        <v>7093.78310344827</v>
      </c>
      <c r="CP499">
        <v>17300.3310344828</v>
      </c>
      <c r="CQ499">
        <v>38.5706896551724</v>
      </c>
      <c r="CR499">
        <v>39.3921034482759</v>
      </c>
      <c r="CS499">
        <v>38.4826206896552</v>
      </c>
      <c r="CT499">
        <v>37.504275862069</v>
      </c>
      <c r="CU499">
        <v>37.875</v>
      </c>
      <c r="CV499">
        <v>1960.02689655172</v>
      </c>
      <c r="CW499">
        <v>39.9903448275862</v>
      </c>
      <c r="CX499">
        <v>0</v>
      </c>
      <c r="CY499">
        <v>1657297883.1</v>
      </c>
      <c r="CZ499">
        <v>0</v>
      </c>
      <c r="DA499">
        <v>1657291692.5</v>
      </c>
      <c r="DB499" t="s">
        <v>356</v>
      </c>
      <c r="DC499">
        <v>1657291684</v>
      </c>
      <c r="DD499">
        <v>1657291692.5</v>
      </c>
      <c r="DE499">
        <v>1</v>
      </c>
      <c r="DF499">
        <v>0.051</v>
      </c>
      <c r="DG499">
        <v>-0.009</v>
      </c>
      <c r="DH499">
        <v>7.953</v>
      </c>
      <c r="DI499">
        <v>0.086</v>
      </c>
      <c r="DJ499">
        <v>418</v>
      </c>
      <c r="DK499">
        <v>18</v>
      </c>
      <c r="DL499">
        <v>0.63</v>
      </c>
      <c r="DM499">
        <v>0.07</v>
      </c>
      <c r="DN499">
        <v>-21.28588</v>
      </c>
      <c r="DO499">
        <v>-3.27782138836775</v>
      </c>
      <c r="DP499">
        <v>0.673836056915924</v>
      </c>
      <c r="DQ499">
        <v>0</v>
      </c>
      <c r="DR499">
        <v>5.06211275</v>
      </c>
      <c r="DS499">
        <v>-0.149642814258915</v>
      </c>
      <c r="DT499">
        <v>0.0219798047065368</v>
      </c>
      <c r="DU499">
        <v>0</v>
      </c>
      <c r="DV499">
        <v>0</v>
      </c>
      <c r="DW499">
        <v>2</v>
      </c>
      <c r="DX499" t="s">
        <v>357</v>
      </c>
      <c r="DY499">
        <v>2.97327</v>
      </c>
      <c r="DZ499">
        <v>2.69724</v>
      </c>
      <c r="EA499">
        <v>0.0713156</v>
      </c>
      <c r="EB499">
        <v>0.0761231</v>
      </c>
      <c r="EC499">
        <v>0.0809046</v>
      </c>
      <c r="ED499">
        <v>0.0676141</v>
      </c>
      <c r="EE499">
        <v>36245.1</v>
      </c>
      <c r="EF499">
        <v>39509.8</v>
      </c>
      <c r="EG499">
        <v>35371.7</v>
      </c>
      <c r="EH499">
        <v>38789.6</v>
      </c>
      <c r="EI499">
        <v>46095.1</v>
      </c>
      <c r="EJ499">
        <v>52193.7</v>
      </c>
      <c r="EK499">
        <v>55274.8</v>
      </c>
      <c r="EL499">
        <v>62164.2</v>
      </c>
      <c r="EM499">
        <v>1.98</v>
      </c>
      <c r="EN499">
        <v>2.172</v>
      </c>
      <c r="EO499">
        <v>0.037998</v>
      </c>
      <c r="EP499">
        <v>0</v>
      </c>
      <c r="EQ499">
        <v>24.4385</v>
      </c>
      <c r="ER499">
        <v>999.9</v>
      </c>
      <c r="ES499">
        <v>54.175</v>
      </c>
      <c r="ET499">
        <v>30.978</v>
      </c>
      <c r="EU499">
        <v>33.0575</v>
      </c>
      <c r="EV499">
        <v>53.5802</v>
      </c>
      <c r="EW499">
        <v>37.2756</v>
      </c>
      <c r="EX499">
        <v>2</v>
      </c>
      <c r="EY499">
        <v>-0.0126016</v>
      </c>
      <c r="EZ499">
        <v>2.33072</v>
      </c>
      <c r="FA499">
        <v>20.1287</v>
      </c>
      <c r="FB499">
        <v>5.19932</v>
      </c>
      <c r="FC499">
        <v>12.0076</v>
      </c>
      <c r="FD499">
        <v>4.9756</v>
      </c>
      <c r="FE499">
        <v>3.2934</v>
      </c>
      <c r="FF499">
        <v>9999</v>
      </c>
      <c r="FG499">
        <v>565.2</v>
      </c>
      <c r="FH499">
        <v>9999</v>
      </c>
      <c r="FI499">
        <v>9999</v>
      </c>
      <c r="FJ499">
        <v>1.86307</v>
      </c>
      <c r="FK499">
        <v>1.86792</v>
      </c>
      <c r="FL499">
        <v>1.86768</v>
      </c>
      <c r="FM499">
        <v>1.86887</v>
      </c>
      <c r="FN499">
        <v>1.86966</v>
      </c>
      <c r="FO499">
        <v>1.86569</v>
      </c>
      <c r="FP499">
        <v>1.86676</v>
      </c>
      <c r="FQ499">
        <v>1.86816</v>
      </c>
      <c r="FR499">
        <v>5</v>
      </c>
      <c r="FS499">
        <v>0</v>
      </c>
      <c r="FT499">
        <v>0</v>
      </c>
      <c r="FU499">
        <v>0</v>
      </c>
      <c r="FV499" t="s">
        <v>358</v>
      </c>
      <c r="FW499" t="s">
        <v>359</v>
      </c>
      <c r="FX499" t="s">
        <v>360</v>
      </c>
      <c r="FY499" t="s">
        <v>360</v>
      </c>
      <c r="FZ499" t="s">
        <v>360</v>
      </c>
      <c r="GA499" t="s">
        <v>360</v>
      </c>
      <c r="GB499">
        <v>0</v>
      </c>
      <c r="GC499">
        <v>100</v>
      </c>
      <c r="GD499">
        <v>100</v>
      </c>
      <c r="GE499">
        <v>7.805</v>
      </c>
      <c r="GF499">
        <v>0.1786</v>
      </c>
      <c r="GG499">
        <v>4.5284714050127</v>
      </c>
      <c r="GH499">
        <v>0.00877152046367285</v>
      </c>
      <c r="GI499">
        <v>-1.12287425622125e-06</v>
      </c>
      <c r="GJ499">
        <v>1.49974470624018e-10</v>
      </c>
      <c r="GK499">
        <v>0.178652107835601</v>
      </c>
      <c r="GL499">
        <v>0</v>
      </c>
      <c r="GM499">
        <v>0</v>
      </c>
      <c r="GN499">
        <v>0</v>
      </c>
      <c r="GO499">
        <v>-2</v>
      </c>
      <c r="GP499">
        <v>2006</v>
      </c>
      <c r="GQ499">
        <v>1</v>
      </c>
      <c r="GR499">
        <v>20</v>
      </c>
      <c r="GS499">
        <v>103.7</v>
      </c>
      <c r="GT499">
        <v>103.5</v>
      </c>
      <c r="GU499">
        <v>1.34888</v>
      </c>
      <c r="GV499">
        <v>2.64038</v>
      </c>
      <c r="GW499">
        <v>2.24854</v>
      </c>
      <c r="GX499">
        <v>2.74292</v>
      </c>
      <c r="GY499">
        <v>1.99585</v>
      </c>
      <c r="GZ499">
        <v>2.34741</v>
      </c>
      <c r="HA499">
        <v>36.3635</v>
      </c>
      <c r="HB499">
        <v>15.0339</v>
      </c>
      <c r="HC499">
        <v>18</v>
      </c>
      <c r="HD499">
        <v>498.963</v>
      </c>
      <c r="HE499">
        <v>632.154</v>
      </c>
      <c r="HF499">
        <v>20.9896</v>
      </c>
      <c r="HG499">
        <v>26.9613</v>
      </c>
      <c r="HH499">
        <v>30.0001</v>
      </c>
      <c r="HI499">
        <v>26.8395</v>
      </c>
      <c r="HJ499">
        <v>26.76</v>
      </c>
      <c r="HK499">
        <v>27.0354</v>
      </c>
      <c r="HL499">
        <v>46.6517</v>
      </c>
      <c r="HM499">
        <v>0</v>
      </c>
      <c r="HN499">
        <v>20.9587</v>
      </c>
      <c r="HO499">
        <v>440.256</v>
      </c>
      <c r="HP499">
        <v>17.1464</v>
      </c>
      <c r="HQ499">
        <v>102.549</v>
      </c>
      <c r="HR499">
        <v>103.507</v>
      </c>
    </row>
    <row r="500" spans="1:226">
      <c r="A500">
        <v>484</v>
      </c>
      <c r="B500">
        <v>1657297910</v>
      </c>
      <c r="C500">
        <v>6166</v>
      </c>
      <c r="D500" t="s">
        <v>1331</v>
      </c>
      <c r="E500" t="s">
        <v>1332</v>
      </c>
      <c r="F500">
        <v>5</v>
      </c>
      <c r="G500" t="s">
        <v>1282</v>
      </c>
      <c r="H500" t="s">
        <v>354</v>
      </c>
      <c r="I500">
        <v>1657297902.23214</v>
      </c>
      <c r="J500">
        <f>(K500)/1000</f>
        <v>0</v>
      </c>
      <c r="K500">
        <f>IF(BF500, AN500, AH500)</f>
        <v>0</v>
      </c>
      <c r="L500">
        <f>IF(BF500, AI500, AG500)</f>
        <v>0</v>
      </c>
      <c r="M500">
        <f>BH500 - IF(AU500&gt;1, L500*BB500*100.0/(AW500*BV500), 0)</f>
        <v>0</v>
      </c>
      <c r="N500">
        <f>((T500-J500/2)*M500-L500)/(T500+J500/2)</f>
        <v>0</v>
      </c>
      <c r="O500">
        <f>N500*(BO500+BP500)/1000.0</f>
        <v>0</v>
      </c>
      <c r="P500">
        <f>(BH500 - IF(AU500&gt;1, L500*BB500*100.0/(AW500*BV500), 0))*(BO500+BP500)/1000.0</f>
        <v>0</v>
      </c>
      <c r="Q500">
        <f>2.0/((1/S500-1/R500)+SIGN(S500)*SQRT((1/S500-1/R500)*(1/S500-1/R500) + 4*BC500/((BC500+1)*(BC500+1))*(2*1/S500*1/R500-1/R500*1/R500)))</f>
        <v>0</v>
      </c>
      <c r="R500">
        <f>IF(LEFT(BD500,1)&lt;&gt;"0",IF(LEFT(BD500,1)="1",3.0,BE500),$D$5+$E$5*(BV500*BO500/($K$5*1000))+$F$5*(BV500*BO500/($K$5*1000))*MAX(MIN(BB500,$J$5),$I$5)*MAX(MIN(BB500,$J$5),$I$5)+$G$5*MAX(MIN(BB500,$J$5),$I$5)*(BV500*BO500/($K$5*1000))+$H$5*(BV500*BO500/($K$5*1000))*(BV500*BO500/($K$5*1000)))</f>
        <v>0</v>
      </c>
      <c r="S500">
        <f>J500*(1000-(1000*0.61365*exp(17.502*W500/(240.97+W500))/(BO500+BP500)+BJ500)/2)/(1000*0.61365*exp(17.502*W500/(240.97+W500))/(BO500+BP500)-BJ500)</f>
        <v>0</v>
      </c>
      <c r="T500">
        <f>1/((BC500+1)/(Q500/1.6)+1/(R500/1.37)) + BC500/((BC500+1)/(Q500/1.6) + BC500/(R500/1.37))</f>
        <v>0</v>
      </c>
      <c r="U500">
        <f>(AX500*BA500)</f>
        <v>0</v>
      </c>
      <c r="V500">
        <f>(BQ500+(U500+2*0.95*5.67E-8*(((BQ500+$B$7)+273)^4-(BQ500+273)^4)-44100*J500)/(1.84*29.3*R500+8*0.95*5.67E-8*(BQ500+273)^3))</f>
        <v>0</v>
      </c>
      <c r="W500">
        <f>($C$7*BR500+$D$7*BS500+$E$7*V500)</f>
        <v>0</v>
      </c>
      <c r="X500">
        <f>0.61365*exp(17.502*W500/(240.97+W500))</f>
        <v>0</v>
      </c>
      <c r="Y500">
        <f>(Z500/AA500*100)</f>
        <v>0</v>
      </c>
      <c r="Z500">
        <f>BJ500*(BO500+BP500)/1000</f>
        <v>0</v>
      </c>
      <c r="AA500">
        <f>0.61365*exp(17.502*BQ500/(240.97+BQ500))</f>
        <v>0</v>
      </c>
      <c r="AB500">
        <f>(X500-BJ500*(BO500+BP500)/1000)</f>
        <v>0</v>
      </c>
      <c r="AC500">
        <f>(-J500*44100)</f>
        <v>0</v>
      </c>
      <c r="AD500">
        <f>2*29.3*R500*0.92*(BQ500-W500)</f>
        <v>0</v>
      </c>
      <c r="AE500">
        <f>2*0.95*5.67E-8*(((BQ500+$B$7)+273)^4-(W500+273)^4)</f>
        <v>0</v>
      </c>
      <c r="AF500">
        <f>U500+AE500+AC500+AD500</f>
        <v>0</v>
      </c>
      <c r="AG500">
        <f>BN500*AU500*(BI500-BH500*(1000-AU500*BK500)/(1000-AU500*BJ500))/(100*BB500)</f>
        <v>0</v>
      </c>
      <c r="AH500">
        <f>1000*BN500*AU500*(BJ500-BK500)/(100*BB500*(1000-AU500*BJ500))</f>
        <v>0</v>
      </c>
      <c r="AI500">
        <f>(AJ500 - AK500 - BO500*1E3/(8.314*(BQ500+273.15)) * AM500/BN500 * AL500) * BN500/(100*BB500) * (1000 - BK500)/1000</f>
        <v>0</v>
      </c>
      <c r="AJ500">
        <v>438.353405026655</v>
      </c>
      <c r="AK500">
        <v>414.552963636364</v>
      </c>
      <c r="AL500">
        <v>1.34146604775465</v>
      </c>
      <c r="AM500">
        <v>66.2120317824343</v>
      </c>
      <c r="AN500">
        <f>(AP500 - AO500 + BO500*1E3/(8.314*(BQ500+273.15)) * AR500/BN500 * AQ500) * BN500/(100*BB500) * 1000/(1000 - AP500)</f>
        <v>0</v>
      </c>
      <c r="AO500">
        <v>17.1086285964952</v>
      </c>
      <c r="AP500">
        <v>22.1373836363636</v>
      </c>
      <c r="AQ500">
        <v>-0.000447844112842605</v>
      </c>
      <c r="AR500">
        <v>77.4807913644843</v>
      </c>
      <c r="AS500">
        <v>0</v>
      </c>
      <c r="AT500">
        <v>0</v>
      </c>
      <c r="AU500">
        <f>IF(AS500*$H$13&gt;=AW500,1.0,(AW500/(AW500-AS500*$H$13)))</f>
        <v>0</v>
      </c>
      <c r="AV500">
        <f>(AU500-1)*100</f>
        <v>0</v>
      </c>
      <c r="AW500">
        <f>MAX(0,($B$13+$C$13*BV500)/(1+$D$13*BV500)*BO500/(BQ500+273)*$E$13)</f>
        <v>0</v>
      </c>
      <c r="AX500">
        <f>$B$11*BW500+$C$11*BX500+$F$11*CI500*(1-CL500)</f>
        <v>0</v>
      </c>
      <c r="AY500">
        <f>AX500*AZ500</f>
        <v>0</v>
      </c>
      <c r="AZ500">
        <f>($B$11*$D$9+$C$11*$D$9+$F$11*((CV500+CN500)/MAX(CV500+CN500+CW500, 0.1)*$I$9+CW500/MAX(CV500+CN500+CW500, 0.1)*$J$9))/($B$11+$C$11+$F$11)</f>
        <v>0</v>
      </c>
      <c r="BA500">
        <f>($B$11*$K$9+$C$11*$K$9+$F$11*((CV500+CN500)/MAX(CV500+CN500+CW500, 0.1)*$P$9+CW500/MAX(CV500+CN500+CW500, 0.1)*$Q$9))/($B$11+$C$11+$F$11)</f>
        <v>0</v>
      </c>
      <c r="BB500">
        <v>6</v>
      </c>
      <c r="BC500">
        <v>0.5</v>
      </c>
      <c r="BD500" t="s">
        <v>355</v>
      </c>
      <c r="BE500">
        <v>2</v>
      </c>
      <c r="BF500" t="b">
        <v>1</v>
      </c>
      <c r="BG500">
        <v>1657297902.23214</v>
      </c>
      <c r="BH500">
        <v>400.229535714286</v>
      </c>
      <c r="BI500">
        <v>424.702678571429</v>
      </c>
      <c r="BJ500">
        <v>22.1497357142857</v>
      </c>
      <c r="BK500">
        <v>17.104675</v>
      </c>
      <c r="BL500">
        <v>392.422678571429</v>
      </c>
      <c r="BM500">
        <v>21.9710785714286</v>
      </c>
      <c r="BN500">
        <v>500.004785714286</v>
      </c>
      <c r="BO500">
        <v>73.82975</v>
      </c>
      <c r="BP500">
        <v>0.0437277178571429</v>
      </c>
      <c r="BQ500">
        <v>25.4733785714286</v>
      </c>
      <c r="BR500">
        <v>25.0645892857143</v>
      </c>
      <c r="BS500">
        <v>999.9</v>
      </c>
      <c r="BT500">
        <v>0</v>
      </c>
      <c r="BU500">
        <v>0</v>
      </c>
      <c r="BV500">
        <v>9990.71428571429</v>
      </c>
      <c r="BW500">
        <v>0</v>
      </c>
      <c r="BX500">
        <v>1650.98928571429</v>
      </c>
      <c r="BY500">
        <v>-24.473125</v>
      </c>
      <c r="BZ500">
        <v>409.295285714286</v>
      </c>
      <c r="CA500">
        <v>432.093535714286</v>
      </c>
      <c r="CB500">
        <v>5.0450625</v>
      </c>
      <c r="CC500">
        <v>424.702678571429</v>
      </c>
      <c r="CD500">
        <v>17.104675</v>
      </c>
      <c r="CE500">
        <v>1.63530928571429</v>
      </c>
      <c r="CF500">
        <v>1.26283357142857</v>
      </c>
      <c r="CG500">
        <v>14.2956142857143</v>
      </c>
      <c r="CH500">
        <v>10.3636571428571</v>
      </c>
      <c r="CI500">
        <v>2000.02535714286</v>
      </c>
      <c r="CJ500">
        <v>0.980004642857143</v>
      </c>
      <c r="CK500">
        <v>0.0199951142857143</v>
      </c>
      <c r="CL500">
        <v>0</v>
      </c>
      <c r="CM500">
        <v>2.259075</v>
      </c>
      <c r="CN500">
        <v>0</v>
      </c>
      <c r="CO500">
        <v>7095.3575</v>
      </c>
      <c r="CP500">
        <v>17300.4035714286</v>
      </c>
      <c r="CQ500">
        <v>38.5665</v>
      </c>
      <c r="CR500">
        <v>39.3838571428571</v>
      </c>
      <c r="CS500">
        <v>38.46175</v>
      </c>
      <c r="CT500">
        <v>37.5</v>
      </c>
      <c r="CU500">
        <v>37.86375</v>
      </c>
      <c r="CV500">
        <v>1960.03464285714</v>
      </c>
      <c r="CW500">
        <v>39.9907142857143</v>
      </c>
      <c r="CX500">
        <v>0</v>
      </c>
      <c r="CY500">
        <v>1657297888.5</v>
      </c>
      <c r="CZ500">
        <v>0</v>
      </c>
      <c r="DA500">
        <v>1657291692.5</v>
      </c>
      <c r="DB500" t="s">
        <v>356</v>
      </c>
      <c r="DC500">
        <v>1657291684</v>
      </c>
      <c r="DD500">
        <v>1657291692.5</v>
      </c>
      <c r="DE500">
        <v>1</v>
      </c>
      <c r="DF500">
        <v>0.051</v>
      </c>
      <c r="DG500">
        <v>-0.009</v>
      </c>
      <c r="DH500">
        <v>7.953</v>
      </c>
      <c r="DI500">
        <v>0.086</v>
      </c>
      <c r="DJ500">
        <v>418</v>
      </c>
      <c r="DK500">
        <v>18</v>
      </c>
      <c r="DL500">
        <v>0.63</v>
      </c>
      <c r="DM500">
        <v>0.07</v>
      </c>
      <c r="DN500">
        <v>-23.573335</v>
      </c>
      <c r="DO500">
        <v>-32.2870806754221</v>
      </c>
      <c r="DP500">
        <v>3.6548008944777</v>
      </c>
      <c r="DQ500">
        <v>0</v>
      </c>
      <c r="DR500">
        <v>5.04816925</v>
      </c>
      <c r="DS500">
        <v>-0.094250093808644</v>
      </c>
      <c r="DT500">
        <v>0.0103164011136394</v>
      </c>
      <c r="DU500">
        <v>1</v>
      </c>
      <c r="DV500">
        <v>1</v>
      </c>
      <c r="DW500">
        <v>2</v>
      </c>
      <c r="DX500" t="s">
        <v>373</v>
      </c>
      <c r="DY500">
        <v>2.9731</v>
      </c>
      <c r="DZ500">
        <v>2.69878</v>
      </c>
      <c r="EA500">
        <v>0.0721923</v>
      </c>
      <c r="EB500">
        <v>0.0778665</v>
      </c>
      <c r="EC500">
        <v>0.0808748</v>
      </c>
      <c r="ED500">
        <v>0.0676165</v>
      </c>
      <c r="EE500">
        <v>36210.4</v>
      </c>
      <c r="EF500">
        <v>39435</v>
      </c>
      <c r="EG500">
        <v>35371.3</v>
      </c>
      <c r="EH500">
        <v>38789.4</v>
      </c>
      <c r="EI500">
        <v>46096.1</v>
      </c>
      <c r="EJ500">
        <v>52193.2</v>
      </c>
      <c r="EK500">
        <v>55274.1</v>
      </c>
      <c r="EL500">
        <v>62163.7</v>
      </c>
      <c r="EM500">
        <v>1.9802</v>
      </c>
      <c r="EN500">
        <v>2.1724</v>
      </c>
      <c r="EO500">
        <v>0.0359118</v>
      </c>
      <c r="EP500">
        <v>0</v>
      </c>
      <c r="EQ500">
        <v>24.4385</v>
      </c>
      <c r="ER500">
        <v>999.9</v>
      </c>
      <c r="ES500">
        <v>54.151</v>
      </c>
      <c r="ET500">
        <v>30.988</v>
      </c>
      <c r="EU500">
        <v>33.0656</v>
      </c>
      <c r="EV500">
        <v>53.8002</v>
      </c>
      <c r="EW500">
        <v>37.3397</v>
      </c>
      <c r="EX500">
        <v>2</v>
      </c>
      <c r="EY500">
        <v>-0.0119919</v>
      </c>
      <c r="EZ500">
        <v>2.27407</v>
      </c>
      <c r="FA500">
        <v>20.1295</v>
      </c>
      <c r="FB500">
        <v>5.19932</v>
      </c>
      <c r="FC500">
        <v>12.0099</v>
      </c>
      <c r="FD500">
        <v>4.9752</v>
      </c>
      <c r="FE500">
        <v>3.2938</v>
      </c>
      <c r="FF500">
        <v>9999</v>
      </c>
      <c r="FG500">
        <v>565.2</v>
      </c>
      <c r="FH500">
        <v>9999</v>
      </c>
      <c r="FI500">
        <v>9999</v>
      </c>
      <c r="FJ500">
        <v>1.86307</v>
      </c>
      <c r="FK500">
        <v>1.86792</v>
      </c>
      <c r="FL500">
        <v>1.86768</v>
      </c>
      <c r="FM500">
        <v>1.86887</v>
      </c>
      <c r="FN500">
        <v>1.86966</v>
      </c>
      <c r="FO500">
        <v>1.86569</v>
      </c>
      <c r="FP500">
        <v>1.86676</v>
      </c>
      <c r="FQ500">
        <v>1.86813</v>
      </c>
      <c r="FR500">
        <v>5</v>
      </c>
      <c r="FS500">
        <v>0</v>
      </c>
      <c r="FT500">
        <v>0</v>
      </c>
      <c r="FU500">
        <v>0</v>
      </c>
      <c r="FV500" t="s">
        <v>358</v>
      </c>
      <c r="FW500" t="s">
        <v>359</v>
      </c>
      <c r="FX500" t="s">
        <v>360</v>
      </c>
      <c r="FY500" t="s">
        <v>360</v>
      </c>
      <c r="FZ500" t="s">
        <v>360</v>
      </c>
      <c r="GA500" t="s">
        <v>360</v>
      </c>
      <c r="GB500">
        <v>0</v>
      </c>
      <c r="GC500">
        <v>100</v>
      </c>
      <c r="GD500">
        <v>100</v>
      </c>
      <c r="GE500">
        <v>7.855</v>
      </c>
      <c r="GF500">
        <v>0.1786</v>
      </c>
      <c r="GG500">
        <v>4.5284714050127</v>
      </c>
      <c r="GH500">
        <v>0.00877152046367285</v>
      </c>
      <c r="GI500">
        <v>-1.12287425622125e-06</v>
      </c>
      <c r="GJ500">
        <v>1.49974470624018e-10</v>
      </c>
      <c r="GK500">
        <v>0.178652107835601</v>
      </c>
      <c r="GL500">
        <v>0</v>
      </c>
      <c r="GM500">
        <v>0</v>
      </c>
      <c r="GN500">
        <v>0</v>
      </c>
      <c r="GO500">
        <v>-2</v>
      </c>
      <c r="GP500">
        <v>2006</v>
      </c>
      <c r="GQ500">
        <v>1</v>
      </c>
      <c r="GR500">
        <v>20</v>
      </c>
      <c r="GS500">
        <v>103.8</v>
      </c>
      <c r="GT500">
        <v>103.6</v>
      </c>
      <c r="GU500">
        <v>1.38306</v>
      </c>
      <c r="GV500">
        <v>2.63428</v>
      </c>
      <c r="GW500">
        <v>2.24854</v>
      </c>
      <c r="GX500">
        <v>2.74292</v>
      </c>
      <c r="GY500">
        <v>1.99585</v>
      </c>
      <c r="GZ500">
        <v>2.35596</v>
      </c>
      <c r="HA500">
        <v>36.3871</v>
      </c>
      <c r="HB500">
        <v>15.0339</v>
      </c>
      <c r="HC500">
        <v>18</v>
      </c>
      <c r="HD500">
        <v>499.135</v>
      </c>
      <c r="HE500">
        <v>632.524</v>
      </c>
      <c r="HF500">
        <v>20.9255</v>
      </c>
      <c r="HG500">
        <v>26.9681</v>
      </c>
      <c r="HH500">
        <v>30.0001</v>
      </c>
      <c r="HI500">
        <v>26.844</v>
      </c>
      <c r="HJ500">
        <v>26.7645</v>
      </c>
      <c r="HK500">
        <v>27.7071</v>
      </c>
      <c r="HL500">
        <v>46.6517</v>
      </c>
      <c r="HM500">
        <v>0</v>
      </c>
      <c r="HN500">
        <v>20.9071</v>
      </c>
      <c r="HO500">
        <v>460.624</v>
      </c>
      <c r="HP500">
        <v>17.1665</v>
      </c>
      <c r="HQ500">
        <v>102.548</v>
      </c>
      <c r="HR500">
        <v>103.506</v>
      </c>
    </row>
    <row r="501" spans="1:226">
      <c r="A501">
        <v>485</v>
      </c>
      <c r="B501">
        <v>1657297915</v>
      </c>
      <c r="C501">
        <v>6171</v>
      </c>
      <c r="D501" t="s">
        <v>1333</v>
      </c>
      <c r="E501" t="s">
        <v>1334</v>
      </c>
      <c r="F501">
        <v>5</v>
      </c>
      <c r="G501" t="s">
        <v>1282</v>
      </c>
      <c r="H501" t="s">
        <v>354</v>
      </c>
      <c r="I501">
        <v>1657297907.5</v>
      </c>
      <c r="J501">
        <f>(K501)/1000</f>
        <v>0</v>
      </c>
      <c r="K501">
        <f>IF(BF501, AN501, AH501)</f>
        <v>0</v>
      </c>
      <c r="L501">
        <f>IF(BF501, AI501, AG501)</f>
        <v>0</v>
      </c>
      <c r="M501">
        <f>BH501 - IF(AU501&gt;1, L501*BB501*100.0/(AW501*BV501), 0)</f>
        <v>0</v>
      </c>
      <c r="N501">
        <f>((T501-J501/2)*M501-L501)/(T501+J501/2)</f>
        <v>0</v>
      </c>
      <c r="O501">
        <f>N501*(BO501+BP501)/1000.0</f>
        <v>0</v>
      </c>
      <c r="P501">
        <f>(BH501 - IF(AU501&gt;1, L501*BB501*100.0/(AW501*BV501), 0))*(BO501+BP501)/1000.0</f>
        <v>0</v>
      </c>
      <c r="Q501">
        <f>2.0/((1/S501-1/R501)+SIGN(S501)*SQRT((1/S501-1/R501)*(1/S501-1/R501) + 4*BC501/((BC501+1)*(BC501+1))*(2*1/S501*1/R501-1/R501*1/R501)))</f>
        <v>0</v>
      </c>
      <c r="R501">
        <f>IF(LEFT(BD501,1)&lt;&gt;"0",IF(LEFT(BD501,1)="1",3.0,BE501),$D$5+$E$5*(BV501*BO501/($K$5*1000))+$F$5*(BV501*BO501/($K$5*1000))*MAX(MIN(BB501,$J$5),$I$5)*MAX(MIN(BB501,$J$5),$I$5)+$G$5*MAX(MIN(BB501,$J$5),$I$5)*(BV501*BO501/($K$5*1000))+$H$5*(BV501*BO501/($K$5*1000))*(BV501*BO501/($K$5*1000)))</f>
        <v>0</v>
      </c>
      <c r="S501">
        <f>J501*(1000-(1000*0.61365*exp(17.502*W501/(240.97+W501))/(BO501+BP501)+BJ501)/2)/(1000*0.61365*exp(17.502*W501/(240.97+W501))/(BO501+BP501)-BJ501)</f>
        <v>0</v>
      </c>
      <c r="T501">
        <f>1/((BC501+1)/(Q501/1.6)+1/(R501/1.37)) + BC501/((BC501+1)/(Q501/1.6) + BC501/(R501/1.37))</f>
        <v>0</v>
      </c>
      <c r="U501">
        <f>(AX501*BA501)</f>
        <v>0</v>
      </c>
      <c r="V501">
        <f>(BQ501+(U501+2*0.95*5.67E-8*(((BQ501+$B$7)+273)^4-(BQ501+273)^4)-44100*J501)/(1.84*29.3*R501+8*0.95*5.67E-8*(BQ501+273)^3))</f>
        <v>0</v>
      </c>
      <c r="W501">
        <f>($C$7*BR501+$D$7*BS501+$E$7*V501)</f>
        <v>0</v>
      </c>
      <c r="X501">
        <f>0.61365*exp(17.502*W501/(240.97+W501))</f>
        <v>0</v>
      </c>
      <c r="Y501">
        <f>(Z501/AA501*100)</f>
        <v>0</v>
      </c>
      <c r="Z501">
        <f>BJ501*(BO501+BP501)/1000</f>
        <v>0</v>
      </c>
      <c r="AA501">
        <f>0.61365*exp(17.502*BQ501/(240.97+BQ501))</f>
        <v>0</v>
      </c>
      <c r="AB501">
        <f>(X501-BJ501*(BO501+BP501)/1000)</f>
        <v>0</v>
      </c>
      <c r="AC501">
        <f>(-J501*44100)</f>
        <v>0</v>
      </c>
      <c r="AD501">
        <f>2*29.3*R501*0.92*(BQ501-W501)</f>
        <v>0</v>
      </c>
      <c r="AE501">
        <f>2*0.95*5.67E-8*(((BQ501+$B$7)+273)^4-(W501+273)^4)</f>
        <v>0</v>
      </c>
      <c r="AF501">
        <f>U501+AE501+AC501+AD501</f>
        <v>0</v>
      </c>
      <c r="AG501">
        <f>BN501*AU501*(BI501-BH501*(1000-AU501*BK501)/(1000-AU501*BJ501))/(100*BB501)</f>
        <v>0</v>
      </c>
      <c r="AH501">
        <f>1000*BN501*AU501*(BJ501-BK501)/(100*BB501*(1000-AU501*BJ501))</f>
        <v>0</v>
      </c>
      <c r="AI501">
        <f>(AJ501 - AK501 - BO501*1E3/(8.314*(BQ501+273.15)) * AM501/BN501 * AL501) * BN501/(100*BB501) * (1000 - BK501)/1000</f>
        <v>0</v>
      </c>
      <c r="AJ501">
        <v>452.379914972395</v>
      </c>
      <c r="AK501">
        <v>425.167987878788</v>
      </c>
      <c r="AL501">
        <v>2.24117387237207</v>
      </c>
      <c r="AM501">
        <v>66.2120317824343</v>
      </c>
      <c r="AN501">
        <f>(AP501 - AO501 + BO501*1E3/(8.314*(BQ501+273.15)) * AR501/BN501 * AQ501) * BN501/(100*BB501) * 1000/(1000 - AP501)</f>
        <v>0</v>
      </c>
      <c r="AO501">
        <v>17.1117755568676</v>
      </c>
      <c r="AP501">
        <v>22.1254939393939</v>
      </c>
      <c r="AQ501">
        <v>0.000119877846397728</v>
      </c>
      <c r="AR501">
        <v>77.4807913644843</v>
      </c>
      <c r="AS501">
        <v>0</v>
      </c>
      <c r="AT501">
        <v>0</v>
      </c>
      <c r="AU501">
        <f>IF(AS501*$H$13&gt;=AW501,1.0,(AW501/(AW501-AS501*$H$13)))</f>
        <v>0</v>
      </c>
      <c r="AV501">
        <f>(AU501-1)*100</f>
        <v>0</v>
      </c>
      <c r="AW501">
        <f>MAX(0,($B$13+$C$13*BV501)/(1+$D$13*BV501)*BO501/(BQ501+273)*$E$13)</f>
        <v>0</v>
      </c>
      <c r="AX501">
        <f>$B$11*BW501+$C$11*BX501+$F$11*CI501*(1-CL501)</f>
        <v>0</v>
      </c>
      <c r="AY501">
        <f>AX501*AZ501</f>
        <v>0</v>
      </c>
      <c r="AZ501">
        <f>($B$11*$D$9+$C$11*$D$9+$F$11*((CV501+CN501)/MAX(CV501+CN501+CW501, 0.1)*$I$9+CW501/MAX(CV501+CN501+CW501, 0.1)*$J$9))/($B$11+$C$11+$F$11)</f>
        <v>0</v>
      </c>
      <c r="BA501">
        <f>($B$11*$K$9+$C$11*$K$9+$F$11*((CV501+CN501)/MAX(CV501+CN501+CW501, 0.1)*$P$9+CW501/MAX(CV501+CN501+CW501, 0.1)*$Q$9))/($B$11+$C$11+$F$11)</f>
        <v>0</v>
      </c>
      <c r="BB501">
        <v>6</v>
      </c>
      <c r="BC501">
        <v>0.5</v>
      </c>
      <c r="BD501" t="s">
        <v>355</v>
      </c>
      <c r="BE501">
        <v>2</v>
      </c>
      <c r="BF501" t="b">
        <v>1</v>
      </c>
      <c r="BG501">
        <v>1657297907.5</v>
      </c>
      <c r="BH501">
        <v>404.371</v>
      </c>
      <c r="BI501">
        <v>433.689259259259</v>
      </c>
      <c r="BJ501">
        <v>22.1414851851852</v>
      </c>
      <c r="BK501">
        <v>17.109162962963</v>
      </c>
      <c r="BL501">
        <v>396.531407407407</v>
      </c>
      <c r="BM501">
        <v>21.9628259259259</v>
      </c>
      <c r="BN501">
        <v>499.991555555556</v>
      </c>
      <c r="BO501">
        <v>73.8298333333333</v>
      </c>
      <c r="BP501">
        <v>0.0438537185185185</v>
      </c>
      <c r="BQ501">
        <v>25.4509555555556</v>
      </c>
      <c r="BR501">
        <v>25.0423259259259</v>
      </c>
      <c r="BS501">
        <v>999.9</v>
      </c>
      <c r="BT501">
        <v>0</v>
      </c>
      <c r="BU501">
        <v>0</v>
      </c>
      <c r="BV501">
        <v>10001.8518518519</v>
      </c>
      <c r="BW501">
        <v>0</v>
      </c>
      <c r="BX501">
        <v>1651.33703703704</v>
      </c>
      <c r="BY501">
        <v>-29.3182222222222</v>
      </c>
      <c r="BZ501">
        <v>413.527111111111</v>
      </c>
      <c r="CA501">
        <v>441.238444444444</v>
      </c>
      <c r="CB501">
        <v>5.03232407407407</v>
      </c>
      <c r="CC501">
        <v>433.689259259259</v>
      </c>
      <c r="CD501">
        <v>17.109162962963</v>
      </c>
      <c r="CE501">
        <v>1.63470185185185</v>
      </c>
      <c r="CF501">
        <v>1.2631662962963</v>
      </c>
      <c r="CG501">
        <v>14.2898740740741</v>
      </c>
      <c r="CH501">
        <v>10.3676074074074</v>
      </c>
      <c r="CI501">
        <v>2000.02</v>
      </c>
      <c r="CJ501">
        <v>0.980004444444445</v>
      </c>
      <c r="CK501">
        <v>0.0199953259259259</v>
      </c>
      <c r="CL501">
        <v>0</v>
      </c>
      <c r="CM501">
        <v>2.26864444444444</v>
      </c>
      <c r="CN501">
        <v>0</v>
      </c>
      <c r="CO501">
        <v>7096.44185185185</v>
      </c>
      <c r="CP501">
        <v>17300.3592592593</v>
      </c>
      <c r="CQ501">
        <v>38.5482222222222</v>
      </c>
      <c r="CR501">
        <v>39.375</v>
      </c>
      <c r="CS501">
        <v>38.444</v>
      </c>
      <c r="CT501">
        <v>37.4906666666667</v>
      </c>
      <c r="CU501">
        <v>37.8423333333333</v>
      </c>
      <c r="CV501">
        <v>1960.02962962963</v>
      </c>
      <c r="CW501">
        <v>39.9903703703704</v>
      </c>
      <c r="CX501">
        <v>0</v>
      </c>
      <c r="CY501">
        <v>1657297893.3</v>
      </c>
      <c r="CZ501">
        <v>0</v>
      </c>
      <c r="DA501">
        <v>1657291692.5</v>
      </c>
      <c r="DB501" t="s">
        <v>356</v>
      </c>
      <c r="DC501">
        <v>1657291684</v>
      </c>
      <c r="DD501">
        <v>1657291692.5</v>
      </c>
      <c r="DE501">
        <v>1</v>
      </c>
      <c r="DF501">
        <v>0.051</v>
      </c>
      <c r="DG501">
        <v>-0.009</v>
      </c>
      <c r="DH501">
        <v>7.953</v>
      </c>
      <c r="DI501">
        <v>0.086</v>
      </c>
      <c r="DJ501">
        <v>418</v>
      </c>
      <c r="DK501">
        <v>18</v>
      </c>
      <c r="DL501">
        <v>0.63</v>
      </c>
      <c r="DM501">
        <v>0.07</v>
      </c>
      <c r="DN501">
        <v>-26.5237073170732</v>
      </c>
      <c r="DO501">
        <v>-53.6951853658536</v>
      </c>
      <c r="DP501">
        <v>5.54379565281679</v>
      </c>
      <c r="DQ501">
        <v>0</v>
      </c>
      <c r="DR501">
        <v>5.04052365853659</v>
      </c>
      <c r="DS501">
        <v>-0.140640836236929</v>
      </c>
      <c r="DT501">
        <v>0.0142545283786605</v>
      </c>
      <c r="DU501">
        <v>0</v>
      </c>
      <c r="DV501">
        <v>0</v>
      </c>
      <c r="DW501">
        <v>2</v>
      </c>
      <c r="DX501" t="s">
        <v>357</v>
      </c>
      <c r="DY501">
        <v>2.97317</v>
      </c>
      <c r="DZ501">
        <v>2.69818</v>
      </c>
      <c r="EA501">
        <v>0.0736576</v>
      </c>
      <c r="EB501">
        <v>0.0799156</v>
      </c>
      <c r="EC501">
        <v>0.0808387</v>
      </c>
      <c r="ED501">
        <v>0.0676327</v>
      </c>
      <c r="EE501">
        <v>36152.4</v>
      </c>
      <c r="EF501">
        <v>39346.9</v>
      </c>
      <c r="EG501">
        <v>35370.6</v>
      </c>
      <c r="EH501">
        <v>38788.9</v>
      </c>
      <c r="EI501">
        <v>46097.2</v>
      </c>
      <c r="EJ501">
        <v>52191.5</v>
      </c>
      <c r="EK501">
        <v>55273.3</v>
      </c>
      <c r="EL501">
        <v>62162.8</v>
      </c>
      <c r="EM501">
        <v>1.981</v>
      </c>
      <c r="EN501">
        <v>2.1726</v>
      </c>
      <c r="EO501">
        <v>0.0351667</v>
      </c>
      <c r="EP501">
        <v>0</v>
      </c>
      <c r="EQ501">
        <v>24.4344</v>
      </c>
      <c r="ER501">
        <v>999.9</v>
      </c>
      <c r="ES501">
        <v>54.151</v>
      </c>
      <c r="ET501">
        <v>30.988</v>
      </c>
      <c r="EU501">
        <v>33.0673</v>
      </c>
      <c r="EV501">
        <v>53.8702</v>
      </c>
      <c r="EW501">
        <v>37.3397</v>
      </c>
      <c r="EX501">
        <v>2</v>
      </c>
      <c r="EY501">
        <v>-0.0118699</v>
      </c>
      <c r="EZ501">
        <v>2.0759</v>
      </c>
      <c r="FA501">
        <v>20.1326</v>
      </c>
      <c r="FB501">
        <v>5.19812</v>
      </c>
      <c r="FC501">
        <v>12.0088</v>
      </c>
      <c r="FD501">
        <v>4.976</v>
      </c>
      <c r="FE501">
        <v>3.2934</v>
      </c>
      <c r="FF501">
        <v>9999</v>
      </c>
      <c r="FG501">
        <v>565.2</v>
      </c>
      <c r="FH501">
        <v>9999</v>
      </c>
      <c r="FI501">
        <v>9999</v>
      </c>
      <c r="FJ501">
        <v>1.8631</v>
      </c>
      <c r="FK501">
        <v>1.86789</v>
      </c>
      <c r="FL501">
        <v>1.86768</v>
      </c>
      <c r="FM501">
        <v>1.86877</v>
      </c>
      <c r="FN501">
        <v>1.86966</v>
      </c>
      <c r="FO501">
        <v>1.86569</v>
      </c>
      <c r="FP501">
        <v>1.86676</v>
      </c>
      <c r="FQ501">
        <v>1.86813</v>
      </c>
      <c r="FR501">
        <v>5</v>
      </c>
      <c r="FS501">
        <v>0</v>
      </c>
      <c r="FT501">
        <v>0</v>
      </c>
      <c r="FU501">
        <v>0</v>
      </c>
      <c r="FV501" t="s">
        <v>358</v>
      </c>
      <c r="FW501" t="s">
        <v>359</v>
      </c>
      <c r="FX501" t="s">
        <v>360</v>
      </c>
      <c r="FY501" t="s">
        <v>360</v>
      </c>
      <c r="FZ501" t="s">
        <v>360</v>
      </c>
      <c r="GA501" t="s">
        <v>360</v>
      </c>
      <c r="GB501">
        <v>0</v>
      </c>
      <c r="GC501">
        <v>100</v>
      </c>
      <c r="GD501">
        <v>100</v>
      </c>
      <c r="GE501">
        <v>7.938</v>
      </c>
      <c r="GF501">
        <v>0.1787</v>
      </c>
      <c r="GG501">
        <v>4.5284714050127</v>
      </c>
      <c r="GH501">
        <v>0.00877152046367285</v>
      </c>
      <c r="GI501">
        <v>-1.12287425622125e-06</v>
      </c>
      <c r="GJ501">
        <v>1.49974470624018e-10</v>
      </c>
      <c r="GK501">
        <v>0.178652107835601</v>
      </c>
      <c r="GL501">
        <v>0</v>
      </c>
      <c r="GM501">
        <v>0</v>
      </c>
      <c r="GN501">
        <v>0</v>
      </c>
      <c r="GO501">
        <v>-2</v>
      </c>
      <c r="GP501">
        <v>2006</v>
      </c>
      <c r="GQ501">
        <v>1</v>
      </c>
      <c r="GR501">
        <v>20</v>
      </c>
      <c r="GS501">
        <v>103.8</v>
      </c>
      <c r="GT501">
        <v>103.7</v>
      </c>
      <c r="GU501">
        <v>1.42456</v>
      </c>
      <c r="GV501">
        <v>2.63306</v>
      </c>
      <c r="GW501">
        <v>2.24854</v>
      </c>
      <c r="GX501">
        <v>2.74292</v>
      </c>
      <c r="GY501">
        <v>1.99585</v>
      </c>
      <c r="GZ501">
        <v>2.34863</v>
      </c>
      <c r="HA501">
        <v>36.3871</v>
      </c>
      <c r="HB501">
        <v>15.0339</v>
      </c>
      <c r="HC501">
        <v>18</v>
      </c>
      <c r="HD501">
        <v>499.703</v>
      </c>
      <c r="HE501">
        <v>632.736</v>
      </c>
      <c r="HF501">
        <v>20.8762</v>
      </c>
      <c r="HG501">
        <v>26.9727</v>
      </c>
      <c r="HH501">
        <v>30.0003</v>
      </c>
      <c r="HI501">
        <v>26.8485</v>
      </c>
      <c r="HJ501">
        <v>26.769</v>
      </c>
      <c r="HK501">
        <v>28.5378</v>
      </c>
      <c r="HL501">
        <v>46.6517</v>
      </c>
      <c r="HM501">
        <v>0</v>
      </c>
      <c r="HN501">
        <v>20.8895</v>
      </c>
      <c r="HO501">
        <v>474.045</v>
      </c>
      <c r="HP501">
        <v>17.1263</v>
      </c>
      <c r="HQ501">
        <v>102.546</v>
      </c>
      <c r="HR501">
        <v>103.505</v>
      </c>
    </row>
    <row r="502" spans="1:226">
      <c r="A502">
        <v>486</v>
      </c>
      <c r="B502">
        <v>1657297920</v>
      </c>
      <c r="C502">
        <v>6176</v>
      </c>
      <c r="D502" t="s">
        <v>1335</v>
      </c>
      <c r="E502" t="s">
        <v>1336</v>
      </c>
      <c r="F502">
        <v>5</v>
      </c>
      <c r="G502" t="s">
        <v>1282</v>
      </c>
      <c r="H502" t="s">
        <v>354</v>
      </c>
      <c r="I502">
        <v>1657297912.21429</v>
      </c>
      <c r="J502">
        <f>(K502)/1000</f>
        <v>0</v>
      </c>
      <c r="K502">
        <f>IF(BF502, AN502, AH502)</f>
        <v>0</v>
      </c>
      <c r="L502">
        <f>IF(BF502, AI502, AG502)</f>
        <v>0</v>
      </c>
      <c r="M502">
        <f>BH502 - IF(AU502&gt;1, L502*BB502*100.0/(AW502*BV502), 0)</f>
        <v>0</v>
      </c>
      <c r="N502">
        <f>((T502-J502/2)*M502-L502)/(T502+J502/2)</f>
        <v>0</v>
      </c>
      <c r="O502">
        <f>N502*(BO502+BP502)/1000.0</f>
        <v>0</v>
      </c>
      <c r="P502">
        <f>(BH502 - IF(AU502&gt;1, L502*BB502*100.0/(AW502*BV502), 0))*(BO502+BP502)/1000.0</f>
        <v>0</v>
      </c>
      <c r="Q502">
        <f>2.0/((1/S502-1/R502)+SIGN(S502)*SQRT((1/S502-1/R502)*(1/S502-1/R502) + 4*BC502/((BC502+1)*(BC502+1))*(2*1/S502*1/R502-1/R502*1/R502)))</f>
        <v>0</v>
      </c>
      <c r="R502">
        <f>IF(LEFT(BD502,1)&lt;&gt;"0",IF(LEFT(BD502,1)="1",3.0,BE502),$D$5+$E$5*(BV502*BO502/($K$5*1000))+$F$5*(BV502*BO502/($K$5*1000))*MAX(MIN(BB502,$J$5),$I$5)*MAX(MIN(BB502,$J$5),$I$5)+$G$5*MAX(MIN(BB502,$J$5),$I$5)*(BV502*BO502/($K$5*1000))+$H$5*(BV502*BO502/($K$5*1000))*(BV502*BO502/($K$5*1000)))</f>
        <v>0</v>
      </c>
      <c r="S502">
        <f>J502*(1000-(1000*0.61365*exp(17.502*W502/(240.97+W502))/(BO502+BP502)+BJ502)/2)/(1000*0.61365*exp(17.502*W502/(240.97+W502))/(BO502+BP502)-BJ502)</f>
        <v>0</v>
      </c>
      <c r="T502">
        <f>1/((BC502+1)/(Q502/1.6)+1/(R502/1.37)) + BC502/((BC502+1)/(Q502/1.6) + BC502/(R502/1.37))</f>
        <v>0</v>
      </c>
      <c r="U502">
        <f>(AX502*BA502)</f>
        <v>0</v>
      </c>
      <c r="V502">
        <f>(BQ502+(U502+2*0.95*5.67E-8*(((BQ502+$B$7)+273)^4-(BQ502+273)^4)-44100*J502)/(1.84*29.3*R502+8*0.95*5.67E-8*(BQ502+273)^3))</f>
        <v>0</v>
      </c>
      <c r="W502">
        <f>($C$7*BR502+$D$7*BS502+$E$7*V502)</f>
        <v>0</v>
      </c>
      <c r="X502">
        <f>0.61365*exp(17.502*W502/(240.97+W502))</f>
        <v>0</v>
      </c>
      <c r="Y502">
        <f>(Z502/AA502*100)</f>
        <v>0</v>
      </c>
      <c r="Z502">
        <f>BJ502*(BO502+BP502)/1000</f>
        <v>0</v>
      </c>
      <c r="AA502">
        <f>0.61365*exp(17.502*BQ502/(240.97+BQ502))</f>
        <v>0</v>
      </c>
      <c r="AB502">
        <f>(X502-BJ502*(BO502+BP502)/1000)</f>
        <v>0</v>
      </c>
      <c r="AC502">
        <f>(-J502*44100)</f>
        <v>0</v>
      </c>
      <c r="AD502">
        <f>2*29.3*R502*0.92*(BQ502-W502)</f>
        <v>0</v>
      </c>
      <c r="AE502">
        <f>2*0.95*5.67E-8*(((BQ502+$B$7)+273)^4-(W502+273)^4)</f>
        <v>0</v>
      </c>
      <c r="AF502">
        <f>U502+AE502+AC502+AD502</f>
        <v>0</v>
      </c>
      <c r="AG502">
        <f>BN502*AU502*(BI502-BH502*(1000-AU502*BK502)/(1000-AU502*BJ502))/(100*BB502)</f>
        <v>0</v>
      </c>
      <c r="AH502">
        <f>1000*BN502*AU502*(BJ502-BK502)/(100*BB502*(1000-AU502*BJ502))</f>
        <v>0</v>
      </c>
      <c r="AI502">
        <f>(AJ502 - AK502 - BO502*1E3/(8.314*(BQ502+273.15)) * AM502/BN502 * AL502) * BN502/(100*BB502) * (1000 - BK502)/1000</f>
        <v>0</v>
      </c>
      <c r="AJ502">
        <v>468.795299571691</v>
      </c>
      <c r="AK502">
        <v>438.825460606061</v>
      </c>
      <c r="AL502">
        <v>2.81587656061859</v>
      </c>
      <c r="AM502">
        <v>66.2120317824343</v>
      </c>
      <c r="AN502">
        <f>(AP502 - AO502 + BO502*1E3/(8.314*(BQ502+273.15)) * AR502/BN502 * AQ502) * BN502/(100*BB502) * 1000/(1000 - AP502)</f>
        <v>0</v>
      </c>
      <c r="AO502">
        <v>17.1153374862903</v>
      </c>
      <c r="AP502">
        <v>22.1172351515151</v>
      </c>
      <c r="AQ502">
        <v>-0.000923055346977072</v>
      </c>
      <c r="AR502">
        <v>77.4807913644843</v>
      </c>
      <c r="AS502">
        <v>0</v>
      </c>
      <c r="AT502">
        <v>0</v>
      </c>
      <c r="AU502">
        <f>IF(AS502*$H$13&gt;=AW502,1.0,(AW502/(AW502-AS502*$H$13)))</f>
        <v>0</v>
      </c>
      <c r="AV502">
        <f>(AU502-1)*100</f>
        <v>0</v>
      </c>
      <c r="AW502">
        <f>MAX(0,($B$13+$C$13*BV502)/(1+$D$13*BV502)*BO502/(BQ502+273)*$E$13)</f>
        <v>0</v>
      </c>
      <c r="AX502">
        <f>$B$11*BW502+$C$11*BX502+$F$11*CI502*(1-CL502)</f>
        <v>0</v>
      </c>
      <c r="AY502">
        <f>AX502*AZ502</f>
        <v>0</v>
      </c>
      <c r="AZ502">
        <f>($B$11*$D$9+$C$11*$D$9+$F$11*((CV502+CN502)/MAX(CV502+CN502+CW502, 0.1)*$I$9+CW502/MAX(CV502+CN502+CW502, 0.1)*$J$9))/($B$11+$C$11+$F$11)</f>
        <v>0</v>
      </c>
      <c r="BA502">
        <f>($B$11*$K$9+$C$11*$K$9+$F$11*((CV502+CN502)/MAX(CV502+CN502+CW502, 0.1)*$P$9+CW502/MAX(CV502+CN502+CW502, 0.1)*$Q$9))/($B$11+$C$11+$F$11)</f>
        <v>0</v>
      </c>
      <c r="BB502">
        <v>6</v>
      </c>
      <c r="BC502">
        <v>0.5</v>
      </c>
      <c r="BD502" t="s">
        <v>355</v>
      </c>
      <c r="BE502">
        <v>2</v>
      </c>
      <c r="BF502" t="b">
        <v>1</v>
      </c>
      <c r="BG502">
        <v>1657297912.21429</v>
      </c>
      <c r="BH502">
        <v>412.042535714286</v>
      </c>
      <c r="BI502">
        <v>446.372964285714</v>
      </c>
      <c r="BJ502">
        <v>22.1321571428571</v>
      </c>
      <c r="BK502">
        <v>17.1129071428571</v>
      </c>
      <c r="BL502">
        <v>404.142571428571</v>
      </c>
      <c r="BM502">
        <v>21.9535035714286</v>
      </c>
      <c r="BN502">
        <v>499.969964285714</v>
      </c>
      <c r="BO502">
        <v>73.8305357142857</v>
      </c>
      <c r="BP502">
        <v>0.0437583178571429</v>
      </c>
      <c r="BQ502">
        <v>25.4286571428571</v>
      </c>
      <c r="BR502">
        <v>25.0235821428571</v>
      </c>
      <c r="BS502">
        <v>999.9</v>
      </c>
      <c r="BT502">
        <v>0</v>
      </c>
      <c r="BU502">
        <v>0</v>
      </c>
      <c r="BV502">
        <v>9993.75</v>
      </c>
      <c r="BW502">
        <v>0</v>
      </c>
      <c r="BX502">
        <v>1652.07964285714</v>
      </c>
      <c r="BY502">
        <v>-34.3303964285714</v>
      </c>
      <c r="BZ502">
        <v>421.36825</v>
      </c>
      <c r="CA502">
        <v>454.144642857143</v>
      </c>
      <c r="CB502">
        <v>5.0192575</v>
      </c>
      <c r="CC502">
        <v>446.372964285714</v>
      </c>
      <c r="CD502">
        <v>17.1129071428571</v>
      </c>
      <c r="CE502">
        <v>1.63402857142857</v>
      </c>
      <c r="CF502">
        <v>1.26345464285714</v>
      </c>
      <c r="CG502">
        <v>14.2835107142857</v>
      </c>
      <c r="CH502">
        <v>10.371025</v>
      </c>
      <c r="CI502">
        <v>2000.00571428571</v>
      </c>
      <c r="CJ502">
        <v>0.980004107142857</v>
      </c>
      <c r="CK502">
        <v>0.0199956857142857</v>
      </c>
      <c r="CL502">
        <v>0</v>
      </c>
      <c r="CM502">
        <v>2.26806071428571</v>
      </c>
      <c r="CN502">
        <v>0</v>
      </c>
      <c r="CO502">
        <v>7100.77392857143</v>
      </c>
      <c r="CP502">
        <v>17300.2285714286</v>
      </c>
      <c r="CQ502">
        <v>38.5287857142857</v>
      </c>
      <c r="CR502">
        <v>39.375</v>
      </c>
      <c r="CS502">
        <v>38.437</v>
      </c>
      <c r="CT502">
        <v>37.482</v>
      </c>
      <c r="CU502">
        <v>37.82325</v>
      </c>
      <c r="CV502">
        <v>1960.01535714286</v>
      </c>
      <c r="CW502">
        <v>39.9903571428571</v>
      </c>
      <c r="CX502">
        <v>0</v>
      </c>
      <c r="CY502">
        <v>1657297898.1</v>
      </c>
      <c r="CZ502">
        <v>0</v>
      </c>
      <c r="DA502">
        <v>1657291692.5</v>
      </c>
      <c r="DB502" t="s">
        <v>356</v>
      </c>
      <c r="DC502">
        <v>1657291684</v>
      </c>
      <c r="DD502">
        <v>1657291692.5</v>
      </c>
      <c r="DE502">
        <v>1</v>
      </c>
      <c r="DF502">
        <v>0.051</v>
      </c>
      <c r="DG502">
        <v>-0.009</v>
      </c>
      <c r="DH502">
        <v>7.953</v>
      </c>
      <c r="DI502">
        <v>0.086</v>
      </c>
      <c r="DJ502">
        <v>418</v>
      </c>
      <c r="DK502">
        <v>18</v>
      </c>
      <c r="DL502">
        <v>0.63</v>
      </c>
      <c r="DM502">
        <v>0.07</v>
      </c>
      <c r="DN502">
        <v>-31.4951925</v>
      </c>
      <c r="DO502">
        <v>-64.0922105065666</v>
      </c>
      <c r="DP502">
        <v>6.23257799335024</v>
      </c>
      <c r="DQ502">
        <v>0</v>
      </c>
      <c r="DR502">
        <v>5.0260705</v>
      </c>
      <c r="DS502">
        <v>-0.16888682926831</v>
      </c>
      <c r="DT502">
        <v>0.0164539274870773</v>
      </c>
      <c r="DU502">
        <v>0</v>
      </c>
      <c r="DV502">
        <v>0</v>
      </c>
      <c r="DW502">
        <v>2</v>
      </c>
      <c r="DX502" t="s">
        <v>357</v>
      </c>
      <c r="DY502">
        <v>2.97358</v>
      </c>
      <c r="DZ502">
        <v>2.69704</v>
      </c>
      <c r="EA502">
        <v>0.075516</v>
      </c>
      <c r="EB502">
        <v>0.0819102</v>
      </c>
      <c r="EC502">
        <v>0.0808297</v>
      </c>
      <c r="ED502">
        <v>0.0676463</v>
      </c>
      <c r="EE502">
        <v>36079.6</v>
      </c>
      <c r="EF502">
        <v>39261</v>
      </c>
      <c r="EG502">
        <v>35370.3</v>
      </c>
      <c r="EH502">
        <v>38788.4</v>
      </c>
      <c r="EI502">
        <v>46097.5</v>
      </c>
      <c r="EJ502">
        <v>52190.5</v>
      </c>
      <c r="EK502">
        <v>55273</v>
      </c>
      <c r="EL502">
        <v>62162.4</v>
      </c>
      <c r="EM502">
        <v>1.9804</v>
      </c>
      <c r="EN502">
        <v>2.1716</v>
      </c>
      <c r="EO502">
        <v>0.0350177</v>
      </c>
      <c r="EP502">
        <v>0</v>
      </c>
      <c r="EQ502">
        <v>24.427</v>
      </c>
      <c r="ER502">
        <v>999.9</v>
      </c>
      <c r="ES502">
        <v>54.126</v>
      </c>
      <c r="ET502">
        <v>31.008</v>
      </c>
      <c r="EU502">
        <v>33.0856</v>
      </c>
      <c r="EV502">
        <v>54.0002</v>
      </c>
      <c r="EW502">
        <v>37.3197</v>
      </c>
      <c r="EX502">
        <v>2</v>
      </c>
      <c r="EY502">
        <v>-0.0118293</v>
      </c>
      <c r="EZ502">
        <v>1.94298</v>
      </c>
      <c r="FA502">
        <v>20.134</v>
      </c>
      <c r="FB502">
        <v>5.19932</v>
      </c>
      <c r="FC502">
        <v>12.0099</v>
      </c>
      <c r="FD502">
        <v>4.9752</v>
      </c>
      <c r="FE502">
        <v>3.2934</v>
      </c>
      <c r="FF502">
        <v>9999</v>
      </c>
      <c r="FG502">
        <v>565.2</v>
      </c>
      <c r="FH502">
        <v>9999</v>
      </c>
      <c r="FI502">
        <v>9999</v>
      </c>
      <c r="FJ502">
        <v>1.8631</v>
      </c>
      <c r="FK502">
        <v>1.86792</v>
      </c>
      <c r="FL502">
        <v>1.86768</v>
      </c>
      <c r="FM502">
        <v>1.86884</v>
      </c>
      <c r="FN502">
        <v>1.86966</v>
      </c>
      <c r="FO502">
        <v>1.86569</v>
      </c>
      <c r="FP502">
        <v>1.86676</v>
      </c>
      <c r="FQ502">
        <v>1.86813</v>
      </c>
      <c r="FR502">
        <v>5</v>
      </c>
      <c r="FS502">
        <v>0</v>
      </c>
      <c r="FT502">
        <v>0</v>
      </c>
      <c r="FU502">
        <v>0</v>
      </c>
      <c r="FV502" t="s">
        <v>358</v>
      </c>
      <c r="FW502" t="s">
        <v>359</v>
      </c>
      <c r="FX502" t="s">
        <v>360</v>
      </c>
      <c r="FY502" t="s">
        <v>360</v>
      </c>
      <c r="FZ502" t="s">
        <v>360</v>
      </c>
      <c r="GA502" t="s">
        <v>360</v>
      </c>
      <c r="GB502">
        <v>0</v>
      </c>
      <c r="GC502">
        <v>100</v>
      </c>
      <c r="GD502">
        <v>100</v>
      </c>
      <c r="GE502">
        <v>8.045</v>
      </c>
      <c r="GF502">
        <v>0.1786</v>
      </c>
      <c r="GG502">
        <v>4.5284714050127</v>
      </c>
      <c r="GH502">
        <v>0.00877152046367285</v>
      </c>
      <c r="GI502">
        <v>-1.12287425622125e-06</v>
      </c>
      <c r="GJ502">
        <v>1.49974470624018e-10</v>
      </c>
      <c r="GK502">
        <v>0.178652107835601</v>
      </c>
      <c r="GL502">
        <v>0</v>
      </c>
      <c r="GM502">
        <v>0</v>
      </c>
      <c r="GN502">
        <v>0</v>
      </c>
      <c r="GO502">
        <v>-2</v>
      </c>
      <c r="GP502">
        <v>2006</v>
      </c>
      <c r="GQ502">
        <v>1</v>
      </c>
      <c r="GR502">
        <v>20</v>
      </c>
      <c r="GS502">
        <v>103.9</v>
      </c>
      <c r="GT502">
        <v>103.8</v>
      </c>
      <c r="GU502">
        <v>1.46118</v>
      </c>
      <c r="GV502">
        <v>2.63062</v>
      </c>
      <c r="GW502">
        <v>2.24854</v>
      </c>
      <c r="GX502">
        <v>2.74292</v>
      </c>
      <c r="GY502">
        <v>1.99585</v>
      </c>
      <c r="GZ502">
        <v>2.37061</v>
      </c>
      <c r="HA502">
        <v>36.4107</v>
      </c>
      <c r="HB502">
        <v>15.0339</v>
      </c>
      <c r="HC502">
        <v>18</v>
      </c>
      <c r="HD502">
        <v>499.349</v>
      </c>
      <c r="HE502">
        <v>631.993</v>
      </c>
      <c r="HF502">
        <v>20.8636</v>
      </c>
      <c r="HG502">
        <v>26.9772</v>
      </c>
      <c r="HH502">
        <v>30.0002</v>
      </c>
      <c r="HI502">
        <v>26.8531</v>
      </c>
      <c r="HJ502">
        <v>26.7735</v>
      </c>
      <c r="HK502">
        <v>29.2731</v>
      </c>
      <c r="HL502">
        <v>46.6517</v>
      </c>
      <c r="HM502">
        <v>0</v>
      </c>
      <c r="HN502">
        <v>20.8831</v>
      </c>
      <c r="HO502">
        <v>487.543</v>
      </c>
      <c r="HP502">
        <v>17.1297</v>
      </c>
      <c r="HQ502">
        <v>102.545</v>
      </c>
      <c r="HR502">
        <v>103.504</v>
      </c>
    </row>
    <row r="503" spans="1:226">
      <c r="A503">
        <v>487</v>
      </c>
      <c r="B503">
        <v>1657297925</v>
      </c>
      <c r="C503">
        <v>6181</v>
      </c>
      <c r="D503" t="s">
        <v>1337</v>
      </c>
      <c r="E503" t="s">
        <v>1338</v>
      </c>
      <c r="F503">
        <v>5</v>
      </c>
      <c r="G503" t="s">
        <v>1282</v>
      </c>
      <c r="H503" t="s">
        <v>354</v>
      </c>
      <c r="I503">
        <v>1657297917.5</v>
      </c>
      <c r="J503">
        <f>(K503)/1000</f>
        <v>0</v>
      </c>
      <c r="K503">
        <f>IF(BF503, AN503, AH503)</f>
        <v>0</v>
      </c>
      <c r="L503">
        <f>IF(BF503, AI503, AG503)</f>
        <v>0</v>
      </c>
      <c r="M503">
        <f>BH503 - IF(AU503&gt;1, L503*BB503*100.0/(AW503*BV503), 0)</f>
        <v>0</v>
      </c>
      <c r="N503">
        <f>((T503-J503/2)*M503-L503)/(T503+J503/2)</f>
        <v>0</v>
      </c>
      <c r="O503">
        <f>N503*(BO503+BP503)/1000.0</f>
        <v>0</v>
      </c>
      <c r="P503">
        <f>(BH503 - IF(AU503&gt;1, L503*BB503*100.0/(AW503*BV503), 0))*(BO503+BP503)/1000.0</f>
        <v>0</v>
      </c>
      <c r="Q503">
        <f>2.0/((1/S503-1/R503)+SIGN(S503)*SQRT((1/S503-1/R503)*(1/S503-1/R503) + 4*BC503/((BC503+1)*(BC503+1))*(2*1/S503*1/R503-1/R503*1/R503)))</f>
        <v>0</v>
      </c>
      <c r="R503">
        <f>IF(LEFT(BD503,1)&lt;&gt;"0",IF(LEFT(BD503,1)="1",3.0,BE503),$D$5+$E$5*(BV503*BO503/($K$5*1000))+$F$5*(BV503*BO503/($K$5*1000))*MAX(MIN(BB503,$J$5),$I$5)*MAX(MIN(BB503,$J$5),$I$5)+$G$5*MAX(MIN(BB503,$J$5),$I$5)*(BV503*BO503/($K$5*1000))+$H$5*(BV503*BO503/($K$5*1000))*(BV503*BO503/($K$5*1000)))</f>
        <v>0</v>
      </c>
      <c r="S503">
        <f>J503*(1000-(1000*0.61365*exp(17.502*W503/(240.97+W503))/(BO503+BP503)+BJ503)/2)/(1000*0.61365*exp(17.502*W503/(240.97+W503))/(BO503+BP503)-BJ503)</f>
        <v>0</v>
      </c>
      <c r="T503">
        <f>1/((BC503+1)/(Q503/1.6)+1/(R503/1.37)) + BC503/((BC503+1)/(Q503/1.6) + BC503/(R503/1.37))</f>
        <v>0</v>
      </c>
      <c r="U503">
        <f>(AX503*BA503)</f>
        <v>0</v>
      </c>
      <c r="V503">
        <f>(BQ503+(U503+2*0.95*5.67E-8*(((BQ503+$B$7)+273)^4-(BQ503+273)^4)-44100*J503)/(1.84*29.3*R503+8*0.95*5.67E-8*(BQ503+273)^3))</f>
        <v>0</v>
      </c>
      <c r="W503">
        <f>($C$7*BR503+$D$7*BS503+$E$7*V503)</f>
        <v>0</v>
      </c>
      <c r="X503">
        <f>0.61365*exp(17.502*W503/(240.97+W503))</f>
        <v>0</v>
      </c>
      <c r="Y503">
        <f>(Z503/AA503*100)</f>
        <v>0</v>
      </c>
      <c r="Z503">
        <f>BJ503*(BO503+BP503)/1000</f>
        <v>0</v>
      </c>
      <c r="AA503">
        <f>0.61365*exp(17.502*BQ503/(240.97+BQ503))</f>
        <v>0</v>
      </c>
      <c r="AB503">
        <f>(X503-BJ503*(BO503+BP503)/1000)</f>
        <v>0</v>
      </c>
      <c r="AC503">
        <f>(-J503*44100)</f>
        <v>0</v>
      </c>
      <c r="AD503">
        <f>2*29.3*R503*0.92*(BQ503-W503)</f>
        <v>0</v>
      </c>
      <c r="AE503">
        <f>2*0.95*5.67E-8*(((BQ503+$B$7)+273)^4-(W503+273)^4)</f>
        <v>0</v>
      </c>
      <c r="AF503">
        <f>U503+AE503+AC503+AD503</f>
        <v>0</v>
      </c>
      <c r="AG503">
        <f>BN503*AU503*(BI503-BH503*(1000-AU503*BK503)/(1000-AU503*BJ503))/(100*BB503)</f>
        <v>0</v>
      </c>
      <c r="AH503">
        <f>1000*BN503*AU503*(BJ503-BK503)/(100*BB503*(1000-AU503*BJ503))</f>
        <v>0</v>
      </c>
      <c r="AI503">
        <f>(AJ503 - AK503 - BO503*1E3/(8.314*(BQ503+273.15)) * AM503/BN503 * AL503) * BN503/(100*BB503) * (1000 - BK503)/1000</f>
        <v>0</v>
      </c>
      <c r="AJ503">
        <v>484.011998074596</v>
      </c>
      <c r="AK503">
        <v>453.300345454545</v>
      </c>
      <c r="AL503">
        <v>2.91185644210596</v>
      </c>
      <c r="AM503">
        <v>66.2120317824343</v>
      </c>
      <c r="AN503">
        <f>(AP503 - AO503 + BO503*1E3/(8.314*(BQ503+273.15)) * AR503/BN503 * AQ503) * BN503/(100*BB503) * 1000/(1000 - AP503)</f>
        <v>0</v>
      </c>
      <c r="AO503">
        <v>17.12003045793</v>
      </c>
      <c r="AP503">
        <v>22.1067793939394</v>
      </c>
      <c r="AQ503">
        <v>0.000522204088180071</v>
      </c>
      <c r="AR503">
        <v>77.4807913644843</v>
      </c>
      <c r="AS503">
        <v>0</v>
      </c>
      <c r="AT503">
        <v>0</v>
      </c>
      <c r="AU503">
        <f>IF(AS503*$H$13&gt;=AW503,1.0,(AW503/(AW503-AS503*$H$13)))</f>
        <v>0</v>
      </c>
      <c r="AV503">
        <f>(AU503-1)*100</f>
        <v>0</v>
      </c>
      <c r="AW503">
        <f>MAX(0,($B$13+$C$13*BV503)/(1+$D$13*BV503)*BO503/(BQ503+273)*$E$13)</f>
        <v>0</v>
      </c>
      <c r="AX503">
        <f>$B$11*BW503+$C$11*BX503+$F$11*CI503*(1-CL503)</f>
        <v>0</v>
      </c>
      <c r="AY503">
        <f>AX503*AZ503</f>
        <v>0</v>
      </c>
      <c r="AZ503">
        <f>($B$11*$D$9+$C$11*$D$9+$F$11*((CV503+CN503)/MAX(CV503+CN503+CW503, 0.1)*$I$9+CW503/MAX(CV503+CN503+CW503, 0.1)*$J$9))/($B$11+$C$11+$F$11)</f>
        <v>0</v>
      </c>
      <c r="BA503">
        <f>($B$11*$K$9+$C$11*$K$9+$F$11*((CV503+CN503)/MAX(CV503+CN503+CW503, 0.1)*$P$9+CW503/MAX(CV503+CN503+CW503, 0.1)*$Q$9))/($B$11+$C$11+$F$11)</f>
        <v>0</v>
      </c>
      <c r="BB503">
        <v>6</v>
      </c>
      <c r="BC503">
        <v>0.5</v>
      </c>
      <c r="BD503" t="s">
        <v>355</v>
      </c>
      <c r="BE503">
        <v>2</v>
      </c>
      <c r="BF503" t="b">
        <v>1</v>
      </c>
      <c r="BG503">
        <v>1657297917.5</v>
      </c>
      <c r="BH503">
        <v>424.14537037037</v>
      </c>
      <c r="BI503">
        <v>462.272962962963</v>
      </c>
      <c r="BJ503">
        <v>22.1216703703704</v>
      </c>
      <c r="BK503">
        <v>17.1173407407407</v>
      </c>
      <c r="BL503">
        <v>416.15037037037</v>
      </c>
      <c r="BM503">
        <v>21.9430259259259</v>
      </c>
      <c r="BN503">
        <v>499.986296296296</v>
      </c>
      <c r="BO503">
        <v>73.8310777777778</v>
      </c>
      <c r="BP503">
        <v>0.0434856074074074</v>
      </c>
      <c r="BQ503">
        <v>25.4059037037037</v>
      </c>
      <c r="BR503">
        <v>25.0046148148148</v>
      </c>
      <c r="BS503">
        <v>999.9</v>
      </c>
      <c r="BT503">
        <v>0</v>
      </c>
      <c r="BU503">
        <v>0</v>
      </c>
      <c r="BV503">
        <v>10008.7037037037</v>
      </c>
      <c r="BW503">
        <v>0</v>
      </c>
      <c r="BX503">
        <v>1652.64481481481</v>
      </c>
      <c r="BY503">
        <v>-38.1275555555556</v>
      </c>
      <c r="BZ503">
        <v>433.74037037037</v>
      </c>
      <c r="CA503">
        <v>470.323703703704</v>
      </c>
      <c r="CB503">
        <v>5.00433074074074</v>
      </c>
      <c r="CC503">
        <v>462.272962962963</v>
      </c>
      <c r="CD503">
        <v>17.1173407407407</v>
      </c>
      <c r="CE503">
        <v>1.63326666666667</v>
      </c>
      <c r="CF503">
        <v>1.26379222222222</v>
      </c>
      <c r="CG503">
        <v>14.2763111111111</v>
      </c>
      <c r="CH503">
        <v>10.3750222222222</v>
      </c>
      <c r="CI503">
        <v>2000.00814814815</v>
      </c>
      <c r="CJ503">
        <v>0.980004</v>
      </c>
      <c r="CK503">
        <v>0.0199958</v>
      </c>
      <c r="CL503">
        <v>0</v>
      </c>
      <c r="CM503">
        <v>2.31888518518518</v>
      </c>
      <c r="CN503">
        <v>0</v>
      </c>
      <c r="CO503">
        <v>7110.81333333333</v>
      </c>
      <c r="CP503">
        <v>17300.2333333333</v>
      </c>
      <c r="CQ503">
        <v>38.5068888888889</v>
      </c>
      <c r="CR503">
        <v>39.3703333333333</v>
      </c>
      <c r="CS503">
        <v>38.437</v>
      </c>
      <c r="CT503">
        <v>37.4603333333333</v>
      </c>
      <c r="CU503">
        <v>37.812</v>
      </c>
      <c r="CV503">
        <v>1960.01814814815</v>
      </c>
      <c r="CW503">
        <v>39.99</v>
      </c>
      <c r="CX503">
        <v>0</v>
      </c>
      <c r="CY503">
        <v>1657297902.9</v>
      </c>
      <c r="CZ503">
        <v>0</v>
      </c>
      <c r="DA503">
        <v>1657291692.5</v>
      </c>
      <c r="DB503" t="s">
        <v>356</v>
      </c>
      <c r="DC503">
        <v>1657291684</v>
      </c>
      <c r="DD503">
        <v>1657291692.5</v>
      </c>
      <c r="DE503">
        <v>1</v>
      </c>
      <c r="DF503">
        <v>0.051</v>
      </c>
      <c r="DG503">
        <v>-0.009</v>
      </c>
      <c r="DH503">
        <v>7.953</v>
      </c>
      <c r="DI503">
        <v>0.086</v>
      </c>
      <c r="DJ503">
        <v>418</v>
      </c>
      <c r="DK503">
        <v>18</v>
      </c>
      <c r="DL503">
        <v>0.63</v>
      </c>
      <c r="DM503">
        <v>0.07</v>
      </c>
      <c r="DN503">
        <v>-35.0551825</v>
      </c>
      <c r="DO503">
        <v>-47.2289324577861</v>
      </c>
      <c r="DP503">
        <v>4.72814937474946</v>
      </c>
      <c r="DQ503">
        <v>0</v>
      </c>
      <c r="DR503">
        <v>5.01523775</v>
      </c>
      <c r="DS503">
        <v>-0.170280112570369</v>
      </c>
      <c r="DT503">
        <v>0.0165754145479834</v>
      </c>
      <c r="DU503">
        <v>0</v>
      </c>
      <c r="DV503">
        <v>0</v>
      </c>
      <c r="DW503">
        <v>2</v>
      </c>
      <c r="DX503" t="s">
        <v>357</v>
      </c>
      <c r="DY503">
        <v>2.9732</v>
      </c>
      <c r="DZ503">
        <v>2.69753</v>
      </c>
      <c r="EA503">
        <v>0.0774427</v>
      </c>
      <c r="EB503">
        <v>0.0840379</v>
      </c>
      <c r="EC503">
        <v>0.0807979</v>
      </c>
      <c r="ED503">
        <v>0.0676635</v>
      </c>
      <c r="EE503">
        <v>36004.7</v>
      </c>
      <c r="EF503">
        <v>39169.6</v>
      </c>
      <c r="EG503">
        <v>35370.6</v>
      </c>
      <c r="EH503">
        <v>38787.9</v>
      </c>
      <c r="EI503">
        <v>46098.9</v>
      </c>
      <c r="EJ503">
        <v>52189.2</v>
      </c>
      <c r="EK503">
        <v>55272.6</v>
      </c>
      <c r="EL503">
        <v>62162</v>
      </c>
      <c r="EM503">
        <v>1.9798</v>
      </c>
      <c r="EN503">
        <v>2.1722</v>
      </c>
      <c r="EO503">
        <v>0.0333786</v>
      </c>
      <c r="EP503">
        <v>0</v>
      </c>
      <c r="EQ503">
        <v>24.4188</v>
      </c>
      <c r="ER503">
        <v>999.9</v>
      </c>
      <c r="ES503">
        <v>54.102</v>
      </c>
      <c r="ET503">
        <v>31.018</v>
      </c>
      <c r="EU503">
        <v>33.0893</v>
      </c>
      <c r="EV503">
        <v>53.9802</v>
      </c>
      <c r="EW503">
        <v>37.3197</v>
      </c>
      <c r="EX503">
        <v>2</v>
      </c>
      <c r="EY503">
        <v>-0.0118902</v>
      </c>
      <c r="EZ503">
        <v>-0.649412</v>
      </c>
      <c r="FA503">
        <v>20.1418</v>
      </c>
      <c r="FB503">
        <v>5.19812</v>
      </c>
      <c r="FC503">
        <v>12.0099</v>
      </c>
      <c r="FD503">
        <v>4.976</v>
      </c>
      <c r="FE503">
        <v>3.2934</v>
      </c>
      <c r="FF503">
        <v>9999</v>
      </c>
      <c r="FG503">
        <v>565.2</v>
      </c>
      <c r="FH503">
        <v>9999</v>
      </c>
      <c r="FI503">
        <v>9999</v>
      </c>
      <c r="FJ503">
        <v>1.8631</v>
      </c>
      <c r="FK503">
        <v>1.86798</v>
      </c>
      <c r="FL503">
        <v>1.86768</v>
      </c>
      <c r="FM503">
        <v>1.8689</v>
      </c>
      <c r="FN503">
        <v>1.86966</v>
      </c>
      <c r="FO503">
        <v>1.86569</v>
      </c>
      <c r="FP503">
        <v>1.86676</v>
      </c>
      <c r="FQ503">
        <v>1.86813</v>
      </c>
      <c r="FR503">
        <v>5</v>
      </c>
      <c r="FS503">
        <v>0</v>
      </c>
      <c r="FT503">
        <v>0</v>
      </c>
      <c r="FU503">
        <v>0</v>
      </c>
      <c r="FV503" t="s">
        <v>358</v>
      </c>
      <c r="FW503" t="s">
        <v>359</v>
      </c>
      <c r="FX503" t="s">
        <v>360</v>
      </c>
      <c r="FY503" t="s">
        <v>360</v>
      </c>
      <c r="FZ503" t="s">
        <v>360</v>
      </c>
      <c r="GA503" t="s">
        <v>360</v>
      </c>
      <c r="GB503">
        <v>0</v>
      </c>
      <c r="GC503">
        <v>100</v>
      </c>
      <c r="GD503">
        <v>100</v>
      </c>
      <c r="GE503">
        <v>8.157</v>
      </c>
      <c r="GF503">
        <v>0.1786</v>
      </c>
      <c r="GG503">
        <v>4.5284714050127</v>
      </c>
      <c r="GH503">
        <v>0.00877152046367285</v>
      </c>
      <c r="GI503">
        <v>-1.12287425622125e-06</v>
      </c>
      <c r="GJ503">
        <v>1.49974470624018e-10</v>
      </c>
      <c r="GK503">
        <v>0.178652107835601</v>
      </c>
      <c r="GL503">
        <v>0</v>
      </c>
      <c r="GM503">
        <v>0</v>
      </c>
      <c r="GN503">
        <v>0</v>
      </c>
      <c r="GO503">
        <v>-2</v>
      </c>
      <c r="GP503">
        <v>2006</v>
      </c>
      <c r="GQ503">
        <v>1</v>
      </c>
      <c r="GR503">
        <v>20</v>
      </c>
      <c r="GS503">
        <v>104</v>
      </c>
      <c r="GT503">
        <v>103.9</v>
      </c>
      <c r="GU503">
        <v>1.50269</v>
      </c>
      <c r="GV503">
        <v>2.63428</v>
      </c>
      <c r="GW503">
        <v>2.24854</v>
      </c>
      <c r="GX503">
        <v>2.7417</v>
      </c>
      <c r="GY503">
        <v>1.99585</v>
      </c>
      <c r="GZ503">
        <v>2.35718</v>
      </c>
      <c r="HA503">
        <v>36.4107</v>
      </c>
      <c r="HB503">
        <v>15.0426</v>
      </c>
      <c r="HC503">
        <v>18</v>
      </c>
      <c r="HD503">
        <v>498.994</v>
      </c>
      <c r="HE503">
        <v>632.511</v>
      </c>
      <c r="HF503">
        <v>20.8797</v>
      </c>
      <c r="HG503">
        <v>26.9818</v>
      </c>
      <c r="HH503">
        <v>30.0001</v>
      </c>
      <c r="HI503">
        <v>26.8576</v>
      </c>
      <c r="HJ503">
        <v>26.7766</v>
      </c>
      <c r="HK503">
        <v>30.095</v>
      </c>
      <c r="HL503">
        <v>46.6517</v>
      </c>
      <c r="HM503">
        <v>0</v>
      </c>
      <c r="HN503">
        <v>21.3526</v>
      </c>
      <c r="HO503">
        <v>507.875</v>
      </c>
      <c r="HP503">
        <v>17.1336</v>
      </c>
      <c r="HQ503">
        <v>102.545</v>
      </c>
      <c r="HR503">
        <v>103.503</v>
      </c>
    </row>
    <row r="504" spans="1:226">
      <c r="A504">
        <v>488</v>
      </c>
      <c r="B504">
        <v>1657297930</v>
      </c>
      <c r="C504">
        <v>6186</v>
      </c>
      <c r="D504" t="s">
        <v>1339</v>
      </c>
      <c r="E504" t="s">
        <v>1340</v>
      </c>
      <c r="F504">
        <v>5</v>
      </c>
      <c r="G504" t="s">
        <v>1282</v>
      </c>
      <c r="H504" t="s">
        <v>354</v>
      </c>
      <c r="I504">
        <v>1657297922.21429</v>
      </c>
      <c r="J504">
        <f>(K504)/1000</f>
        <v>0</v>
      </c>
      <c r="K504">
        <f>IF(BF504, AN504, AH504)</f>
        <v>0</v>
      </c>
      <c r="L504">
        <f>IF(BF504, AI504, AG504)</f>
        <v>0</v>
      </c>
      <c r="M504">
        <f>BH504 - IF(AU504&gt;1, L504*BB504*100.0/(AW504*BV504), 0)</f>
        <v>0</v>
      </c>
      <c r="N504">
        <f>((T504-J504/2)*M504-L504)/(T504+J504/2)</f>
        <v>0</v>
      </c>
      <c r="O504">
        <f>N504*(BO504+BP504)/1000.0</f>
        <v>0</v>
      </c>
      <c r="P504">
        <f>(BH504 - IF(AU504&gt;1, L504*BB504*100.0/(AW504*BV504), 0))*(BO504+BP504)/1000.0</f>
        <v>0</v>
      </c>
      <c r="Q504">
        <f>2.0/((1/S504-1/R504)+SIGN(S504)*SQRT((1/S504-1/R504)*(1/S504-1/R504) + 4*BC504/((BC504+1)*(BC504+1))*(2*1/S504*1/R504-1/R504*1/R504)))</f>
        <v>0</v>
      </c>
      <c r="R504">
        <f>IF(LEFT(BD504,1)&lt;&gt;"0",IF(LEFT(BD504,1)="1",3.0,BE504),$D$5+$E$5*(BV504*BO504/($K$5*1000))+$F$5*(BV504*BO504/($K$5*1000))*MAX(MIN(BB504,$J$5),$I$5)*MAX(MIN(BB504,$J$5),$I$5)+$G$5*MAX(MIN(BB504,$J$5),$I$5)*(BV504*BO504/($K$5*1000))+$H$5*(BV504*BO504/($K$5*1000))*(BV504*BO504/($K$5*1000)))</f>
        <v>0</v>
      </c>
      <c r="S504">
        <f>J504*(1000-(1000*0.61365*exp(17.502*W504/(240.97+W504))/(BO504+BP504)+BJ504)/2)/(1000*0.61365*exp(17.502*W504/(240.97+W504))/(BO504+BP504)-BJ504)</f>
        <v>0</v>
      </c>
      <c r="T504">
        <f>1/((BC504+1)/(Q504/1.6)+1/(R504/1.37)) + BC504/((BC504+1)/(Q504/1.6) + BC504/(R504/1.37))</f>
        <v>0</v>
      </c>
      <c r="U504">
        <f>(AX504*BA504)</f>
        <v>0</v>
      </c>
      <c r="V504">
        <f>(BQ504+(U504+2*0.95*5.67E-8*(((BQ504+$B$7)+273)^4-(BQ504+273)^4)-44100*J504)/(1.84*29.3*R504+8*0.95*5.67E-8*(BQ504+273)^3))</f>
        <v>0</v>
      </c>
      <c r="W504">
        <f>($C$7*BR504+$D$7*BS504+$E$7*V504)</f>
        <v>0</v>
      </c>
      <c r="X504">
        <f>0.61365*exp(17.502*W504/(240.97+W504))</f>
        <v>0</v>
      </c>
      <c r="Y504">
        <f>(Z504/AA504*100)</f>
        <v>0</v>
      </c>
      <c r="Z504">
        <f>BJ504*(BO504+BP504)/1000</f>
        <v>0</v>
      </c>
      <c r="AA504">
        <f>0.61365*exp(17.502*BQ504/(240.97+BQ504))</f>
        <v>0</v>
      </c>
      <c r="AB504">
        <f>(X504-BJ504*(BO504+BP504)/1000)</f>
        <v>0</v>
      </c>
      <c r="AC504">
        <f>(-J504*44100)</f>
        <v>0</v>
      </c>
      <c r="AD504">
        <f>2*29.3*R504*0.92*(BQ504-W504)</f>
        <v>0</v>
      </c>
      <c r="AE504">
        <f>2*0.95*5.67E-8*(((BQ504+$B$7)+273)^4-(W504+273)^4)</f>
        <v>0</v>
      </c>
      <c r="AF504">
        <f>U504+AE504+AC504+AD504</f>
        <v>0</v>
      </c>
      <c r="AG504">
        <f>BN504*AU504*(BI504-BH504*(1000-AU504*BK504)/(1000-AU504*BJ504))/(100*BB504)</f>
        <v>0</v>
      </c>
      <c r="AH504">
        <f>1000*BN504*AU504*(BJ504-BK504)/(100*BB504*(1000-AU504*BJ504))</f>
        <v>0</v>
      </c>
      <c r="AI504">
        <f>(AJ504 - AK504 - BO504*1E3/(8.314*(BQ504+273.15)) * AM504/BN504 * AL504) * BN504/(100*BB504) * (1000 - BK504)/1000</f>
        <v>0</v>
      </c>
      <c r="AJ504">
        <v>501.281740629633</v>
      </c>
      <c r="AK504">
        <v>468.901442424242</v>
      </c>
      <c r="AL504">
        <v>3.15681515684732</v>
      </c>
      <c r="AM504">
        <v>66.2120317824343</v>
      </c>
      <c r="AN504">
        <f>(AP504 - AO504 + BO504*1E3/(8.314*(BQ504+273.15)) * AR504/BN504 * AQ504) * BN504/(100*BB504) * 1000/(1000 - AP504)</f>
        <v>0</v>
      </c>
      <c r="AO504">
        <v>17.1244660719927</v>
      </c>
      <c r="AP504">
        <v>22.1189666666667</v>
      </c>
      <c r="AQ504">
        <v>0.00123759049612602</v>
      </c>
      <c r="AR504">
        <v>77.4807913644843</v>
      </c>
      <c r="AS504">
        <v>0</v>
      </c>
      <c r="AT504">
        <v>0</v>
      </c>
      <c r="AU504">
        <f>IF(AS504*$H$13&gt;=AW504,1.0,(AW504/(AW504-AS504*$H$13)))</f>
        <v>0</v>
      </c>
      <c r="AV504">
        <f>(AU504-1)*100</f>
        <v>0</v>
      </c>
      <c r="AW504">
        <f>MAX(0,($B$13+$C$13*BV504)/(1+$D$13*BV504)*BO504/(BQ504+273)*$E$13)</f>
        <v>0</v>
      </c>
      <c r="AX504">
        <f>$B$11*BW504+$C$11*BX504+$F$11*CI504*(1-CL504)</f>
        <v>0</v>
      </c>
      <c r="AY504">
        <f>AX504*AZ504</f>
        <v>0</v>
      </c>
      <c r="AZ504">
        <f>($B$11*$D$9+$C$11*$D$9+$F$11*((CV504+CN504)/MAX(CV504+CN504+CW504, 0.1)*$I$9+CW504/MAX(CV504+CN504+CW504, 0.1)*$J$9))/($B$11+$C$11+$F$11)</f>
        <v>0</v>
      </c>
      <c r="BA504">
        <f>($B$11*$K$9+$C$11*$K$9+$F$11*((CV504+CN504)/MAX(CV504+CN504+CW504, 0.1)*$P$9+CW504/MAX(CV504+CN504+CW504, 0.1)*$Q$9))/($B$11+$C$11+$F$11)</f>
        <v>0</v>
      </c>
      <c r="BB504">
        <v>6</v>
      </c>
      <c r="BC504">
        <v>0.5</v>
      </c>
      <c r="BD504" t="s">
        <v>355</v>
      </c>
      <c r="BE504">
        <v>2</v>
      </c>
      <c r="BF504" t="b">
        <v>1</v>
      </c>
      <c r="BG504">
        <v>1657297922.21429</v>
      </c>
      <c r="BH504">
        <v>437.032928571429</v>
      </c>
      <c r="BI504">
        <v>477.398035714286</v>
      </c>
      <c r="BJ504">
        <v>22.1157535714286</v>
      </c>
      <c r="BK504">
        <v>17.1215357142857</v>
      </c>
      <c r="BL504">
        <v>428.936964285714</v>
      </c>
      <c r="BM504">
        <v>21.9371142857143</v>
      </c>
      <c r="BN504">
        <v>500.00275</v>
      </c>
      <c r="BO504">
        <v>73.8308464285714</v>
      </c>
      <c r="BP504">
        <v>0.0433839321428571</v>
      </c>
      <c r="BQ504">
        <v>25.3873178571429</v>
      </c>
      <c r="BR504">
        <v>24.9893535714286</v>
      </c>
      <c r="BS504">
        <v>999.9</v>
      </c>
      <c r="BT504">
        <v>0</v>
      </c>
      <c r="BU504">
        <v>0</v>
      </c>
      <c r="BV504">
        <v>10009.6428571429</v>
      </c>
      <c r="BW504">
        <v>0</v>
      </c>
      <c r="BX504">
        <v>1652.90321428571</v>
      </c>
      <c r="BY504">
        <v>-40.3650678571429</v>
      </c>
      <c r="BZ504">
        <v>446.916785714286</v>
      </c>
      <c r="CA504">
        <v>485.714285714286</v>
      </c>
      <c r="CB504">
        <v>4.99421571428571</v>
      </c>
      <c r="CC504">
        <v>477.398035714286</v>
      </c>
      <c r="CD504">
        <v>17.1215357142857</v>
      </c>
      <c r="CE504">
        <v>1.63282535714286</v>
      </c>
      <c r="CF504">
        <v>1.26409892857143</v>
      </c>
      <c r="CG504">
        <v>14.2721321428571</v>
      </c>
      <c r="CH504">
        <v>10.37865</v>
      </c>
      <c r="CI504">
        <v>2000.0275</v>
      </c>
      <c r="CJ504">
        <v>0.980004</v>
      </c>
      <c r="CK504">
        <v>0.0199958</v>
      </c>
      <c r="CL504">
        <v>0</v>
      </c>
      <c r="CM504">
        <v>2.32968928571429</v>
      </c>
      <c r="CN504">
        <v>0</v>
      </c>
      <c r="CO504">
        <v>7123.92285714286</v>
      </c>
      <c r="CP504">
        <v>17300.3964285714</v>
      </c>
      <c r="CQ504">
        <v>38.4955</v>
      </c>
      <c r="CR504">
        <v>39.357</v>
      </c>
      <c r="CS504">
        <v>38.4215</v>
      </c>
      <c r="CT504">
        <v>37.44825</v>
      </c>
      <c r="CU504">
        <v>37.8075714285714</v>
      </c>
      <c r="CV504">
        <v>1960.0375</v>
      </c>
      <c r="CW504">
        <v>39.99</v>
      </c>
      <c r="CX504">
        <v>0</v>
      </c>
      <c r="CY504">
        <v>1657297907.7</v>
      </c>
      <c r="CZ504">
        <v>0</v>
      </c>
      <c r="DA504">
        <v>1657291692.5</v>
      </c>
      <c r="DB504" t="s">
        <v>356</v>
      </c>
      <c r="DC504">
        <v>1657291684</v>
      </c>
      <c r="DD504">
        <v>1657291692.5</v>
      </c>
      <c r="DE504">
        <v>1</v>
      </c>
      <c r="DF504">
        <v>0.051</v>
      </c>
      <c r="DG504">
        <v>-0.009</v>
      </c>
      <c r="DH504">
        <v>7.953</v>
      </c>
      <c r="DI504">
        <v>0.086</v>
      </c>
      <c r="DJ504">
        <v>418</v>
      </c>
      <c r="DK504">
        <v>18</v>
      </c>
      <c r="DL504">
        <v>0.63</v>
      </c>
      <c r="DM504">
        <v>0.07</v>
      </c>
      <c r="DN504">
        <v>-38.492535</v>
      </c>
      <c r="DO504">
        <v>-30.1980135084427</v>
      </c>
      <c r="DP504">
        <v>3.02798166957381</v>
      </c>
      <c r="DQ504">
        <v>0</v>
      </c>
      <c r="DR504">
        <v>5.00221975</v>
      </c>
      <c r="DS504">
        <v>-0.148135046904325</v>
      </c>
      <c r="DT504">
        <v>0.0148207839683837</v>
      </c>
      <c r="DU504">
        <v>0</v>
      </c>
      <c r="DV504">
        <v>0</v>
      </c>
      <c r="DW504">
        <v>2</v>
      </c>
      <c r="DX504" t="s">
        <v>357</v>
      </c>
      <c r="DY504">
        <v>2.97283</v>
      </c>
      <c r="DZ504">
        <v>2.6976</v>
      </c>
      <c r="EA504">
        <v>0.0794653</v>
      </c>
      <c r="EB504">
        <v>0.0861166</v>
      </c>
      <c r="EC504">
        <v>0.0808229</v>
      </c>
      <c r="ED504">
        <v>0.0676703</v>
      </c>
      <c r="EE504">
        <v>35925.4</v>
      </c>
      <c r="EF504">
        <v>39080.8</v>
      </c>
      <c r="EG504">
        <v>35370.2</v>
      </c>
      <c r="EH504">
        <v>38788</v>
      </c>
      <c r="EI504">
        <v>46097.4</v>
      </c>
      <c r="EJ504">
        <v>52188.7</v>
      </c>
      <c r="EK504">
        <v>55272.3</v>
      </c>
      <c r="EL504">
        <v>62161.7</v>
      </c>
      <c r="EM504">
        <v>1.9796</v>
      </c>
      <c r="EN504">
        <v>2.1722</v>
      </c>
      <c r="EO504">
        <v>0.0333786</v>
      </c>
      <c r="EP504">
        <v>0</v>
      </c>
      <c r="EQ504">
        <v>24.4044</v>
      </c>
      <c r="ER504">
        <v>999.9</v>
      </c>
      <c r="ES504">
        <v>54.102</v>
      </c>
      <c r="ET504">
        <v>31.018</v>
      </c>
      <c r="EU504">
        <v>33.0871</v>
      </c>
      <c r="EV504">
        <v>53.7502</v>
      </c>
      <c r="EW504">
        <v>37.3598</v>
      </c>
      <c r="EX504">
        <v>2</v>
      </c>
      <c r="EY504">
        <v>-0.0147764</v>
      </c>
      <c r="EZ504">
        <v>0.642026</v>
      </c>
      <c r="FA504">
        <v>20.1447</v>
      </c>
      <c r="FB504">
        <v>5.19932</v>
      </c>
      <c r="FC504">
        <v>12.0088</v>
      </c>
      <c r="FD504">
        <v>4.976</v>
      </c>
      <c r="FE504">
        <v>3.2932</v>
      </c>
      <c r="FF504">
        <v>9999</v>
      </c>
      <c r="FG504">
        <v>565.2</v>
      </c>
      <c r="FH504">
        <v>9999</v>
      </c>
      <c r="FI504">
        <v>9999</v>
      </c>
      <c r="FJ504">
        <v>1.8631</v>
      </c>
      <c r="FK504">
        <v>1.86792</v>
      </c>
      <c r="FL504">
        <v>1.86768</v>
      </c>
      <c r="FM504">
        <v>1.86887</v>
      </c>
      <c r="FN504">
        <v>1.86966</v>
      </c>
      <c r="FO504">
        <v>1.86569</v>
      </c>
      <c r="FP504">
        <v>1.86676</v>
      </c>
      <c r="FQ504">
        <v>1.86813</v>
      </c>
      <c r="FR504">
        <v>5</v>
      </c>
      <c r="FS504">
        <v>0</v>
      </c>
      <c r="FT504">
        <v>0</v>
      </c>
      <c r="FU504">
        <v>0</v>
      </c>
      <c r="FV504" t="s">
        <v>358</v>
      </c>
      <c r="FW504" t="s">
        <v>359</v>
      </c>
      <c r="FX504" t="s">
        <v>360</v>
      </c>
      <c r="FY504" t="s">
        <v>360</v>
      </c>
      <c r="FZ504" t="s">
        <v>360</v>
      </c>
      <c r="GA504" t="s">
        <v>360</v>
      </c>
      <c r="GB504">
        <v>0</v>
      </c>
      <c r="GC504">
        <v>100</v>
      </c>
      <c r="GD504">
        <v>100</v>
      </c>
      <c r="GE504">
        <v>8.276</v>
      </c>
      <c r="GF504">
        <v>0.1786</v>
      </c>
      <c r="GG504">
        <v>4.5284714050127</v>
      </c>
      <c r="GH504">
        <v>0.00877152046367285</v>
      </c>
      <c r="GI504">
        <v>-1.12287425622125e-06</v>
      </c>
      <c r="GJ504">
        <v>1.49974470624018e-10</v>
      </c>
      <c r="GK504">
        <v>0.178652107835601</v>
      </c>
      <c r="GL504">
        <v>0</v>
      </c>
      <c r="GM504">
        <v>0</v>
      </c>
      <c r="GN504">
        <v>0</v>
      </c>
      <c r="GO504">
        <v>-2</v>
      </c>
      <c r="GP504">
        <v>2006</v>
      </c>
      <c r="GQ504">
        <v>1</v>
      </c>
      <c r="GR504">
        <v>20</v>
      </c>
      <c r="GS504">
        <v>104.1</v>
      </c>
      <c r="GT504">
        <v>104</v>
      </c>
      <c r="GU504">
        <v>1.54297</v>
      </c>
      <c r="GV504">
        <v>2.6355</v>
      </c>
      <c r="GW504">
        <v>2.24854</v>
      </c>
      <c r="GX504">
        <v>2.74292</v>
      </c>
      <c r="GY504">
        <v>1.99585</v>
      </c>
      <c r="GZ504">
        <v>2.37549</v>
      </c>
      <c r="HA504">
        <v>36.4343</v>
      </c>
      <c r="HB504">
        <v>15.0426</v>
      </c>
      <c r="HC504">
        <v>18</v>
      </c>
      <c r="HD504">
        <v>498.888</v>
      </c>
      <c r="HE504">
        <v>632.563</v>
      </c>
      <c r="HF504">
        <v>21.3605</v>
      </c>
      <c r="HG504">
        <v>26.9886</v>
      </c>
      <c r="HH504">
        <v>29.9987</v>
      </c>
      <c r="HI504">
        <v>26.8599</v>
      </c>
      <c r="HJ504">
        <v>26.7811</v>
      </c>
      <c r="HK504">
        <v>30.8909</v>
      </c>
      <c r="HL504">
        <v>46.6517</v>
      </c>
      <c r="HM504">
        <v>0</v>
      </c>
      <c r="HN504">
        <v>21.3752</v>
      </c>
      <c r="HO504">
        <v>521.362</v>
      </c>
      <c r="HP504">
        <v>17.1238</v>
      </c>
      <c r="HQ504">
        <v>102.544</v>
      </c>
      <c r="HR504">
        <v>103.503</v>
      </c>
    </row>
    <row r="505" spans="1:226">
      <c r="A505">
        <v>489</v>
      </c>
      <c r="B505">
        <v>1657297935</v>
      </c>
      <c r="C505">
        <v>6191</v>
      </c>
      <c r="D505" t="s">
        <v>1341</v>
      </c>
      <c r="E505" t="s">
        <v>1342</v>
      </c>
      <c r="F505">
        <v>5</v>
      </c>
      <c r="G505" t="s">
        <v>1282</v>
      </c>
      <c r="H505" t="s">
        <v>354</v>
      </c>
      <c r="I505">
        <v>1657297927.5</v>
      </c>
      <c r="J505">
        <f>(K505)/1000</f>
        <v>0</v>
      </c>
      <c r="K505">
        <f>IF(BF505, AN505, AH505)</f>
        <v>0</v>
      </c>
      <c r="L505">
        <f>IF(BF505, AI505, AG505)</f>
        <v>0</v>
      </c>
      <c r="M505">
        <f>BH505 - IF(AU505&gt;1, L505*BB505*100.0/(AW505*BV505), 0)</f>
        <v>0</v>
      </c>
      <c r="N505">
        <f>((T505-J505/2)*M505-L505)/(T505+J505/2)</f>
        <v>0</v>
      </c>
      <c r="O505">
        <f>N505*(BO505+BP505)/1000.0</f>
        <v>0</v>
      </c>
      <c r="P505">
        <f>(BH505 - IF(AU505&gt;1, L505*BB505*100.0/(AW505*BV505), 0))*(BO505+BP505)/1000.0</f>
        <v>0</v>
      </c>
      <c r="Q505">
        <f>2.0/((1/S505-1/R505)+SIGN(S505)*SQRT((1/S505-1/R505)*(1/S505-1/R505) + 4*BC505/((BC505+1)*(BC505+1))*(2*1/S505*1/R505-1/R505*1/R505)))</f>
        <v>0</v>
      </c>
      <c r="R505">
        <f>IF(LEFT(BD505,1)&lt;&gt;"0",IF(LEFT(BD505,1)="1",3.0,BE505),$D$5+$E$5*(BV505*BO505/($K$5*1000))+$F$5*(BV505*BO505/($K$5*1000))*MAX(MIN(BB505,$J$5),$I$5)*MAX(MIN(BB505,$J$5),$I$5)+$G$5*MAX(MIN(BB505,$J$5),$I$5)*(BV505*BO505/($K$5*1000))+$H$5*(BV505*BO505/($K$5*1000))*(BV505*BO505/($K$5*1000)))</f>
        <v>0</v>
      </c>
      <c r="S505">
        <f>J505*(1000-(1000*0.61365*exp(17.502*W505/(240.97+W505))/(BO505+BP505)+BJ505)/2)/(1000*0.61365*exp(17.502*W505/(240.97+W505))/(BO505+BP505)-BJ505)</f>
        <v>0</v>
      </c>
      <c r="T505">
        <f>1/((BC505+1)/(Q505/1.6)+1/(R505/1.37)) + BC505/((BC505+1)/(Q505/1.6) + BC505/(R505/1.37))</f>
        <v>0</v>
      </c>
      <c r="U505">
        <f>(AX505*BA505)</f>
        <v>0</v>
      </c>
      <c r="V505">
        <f>(BQ505+(U505+2*0.95*5.67E-8*(((BQ505+$B$7)+273)^4-(BQ505+273)^4)-44100*J505)/(1.84*29.3*R505+8*0.95*5.67E-8*(BQ505+273)^3))</f>
        <v>0</v>
      </c>
      <c r="W505">
        <f>($C$7*BR505+$D$7*BS505+$E$7*V505)</f>
        <v>0</v>
      </c>
      <c r="X505">
        <f>0.61365*exp(17.502*W505/(240.97+W505))</f>
        <v>0</v>
      </c>
      <c r="Y505">
        <f>(Z505/AA505*100)</f>
        <v>0</v>
      </c>
      <c r="Z505">
        <f>BJ505*(BO505+BP505)/1000</f>
        <v>0</v>
      </c>
      <c r="AA505">
        <f>0.61365*exp(17.502*BQ505/(240.97+BQ505))</f>
        <v>0</v>
      </c>
      <c r="AB505">
        <f>(X505-BJ505*(BO505+BP505)/1000)</f>
        <v>0</v>
      </c>
      <c r="AC505">
        <f>(-J505*44100)</f>
        <v>0</v>
      </c>
      <c r="AD505">
        <f>2*29.3*R505*0.92*(BQ505-W505)</f>
        <v>0</v>
      </c>
      <c r="AE505">
        <f>2*0.95*5.67E-8*(((BQ505+$B$7)+273)^4-(W505+273)^4)</f>
        <v>0</v>
      </c>
      <c r="AF505">
        <f>U505+AE505+AC505+AD505</f>
        <v>0</v>
      </c>
      <c r="AG505">
        <f>BN505*AU505*(BI505-BH505*(1000-AU505*BK505)/(1000-AU505*BJ505))/(100*BB505)</f>
        <v>0</v>
      </c>
      <c r="AH505">
        <f>1000*BN505*AU505*(BJ505-BK505)/(100*BB505*(1000-AU505*BJ505))</f>
        <v>0</v>
      </c>
      <c r="AI505">
        <f>(AJ505 - AK505 - BO505*1E3/(8.314*(BQ505+273.15)) * AM505/BN505 * AL505) * BN505/(100*BB505) * (1000 - BK505)/1000</f>
        <v>0</v>
      </c>
      <c r="AJ505">
        <v>517.732126812176</v>
      </c>
      <c r="AK505">
        <v>484.738993939394</v>
      </c>
      <c r="AL505">
        <v>3.13439502540791</v>
      </c>
      <c r="AM505">
        <v>66.2120317824343</v>
      </c>
      <c r="AN505">
        <f>(AP505 - AO505 + BO505*1E3/(8.314*(BQ505+273.15)) * AR505/BN505 * AQ505) * BN505/(100*BB505) * 1000/(1000 - AP505)</f>
        <v>0</v>
      </c>
      <c r="AO505">
        <v>17.1333736258883</v>
      </c>
      <c r="AP505">
        <v>22.1262563636364</v>
      </c>
      <c r="AQ505">
        <v>0.00152155201180354</v>
      </c>
      <c r="AR505">
        <v>77.4807913644843</v>
      </c>
      <c r="AS505">
        <v>0</v>
      </c>
      <c r="AT505">
        <v>0</v>
      </c>
      <c r="AU505">
        <f>IF(AS505*$H$13&gt;=AW505,1.0,(AW505/(AW505-AS505*$H$13)))</f>
        <v>0</v>
      </c>
      <c r="AV505">
        <f>(AU505-1)*100</f>
        <v>0</v>
      </c>
      <c r="AW505">
        <f>MAX(0,($B$13+$C$13*BV505)/(1+$D$13*BV505)*BO505/(BQ505+273)*$E$13)</f>
        <v>0</v>
      </c>
      <c r="AX505">
        <f>$B$11*BW505+$C$11*BX505+$F$11*CI505*(1-CL505)</f>
        <v>0</v>
      </c>
      <c r="AY505">
        <f>AX505*AZ505</f>
        <v>0</v>
      </c>
      <c r="AZ505">
        <f>($B$11*$D$9+$C$11*$D$9+$F$11*((CV505+CN505)/MAX(CV505+CN505+CW505, 0.1)*$I$9+CW505/MAX(CV505+CN505+CW505, 0.1)*$J$9))/($B$11+$C$11+$F$11)</f>
        <v>0</v>
      </c>
      <c r="BA505">
        <f>($B$11*$K$9+$C$11*$K$9+$F$11*((CV505+CN505)/MAX(CV505+CN505+CW505, 0.1)*$P$9+CW505/MAX(CV505+CN505+CW505, 0.1)*$Q$9))/($B$11+$C$11+$F$11)</f>
        <v>0</v>
      </c>
      <c r="BB505">
        <v>6</v>
      </c>
      <c r="BC505">
        <v>0.5</v>
      </c>
      <c r="BD505" t="s">
        <v>355</v>
      </c>
      <c r="BE505">
        <v>2</v>
      </c>
      <c r="BF505" t="b">
        <v>1</v>
      </c>
      <c r="BG505">
        <v>1657297927.5</v>
      </c>
      <c r="BH505">
        <v>452.605814814815</v>
      </c>
      <c r="BI505">
        <v>494.475481481481</v>
      </c>
      <c r="BJ505">
        <v>22.1168740740741</v>
      </c>
      <c r="BK505">
        <v>17.1273</v>
      </c>
      <c r="BL505">
        <v>444.388185185185</v>
      </c>
      <c r="BM505">
        <v>21.9382407407407</v>
      </c>
      <c r="BN505">
        <v>500.003407407407</v>
      </c>
      <c r="BO505">
        <v>73.8300333333333</v>
      </c>
      <c r="BP505">
        <v>0.0436667111111111</v>
      </c>
      <c r="BQ505">
        <v>25.376862962963</v>
      </c>
      <c r="BR505">
        <v>24.9774777777778</v>
      </c>
      <c r="BS505">
        <v>999.9</v>
      </c>
      <c r="BT505">
        <v>0</v>
      </c>
      <c r="BU505">
        <v>0</v>
      </c>
      <c r="BV505">
        <v>9995.55555555555</v>
      </c>
      <c r="BW505">
        <v>0</v>
      </c>
      <c r="BX505">
        <v>1653.16185185185</v>
      </c>
      <c r="BY505">
        <v>-41.8695703703704</v>
      </c>
      <c r="BZ505">
        <v>462.842555555556</v>
      </c>
      <c r="CA505">
        <v>503.092185185185</v>
      </c>
      <c r="CB505">
        <v>4.98957</v>
      </c>
      <c r="CC505">
        <v>494.475481481481</v>
      </c>
      <c r="CD505">
        <v>17.1273</v>
      </c>
      <c r="CE505">
        <v>1.63289037037037</v>
      </c>
      <c r="CF505">
        <v>1.26451037037037</v>
      </c>
      <c r="CG505">
        <v>14.2727444444444</v>
      </c>
      <c r="CH505">
        <v>10.3835296296296</v>
      </c>
      <c r="CI505">
        <v>2000.00555555556</v>
      </c>
      <c r="CJ505">
        <v>0.980003444444444</v>
      </c>
      <c r="CK505">
        <v>0.0199963925925926</v>
      </c>
      <c r="CL505">
        <v>0</v>
      </c>
      <c r="CM505">
        <v>2.34266296296296</v>
      </c>
      <c r="CN505">
        <v>0</v>
      </c>
      <c r="CO505">
        <v>7142.27703703704</v>
      </c>
      <c r="CP505">
        <v>17300.2111111111</v>
      </c>
      <c r="CQ505">
        <v>38.4743333333333</v>
      </c>
      <c r="CR505">
        <v>39.3353333333333</v>
      </c>
      <c r="CS505">
        <v>38.4002592592593</v>
      </c>
      <c r="CT505">
        <v>37.437</v>
      </c>
      <c r="CU505">
        <v>37.7913333333333</v>
      </c>
      <c r="CV505">
        <v>1960.01518518519</v>
      </c>
      <c r="CW505">
        <v>39.9903703703704</v>
      </c>
      <c r="CX505">
        <v>0</v>
      </c>
      <c r="CY505">
        <v>1657297913.1</v>
      </c>
      <c r="CZ505">
        <v>0</v>
      </c>
      <c r="DA505">
        <v>1657291692.5</v>
      </c>
      <c r="DB505" t="s">
        <v>356</v>
      </c>
      <c r="DC505">
        <v>1657291684</v>
      </c>
      <c r="DD505">
        <v>1657291692.5</v>
      </c>
      <c r="DE505">
        <v>1</v>
      </c>
      <c r="DF505">
        <v>0.051</v>
      </c>
      <c r="DG505">
        <v>-0.009</v>
      </c>
      <c r="DH505">
        <v>7.953</v>
      </c>
      <c r="DI505">
        <v>0.086</v>
      </c>
      <c r="DJ505">
        <v>418</v>
      </c>
      <c r="DK505">
        <v>18</v>
      </c>
      <c r="DL505">
        <v>0.63</v>
      </c>
      <c r="DM505">
        <v>0.07</v>
      </c>
      <c r="DN505">
        <v>-41.0602175</v>
      </c>
      <c r="DO505">
        <v>-17.7677909943714</v>
      </c>
      <c r="DP505">
        <v>1.76869631012329</v>
      </c>
      <c r="DQ505">
        <v>0</v>
      </c>
      <c r="DR505">
        <v>4.99340125</v>
      </c>
      <c r="DS505">
        <v>-0.0511302439024553</v>
      </c>
      <c r="DT505">
        <v>0.00812610367504008</v>
      </c>
      <c r="DU505">
        <v>1</v>
      </c>
      <c r="DV505">
        <v>1</v>
      </c>
      <c r="DW505">
        <v>2</v>
      </c>
      <c r="DX505" t="s">
        <v>373</v>
      </c>
      <c r="DY505">
        <v>2.97264</v>
      </c>
      <c r="DZ505">
        <v>2.69806</v>
      </c>
      <c r="EA505">
        <v>0.0814936</v>
      </c>
      <c r="EB505">
        <v>0.0882651</v>
      </c>
      <c r="EC505">
        <v>0.0808489</v>
      </c>
      <c r="ED505">
        <v>0.0676864</v>
      </c>
      <c r="EE505">
        <v>35846.2</v>
      </c>
      <c r="EF505">
        <v>38988.5</v>
      </c>
      <c r="EG505">
        <v>35370.1</v>
      </c>
      <c r="EH505">
        <v>38787.6</v>
      </c>
      <c r="EI505">
        <v>46097.1</v>
      </c>
      <c r="EJ505">
        <v>52186.7</v>
      </c>
      <c r="EK505">
        <v>55273.5</v>
      </c>
      <c r="EL505">
        <v>62160.4</v>
      </c>
      <c r="EM505">
        <v>1.9798</v>
      </c>
      <c r="EN505">
        <v>2.1722</v>
      </c>
      <c r="EO505">
        <v>0.0345707</v>
      </c>
      <c r="EP505">
        <v>0</v>
      </c>
      <c r="EQ505">
        <v>24.3901</v>
      </c>
      <c r="ER505">
        <v>999.9</v>
      </c>
      <c r="ES505">
        <v>54.078</v>
      </c>
      <c r="ET505">
        <v>31.038</v>
      </c>
      <c r="EU505">
        <v>33.114</v>
      </c>
      <c r="EV505">
        <v>53.7902</v>
      </c>
      <c r="EW505">
        <v>37.3598</v>
      </c>
      <c r="EX505">
        <v>2</v>
      </c>
      <c r="EY505">
        <v>-0.0137805</v>
      </c>
      <c r="EZ505">
        <v>1.03771</v>
      </c>
      <c r="FA505">
        <v>20.1423</v>
      </c>
      <c r="FB505">
        <v>5.19812</v>
      </c>
      <c r="FC505">
        <v>12.0099</v>
      </c>
      <c r="FD505">
        <v>4.9756</v>
      </c>
      <c r="FE505">
        <v>3.293</v>
      </c>
      <c r="FF505">
        <v>9999</v>
      </c>
      <c r="FG505">
        <v>565.2</v>
      </c>
      <c r="FH505">
        <v>9999</v>
      </c>
      <c r="FI505">
        <v>9999</v>
      </c>
      <c r="FJ505">
        <v>1.8631</v>
      </c>
      <c r="FK505">
        <v>1.86798</v>
      </c>
      <c r="FL505">
        <v>1.86768</v>
      </c>
      <c r="FM505">
        <v>1.86877</v>
      </c>
      <c r="FN505">
        <v>1.86966</v>
      </c>
      <c r="FO505">
        <v>1.86569</v>
      </c>
      <c r="FP505">
        <v>1.86676</v>
      </c>
      <c r="FQ505">
        <v>1.86813</v>
      </c>
      <c r="FR505">
        <v>5</v>
      </c>
      <c r="FS505">
        <v>0</v>
      </c>
      <c r="FT505">
        <v>0</v>
      </c>
      <c r="FU505">
        <v>0</v>
      </c>
      <c r="FV505" t="s">
        <v>358</v>
      </c>
      <c r="FW505" t="s">
        <v>359</v>
      </c>
      <c r="FX505" t="s">
        <v>360</v>
      </c>
      <c r="FY505" t="s">
        <v>360</v>
      </c>
      <c r="FZ505" t="s">
        <v>360</v>
      </c>
      <c r="GA505" t="s">
        <v>360</v>
      </c>
      <c r="GB505">
        <v>0</v>
      </c>
      <c r="GC505">
        <v>100</v>
      </c>
      <c r="GD505">
        <v>100</v>
      </c>
      <c r="GE505">
        <v>8.397</v>
      </c>
      <c r="GF505">
        <v>0.1787</v>
      </c>
      <c r="GG505">
        <v>4.5284714050127</v>
      </c>
      <c r="GH505">
        <v>0.00877152046367285</v>
      </c>
      <c r="GI505">
        <v>-1.12287425622125e-06</v>
      </c>
      <c r="GJ505">
        <v>1.49974470624018e-10</v>
      </c>
      <c r="GK505">
        <v>0.178652107835601</v>
      </c>
      <c r="GL505">
        <v>0</v>
      </c>
      <c r="GM505">
        <v>0</v>
      </c>
      <c r="GN505">
        <v>0</v>
      </c>
      <c r="GO505">
        <v>-2</v>
      </c>
      <c r="GP505">
        <v>2006</v>
      </c>
      <c r="GQ505">
        <v>1</v>
      </c>
      <c r="GR505">
        <v>20</v>
      </c>
      <c r="GS505">
        <v>104.2</v>
      </c>
      <c r="GT505">
        <v>104</v>
      </c>
      <c r="GU505">
        <v>1.58447</v>
      </c>
      <c r="GV505">
        <v>2.63672</v>
      </c>
      <c r="GW505">
        <v>2.24854</v>
      </c>
      <c r="GX505">
        <v>2.74292</v>
      </c>
      <c r="GY505">
        <v>1.99585</v>
      </c>
      <c r="GZ505">
        <v>2.35229</v>
      </c>
      <c r="HA505">
        <v>36.4343</v>
      </c>
      <c r="HB505">
        <v>15.0339</v>
      </c>
      <c r="HC505">
        <v>18</v>
      </c>
      <c r="HD505">
        <v>499.06</v>
      </c>
      <c r="HE505">
        <v>632.6</v>
      </c>
      <c r="HF505">
        <v>21.4362</v>
      </c>
      <c r="HG505">
        <v>26.9932</v>
      </c>
      <c r="HH505">
        <v>30.0001</v>
      </c>
      <c r="HI505">
        <v>26.8644</v>
      </c>
      <c r="HJ505">
        <v>26.7847</v>
      </c>
      <c r="HK505">
        <v>31.7244</v>
      </c>
      <c r="HL505">
        <v>46.6517</v>
      </c>
      <c r="HM505">
        <v>0</v>
      </c>
      <c r="HN505">
        <v>21.3976</v>
      </c>
      <c r="HO505">
        <v>541.533</v>
      </c>
      <c r="HP505">
        <v>17.1131</v>
      </c>
      <c r="HQ505">
        <v>102.546</v>
      </c>
      <c r="HR505">
        <v>103.501</v>
      </c>
    </row>
    <row r="506" spans="1:226">
      <c r="A506">
        <v>490</v>
      </c>
      <c r="B506">
        <v>1657297940</v>
      </c>
      <c r="C506">
        <v>6196</v>
      </c>
      <c r="D506" t="s">
        <v>1343</v>
      </c>
      <c r="E506" t="s">
        <v>1344</v>
      </c>
      <c r="F506">
        <v>5</v>
      </c>
      <c r="G506" t="s">
        <v>1282</v>
      </c>
      <c r="H506" t="s">
        <v>354</v>
      </c>
      <c r="I506">
        <v>1657297932.21429</v>
      </c>
      <c r="J506">
        <f>(K506)/1000</f>
        <v>0</v>
      </c>
      <c r="K506">
        <f>IF(BF506, AN506, AH506)</f>
        <v>0</v>
      </c>
      <c r="L506">
        <f>IF(BF506, AI506, AG506)</f>
        <v>0</v>
      </c>
      <c r="M506">
        <f>BH506 - IF(AU506&gt;1, L506*BB506*100.0/(AW506*BV506), 0)</f>
        <v>0</v>
      </c>
      <c r="N506">
        <f>((T506-J506/2)*M506-L506)/(T506+J506/2)</f>
        <v>0</v>
      </c>
      <c r="O506">
        <f>N506*(BO506+BP506)/1000.0</f>
        <v>0</v>
      </c>
      <c r="P506">
        <f>(BH506 - IF(AU506&gt;1, L506*BB506*100.0/(AW506*BV506), 0))*(BO506+BP506)/1000.0</f>
        <v>0</v>
      </c>
      <c r="Q506">
        <f>2.0/((1/S506-1/R506)+SIGN(S506)*SQRT((1/S506-1/R506)*(1/S506-1/R506) + 4*BC506/((BC506+1)*(BC506+1))*(2*1/S506*1/R506-1/R506*1/R506)))</f>
        <v>0</v>
      </c>
      <c r="R506">
        <f>IF(LEFT(BD506,1)&lt;&gt;"0",IF(LEFT(BD506,1)="1",3.0,BE506),$D$5+$E$5*(BV506*BO506/($K$5*1000))+$F$5*(BV506*BO506/($K$5*1000))*MAX(MIN(BB506,$J$5),$I$5)*MAX(MIN(BB506,$J$5),$I$5)+$G$5*MAX(MIN(BB506,$J$5),$I$5)*(BV506*BO506/($K$5*1000))+$H$5*(BV506*BO506/($K$5*1000))*(BV506*BO506/($K$5*1000)))</f>
        <v>0</v>
      </c>
      <c r="S506">
        <f>J506*(1000-(1000*0.61365*exp(17.502*W506/(240.97+W506))/(BO506+BP506)+BJ506)/2)/(1000*0.61365*exp(17.502*W506/(240.97+W506))/(BO506+BP506)-BJ506)</f>
        <v>0</v>
      </c>
      <c r="T506">
        <f>1/((BC506+1)/(Q506/1.6)+1/(R506/1.37)) + BC506/((BC506+1)/(Q506/1.6) + BC506/(R506/1.37))</f>
        <v>0</v>
      </c>
      <c r="U506">
        <f>(AX506*BA506)</f>
        <v>0</v>
      </c>
      <c r="V506">
        <f>(BQ506+(U506+2*0.95*5.67E-8*(((BQ506+$B$7)+273)^4-(BQ506+273)^4)-44100*J506)/(1.84*29.3*R506+8*0.95*5.67E-8*(BQ506+273)^3))</f>
        <v>0</v>
      </c>
      <c r="W506">
        <f>($C$7*BR506+$D$7*BS506+$E$7*V506)</f>
        <v>0</v>
      </c>
      <c r="X506">
        <f>0.61365*exp(17.502*W506/(240.97+W506))</f>
        <v>0</v>
      </c>
      <c r="Y506">
        <f>(Z506/AA506*100)</f>
        <v>0</v>
      </c>
      <c r="Z506">
        <f>BJ506*(BO506+BP506)/1000</f>
        <v>0</v>
      </c>
      <c r="AA506">
        <f>0.61365*exp(17.502*BQ506/(240.97+BQ506))</f>
        <v>0</v>
      </c>
      <c r="AB506">
        <f>(X506-BJ506*(BO506+BP506)/1000)</f>
        <v>0</v>
      </c>
      <c r="AC506">
        <f>(-J506*44100)</f>
        <v>0</v>
      </c>
      <c r="AD506">
        <f>2*29.3*R506*0.92*(BQ506-W506)</f>
        <v>0</v>
      </c>
      <c r="AE506">
        <f>2*0.95*5.67E-8*(((BQ506+$B$7)+273)^4-(W506+273)^4)</f>
        <v>0</v>
      </c>
      <c r="AF506">
        <f>U506+AE506+AC506+AD506</f>
        <v>0</v>
      </c>
      <c r="AG506">
        <f>BN506*AU506*(BI506-BH506*(1000-AU506*BK506)/(1000-AU506*BJ506))/(100*BB506)</f>
        <v>0</v>
      </c>
      <c r="AH506">
        <f>1000*BN506*AU506*(BJ506-BK506)/(100*BB506*(1000-AU506*BJ506))</f>
        <v>0</v>
      </c>
      <c r="AI506">
        <f>(AJ506 - AK506 - BO506*1E3/(8.314*(BQ506+273.15)) * AM506/BN506 * AL506) * BN506/(100*BB506) * (1000 - BK506)/1000</f>
        <v>0</v>
      </c>
      <c r="AJ506">
        <v>535.454006359825</v>
      </c>
      <c r="AK506">
        <v>501.364454545454</v>
      </c>
      <c r="AL506">
        <v>3.33309742691801</v>
      </c>
      <c r="AM506">
        <v>66.2120317824343</v>
      </c>
      <c r="AN506">
        <f>(AP506 - AO506 + BO506*1E3/(8.314*(BQ506+273.15)) * AR506/BN506 * AQ506) * BN506/(100*BB506) * 1000/(1000 - AP506)</f>
        <v>0</v>
      </c>
      <c r="AO506">
        <v>17.1333619538827</v>
      </c>
      <c r="AP506">
        <v>22.1219484848485</v>
      </c>
      <c r="AQ506">
        <v>8.11191037506911e-05</v>
      </c>
      <c r="AR506">
        <v>77.4807913644843</v>
      </c>
      <c r="AS506">
        <v>0</v>
      </c>
      <c r="AT506">
        <v>0</v>
      </c>
      <c r="AU506">
        <f>IF(AS506*$H$13&gt;=AW506,1.0,(AW506/(AW506-AS506*$H$13)))</f>
        <v>0</v>
      </c>
      <c r="AV506">
        <f>(AU506-1)*100</f>
        <v>0</v>
      </c>
      <c r="AW506">
        <f>MAX(0,($B$13+$C$13*BV506)/(1+$D$13*BV506)*BO506/(BQ506+273)*$E$13)</f>
        <v>0</v>
      </c>
      <c r="AX506">
        <f>$B$11*BW506+$C$11*BX506+$F$11*CI506*(1-CL506)</f>
        <v>0</v>
      </c>
      <c r="AY506">
        <f>AX506*AZ506</f>
        <v>0</v>
      </c>
      <c r="AZ506">
        <f>($B$11*$D$9+$C$11*$D$9+$F$11*((CV506+CN506)/MAX(CV506+CN506+CW506, 0.1)*$I$9+CW506/MAX(CV506+CN506+CW506, 0.1)*$J$9))/($B$11+$C$11+$F$11)</f>
        <v>0</v>
      </c>
      <c r="BA506">
        <f>($B$11*$K$9+$C$11*$K$9+$F$11*((CV506+CN506)/MAX(CV506+CN506+CW506, 0.1)*$P$9+CW506/MAX(CV506+CN506+CW506, 0.1)*$Q$9))/($B$11+$C$11+$F$11)</f>
        <v>0</v>
      </c>
      <c r="BB506">
        <v>6</v>
      </c>
      <c r="BC506">
        <v>0.5</v>
      </c>
      <c r="BD506" t="s">
        <v>355</v>
      </c>
      <c r="BE506">
        <v>2</v>
      </c>
      <c r="BF506" t="b">
        <v>1</v>
      </c>
      <c r="BG506">
        <v>1657297932.21429</v>
      </c>
      <c r="BH506">
        <v>467.110714285714</v>
      </c>
      <c r="BI506">
        <v>510.356821428571</v>
      </c>
      <c r="BJ506">
        <v>22.1202142857143</v>
      </c>
      <c r="BK506">
        <v>17.13155</v>
      </c>
      <c r="BL506">
        <v>458.780142857143</v>
      </c>
      <c r="BM506">
        <v>21.941575</v>
      </c>
      <c r="BN506">
        <v>500.010428571429</v>
      </c>
      <c r="BO506">
        <v>73.829325</v>
      </c>
      <c r="BP506">
        <v>0.0439640107142857</v>
      </c>
      <c r="BQ506">
        <v>25.3745178571429</v>
      </c>
      <c r="BR506">
        <v>24.971425</v>
      </c>
      <c r="BS506">
        <v>999.9</v>
      </c>
      <c r="BT506">
        <v>0</v>
      </c>
      <c r="BU506">
        <v>0</v>
      </c>
      <c r="BV506">
        <v>9991.25</v>
      </c>
      <c r="BW506">
        <v>0</v>
      </c>
      <c r="BX506">
        <v>1653.45571428571</v>
      </c>
      <c r="BY506">
        <v>-43.2459964285714</v>
      </c>
      <c r="BZ506">
        <v>477.677071428571</v>
      </c>
      <c r="CA506">
        <v>519.252464285714</v>
      </c>
      <c r="CB506">
        <v>4.98866607142857</v>
      </c>
      <c r="CC506">
        <v>510.356821428571</v>
      </c>
      <c r="CD506">
        <v>17.13155</v>
      </c>
      <c r="CE506">
        <v>1.63312107142857</v>
      </c>
      <c r="CF506">
        <v>1.26481107142857</v>
      </c>
      <c r="CG506">
        <v>14.2749214285714</v>
      </c>
      <c r="CH506">
        <v>10.3871</v>
      </c>
      <c r="CI506">
        <v>2000.00285714286</v>
      </c>
      <c r="CJ506">
        <v>0.98000325</v>
      </c>
      <c r="CK506">
        <v>0.0199966</v>
      </c>
      <c r="CL506">
        <v>0</v>
      </c>
      <c r="CM506">
        <v>2.32406785714286</v>
      </c>
      <c r="CN506">
        <v>0</v>
      </c>
      <c r="CO506">
        <v>7160.5</v>
      </c>
      <c r="CP506">
        <v>17300.2</v>
      </c>
      <c r="CQ506">
        <v>38.455</v>
      </c>
      <c r="CR506">
        <v>39.31875</v>
      </c>
      <c r="CS506">
        <v>38.3816428571429</v>
      </c>
      <c r="CT506">
        <v>37.437</v>
      </c>
      <c r="CU506">
        <v>37.7721428571429</v>
      </c>
      <c r="CV506">
        <v>1960.0125</v>
      </c>
      <c r="CW506">
        <v>39.9903571428571</v>
      </c>
      <c r="CX506">
        <v>0</v>
      </c>
      <c r="CY506">
        <v>1657297917.9</v>
      </c>
      <c r="CZ506">
        <v>0</v>
      </c>
      <c r="DA506">
        <v>1657291692.5</v>
      </c>
      <c r="DB506" t="s">
        <v>356</v>
      </c>
      <c r="DC506">
        <v>1657291684</v>
      </c>
      <c r="DD506">
        <v>1657291692.5</v>
      </c>
      <c r="DE506">
        <v>1</v>
      </c>
      <c r="DF506">
        <v>0.051</v>
      </c>
      <c r="DG506">
        <v>-0.009</v>
      </c>
      <c r="DH506">
        <v>7.953</v>
      </c>
      <c r="DI506">
        <v>0.086</v>
      </c>
      <c r="DJ506">
        <v>418</v>
      </c>
      <c r="DK506">
        <v>18</v>
      </c>
      <c r="DL506">
        <v>0.63</v>
      </c>
      <c r="DM506">
        <v>0.07</v>
      </c>
      <c r="DN506">
        <v>-42.2181025</v>
      </c>
      <c r="DO506">
        <v>-16.9091560975609</v>
      </c>
      <c r="DP506">
        <v>1.68886337376466</v>
      </c>
      <c r="DQ506">
        <v>0</v>
      </c>
      <c r="DR506">
        <v>4.99046</v>
      </c>
      <c r="DS506">
        <v>-0.002929530956858</v>
      </c>
      <c r="DT506">
        <v>0.00517092061435878</v>
      </c>
      <c r="DU506">
        <v>1</v>
      </c>
      <c r="DV506">
        <v>1</v>
      </c>
      <c r="DW506">
        <v>2</v>
      </c>
      <c r="DX506" t="s">
        <v>373</v>
      </c>
      <c r="DY506">
        <v>2.97255</v>
      </c>
      <c r="DZ506">
        <v>2.69818</v>
      </c>
      <c r="EA506">
        <v>0.0835937</v>
      </c>
      <c r="EB506">
        <v>0.0903008</v>
      </c>
      <c r="EC506">
        <v>0.080834</v>
      </c>
      <c r="ED506">
        <v>0.0676944</v>
      </c>
      <c r="EE506">
        <v>35763.7</v>
      </c>
      <c r="EF506">
        <v>38900.9</v>
      </c>
      <c r="EG506">
        <v>35369.6</v>
      </c>
      <c r="EH506">
        <v>38787</v>
      </c>
      <c r="EI506">
        <v>46096.7</v>
      </c>
      <c r="EJ506">
        <v>52185.9</v>
      </c>
      <c r="EK506">
        <v>55272.1</v>
      </c>
      <c r="EL506">
        <v>62159.9</v>
      </c>
      <c r="EM506">
        <v>1.9794</v>
      </c>
      <c r="EN506">
        <v>2.1722</v>
      </c>
      <c r="EO506">
        <v>0.0371039</v>
      </c>
      <c r="EP506">
        <v>0</v>
      </c>
      <c r="EQ506">
        <v>24.3777</v>
      </c>
      <c r="ER506">
        <v>999.9</v>
      </c>
      <c r="ES506">
        <v>54.078</v>
      </c>
      <c r="ET506">
        <v>31.048</v>
      </c>
      <c r="EU506">
        <v>33.1367</v>
      </c>
      <c r="EV506">
        <v>54.0102</v>
      </c>
      <c r="EW506">
        <v>37.3478</v>
      </c>
      <c r="EX506">
        <v>2</v>
      </c>
      <c r="EY506">
        <v>-0.0122561</v>
      </c>
      <c r="EZ506">
        <v>1.29057</v>
      </c>
      <c r="FA506">
        <v>20.1406</v>
      </c>
      <c r="FB506">
        <v>5.19812</v>
      </c>
      <c r="FC506">
        <v>12.0088</v>
      </c>
      <c r="FD506">
        <v>4.9756</v>
      </c>
      <c r="FE506">
        <v>3.2934</v>
      </c>
      <c r="FF506">
        <v>9999</v>
      </c>
      <c r="FG506">
        <v>565.2</v>
      </c>
      <c r="FH506">
        <v>9999</v>
      </c>
      <c r="FI506">
        <v>9999</v>
      </c>
      <c r="FJ506">
        <v>1.8631</v>
      </c>
      <c r="FK506">
        <v>1.86789</v>
      </c>
      <c r="FL506">
        <v>1.86768</v>
      </c>
      <c r="FM506">
        <v>1.86887</v>
      </c>
      <c r="FN506">
        <v>1.86966</v>
      </c>
      <c r="FO506">
        <v>1.86569</v>
      </c>
      <c r="FP506">
        <v>1.86676</v>
      </c>
      <c r="FQ506">
        <v>1.86813</v>
      </c>
      <c r="FR506">
        <v>5</v>
      </c>
      <c r="FS506">
        <v>0</v>
      </c>
      <c r="FT506">
        <v>0</v>
      </c>
      <c r="FU506">
        <v>0</v>
      </c>
      <c r="FV506" t="s">
        <v>358</v>
      </c>
      <c r="FW506" t="s">
        <v>359</v>
      </c>
      <c r="FX506" t="s">
        <v>360</v>
      </c>
      <c r="FY506" t="s">
        <v>360</v>
      </c>
      <c r="FZ506" t="s">
        <v>360</v>
      </c>
      <c r="GA506" t="s">
        <v>360</v>
      </c>
      <c r="GB506">
        <v>0</v>
      </c>
      <c r="GC506">
        <v>100</v>
      </c>
      <c r="GD506">
        <v>100</v>
      </c>
      <c r="GE506">
        <v>8.523</v>
      </c>
      <c r="GF506">
        <v>0.1786</v>
      </c>
      <c r="GG506">
        <v>4.5284714050127</v>
      </c>
      <c r="GH506">
        <v>0.00877152046367285</v>
      </c>
      <c r="GI506">
        <v>-1.12287425622125e-06</v>
      </c>
      <c r="GJ506">
        <v>1.49974470624018e-10</v>
      </c>
      <c r="GK506">
        <v>0.178652107835601</v>
      </c>
      <c r="GL506">
        <v>0</v>
      </c>
      <c r="GM506">
        <v>0</v>
      </c>
      <c r="GN506">
        <v>0</v>
      </c>
      <c r="GO506">
        <v>-2</v>
      </c>
      <c r="GP506">
        <v>2006</v>
      </c>
      <c r="GQ506">
        <v>1</v>
      </c>
      <c r="GR506">
        <v>20</v>
      </c>
      <c r="GS506">
        <v>104.3</v>
      </c>
      <c r="GT506">
        <v>104.1</v>
      </c>
      <c r="GU506">
        <v>1.62476</v>
      </c>
      <c r="GV506">
        <v>2.63794</v>
      </c>
      <c r="GW506">
        <v>2.24854</v>
      </c>
      <c r="GX506">
        <v>2.74292</v>
      </c>
      <c r="GY506">
        <v>1.99585</v>
      </c>
      <c r="GZ506">
        <v>2.35718</v>
      </c>
      <c r="HA506">
        <v>36.4578</v>
      </c>
      <c r="HB506">
        <v>15.0339</v>
      </c>
      <c r="HC506">
        <v>18</v>
      </c>
      <c r="HD506">
        <v>498.837</v>
      </c>
      <c r="HE506">
        <v>632.641</v>
      </c>
      <c r="HF506">
        <v>21.455</v>
      </c>
      <c r="HG506">
        <v>26.9955</v>
      </c>
      <c r="HH506">
        <v>30.0008</v>
      </c>
      <c r="HI506">
        <v>26.869</v>
      </c>
      <c r="HJ506">
        <v>26.7879</v>
      </c>
      <c r="HK506">
        <v>32.5204</v>
      </c>
      <c r="HL506">
        <v>46.6517</v>
      </c>
      <c r="HM506">
        <v>0</v>
      </c>
      <c r="HN506">
        <v>21.4145</v>
      </c>
      <c r="HO506">
        <v>555.046</v>
      </c>
      <c r="HP506">
        <v>17.1101</v>
      </c>
      <c r="HQ506">
        <v>102.543</v>
      </c>
      <c r="HR506">
        <v>103.5</v>
      </c>
    </row>
    <row r="507" spans="1:226">
      <c r="A507">
        <v>491</v>
      </c>
      <c r="B507">
        <v>1657297945</v>
      </c>
      <c r="C507">
        <v>6201</v>
      </c>
      <c r="D507" t="s">
        <v>1345</v>
      </c>
      <c r="E507" t="s">
        <v>1346</v>
      </c>
      <c r="F507">
        <v>5</v>
      </c>
      <c r="G507" t="s">
        <v>1282</v>
      </c>
      <c r="H507" t="s">
        <v>354</v>
      </c>
      <c r="I507">
        <v>1657297937.5</v>
      </c>
      <c r="J507">
        <f>(K507)/1000</f>
        <v>0</v>
      </c>
      <c r="K507">
        <f>IF(BF507, AN507, AH507)</f>
        <v>0</v>
      </c>
      <c r="L507">
        <f>IF(BF507, AI507, AG507)</f>
        <v>0</v>
      </c>
      <c r="M507">
        <f>BH507 - IF(AU507&gt;1, L507*BB507*100.0/(AW507*BV507), 0)</f>
        <v>0</v>
      </c>
      <c r="N507">
        <f>((T507-J507/2)*M507-L507)/(T507+J507/2)</f>
        <v>0</v>
      </c>
      <c r="O507">
        <f>N507*(BO507+BP507)/1000.0</f>
        <v>0</v>
      </c>
      <c r="P507">
        <f>(BH507 - IF(AU507&gt;1, L507*BB507*100.0/(AW507*BV507), 0))*(BO507+BP507)/1000.0</f>
        <v>0</v>
      </c>
      <c r="Q507">
        <f>2.0/((1/S507-1/R507)+SIGN(S507)*SQRT((1/S507-1/R507)*(1/S507-1/R507) + 4*BC507/((BC507+1)*(BC507+1))*(2*1/S507*1/R507-1/R507*1/R507)))</f>
        <v>0</v>
      </c>
      <c r="R507">
        <f>IF(LEFT(BD507,1)&lt;&gt;"0",IF(LEFT(BD507,1)="1",3.0,BE507),$D$5+$E$5*(BV507*BO507/($K$5*1000))+$F$5*(BV507*BO507/($K$5*1000))*MAX(MIN(BB507,$J$5),$I$5)*MAX(MIN(BB507,$J$5),$I$5)+$G$5*MAX(MIN(BB507,$J$5),$I$5)*(BV507*BO507/($K$5*1000))+$H$5*(BV507*BO507/($K$5*1000))*(BV507*BO507/($K$5*1000)))</f>
        <v>0</v>
      </c>
      <c r="S507">
        <f>J507*(1000-(1000*0.61365*exp(17.502*W507/(240.97+W507))/(BO507+BP507)+BJ507)/2)/(1000*0.61365*exp(17.502*W507/(240.97+W507))/(BO507+BP507)-BJ507)</f>
        <v>0</v>
      </c>
      <c r="T507">
        <f>1/((BC507+1)/(Q507/1.6)+1/(R507/1.37)) + BC507/((BC507+1)/(Q507/1.6) + BC507/(R507/1.37))</f>
        <v>0</v>
      </c>
      <c r="U507">
        <f>(AX507*BA507)</f>
        <v>0</v>
      </c>
      <c r="V507">
        <f>(BQ507+(U507+2*0.95*5.67E-8*(((BQ507+$B$7)+273)^4-(BQ507+273)^4)-44100*J507)/(1.84*29.3*R507+8*0.95*5.67E-8*(BQ507+273)^3))</f>
        <v>0</v>
      </c>
      <c r="W507">
        <f>($C$7*BR507+$D$7*BS507+$E$7*V507)</f>
        <v>0</v>
      </c>
      <c r="X507">
        <f>0.61365*exp(17.502*W507/(240.97+W507))</f>
        <v>0</v>
      </c>
      <c r="Y507">
        <f>(Z507/AA507*100)</f>
        <v>0</v>
      </c>
      <c r="Z507">
        <f>BJ507*(BO507+BP507)/1000</f>
        <v>0</v>
      </c>
      <c r="AA507">
        <f>0.61365*exp(17.502*BQ507/(240.97+BQ507))</f>
        <v>0</v>
      </c>
      <c r="AB507">
        <f>(X507-BJ507*(BO507+BP507)/1000)</f>
        <v>0</v>
      </c>
      <c r="AC507">
        <f>(-J507*44100)</f>
        <v>0</v>
      </c>
      <c r="AD507">
        <f>2*29.3*R507*0.92*(BQ507-W507)</f>
        <v>0</v>
      </c>
      <c r="AE507">
        <f>2*0.95*5.67E-8*(((BQ507+$B$7)+273)^4-(W507+273)^4)</f>
        <v>0</v>
      </c>
      <c r="AF507">
        <f>U507+AE507+AC507+AD507</f>
        <v>0</v>
      </c>
      <c r="AG507">
        <f>BN507*AU507*(BI507-BH507*(1000-AU507*BK507)/(1000-AU507*BJ507))/(100*BB507)</f>
        <v>0</v>
      </c>
      <c r="AH507">
        <f>1000*BN507*AU507*(BJ507-BK507)/(100*BB507*(1000-AU507*BJ507))</f>
        <v>0</v>
      </c>
      <c r="AI507">
        <f>(AJ507 - AK507 - BO507*1E3/(8.314*(BQ507+273.15)) * AM507/BN507 * AL507) * BN507/(100*BB507) * (1000 - BK507)/1000</f>
        <v>0</v>
      </c>
      <c r="AJ507">
        <v>552.25925928482</v>
      </c>
      <c r="AK507">
        <v>517.823351515151</v>
      </c>
      <c r="AL507">
        <v>3.26719000498508</v>
      </c>
      <c r="AM507">
        <v>66.2120317824343</v>
      </c>
      <c r="AN507">
        <f>(AP507 - AO507 + BO507*1E3/(8.314*(BQ507+273.15)) * AR507/BN507 * AQ507) * BN507/(100*BB507) * 1000/(1000 - AP507)</f>
        <v>0</v>
      </c>
      <c r="AO507">
        <v>17.1406537074769</v>
      </c>
      <c r="AP507">
        <v>22.1112109090909</v>
      </c>
      <c r="AQ507">
        <v>1.26682912521136e-05</v>
      </c>
      <c r="AR507">
        <v>77.4807913644843</v>
      </c>
      <c r="AS507">
        <v>0</v>
      </c>
      <c r="AT507">
        <v>0</v>
      </c>
      <c r="AU507">
        <f>IF(AS507*$H$13&gt;=AW507,1.0,(AW507/(AW507-AS507*$H$13)))</f>
        <v>0</v>
      </c>
      <c r="AV507">
        <f>(AU507-1)*100</f>
        <v>0</v>
      </c>
      <c r="AW507">
        <f>MAX(0,($B$13+$C$13*BV507)/(1+$D$13*BV507)*BO507/(BQ507+273)*$E$13)</f>
        <v>0</v>
      </c>
      <c r="AX507">
        <f>$B$11*BW507+$C$11*BX507+$F$11*CI507*(1-CL507)</f>
        <v>0</v>
      </c>
      <c r="AY507">
        <f>AX507*AZ507</f>
        <v>0</v>
      </c>
      <c r="AZ507">
        <f>($B$11*$D$9+$C$11*$D$9+$F$11*((CV507+CN507)/MAX(CV507+CN507+CW507, 0.1)*$I$9+CW507/MAX(CV507+CN507+CW507, 0.1)*$J$9))/($B$11+$C$11+$F$11)</f>
        <v>0</v>
      </c>
      <c r="BA507">
        <f>($B$11*$K$9+$C$11*$K$9+$F$11*((CV507+CN507)/MAX(CV507+CN507+CW507, 0.1)*$P$9+CW507/MAX(CV507+CN507+CW507, 0.1)*$Q$9))/($B$11+$C$11+$F$11)</f>
        <v>0</v>
      </c>
      <c r="BB507">
        <v>6</v>
      </c>
      <c r="BC507">
        <v>0.5</v>
      </c>
      <c r="BD507" t="s">
        <v>355</v>
      </c>
      <c r="BE507">
        <v>2</v>
      </c>
      <c r="BF507" t="b">
        <v>1</v>
      </c>
      <c r="BG507">
        <v>1657297937.5</v>
      </c>
      <c r="BH507">
        <v>483.894444444444</v>
      </c>
      <c r="BI507">
        <v>528.101851851852</v>
      </c>
      <c r="BJ507">
        <v>22.1225259259259</v>
      </c>
      <c r="BK507">
        <v>17.1373592592593</v>
      </c>
      <c r="BL507">
        <v>475.43362962963</v>
      </c>
      <c r="BM507">
        <v>21.9438777777778</v>
      </c>
      <c r="BN507">
        <v>500.031925925926</v>
      </c>
      <c r="BO507">
        <v>73.8289777777778</v>
      </c>
      <c r="BP507">
        <v>0.0441013814814815</v>
      </c>
      <c r="BQ507">
        <v>25.3779740740741</v>
      </c>
      <c r="BR507">
        <v>24.9747</v>
      </c>
      <c r="BS507">
        <v>999.9</v>
      </c>
      <c r="BT507">
        <v>0</v>
      </c>
      <c r="BU507">
        <v>0</v>
      </c>
      <c r="BV507">
        <v>9987.96296296296</v>
      </c>
      <c r="BW507">
        <v>0</v>
      </c>
      <c r="BX507">
        <v>1654.07555555556</v>
      </c>
      <c r="BY507">
        <v>-44.2072962962963</v>
      </c>
      <c r="BZ507">
        <v>494.841481481481</v>
      </c>
      <c r="CA507">
        <v>537.31</v>
      </c>
      <c r="CB507">
        <v>4.98516740740741</v>
      </c>
      <c r="CC507">
        <v>528.101851851852</v>
      </c>
      <c r="CD507">
        <v>17.1373592592593</v>
      </c>
      <c r="CE507">
        <v>1.63328333333333</v>
      </c>
      <c r="CF507">
        <v>1.2652337037037</v>
      </c>
      <c r="CG507">
        <v>14.2764481481481</v>
      </c>
      <c r="CH507">
        <v>10.3921074074074</v>
      </c>
      <c r="CI507">
        <v>1999.97851851852</v>
      </c>
      <c r="CJ507">
        <v>0.980002777777778</v>
      </c>
      <c r="CK507">
        <v>0.0199971037037037</v>
      </c>
      <c r="CL507">
        <v>0</v>
      </c>
      <c r="CM507">
        <v>2.31255185185185</v>
      </c>
      <c r="CN507">
        <v>0</v>
      </c>
      <c r="CO507">
        <v>7183.83111111111</v>
      </c>
      <c r="CP507">
        <v>17299.9777777778</v>
      </c>
      <c r="CQ507">
        <v>38.4347037037037</v>
      </c>
      <c r="CR507">
        <v>39.312</v>
      </c>
      <c r="CS507">
        <v>38.368</v>
      </c>
      <c r="CT507">
        <v>37.4324074074074</v>
      </c>
      <c r="CU507">
        <v>37.7522592592593</v>
      </c>
      <c r="CV507">
        <v>1959.98777777778</v>
      </c>
      <c r="CW507">
        <v>39.9907407407407</v>
      </c>
      <c r="CX507">
        <v>0</v>
      </c>
      <c r="CY507">
        <v>1657297923.3</v>
      </c>
      <c r="CZ507">
        <v>0</v>
      </c>
      <c r="DA507">
        <v>1657291692.5</v>
      </c>
      <c r="DB507" t="s">
        <v>356</v>
      </c>
      <c r="DC507">
        <v>1657291684</v>
      </c>
      <c r="DD507">
        <v>1657291692.5</v>
      </c>
      <c r="DE507">
        <v>1</v>
      </c>
      <c r="DF507">
        <v>0.051</v>
      </c>
      <c r="DG507">
        <v>-0.009</v>
      </c>
      <c r="DH507">
        <v>7.953</v>
      </c>
      <c r="DI507">
        <v>0.086</v>
      </c>
      <c r="DJ507">
        <v>418</v>
      </c>
      <c r="DK507">
        <v>18</v>
      </c>
      <c r="DL507">
        <v>0.63</v>
      </c>
      <c r="DM507">
        <v>0.07</v>
      </c>
      <c r="DN507">
        <v>-43.688055</v>
      </c>
      <c r="DO507">
        <v>-11.2474694183864</v>
      </c>
      <c r="DP507">
        <v>1.17468057742307</v>
      </c>
      <c r="DQ507">
        <v>0</v>
      </c>
      <c r="DR507">
        <v>4.98577725</v>
      </c>
      <c r="DS507">
        <v>-0.0406492682926855</v>
      </c>
      <c r="DT507">
        <v>0.00779707348544949</v>
      </c>
      <c r="DU507">
        <v>1</v>
      </c>
      <c r="DV507">
        <v>1</v>
      </c>
      <c r="DW507">
        <v>2</v>
      </c>
      <c r="DX507" t="s">
        <v>373</v>
      </c>
      <c r="DY507">
        <v>2.97301</v>
      </c>
      <c r="DZ507">
        <v>2.69842</v>
      </c>
      <c r="EA507">
        <v>0.0856208</v>
      </c>
      <c r="EB507">
        <v>0.0924093</v>
      </c>
      <c r="EC507">
        <v>0.0808073</v>
      </c>
      <c r="ED507">
        <v>0.0677176</v>
      </c>
      <c r="EE507">
        <v>35684.3</v>
      </c>
      <c r="EF507">
        <v>38810.4</v>
      </c>
      <c r="EG507">
        <v>35369.3</v>
      </c>
      <c r="EH507">
        <v>38786.7</v>
      </c>
      <c r="EI507">
        <v>46097.6</v>
      </c>
      <c r="EJ507">
        <v>52184.3</v>
      </c>
      <c r="EK507">
        <v>55271.4</v>
      </c>
      <c r="EL507">
        <v>62159.5</v>
      </c>
      <c r="EM507">
        <v>1.9798</v>
      </c>
      <c r="EN507">
        <v>2.1718</v>
      </c>
      <c r="EO507">
        <v>0.0375509</v>
      </c>
      <c r="EP507">
        <v>0</v>
      </c>
      <c r="EQ507">
        <v>24.3716</v>
      </c>
      <c r="ER507">
        <v>999.9</v>
      </c>
      <c r="ES507">
        <v>54.029</v>
      </c>
      <c r="ET507">
        <v>31.048</v>
      </c>
      <c r="EU507">
        <v>33.1035</v>
      </c>
      <c r="EV507">
        <v>54.1402</v>
      </c>
      <c r="EW507">
        <v>37.2476</v>
      </c>
      <c r="EX507">
        <v>2</v>
      </c>
      <c r="EY507">
        <v>-0.0111789</v>
      </c>
      <c r="EZ507">
        <v>1.37288</v>
      </c>
      <c r="FA507">
        <v>20.1396</v>
      </c>
      <c r="FB507">
        <v>5.19573</v>
      </c>
      <c r="FC507">
        <v>12.0099</v>
      </c>
      <c r="FD507">
        <v>4.9752</v>
      </c>
      <c r="FE507">
        <v>3.2934</v>
      </c>
      <c r="FF507">
        <v>9999</v>
      </c>
      <c r="FG507">
        <v>565.2</v>
      </c>
      <c r="FH507">
        <v>9999</v>
      </c>
      <c r="FI507">
        <v>9999</v>
      </c>
      <c r="FJ507">
        <v>1.8631</v>
      </c>
      <c r="FK507">
        <v>1.86798</v>
      </c>
      <c r="FL507">
        <v>1.86768</v>
      </c>
      <c r="FM507">
        <v>1.86884</v>
      </c>
      <c r="FN507">
        <v>1.86966</v>
      </c>
      <c r="FO507">
        <v>1.86569</v>
      </c>
      <c r="FP507">
        <v>1.86676</v>
      </c>
      <c r="FQ507">
        <v>1.86813</v>
      </c>
      <c r="FR507">
        <v>5</v>
      </c>
      <c r="FS507">
        <v>0</v>
      </c>
      <c r="FT507">
        <v>0</v>
      </c>
      <c r="FU507">
        <v>0</v>
      </c>
      <c r="FV507" t="s">
        <v>358</v>
      </c>
      <c r="FW507" t="s">
        <v>359</v>
      </c>
      <c r="FX507" t="s">
        <v>360</v>
      </c>
      <c r="FY507" t="s">
        <v>360</v>
      </c>
      <c r="FZ507" t="s">
        <v>360</v>
      </c>
      <c r="GA507" t="s">
        <v>360</v>
      </c>
      <c r="GB507">
        <v>0</v>
      </c>
      <c r="GC507">
        <v>100</v>
      </c>
      <c r="GD507">
        <v>100</v>
      </c>
      <c r="GE507">
        <v>8.647</v>
      </c>
      <c r="GF507">
        <v>0.1787</v>
      </c>
      <c r="GG507">
        <v>4.5284714050127</v>
      </c>
      <c r="GH507">
        <v>0.00877152046367285</v>
      </c>
      <c r="GI507">
        <v>-1.12287425622125e-06</v>
      </c>
      <c r="GJ507">
        <v>1.49974470624018e-10</v>
      </c>
      <c r="GK507">
        <v>0.178652107835601</v>
      </c>
      <c r="GL507">
        <v>0</v>
      </c>
      <c r="GM507">
        <v>0</v>
      </c>
      <c r="GN507">
        <v>0</v>
      </c>
      <c r="GO507">
        <v>-2</v>
      </c>
      <c r="GP507">
        <v>2006</v>
      </c>
      <c r="GQ507">
        <v>1</v>
      </c>
      <c r="GR507">
        <v>20</v>
      </c>
      <c r="GS507">
        <v>104.3</v>
      </c>
      <c r="GT507">
        <v>104.2</v>
      </c>
      <c r="GU507">
        <v>1.66504</v>
      </c>
      <c r="GV507">
        <v>2.63672</v>
      </c>
      <c r="GW507">
        <v>2.24854</v>
      </c>
      <c r="GX507">
        <v>2.74292</v>
      </c>
      <c r="GY507">
        <v>1.99585</v>
      </c>
      <c r="GZ507">
        <v>2.35596</v>
      </c>
      <c r="HA507">
        <v>36.4578</v>
      </c>
      <c r="HB507">
        <v>15.0251</v>
      </c>
      <c r="HC507">
        <v>18</v>
      </c>
      <c r="HD507">
        <v>499.137</v>
      </c>
      <c r="HE507">
        <v>632.376</v>
      </c>
      <c r="HF507">
        <v>21.4511</v>
      </c>
      <c r="HG507">
        <v>27.0001</v>
      </c>
      <c r="HH507">
        <v>30.0011</v>
      </c>
      <c r="HI507">
        <v>26.8735</v>
      </c>
      <c r="HJ507">
        <v>26.7923</v>
      </c>
      <c r="HK507">
        <v>33.342</v>
      </c>
      <c r="HL507">
        <v>46.6517</v>
      </c>
      <c r="HM507">
        <v>0</v>
      </c>
      <c r="HN507">
        <v>21.4312</v>
      </c>
      <c r="HO507">
        <v>575.148</v>
      </c>
      <c r="HP507">
        <v>17.1149</v>
      </c>
      <c r="HQ507">
        <v>102.542</v>
      </c>
      <c r="HR507">
        <v>103.499</v>
      </c>
    </row>
    <row r="508" spans="1:226">
      <c r="A508">
        <v>492</v>
      </c>
      <c r="B508">
        <v>1657297950</v>
      </c>
      <c r="C508">
        <v>6206</v>
      </c>
      <c r="D508" t="s">
        <v>1347</v>
      </c>
      <c r="E508" t="s">
        <v>1348</v>
      </c>
      <c r="F508">
        <v>5</v>
      </c>
      <c r="G508" t="s">
        <v>1282</v>
      </c>
      <c r="H508" t="s">
        <v>354</v>
      </c>
      <c r="I508">
        <v>1657297942.21429</v>
      </c>
      <c r="J508">
        <f>(K508)/1000</f>
        <v>0</v>
      </c>
      <c r="K508">
        <f>IF(BF508, AN508, AH508)</f>
        <v>0</v>
      </c>
      <c r="L508">
        <f>IF(BF508, AI508, AG508)</f>
        <v>0</v>
      </c>
      <c r="M508">
        <f>BH508 - IF(AU508&gt;1, L508*BB508*100.0/(AW508*BV508), 0)</f>
        <v>0</v>
      </c>
      <c r="N508">
        <f>((T508-J508/2)*M508-L508)/(T508+J508/2)</f>
        <v>0</v>
      </c>
      <c r="O508">
        <f>N508*(BO508+BP508)/1000.0</f>
        <v>0</v>
      </c>
      <c r="P508">
        <f>(BH508 - IF(AU508&gt;1, L508*BB508*100.0/(AW508*BV508), 0))*(BO508+BP508)/1000.0</f>
        <v>0</v>
      </c>
      <c r="Q508">
        <f>2.0/((1/S508-1/R508)+SIGN(S508)*SQRT((1/S508-1/R508)*(1/S508-1/R508) + 4*BC508/((BC508+1)*(BC508+1))*(2*1/S508*1/R508-1/R508*1/R508)))</f>
        <v>0</v>
      </c>
      <c r="R508">
        <f>IF(LEFT(BD508,1)&lt;&gt;"0",IF(LEFT(BD508,1)="1",3.0,BE508),$D$5+$E$5*(BV508*BO508/($K$5*1000))+$F$5*(BV508*BO508/($K$5*1000))*MAX(MIN(BB508,$J$5),$I$5)*MAX(MIN(BB508,$J$5),$I$5)+$G$5*MAX(MIN(BB508,$J$5),$I$5)*(BV508*BO508/($K$5*1000))+$H$5*(BV508*BO508/($K$5*1000))*(BV508*BO508/($K$5*1000)))</f>
        <v>0</v>
      </c>
      <c r="S508">
        <f>J508*(1000-(1000*0.61365*exp(17.502*W508/(240.97+W508))/(BO508+BP508)+BJ508)/2)/(1000*0.61365*exp(17.502*W508/(240.97+W508))/(BO508+BP508)-BJ508)</f>
        <v>0</v>
      </c>
      <c r="T508">
        <f>1/((BC508+1)/(Q508/1.6)+1/(R508/1.37)) + BC508/((BC508+1)/(Q508/1.6) + BC508/(R508/1.37))</f>
        <v>0</v>
      </c>
      <c r="U508">
        <f>(AX508*BA508)</f>
        <v>0</v>
      </c>
      <c r="V508">
        <f>(BQ508+(U508+2*0.95*5.67E-8*(((BQ508+$B$7)+273)^4-(BQ508+273)^4)-44100*J508)/(1.84*29.3*R508+8*0.95*5.67E-8*(BQ508+273)^3))</f>
        <v>0</v>
      </c>
      <c r="W508">
        <f>($C$7*BR508+$D$7*BS508+$E$7*V508)</f>
        <v>0</v>
      </c>
      <c r="X508">
        <f>0.61365*exp(17.502*W508/(240.97+W508))</f>
        <v>0</v>
      </c>
      <c r="Y508">
        <f>(Z508/AA508*100)</f>
        <v>0</v>
      </c>
      <c r="Z508">
        <f>BJ508*(BO508+BP508)/1000</f>
        <v>0</v>
      </c>
      <c r="AA508">
        <f>0.61365*exp(17.502*BQ508/(240.97+BQ508))</f>
        <v>0</v>
      </c>
      <c r="AB508">
        <f>(X508-BJ508*(BO508+BP508)/1000)</f>
        <v>0</v>
      </c>
      <c r="AC508">
        <f>(-J508*44100)</f>
        <v>0</v>
      </c>
      <c r="AD508">
        <f>2*29.3*R508*0.92*(BQ508-W508)</f>
        <v>0</v>
      </c>
      <c r="AE508">
        <f>2*0.95*5.67E-8*(((BQ508+$B$7)+273)^4-(W508+273)^4)</f>
        <v>0</v>
      </c>
      <c r="AF508">
        <f>U508+AE508+AC508+AD508</f>
        <v>0</v>
      </c>
      <c r="AG508">
        <f>BN508*AU508*(BI508-BH508*(1000-AU508*BK508)/(1000-AU508*BJ508))/(100*BB508)</f>
        <v>0</v>
      </c>
      <c r="AH508">
        <f>1000*BN508*AU508*(BJ508-BK508)/(100*BB508*(1000-AU508*BJ508))</f>
        <v>0</v>
      </c>
      <c r="AI508">
        <f>(AJ508 - AK508 - BO508*1E3/(8.314*(BQ508+273.15)) * AM508/BN508 * AL508) * BN508/(100*BB508) * (1000 - BK508)/1000</f>
        <v>0</v>
      </c>
      <c r="AJ508">
        <v>569.88336887778</v>
      </c>
      <c r="AK508">
        <v>534.558393939394</v>
      </c>
      <c r="AL508">
        <v>3.36197417516883</v>
      </c>
      <c r="AM508">
        <v>66.2120317824343</v>
      </c>
      <c r="AN508">
        <f>(AP508 - AO508 + BO508*1E3/(8.314*(BQ508+273.15)) * AR508/BN508 * AQ508) * BN508/(100*BB508) * 1000/(1000 - AP508)</f>
        <v>0</v>
      </c>
      <c r="AO508">
        <v>17.1469832067728</v>
      </c>
      <c r="AP508">
        <v>22.1105024242424</v>
      </c>
      <c r="AQ508">
        <v>-0.000412960055304517</v>
      </c>
      <c r="AR508">
        <v>77.4807913644843</v>
      </c>
      <c r="AS508">
        <v>0</v>
      </c>
      <c r="AT508">
        <v>0</v>
      </c>
      <c r="AU508">
        <f>IF(AS508*$H$13&gt;=AW508,1.0,(AW508/(AW508-AS508*$H$13)))</f>
        <v>0</v>
      </c>
      <c r="AV508">
        <f>(AU508-1)*100</f>
        <v>0</v>
      </c>
      <c r="AW508">
        <f>MAX(0,($B$13+$C$13*BV508)/(1+$D$13*BV508)*BO508/(BQ508+273)*$E$13)</f>
        <v>0</v>
      </c>
      <c r="AX508">
        <f>$B$11*BW508+$C$11*BX508+$F$11*CI508*(1-CL508)</f>
        <v>0</v>
      </c>
      <c r="AY508">
        <f>AX508*AZ508</f>
        <v>0</v>
      </c>
      <c r="AZ508">
        <f>($B$11*$D$9+$C$11*$D$9+$F$11*((CV508+CN508)/MAX(CV508+CN508+CW508, 0.1)*$I$9+CW508/MAX(CV508+CN508+CW508, 0.1)*$J$9))/($B$11+$C$11+$F$11)</f>
        <v>0</v>
      </c>
      <c r="BA508">
        <f>($B$11*$K$9+$C$11*$K$9+$F$11*((CV508+CN508)/MAX(CV508+CN508+CW508, 0.1)*$P$9+CW508/MAX(CV508+CN508+CW508, 0.1)*$Q$9))/($B$11+$C$11+$F$11)</f>
        <v>0</v>
      </c>
      <c r="BB508">
        <v>6</v>
      </c>
      <c r="BC508">
        <v>0.5</v>
      </c>
      <c r="BD508" t="s">
        <v>355</v>
      </c>
      <c r="BE508">
        <v>2</v>
      </c>
      <c r="BF508" t="b">
        <v>1</v>
      </c>
      <c r="BG508">
        <v>1657297942.21429</v>
      </c>
      <c r="BH508">
        <v>499.042892857143</v>
      </c>
      <c r="BI508">
        <v>544.158785714286</v>
      </c>
      <c r="BJ508">
        <v>22.118125</v>
      </c>
      <c r="BK508">
        <v>17.1420714285714</v>
      </c>
      <c r="BL508">
        <v>490.464964285714</v>
      </c>
      <c r="BM508">
        <v>21.9394785714286</v>
      </c>
      <c r="BN508">
        <v>500.019357142857</v>
      </c>
      <c r="BO508">
        <v>73.8293285714286</v>
      </c>
      <c r="BP508">
        <v>0.0441939</v>
      </c>
      <c r="BQ508">
        <v>25.3806</v>
      </c>
      <c r="BR508">
        <v>24.9780642857143</v>
      </c>
      <c r="BS508">
        <v>999.9</v>
      </c>
      <c r="BT508">
        <v>0</v>
      </c>
      <c r="BU508">
        <v>0</v>
      </c>
      <c r="BV508">
        <v>9991.96428571429</v>
      </c>
      <c r="BW508">
        <v>0</v>
      </c>
      <c r="BX508">
        <v>1654.56571428571</v>
      </c>
      <c r="BY508">
        <v>-45.1158964285714</v>
      </c>
      <c r="BZ508">
        <v>510.33025</v>
      </c>
      <c r="CA508">
        <v>553.649642857143</v>
      </c>
      <c r="CB508">
        <v>4.97605464285714</v>
      </c>
      <c r="CC508">
        <v>544.158785714286</v>
      </c>
      <c r="CD508">
        <v>17.1420714285714</v>
      </c>
      <c r="CE508">
        <v>1.63296642857143</v>
      </c>
      <c r="CF508">
        <v>1.2655875</v>
      </c>
      <c r="CG508">
        <v>14.2734571428571</v>
      </c>
      <c r="CH508">
        <v>10.3962857142857</v>
      </c>
      <c r="CI508">
        <v>1999.99107142857</v>
      </c>
      <c r="CJ508">
        <v>0.980002928571429</v>
      </c>
      <c r="CK508">
        <v>0.0199969428571429</v>
      </c>
      <c r="CL508">
        <v>0</v>
      </c>
      <c r="CM508">
        <v>2.33134285714286</v>
      </c>
      <c r="CN508">
        <v>0</v>
      </c>
      <c r="CO508">
        <v>7207.45821428572</v>
      </c>
      <c r="CP508">
        <v>17300.0785714286</v>
      </c>
      <c r="CQ508">
        <v>38.4170714285714</v>
      </c>
      <c r="CR508">
        <v>39.312</v>
      </c>
      <c r="CS508">
        <v>38.3525</v>
      </c>
      <c r="CT508">
        <v>37.4126428571429</v>
      </c>
      <c r="CU508">
        <v>37.72975</v>
      </c>
      <c r="CV508">
        <v>1960.00071428571</v>
      </c>
      <c r="CW508">
        <v>39.9903571428571</v>
      </c>
      <c r="CX508">
        <v>0</v>
      </c>
      <c r="CY508">
        <v>1657297928.1</v>
      </c>
      <c r="CZ508">
        <v>0</v>
      </c>
      <c r="DA508">
        <v>1657291692.5</v>
      </c>
      <c r="DB508" t="s">
        <v>356</v>
      </c>
      <c r="DC508">
        <v>1657291684</v>
      </c>
      <c r="DD508">
        <v>1657291692.5</v>
      </c>
      <c r="DE508">
        <v>1</v>
      </c>
      <c r="DF508">
        <v>0.051</v>
      </c>
      <c r="DG508">
        <v>-0.009</v>
      </c>
      <c r="DH508">
        <v>7.953</v>
      </c>
      <c r="DI508">
        <v>0.086</v>
      </c>
      <c r="DJ508">
        <v>418</v>
      </c>
      <c r="DK508">
        <v>18</v>
      </c>
      <c r="DL508">
        <v>0.63</v>
      </c>
      <c r="DM508">
        <v>0.07</v>
      </c>
      <c r="DN508">
        <v>-44.6263825</v>
      </c>
      <c r="DO508">
        <v>-10.4715951219511</v>
      </c>
      <c r="DP508">
        <v>1.10605614140682</v>
      </c>
      <c r="DQ508">
        <v>0</v>
      </c>
      <c r="DR508">
        <v>4.980115</v>
      </c>
      <c r="DS508">
        <v>-0.118752270168861</v>
      </c>
      <c r="DT508">
        <v>0.0124453830796806</v>
      </c>
      <c r="DU508">
        <v>0</v>
      </c>
      <c r="DV508">
        <v>0</v>
      </c>
      <c r="DW508">
        <v>2</v>
      </c>
      <c r="DX508" t="s">
        <v>357</v>
      </c>
      <c r="DY508">
        <v>2.97247</v>
      </c>
      <c r="DZ508">
        <v>2.69782</v>
      </c>
      <c r="EA508">
        <v>0.0876623</v>
      </c>
      <c r="EB508">
        <v>0.0943578</v>
      </c>
      <c r="EC508">
        <v>0.0807874</v>
      </c>
      <c r="ED508">
        <v>0.0677361</v>
      </c>
      <c r="EE508">
        <v>35604.6</v>
      </c>
      <c r="EF508">
        <v>38726.3</v>
      </c>
      <c r="EG508">
        <v>35369.3</v>
      </c>
      <c r="EH508">
        <v>38785.9</v>
      </c>
      <c r="EI508">
        <v>46099</v>
      </c>
      <c r="EJ508">
        <v>52182.7</v>
      </c>
      <c r="EK508">
        <v>55271.8</v>
      </c>
      <c r="EL508">
        <v>62158.7</v>
      </c>
      <c r="EM508">
        <v>1.9794</v>
      </c>
      <c r="EN508">
        <v>2.1718</v>
      </c>
      <c r="EO508">
        <v>0.0371039</v>
      </c>
      <c r="EP508">
        <v>0</v>
      </c>
      <c r="EQ508">
        <v>24.3667</v>
      </c>
      <c r="ER508">
        <v>999.9</v>
      </c>
      <c r="ES508">
        <v>54.053</v>
      </c>
      <c r="ET508">
        <v>31.058</v>
      </c>
      <c r="EU508">
        <v>33.1377</v>
      </c>
      <c r="EV508">
        <v>54.0302</v>
      </c>
      <c r="EW508">
        <v>37.3878</v>
      </c>
      <c r="EX508">
        <v>2</v>
      </c>
      <c r="EY508">
        <v>-0.010935</v>
      </c>
      <c r="EZ508">
        <v>1.40207</v>
      </c>
      <c r="FA508">
        <v>20.1389</v>
      </c>
      <c r="FB508">
        <v>5.19932</v>
      </c>
      <c r="FC508">
        <v>12.0099</v>
      </c>
      <c r="FD508">
        <v>4.976</v>
      </c>
      <c r="FE508">
        <v>3.2938</v>
      </c>
      <c r="FF508">
        <v>9999</v>
      </c>
      <c r="FG508">
        <v>565.2</v>
      </c>
      <c r="FH508">
        <v>9999</v>
      </c>
      <c r="FI508">
        <v>9999</v>
      </c>
      <c r="FJ508">
        <v>1.86307</v>
      </c>
      <c r="FK508">
        <v>1.86795</v>
      </c>
      <c r="FL508">
        <v>1.86768</v>
      </c>
      <c r="FM508">
        <v>1.86884</v>
      </c>
      <c r="FN508">
        <v>1.86966</v>
      </c>
      <c r="FO508">
        <v>1.86569</v>
      </c>
      <c r="FP508">
        <v>1.86676</v>
      </c>
      <c r="FQ508">
        <v>1.86813</v>
      </c>
      <c r="FR508">
        <v>5</v>
      </c>
      <c r="FS508">
        <v>0</v>
      </c>
      <c r="FT508">
        <v>0</v>
      </c>
      <c r="FU508">
        <v>0</v>
      </c>
      <c r="FV508" t="s">
        <v>358</v>
      </c>
      <c r="FW508" t="s">
        <v>359</v>
      </c>
      <c r="FX508" t="s">
        <v>360</v>
      </c>
      <c r="FY508" t="s">
        <v>360</v>
      </c>
      <c r="FZ508" t="s">
        <v>360</v>
      </c>
      <c r="GA508" t="s">
        <v>360</v>
      </c>
      <c r="GB508">
        <v>0</v>
      </c>
      <c r="GC508">
        <v>100</v>
      </c>
      <c r="GD508">
        <v>100</v>
      </c>
      <c r="GE508">
        <v>8.773</v>
      </c>
      <c r="GF508">
        <v>0.1787</v>
      </c>
      <c r="GG508">
        <v>4.5284714050127</v>
      </c>
      <c r="GH508">
        <v>0.00877152046367285</v>
      </c>
      <c r="GI508">
        <v>-1.12287425622125e-06</v>
      </c>
      <c r="GJ508">
        <v>1.49974470624018e-10</v>
      </c>
      <c r="GK508">
        <v>0.178652107835601</v>
      </c>
      <c r="GL508">
        <v>0</v>
      </c>
      <c r="GM508">
        <v>0</v>
      </c>
      <c r="GN508">
        <v>0</v>
      </c>
      <c r="GO508">
        <v>-2</v>
      </c>
      <c r="GP508">
        <v>2006</v>
      </c>
      <c r="GQ508">
        <v>1</v>
      </c>
      <c r="GR508">
        <v>20</v>
      </c>
      <c r="GS508">
        <v>104.4</v>
      </c>
      <c r="GT508">
        <v>104.3</v>
      </c>
      <c r="GU508">
        <v>1.7041</v>
      </c>
      <c r="GV508">
        <v>2.63428</v>
      </c>
      <c r="GW508">
        <v>2.24854</v>
      </c>
      <c r="GX508">
        <v>2.7417</v>
      </c>
      <c r="GY508">
        <v>1.99585</v>
      </c>
      <c r="GZ508">
        <v>2.34863</v>
      </c>
      <c r="HA508">
        <v>36.4814</v>
      </c>
      <c r="HB508">
        <v>15.0251</v>
      </c>
      <c r="HC508">
        <v>18</v>
      </c>
      <c r="HD508">
        <v>498.899</v>
      </c>
      <c r="HE508">
        <v>632.412</v>
      </c>
      <c r="HF508">
        <v>21.4502</v>
      </c>
      <c r="HG508">
        <v>27.0046</v>
      </c>
      <c r="HH508">
        <v>30.0007</v>
      </c>
      <c r="HI508">
        <v>26.8758</v>
      </c>
      <c r="HJ508">
        <v>26.7959</v>
      </c>
      <c r="HK508">
        <v>34.1293</v>
      </c>
      <c r="HL508">
        <v>46.6517</v>
      </c>
      <c r="HM508">
        <v>0</v>
      </c>
      <c r="HN508">
        <v>21.4431</v>
      </c>
      <c r="HO508">
        <v>588.691</v>
      </c>
      <c r="HP508">
        <v>17.1143</v>
      </c>
      <c r="HQ508">
        <v>102.543</v>
      </c>
      <c r="HR508">
        <v>103.498</v>
      </c>
    </row>
    <row r="509" spans="1:226">
      <c r="A509">
        <v>493</v>
      </c>
      <c r="B509">
        <v>1657297955</v>
      </c>
      <c r="C509">
        <v>6211</v>
      </c>
      <c r="D509" t="s">
        <v>1349</v>
      </c>
      <c r="E509" t="s">
        <v>1350</v>
      </c>
      <c r="F509">
        <v>5</v>
      </c>
      <c r="G509" t="s">
        <v>1282</v>
      </c>
      <c r="H509" t="s">
        <v>354</v>
      </c>
      <c r="I509">
        <v>1657297947.5</v>
      </c>
      <c r="J509">
        <f>(K509)/1000</f>
        <v>0</v>
      </c>
      <c r="K509">
        <f>IF(BF509, AN509, AH509)</f>
        <v>0</v>
      </c>
      <c r="L509">
        <f>IF(BF509, AI509, AG509)</f>
        <v>0</v>
      </c>
      <c r="M509">
        <f>BH509 - IF(AU509&gt;1, L509*BB509*100.0/(AW509*BV509), 0)</f>
        <v>0</v>
      </c>
      <c r="N509">
        <f>((T509-J509/2)*M509-L509)/(T509+J509/2)</f>
        <v>0</v>
      </c>
      <c r="O509">
        <f>N509*(BO509+BP509)/1000.0</f>
        <v>0</v>
      </c>
      <c r="P509">
        <f>(BH509 - IF(AU509&gt;1, L509*BB509*100.0/(AW509*BV509), 0))*(BO509+BP509)/1000.0</f>
        <v>0</v>
      </c>
      <c r="Q509">
        <f>2.0/((1/S509-1/R509)+SIGN(S509)*SQRT((1/S509-1/R509)*(1/S509-1/R509) + 4*BC509/((BC509+1)*(BC509+1))*(2*1/S509*1/R509-1/R509*1/R509)))</f>
        <v>0</v>
      </c>
      <c r="R509">
        <f>IF(LEFT(BD509,1)&lt;&gt;"0",IF(LEFT(BD509,1)="1",3.0,BE509),$D$5+$E$5*(BV509*BO509/($K$5*1000))+$F$5*(BV509*BO509/($K$5*1000))*MAX(MIN(BB509,$J$5),$I$5)*MAX(MIN(BB509,$J$5),$I$5)+$G$5*MAX(MIN(BB509,$J$5),$I$5)*(BV509*BO509/($K$5*1000))+$H$5*(BV509*BO509/($K$5*1000))*(BV509*BO509/($K$5*1000)))</f>
        <v>0</v>
      </c>
      <c r="S509">
        <f>J509*(1000-(1000*0.61365*exp(17.502*W509/(240.97+W509))/(BO509+BP509)+BJ509)/2)/(1000*0.61365*exp(17.502*W509/(240.97+W509))/(BO509+BP509)-BJ509)</f>
        <v>0</v>
      </c>
      <c r="T509">
        <f>1/((BC509+1)/(Q509/1.6)+1/(R509/1.37)) + BC509/((BC509+1)/(Q509/1.6) + BC509/(R509/1.37))</f>
        <v>0</v>
      </c>
      <c r="U509">
        <f>(AX509*BA509)</f>
        <v>0</v>
      </c>
      <c r="V509">
        <f>(BQ509+(U509+2*0.95*5.67E-8*(((BQ509+$B$7)+273)^4-(BQ509+273)^4)-44100*J509)/(1.84*29.3*R509+8*0.95*5.67E-8*(BQ509+273)^3))</f>
        <v>0</v>
      </c>
      <c r="W509">
        <f>($C$7*BR509+$D$7*BS509+$E$7*V509)</f>
        <v>0</v>
      </c>
      <c r="X509">
        <f>0.61365*exp(17.502*W509/(240.97+W509))</f>
        <v>0</v>
      </c>
      <c r="Y509">
        <f>(Z509/AA509*100)</f>
        <v>0</v>
      </c>
      <c r="Z509">
        <f>BJ509*(BO509+BP509)/1000</f>
        <v>0</v>
      </c>
      <c r="AA509">
        <f>0.61365*exp(17.502*BQ509/(240.97+BQ509))</f>
        <v>0</v>
      </c>
      <c r="AB509">
        <f>(X509-BJ509*(BO509+BP509)/1000)</f>
        <v>0</v>
      </c>
      <c r="AC509">
        <f>(-J509*44100)</f>
        <v>0</v>
      </c>
      <c r="AD509">
        <f>2*29.3*R509*0.92*(BQ509-W509)</f>
        <v>0</v>
      </c>
      <c r="AE509">
        <f>2*0.95*5.67E-8*(((BQ509+$B$7)+273)^4-(W509+273)^4)</f>
        <v>0</v>
      </c>
      <c r="AF509">
        <f>U509+AE509+AC509+AD509</f>
        <v>0</v>
      </c>
      <c r="AG509">
        <f>BN509*AU509*(BI509-BH509*(1000-AU509*BK509)/(1000-AU509*BJ509))/(100*BB509)</f>
        <v>0</v>
      </c>
      <c r="AH509">
        <f>1000*BN509*AU509*(BJ509-BK509)/(100*BB509*(1000-AU509*BJ509))</f>
        <v>0</v>
      </c>
      <c r="AI509">
        <f>(AJ509 - AK509 - BO509*1E3/(8.314*(BQ509+273.15)) * AM509/BN509 * AL509) * BN509/(100*BB509) * (1000 - BK509)/1000</f>
        <v>0</v>
      </c>
      <c r="AJ509">
        <v>586.934643250397</v>
      </c>
      <c r="AK509">
        <v>551.097890909091</v>
      </c>
      <c r="AL509">
        <v>3.30228734925101</v>
      </c>
      <c r="AM509">
        <v>66.2120317824343</v>
      </c>
      <c r="AN509">
        <f>(AP509 - AO509 + BO509*1E3/(8.314*(BQ509+273.15)) * AR509/BN509 * AQ509) * BN509/(100*BB509) * 1000/(1000 - AP509)</f>
        <v>0</v>
      </c>
      <c r="AO509">
        <v>17.1523462779718</v>
      </c>
      <c r="AP509">
        <v>22.0959145454545</v>
      </c>
      <c r="AQ509">
        <v>5.3072350615048e-05</v>
      </c>
      <c r="AR509">
        <v>77.4807913644843</v>
      </c>
      <c r="AS509">
        <v>0</v>
      </c>
      <c r="AT509">
        <v>0</v>
      </c>
      <c r="AU509">
        <f>IF(AS509*$H$13&gt;=AW509,1.0,(AW509/(AW509-AS509*$H$13)))</f>
        <v>0</v>
      </c>
      <c r="AV509">
        <f>(AU509-1)*100</f>
        <v>0</v>
      </c>
      <c r="AW509">
        <f>MAX(0,($B$13+$C$13*BV509)/(1+$D$13*BV509)*BO509/(BQ509+273)*$E$13)</f>
        <v>0</v>
      </c>
      <c r="AX509">
        <f>$B$11*BW509+$C$11*BX509+$F$11*CI509*(1-CL509)</f>
        <v>0</v>
      </c>
      <c r="AY509">
        <f>AX509*AZ509</f>
        <v>0</v>
      </c>
      <c r="AZ509">
        <f>($B$11*$D$9+$C$11*$D$9+$F$11*((CV509+CN509)/MAX(CV509+CN509+CW509, 0.1)*$I$9+CW509/MAX(CV509+CN509+CW509, 0.1)*$J$9))/($B$11+$C$11+$F$11)</f>
        <v>0</v>
      </c>
      <c r="BA509">
        <f>($B$11*$K$9+$C$11*$K$9+$F$11*((CV509+CN509)/MAX(CV509+CN509+CW509, 0.1)*$P$9+CW509/MAX(CV509+CN509+CW509, 0.1)*$Q$9))/($B$11+$C$11+$F$11)</f>
        <v>0</v>
      </c>
      <c r="BB509">
        <v>6</v>
      </c>
      <c r="BC509">
        <v>0.5</v>
      </c>
      <c r="BD509" t="s">
        <v>355</v>
      </c>
      <c r="BE509">
        <v>2</v>
      </c>
      <c r="BF509" t="b">
        <v>1</v>
      </c>
      <c r="BG509">
        <v>1657297947.5</v>
      </c>
      <c r="BH509">
        <v>516.214481481481</v>
      </c>
      <c r="BI509">
        <v>561.957148148148</v>
      </c>
      <c r="BJ509">
        <v>22.1099037037037</v>
      </c>
      <c r="BK509">
        <v>17.1481444444444</v>
      </c>
      <c r="BL509">
        <v>507.504222222222</v>
      </c>
      <c r="BM509">
        <v>21.9312592592593</v>
      </c>
      <c r="BN509">
        <v>500.015925925926</v>
      </c>
      <c r="BO509">
        <v>73.8294592592593</v>
      </c>
      <c r="BP509">
        <v>0.0441043037037037</v>
      </c>
      <c r="BQ509">
        <v>25.3768814814815</v>
      </c>
      <c r="BR509">
        <v>24.9765407407407</v>
      </c>
      <c r="BS509">
        <v>999.9</v>
      </c>
      <c r="BT509">
        <v>0</v>
      </c>
      <c r="BU509">
        <v>0</v>
      </c>
      <c r="BV509">
        <v>9999.62962962963</v>
      </c>
      <c r="BW509">
        <v>0</v>
      </c>
      <c r="BX509">
        <v>1655.08074074074</v>
      </c>
      <c r="BY509">
        <v>-45.7426925925926</v>
      </c>
      <c r="BZ509">
        <v>527.885851851852</v>
      </c>
      <c r="CA509">
        <v>571.761962962963</v>
      </c>
      <c r="CB509">
        <v>4.96176444444444</v>
      </c>
      <c r="CC509">
        <v>561.957148148148</v>
      </c>
      <c r="CD509">
        <v>17.1481444444444</v>
      </c>
      <c r="CE509">
        <v>1.63236222222222</v>
      </c>
      <c r="CF509">
        <v>1.26603851851852</v>
      </c>
      <c r="CG509">
        <v>14.267737037037</v>
      </c>
      <c r="CH509">
        <v>10.4016074074074</v>
      </c>
      <c r="CI509">
        <v>1999.97962962963</v>
      </c>
      <c r="CJ509">
        <v>0.980002555555556</v>
      </c>
      <c r="CK509">
        <v>0.0199973407407407</v>
      </c>
      <c r="CL509">
        <v>0</v>
      </c>
      <c r="CM509">
        <v>2.35645925925926</v>
      </c>
      <c r="CN509">
        <v>0</v>
      </c>
      <c r="CO509">
        <v>7234.29259259259</v>
      </c>
      <c r="CP509">
        <v>17299.9740740741</v>
      </c>
      <c r="CQ509">
        <v>38.3956666666667</v>
      </c>
      <c r="CR509">
        <v>39.3097037037037</v>
      </c>
      <c r="CS509">
        <v>38.3306666666667</v>
      </c>
      <c r="CT509">
        <v>37.3910740740741</v>
      </c>
      <c r="CU509">
        <v>37.708</v>
      </c>
      <c r="CV509">
        <v>1959.98888888889</v>
      </c>
      <c r="CW509">
        <v>39.9907407407407</v>
      </c>
      <c r="CX509">
        <v>0</v>
      </c>
      <c r="CY509">
        <v>1657297932.9</v>
      </c>
      <c r="CZ509">
        <v>0</v>
      </c>
      <c r="DA509">
        <v>1657291692.5</v>
      </c>
      <c r="DB509" t="s">
        <v>356</v>
      </c>
      <c r="DC509">
        <v>1657291684</v>
      </c>
      <c r="DD509">
        <v>1657291692.5</v>
      </c>
      <c r="DE509">
        <v>1</v>
      </c>
      <c r="DF509">
        <v>0.051</v>
      </c>
      <c r="DG509">
        <v>-0.009</v>
      </c>
      <c r="DH509">
        <v>7.953</v>
      </c>
      <c r="DI509">
        <v>0.086</v>
      </c>
      <c r="DJ509">
        <v>418</v>
      </c>
      <c r="DK509">
        <v>18</v>
      </c>
      <c r="DL509">
        <v>0.63</v>
      </c>
      <c r="DM509">
        <v>0.07</v>
      </c>
      <c r="DN509">
        <v>-45.42583</v>
      </c>
      <c r="DO509">
        <v>-7.22142439024392</v>
      </c>
      <c r="DP509">
        <v>0.804651184737833</v>
      </c>
      <c r="DQ509">
        <v>0</v>
      </c>
      <c r="DR509">
        <v>4.9692295</v>
      </c>
      <c r="DS509">
        <v>-0.163418161350854</v>
      </c>
      <c r="DT509">
        <v>0.0159422234882717</v>
      </c>
      <c r="DU509">
        <v>0</v>
      </c>
      <c r="DV509">
        <v>0</v>
      </c>
      <c r="DW509">
        <v>2</v>
      </c>
      <c r="DX509" t="s">
        <v>357</v>
      </c>
      <c r="DY509">
        <v>2.97302</v>
      </c>
      <c r="DZ509">
        <v>2.69771</v>
      </c>
      <c r="EA509">
        <v>0.0896543</v>
      </c>
      <c r="EB509">
        <v>0.0963686</v>
      </c>
      <c r="EC509">
        <v>0.0807709</v>
      </c>
      <c r="ED509">
        <v>0.0677524</v>
      </c>
      <c r="EE509">
        <v>35526.6</v>
      </c>
      <c r="EF509">
        <v>38639.9</v>
      </c>
      <c r="EG509">
        <v>35369</v>
      </c>
      <c r="EH509">
        <v>38785.4</v>
      </c>
      <c r="EI509">
        <v>46098.8</v>
      </c>
      <c r="EJ509">
        <v>52181.4</v>
      </c>
      <c r="EK509">
        <v>55270.5</v>
      </c>
      <c r="EL509">
        <v>62158.2</v>
      </c>
      <c r="EM509">
        <v>1.9796</v>
      </c>
      <c r="EN509">
        <v>2.1724</v>
      </c>
      <c r="EO509">
        <v>0.0365078</v>
      </c>
      <c r="EP509">
        <v>0</v>
      </c>
      <c r="EQ509">
        <v>24.3593</v>
      </c>
      <c r="ER509">
        <v>999.9</v>
      </c>
      <c r="ES509">
        <v>54.029</v>
      </c>
      <c r="ET509">
        <v>31.078</v>
      </c>
      <c r="EU509">
        <v>33.1608</v>
      </c>
      <c r="EV509">
        <v>53.8302</v>
      </c>
      <c r="EW509">
        <v>37.3037</v>
      </c>
      <c r="EX509">
        <v>2</v>
      </c>
      <c r="EY509">
        <v>-0.0104878</v>
      </c>
      <c r="EZ509">
        <v>1.35063</v>
      </c>
      <c r="FA509">
        <v>20.1388</v>
      </c>
      <c r="FB509">
        <v>5.19692</v>
      </c>
      <c r="FC509">
        <v>12.0088</v>
      </c>
      <c r="FD509">
        <v>4.9744</v>
      </c>
      <c r="FE509">
        <v>3.2932</v>
      </c>
      <c r="FF509">
        <v>9999</v>
      </c>
      <c r="FG509">
        <v>565.2</v>
      </c>
      <c r="FH509">
        <v>9999</v>
      </c>
      <c r="FI509">
        <v>9999</v>
      </c>
      <c r="FJ509">
        <v>1.8631</v>
      </c>
      <c r="FK509">
        <v>1.86786</v>
      </c>
      <c r="FL509">
        <v>1.86768</v>
      </c>
      <c r="FM509">
        <v>1.8688</v>
      </c>
      <c r="FN509">
        <v>1.86966</v>
      </c>
      <c r="FO509">
        <v>1.86569</v>
      </c>
      <c r="FP509">
        <v>1.86676</v>
      </c>
      <c r="FQ509">
        <v>1.86813</v>
      </c>
      <c r="FR509">
        <v>5</v>
      </c>
      <c r="FS509">
        <v>0</v>
      </c>
      <c r="FT509">
        <v>0</v>
      </c>
      <c r="FU509">
        <v>0</v>
      </c>
      <c r="FV509" t="s">
        <v>358</v>
      </c>
      <c r="FW509" t="s">
        <v>359</v>
      </c>
      <c r="FX509" t="s">
        <v>360</v>
      </c>
      <c r="FY509" t="s">
        <v>360</v>
      </c>
      <c r="FZ509" t="s">
        <v>360</v>
      </c>
      <c r="GA509" t="s">
        <v>360</v>
      </c>
      <c r="GB509">
        <v>0</v>
      </c>
      <c r="GC509">
        <v>100</v>
      </c>
      <c r="GD509">
        <v>100</v>
      </c>
      <c r="GE509">
        <v>8.897</v>
      </c>
      <c r="GF509">
        <v>0.1787</v>
      </c>
      <c r="GG509">
        <v>4.5284714050127</v>
      </c>
      <c r="GH509">
        <v>0.00877152046367285</v>
      </c>
      <c r="GI509">
        <v>-1.12287425622125e-06</v>
      </c>
      <c r="GJ509">
        <v>1.49974470624018e-10</v>
      </c>
      <c r="GK509">
        <v>0.178652107835601</v>
      </c>
      <c r="GL509">
        <v>0</v>
      </c>
      <c r="GM509">
        <v>0</v>
      </c>
      <c r="GN509">
        <v>0</v>
      </c>
      <c r="GO509">
        <v>-2</v>
      </c>
      <c r="GP509">
        <v>2006</v>
      </c>
      <c r="GQ509">
        <v>1</v>
      </c>
      <c r="GR509">
        <v>20</v>
      </c>
      <c r="GS509">
        <v>104.5</v>
      </c>
      <c r="GT509">
        <v>104.4</v>
      </c>
      <c r="GU509">
        <v>1.74561</v>
      </c>
      <c r="GV509">
        <v>2.63794</v>
      </c>
      <c r="GW509">
        <v>2.24854</v>
      </c>
      <c r="GX509">
        <v>2.74292</v>
      </c>
      <c r="GY509">
        <v>1.99585</v>
      </c>
      <c r="GZ509">
        <v>2.35718</v>
      </c>
      <c r="HA509">
        <v>36.4814</v>
      </c>
      <c r="HB509">
        <v>15.0251</v>
      </c>
      <c r="HC509">
        <v>18</v>
      </c>
      <c r="HD509">
        <v>499.071</v>
      </c>
      <c r="HE509">
        <v>632.942</v>
      </c>
      <c r="HF509">
        <v>21.4525</v>
      </c>
      <c r="HG509">
        <v>27.0092</v>
      </c>
      <c r="HH509">
        <v>30.0005</v>
      </c>
      <c r="HI509">
        <v>26.8803</v>
      </c>
      <c r="HJ509">
        <v>26.8005</v>
      </c>
      <c r="HK509">
        <v>34.9488</v>
      </c>
      <c r="HL509">
        <v>46.6517</v>
      </c>
      <c r="HM509">
        <v>0</v>
      </c>
      <c r="HN509">
        <v>21.4623</v>
      </c>
      <c r="HO509">
        <v>608.855</v>
      </c>
      <c r="HP509">
        <v>17.1161</v>
      </c>
      <c r="HQ509">
        <v>102.541</v>
      </c>
      <c r="HR509">
        <v>103.497</v>
      </c>
    </row>
    <row r="510" spans="1:226">
      <c r="A510">
        <v>494</v>
      </c>
      <c r="B510">
        <v>1657297960</v>
      </c>
      <c r="C510">
        <v>6216</v>
      </c>
      <c r="D510" t="s">
        <v>1351</v>
      </c>
      <c r="E510" t="s">
        <v>1352</v>
      </c>
      <c r="F510">
        <v>5</v>
      </c>
      <c r="G510" t="s">
        <v>1282</v>
      </c>
      <c r="H510" t="s">
        <v>354</v>
      </c>
      <c r="I510">
        <v>1657297952.21429</v>
      </c>
      <c r="J510">
        <f>(K510)/1000</f>
        <v>0</v>
      </c>
      <c r="K510">
        <f>IF(BF510, AN510, AH510)</f>
        <v>0</v>
      </c>
      <c r="L510">
        <f>IF(BF510, AI510, AG510)</f>
        <v>0</v>
      </c>
      <c r="M510">
        <f>BH510 - IF(AU510&gt;1, L510*BB510*100.0/(AW510*BV510), 0)</f>
        <v>0</v>
      </c>
      <c r="N510">
        <f>((T510-J510/2)*M510-L510)/(T510+J510/2)</f>
        <v>0</v>
      </c>
      <c r="O510">
        <f>N510*(BO510+BP510)/1000.0</f>
        <v>0</v>
      </c>
      <c r="P510">
        <f>(BH510 - IF(AU510&gt;1, L510*BB510*100.0/(AW510*BV510), 0))*(BO510+BP510)/1000.0</f>
        <v>0</v>
      </c>
      <c r="Q510">
        <f>2.0/((1/S510-1/R510)+SIGN(S510)*SQRT((1/S510-1/R510)*(1/S510-1/R510) + 4*BC510/((BC510+1)*(BC510+1))*(2*1/S510*1/R510-1/R510*1/R510)))</f>
        <v>0</v>
      </c>
      <c r="R510">
        <f>IF(LEFT(BD510,1)&lt;&gt;"0",IF(LEFT(BD510,1)="1",3.0,BE510),$D$5+$E$5*(BV510*BO510/($K$5*1000))+$F$5*(BV510*BO510/($K$5*1000))*MAX(MIN(BB510,$J$5),$I$5)*MAX(MIN(BB510,$J$5),$I$5)+$G$5*MAX(MIN(BB510,$J$5),$I$5)*(BV510*BO510/($K$5*1000))+$H$5*(BV510*BO510/($K$5*1000))*(BV510*BO510/($K$5*1000)))</f>
        <v>0</v>
      </c>
      <c r="S510">
        <f>J510*(1000-(1000*0.61365*exp(17.502*W510/(240.97+W510))/(BO510+BP510)+BJ510)/2)/(1000*0.61365*exp(17.502*W510/(240.97+W510))/(BO510+BP510)-BJ510)</f>
        <v>0</v>
      </c>
      <c r="T510">
        <f>1/((BC510+1)/(Q510/1.6)+1/(R510/1.37)) + BC510/((BC510+1)/(Q510/1.6) + BC510/(R510/1.37))</f>
        <v>0</v>
      </c>
      <c r="U510">
        <f>(AX510*BA510)</f>
        <v>0</v>
      </c>
      <c r="V510">
        <f>(BQ510+(U510+2*0.95*5.67E-8*(((BQ510+$B$7)+273)^4-(BQ510+273)^4)-44100*J510)/(1.84*29.3*R510+8*0.95*5.67E-8*(BQ510+273)^3))</f>
        <v>0</v>
      </c>
      <c r="W510">
        <f>($C$7*BR510+$D$7*BS510+$E$7*V510)</f>
        <v>0</v>
      </c>
      <c r="X510">
        <f>0.61365*exp(17.502*W510/(240.97+W510))</f>
        <v>0</v>
      </c>
      <c r="Y510">
        <f>(Z510/AA510*100)</f>
        <v>0</v>
      </c>
      <c r="Z510">
        <f>BJ510*(BO510+BP510)/1000</f>
        <v>0</v>
      </c>
      <c r="AA510">
        <f>0.61365*exp(17.502*BQ510/(240.97+BQ510))</f>
        <v>0</v>
      </c>
      <c r="AB510">
        <f>(X510-BJ510*(BO510+BP510)/1000)</f>
        <v>0</v>
      </c>
      <c r="AC510">
        <f>(-J510*44100)</f>
        <v>0</v>
      </c>
      <c r="AD510">
        <f>2*29.3*R510*0.92*(BQ510-W510)</f>
        <v>0</v>
      </c>
      <c r="AE510">
        <f>2*0.95*5.67E-8*(((BQ510+$B$7)+273)^4-(W510+273)^4)</f>
        <v>0</v>
      </c>
      <c r="AF510">
        <f>U510+AE510+AC510+AD510</f>
        <v>0</v>
      </c>
      <c r="AG510">
        <f>BN510*AU510*(BI510-BH510*(1000-AU510*BK510)/(1000-AU510*BJ510))/(100*BB510)</f>
        <v>0</v>
      </c>
      <c r="AH510">
        <f>1000*BN510*AU510*(BJ510-BK510)/(100*BB510*(1000-AU510*BJ510))</f>
        <v>0</v>
      </c>
      <c r="AI510">
        <f>(AJ510 - AK510 - BO510*1E3/(8.314*(BQ510+273.15)) * AM510/BN510 * AL510) * BN510/(100*BB510) * (1000 - BK510)/1000</f>
        <v>0</v>
      </c>
      <c r="AJ510">
        <v>604.47409685384</v>
      </c>
      <c r="AK510">
        <v>567.750642424242</v>
      </c>
      <c r="AL510">
        <v>3.34345623684647</v>
      </c>
      <c r="AM510">
        <v>66.2120317824343</v>
      </c>
      <c r="AN510">
        <f>(AP510 - AO510 + BO510*1E3/(8.314*(BQ510+273.15)) * AR510/BN510 * AQ510) * BN510/(100*BB510) * 1000/(1000 - AP510)</f>
        <v>0</v>
      </c>
      <c r="AO510">
        <v>17.1585190327165</v>
      </c>
      <c r="AP510">
        <v>22.0905406060606</v>
      </c>
      <c r="AQ510">
        <v>0.000966786677979923</v>
      </c>
      <c r="AR510">
        <v>77.4807913644843</v>
      </c>
      <c r="AS510">
        <v>0</v>
      </c>
      <c r="AT510">
        <v>0</v>
      </c>
      <c r="AU510">
        <f>IF(AS510*$H$13&gt;=AW510,1.0,(AW510/(AW510-AS510*$H$13)))</f>
        <v>0</v>
      </c>
      <c r="AV510">
        <f>(AU510-1)*100</f>
        <v>0</v>
      </c>
      <c r="AW510">
        <f>MAX(0,($B$13+$C$13*BV510)/(1+$D$13*BV510)*BO510/(BQ510+273)*$E$13)</f>
        <v>0</v>
      </c>
      <c r="AX510">
        <f>$B$11*BW510+$C$11*BX510+$F$11*CI510*(1-CL510)</f>
        <v>0</v>
      </c>
      <c r="AY510">
        <f>AX510*AZ510</f>
        <v>0</v>
      </c>
      <c r="AZ510">
        <f>($B$11*$D$9+$C$11*$D$9+$F$11*((CV510+CN510)/MAX(CV510+CN510+CW510, 0.1)*$I$9+CW510/MAX(CV510+CN510+CW510, 0.1)*$J$9))/($B$11+$C$11+$F$11)</f>
        <v>0</v>
      </c>
      <c r="BA510">
        <f>($B$11*$K$9+$C$11*$K$9+$F$11*((CV510+CN510)/MAX(CV510+CN510+CW510, 0.1)*$P$9+CW510/MAX(CV510+CN510+CW510, 0.1)*$Q$9))/($B$11+$C$11+$F$11)</f>
        <v>0</v>
      </c>
      <c r="BB510">
        <v>6</v>
      </c>
      <c r="BC510">
        <v>0.5</v>
      </c>
      <c r="BD510" t="s">
        <v>355</v>
      </c>
      <c r="BE510">
        <v>2</v>
      </c>
      <c r="BF510" t="b">
        <v>1</v>
      </c>
      <c r="BG510">
        <v>1657297952.21429</v>
      </c>
      <c r="BH510">
        <v>531.488714285714</v>
      </c>
      <c r="BI510">
        <v>578.044642857143</v>
      </c>
      <c r="BJ510">
        <v>22.1014642857143</v>
      </c>
      <c r="BK510">
        <v>17.1532107142857</v>
      </c>
      <c r="BL510">
        <v>522.661071428571</v>
      </c>
      <c r="BM510">
        <v>21.9228285714286</v>
      </c>
      <c r="BN510">
        <v>499.9955</v>
      </c>
      <c r="BO510">
        <v>73.8296428571429</v>
      </c>
      <c r="BP510">
        <v>0.0441382642857143</v>
      </c>
      <c r="BQ510">
        <v>25.3719321428571</v>
      </c>
      <c r="BR510">
        <v>24.9766571428571</v>
      </c>
      <c r="BS510">
        <v>999.9</v>
      </c>
      <c r="BT510">
        <v>0</v>
      </c>
      <c r="BU510">
        <v>0</v>
      </c>
      <c r="BV510">
        <v>9999.28571428571</v>
      </c>
      <c r="BW510">
        <v>0</v>
      </c>
      <c r="BX510">
        <v>1655.37285714286</v>
      </c>
      <c r="BY510">
        <v>-46.5560428571429</v>
      </c>
      <c r="BZ510">
        <v>543.50075</v>
      </c>
      <c r="CA510">
        <v>588.133142857143</v>
      </c>
      <c r="CB510">
        <v>4.94826607142857</v>
      </c>
      <c r="CC510">
        <v>578.044642857143</v>
      </c>
      <c r="CD510">
        <v>17.1532107142857</v>
      </c>
      <c r="CE510">
        <v>1.63174357142857</v>
      </c>
      <c r="CF510">
        <v>1.26641535714286</v>
      </c>
      <c r="CG510">
        <v>14.2618892857143</v>
      </c>
      <c r="CH510">
        <v>10.4060642857143</v>
      </c>
      <c r="CI510">
        <v>1999.99821428571</v>
      </c>
      <c r="CJ510">
        <v>0.9800025</v>
      </c>
      <c r="CK510">
        <v>0.0199974</v>
      </c>
      <c r="CL510">
        <v>0</v>
      </c>
      <c r="CM510">
        <v>2.38963214285714</v>
      </c>
      <c r="CN510">
        <v>0</v>
      </c>
      <c r="CO510">
        <v>7258.47</v>
      </c>
      <c r="CP510">
        <v>17300.1392857143</v>
      </c>
      <c r="CQ510">
        <v>38.3794285714286</v>
      </c>
      <c r="CR510">
        <v>39.3009285714286</v>
      </c>
      <c r="CS510">
        <v>38.31875</v>
      </c>
      <c r="CT510">
        <v>37.375</v>
      </c>
      <c r="CU510">
        <v>37.68925</v>
      </c>
      <c r="CV510">
        <v>1960.00714285714</v>
      </c>
      <c r="CW510">
        <v>39.9910714285714</v>
      </c>
      <c r="CX510">
        <v>0</v>
      </c>
      <c r="CY510">
        <v>1657297938.3</v>
      </c>
      <c r="CZ510">
        <v>0</v>
      </c>
      <c r="DA510">
        <v>1657291692.5</v>
      </c>
      <c r="DB510" t="s">
        <v>356</v>
      </c>
      <c r="DC510">
        <v>1657291684</v>
      </c>
      <c r="DD510">
        <v>1657291692.5</v>
      </c>
      <c r="DE510">
        <v>1</v>
      </c>
      <c r="DF510">
        <v>0.051</v>
      </c>
      <c r="DG510">
        <v>-0.009</v>
      </c>
      <c r="DH510">
        <v>7.953</v>
      </c>
      <c r="DI510">
        <v>0.086</v>
      </c>
      <c r="DJ510">
        <v>418</v>
      </c>
      <c r="DK510">
        <v>18</v>
      </c>
      <c r="DL510">
        <v>0.63</v>
      </c>
      <c r="DM510">
        <v>0.07</v>
      </c>
      <c r="DN510">
        <v>-45.9989475</v>
      </c>
      <c r="DO510">
        <v>-8.45091669793618</v>
      </c>
      <c r="DP510">
        <v>0.916424544353625</v>
      </c>
      <c r="DQ510">
        <v>0</v>
      </c>
      <c r="DR510">
        <v>4.9578275</v>
      </c>
      <c r="DS510">
        <v>-0.168592345215777</v>
      </c>
      <c r="DT510">
        <v>0.0165664564331061</v>
      </c>
      <c r="DU510">
        <v>0</v>
      </c>
      <c r="DV510">
        <v>0</v>
      </c>
      <c r="DW510">
        <v>2</v>
      </c>
      <c r="DX510" t="s">
        <v>357</v>
      </c>
      <c r="DY510">
        <v>2.97221</v>
      </c>
      <c r="DZ510">
        <v>2.69761</v>
      </c>
      <c r="EA510">
        <v>0.0916156</v>
      </c>
      <c r="EB510">
        <v>0.0983442</v>
      </c>
      <c r="EC510">
        <v>0.080739</v>
      </c>
      <c r="ED510">
        <v>0.0677596</v>
      </c>
      <c r="EE510">
        <v>35448.8</v>
      </c>
      <c r="EF510">
        <v>38555.2</v>
      </c>
      <c r="EG510">
        <v>35367.8</v>
      </c>
      <c r="EH510">
        <v>38785.3</v>
      </c>
      <c r="EI510">
        <v>46099.6</v>
      </c>
      <c r="EJ510">
        <v>52180.8</v>
      </c>
      <c r="EK510">
        <v>55269.6</v>
      </c>
      <c r="EL510">
        <v>62157.9</v>
      </c>
      <c r="EM510">
        <v>1.9796</v>
      </c>
      <c r="EN510">
        <v>2.1718</v>
      </c>
      <c r="EO510">
        <v>0.037998</v>
      </c>
      <c r="EP510">
        <v>0</v>
      </c>
      <c r="EQ510">
        <v>24.3531</v>
      </c>
      <c r="ER510">
        <v>999.9</v>
      </c>
      <c r="ES510">
        <v>54.029</v>
      </c>
      <c r="ET510">
        <v>31.078</v>
      </c>
      <c r="EU510">
        <v>33.1622</v>
      </c>
      <c r="EV510">
        <v>53.9602</v>
      </c>
      <c r="EW510">
        <v>37.3197</v>
      </c>
      <c r="EX510">
        <v>2</v>
      </c>
      <c r="EY510">
        <v>-0.01</v>
      </c>
      <c r="EZ510">
        <v>1.31035</v>
      </c>
      <c r="FA510">
        <v>20.1397</v>
      </c>
      <c r="FB510">
        <v>5.19573</v>
      </c>
      <c r="FC510">
        <v>12.0076</v>
      </c>
      <c r="FD510">
        <v>4.9748</v>
      </c>
      <c r="FE510">
        <v>3.2938</v>
      </c>
      <c r="FF510">
        <v>9999</v>
      </c>
      <c r="FG510">
        <v>565.2</v>
      </c>
      <c r="FH510">
        <v>9999</v>
      </c>
      <c r="FI510">
        <v>9999</v>
      </c>
      <c r="FJ510">
        <v>1.8631</v>
      </c>
      <c r="FK510">
        <v>1.86798</v>
      </c>
      <c r="FL510">
        <v>1.86768</v>
      </c>
      <c r="FM510">
        <v>1.86884</v>
      </c>
      <c r="FN510">
        <v>1.86966</v>
      </c>
      <c r="FO510">
        <v>1.86569</v>
      </c>
      <c r="FP510">
        <v>1.86676</v>
      </c>
      <c r="FQ510">
        <v>1.86816</v>
      </c>
      <c r="FR510">
        <v>5</v>
      </c>
      <c r="FS510">
        <v>0</v>
      </c>
      <c r="FT510">
        <v>0</v>
      </c>
      <c r="FU510">
        <v>0</v>
      </c>
      <c r="FV510" t="s">
        <v>358</v>
      </c>
      <c r="FW510" t="s">
        <v>359</v>
      </c>
      <c r="FX510" t="s">
        <v>360</v>
      </c>
      <c r="FY510" t="s">
        <v>360</v>
      </c>
      <c r="FZ510" t="s">
        <v>360</v>
      </c>
      <c r="GA510" t="s">
        <v>360</v>
      </c>
      <c r="GB510">
        <v>0</v>
      </c>
      <c r="GC510">
        <v>100</v>
      </c>
      <c r="GD510">
        <v>100</v>
      </c>
      <c r="GE510">
        <v>9.021</v>
      </c>
      <c r="GF510">
        <v>0.1786</v>
      </c>
      <c r="GG510">
        <v>4.5284714050127</v>
      </c>
      <c r="GH510">
        <v>0.00877152046367285</v>
      </c>
      <c r="GI510">
        <v>-1.12287425622125e-06</v>
      </c>
      <c r="GJ510">
        <v>1.49974470624018e-10</v>
      </c>
      <c r="GK510">
        <v>0.178652107835601</v>
      </c>
      <c r="GL510">
        <v>0</v>
      </c>
      <c r="GM510">
        <v>0</v>
      </c>
      <c r="GN510">
        <v>0</v>
      </c>
      <c r="GO510">
        <v>-2</v>
      </c>
      <c r="GP510">
        <v>2006</v>
      </c>
      <c r="GQ510">
        <v>1</v>
      </c>
      <c r="GR510">
        <v>20</v>
      </c>
      <c r="GS510">
        <v>104.6</v>
      </c>
      <c r="GT510">
        <v>104.5</v>
      </c>
      <c r="GU510">
        <v>1.78345</v>
      </c>
      <c r="GV510">
        <v>2.63794</v>
      </c>
      <c r="GW510">
        <v>2.24854</v>
      </c>
      <c r="GX510">
        <v>2.7417</v>
      </c>
      <c r="GY510">
        <v>1.99585</v>
      </c>
      <c r="GZ510">
        <v>2.33765</v>
      </c>
      <c r="HA510">
        <v>36.5051</v>
      </c>
      <c r="HB510">
        <v>15.0251</v>
      </c>
      <c r="HC510">
        <v>18</v>
      </c>
      <c r="HD510">
        <v>499.112</v>
      </c>
      <c r="HE510">
        <v>632.506</v>
      </c>
      <c r="HF510">
        <v>21.4674</v>
      </c>
      <c r="HG510">
        <v>27.0138</v>
      </c>
      <c r="HH510">
        <v>30.0007</v>
      </c>
      <c r="HI510">
        <v>26.8848</v>
      </c>
      <c r="HJ510">
        <v>26.8036</v>
      </c>
      <c r="HK510">
        <v>35.7149</v>
      </c>
      <c r="HL510">
        <v>46.6517</v>
      </c>
      <c r="HM510">
        <v>0</v>
      </c>
      <c r="HN510">
        <v>21.4819</v>
      </c>
      <c r="HO510">
        <v>622.257</v>
      </c>
      <c r="HP510">
        <v>17.1161</v>
      </c>
      <c r="HQ510">
        <v>102.538</v>
      </c>
      <c r="HR510">
        <v>103.496</v>
      </c>
    </row>
    <row r="511" spans="1:226">
      <c r="A511">
        <v>495</v>
      </c>
      <c r="B511">
        <v>1657297965</v>
      </c>
      <c r="C511">
        <v>6221</v>
      </c>
      <c r="D511" t="s">
        <v>1353</v>
      </c>
      <c r="E511" t="s">
        <v>1354</v>
      </c>
      <c r="F511">
        <v>5</v>
      </c>
      <c r="G511" t="s">
        <v>1282</v>
      </c>
      <c r="H511" t="s">
        <v>354</v>
      </c>
      <c r="I511">
        <v>1657297957.5</v>
      </c>
      <c r="J511">
        <f>(K511)/1000</f>
        <v>0</v>
      </c>
      <c r="K511">
        <f>IF(BF511, AN511, AH511)</f>
        <v>0</v>
      </c>
      <c r="L511">
        <f>IF(BF511, AI511, AG511)</f>
        <v>0</v>
      </c>
      <c r="M511">
        <f>BH511 - IF(AU511&gt;1, L511*BB511*100.0/(AW511*BV511), 0)</f>
        <v>0</v>
      </c>
      <c r="N511">
        <f>((T511-J511/2)*M511-L511)/(T511+J511/2)</f>
        <v>0</v>
      </c>
      <c r="O511">
        <f>N511*(BO511+BP511)/1000.0</f>
        <v>0</v>
      </c>
      <c r="P511">
        <f>(BH511 - IF(AU511&gt;1, L511*BB511*100.0/(AW511*BV511), 0))*(BO511+BP511)/1000.0</f>
        <v>0</v>
      </c>
      <c r="Q511">
        <f>2.0/((1/S511-1/R511)+SIGN(S511)*SQRT((1/S511-1/R511)*(1/S511-1/R511) + 4*BC511/((BC511+1)*(BC511+1))*(2*1/S511*1/R511-1/R511*1/R511)))</f>
        <v>0</v>
      </c>
      <c r="R511">
        <f>IF(LEFT(BD511,1)&lt;&gt;"0",IF(LEFT(BD511,1)="1",3.0,BE511),$D$5+$E$5*(BV511*BO511/($K$5*1000))+$F$5*(BV511*BO511/($K$5*1000))*MAX(MIN(BB511,$J$5),$I$5)*MAX(MIN(BB511,$J$5),$I$5)+$G$5*MAX(MIN(BB511,$J$5),$I$5)*(BV511*BO511/($K$5*1000))+$H$5*(BV511*BO511/($K$5*1000))*(BV511*BO511/($K$5*1000)))</f>
        <v>0</v>
      </c>
      <c r="S511">
        <f>J511*(1000-(1000*0.61365*exp(17.502*W511/(240.97+W511))/(BO511+BP511)+BJ511)/2)/(1000*0.61365*exp(17.502*W511/(240.97+W511))/(BO511+BP511)-BJ511)</f>
        <v>0</v>
      </c>
      <c r="T511">
        <f>1/((BC511+1)/(Q511/1.6)+1/(R511/1.37)) + BC511/((BC511+1)/(Q511/1.6) + BC511/(R511/1.37))</f>
        <v>0</v>
      </c>
      <c r="U511">
        <f>(AX511*BA511)</f>
        <v>0</v>
      </c>
      <c r="V511">
        <f>(BQ511+(U511+2*0.95*5.67E-8*(((BQ511+$B$7)+273)^4-(BQ511+273)^4)-44100*J511)/(1.84*29.3*R511+8*0.95*5.67E-8*(BQ511+273)^3))</f>
        <v>0</v>
      </c>
      <c r="W511">
        <f>($C$7*BR511+$D$7*BS511+$E$7*V511)</f>
        <v>0</v>
      </c>
      <c r="X511">
        <f>0.61365*exp(17.502*W511/(240.97+W511))</f>
        <v>0</v>
      </c>
      <c r="Y511">
        <f>(Z511/AA511*100)</f>
        <v>0</v>
      </c>
      <c r="Z511">
        <f>BJ511*(BO511+BP511)/1000</f>
        <v>0</v>
      </c>
      <c r="AA511">
        <f>0.61365*exp(17.502*BQ511/(240.97+BQ511))</f>
        <v>0</v>
      </c>
      <c r="AB511">
        <f>(X511-BJ511*(BO511+BP511)/1000)</f>
        <v>0</v>
      </c>
      <c r="AC511">
        <f>(-J511*44100)</f>
        <v>0</v>
      </c>
      <c r="AD511">
        <f>2*29.3*R511*0.92*(BQ511-W511)</f>
        <v>0</v>
      </c>
      <c r="AE511">
        <f>2*0.95*5.67E-8*(((BQ511+$B$7)+273)^4-(W511+273)^4)</f>
        <v>0</v>
      </c>
      <c r="AF511">
        <f>U511+AE511+AC511+AD511</f>
        <v>0</v>
      </c>
      <c r="AG511">
        <f>BN511*AU511*(BI511-BH511*(1000-AU511*BK511)/(1000-AU511*BJ511))/(100*BB511)</f>
        <v>0</v>
      </c>
      <c r="AH511">
        <f>1000*BN511*AU511*(BJ511-BK511)/(100*BB511*(1000-AU511*BJ511))</f>
        <v>0</v>
      </c>
      <c r="AI511">
        <f>(AJ511 - AK511 - BO511*1E3/(8.314*(BQ511+273.15)) * AM511/BN511 * AL511) * BN511/(100*BB511) * (1000 - BK511)/1000</f>
        <v>0</v>
      </c>
      <c r="AJ511">
        <v>621.609285626209</v>
      </c>
      <c r="AK511">
        <v>584.484</v>
      </c>
      <c r="AL511">
        <v>3.35244626024243</v>
      </c>
      <c r="AM511">
        <v>66.2120317824343</v>
      </c>
      <c r="AN511">
        <f>(AP511 - AO511 + BO511*1E3/(8.314*(BQ511+273.15)) * AR511/BN511 * AQ511) * BN511/(100*BB511) * 1000/(1000 - AP511)</f>
        <v>0</v>
      </c>
      <c r="AO511">
        <v>17.1620888685791</v>
      </c>
      <c r="AP511">
        <v>22.0856418181818</v>
      </c>
      <c r="AQ511">
        <v>-0.000618957644064451</v>
      </c>
      <c r="AR511">
        <v>77.4807913644843</v>
      </c>
      <c r="AS511">
        <v>0</v>
      </c>
      <c r="AT511">
        <v>0</v>
      </c>
      <c r="AU511">
        <f>IF(AS511*$H$13&gt;=AW511,1.0,(AW511/(AW511-AS511*$H$13)))</f>
        <v>0</v>
      </c>
      <c r="AV511">
        <f>(AU511-1)*100</f>
        <v>0</v>
      </c>
      <c r="AW511">
        <f>MAX(0,($B$13+$C$13*BV511)/(1+$D$13*BV511)*BO511/(BQ511+273)*$E$13)</f>
        <v>0</v>
      </c>
      <c r="AX511">
        <f>$B$11*BW511+$C$11*BX511+$F$11*CI511*(1-CL511)</f>
        <v>0</v>
      </c>
      <c r="AY511">
        <f>AX511*AZ511</f>
        <v>0</v>
      </c>
      <c r="AZ511">
        <f>($B$11*$D$9+$C$11*$D$9+$F$11*((CV511+CN511)/MAX(CV511+CN511+CW511, 0.1)*$I$9+CW511/MAX(CV511+CN511+CW511, 0.1)*$J$9))/($B$11+$C$11+$F$11)</f>
        <v>0</v>
      </c>
      <c r="BA511">
        <f>($B$11*$K$9+$C$11*$K$9+$F$11*((CV511+CN511)/MAX(CV511+CN511+CW511, 0.1)*$P$9+CW511/MAX(CV511+CN511+CW511, 0.1)*$Q$9))/($B$11+$C$11+$F$11)</f>
        <v>0</v>
      </c>
      <c r="BB511">
        <v>6</v>
      </c>
      <c r="BC511">
        <v>0.5</v>
      </c>
      <c r="BD511" t="s">
        <v>355</v>
      </c>
      <c r="BE511">
        <v>2</v>
      </c>
      <c r="BF511" t="b">
        <v>1</v>
      </c>
      <c r="BG511">
        <v>1657297957.5</v>
      </c>
      <c r="BH511">
        <v>548.720925925926</v>
      </c>
      <c r="BI511">
        <v>595.923074074074</v>
      </c>
      <c r="BJ511">
        <v>22.0930888888889</v>
      </c>
      <c r="BK511">
        <v>17.158562962963</v>
      </c>
      <c r="BL511">
        <v>539.761555555555</v>
      </c>
      <c r="BM511">
        <v>21.9144444444444</v>
      </c>
      <c r="BN511">
        <v>500.022814814815</v>
      </c>
      <c r="BO511">
        <v>73.8299148148148</v>
      </c>
      <c r="BP511">
        <v>0.0440536222222222</v>
      </c>
      <c r="BQ511">
        <v>25.3650407407407</v>
      </c>
      <c r="BR511">
        <v>24.9730296296296</v>
      </c>
      <c r="BS511">
        <v>999.9</v>
      </c>
      <c r="BT511">
        <v>0</v>
      </c>
      <c r="BU511">
        <v>0</v>
      </c>
      <c r="BV511">
        <v>10002.7777777778</v>
      </c>
      <c r="BW511">
        <v>0</v>
      </c>
      <c r="BX511">
        <v>1655.42222222222</v>
      </c>
      <c r="BY511">
        <v>-47.2022148148148</v>
      </c>
      <c r="BZ511">
        <v>561.117703703704</v>
      </c>
      <c r="CA511">
        <v>606.326851851852</v>
      </c>
      <c r="CB511">
        <v>4.93452740740741</v>
      </c>
      <c r="CC511">
        <v>595.923074074074</v>
      </c>
      <c r="CD511">
        <v>17.158562962963</v>
      </c>
      <c r="CE511">
        <v>1.63113111111111</v>
      </c>
      <c r="CF511">
        <v>1.26681518518519</v>
      </c>
      <c r="CG511">
        <v>14.2560814814815</v>
      </c>
      <c r="CH511">
        <v>10.4108037037037</v>
      </c>
      <c r="CI511">
        <v>1999.99148148148</v>
      </c>
      <c r="CJ511">
        <v>0.980002222222222</v>
      </c>
      <c r="CK511">
        <v>0.0199976962962963</v>
      </c>
      <c r="CL511">
        <v>0</v>
      </c>
      <c r="CM511">
        <v>2.34936666666667</v>
      </c>
      <c r="CN511">
        <v>0</v>
      </c>
      <c r="CO511">
        <v>7284.51555555555</v>
      </c>
      <c r="CP511">
        <v>17300.0814814815</v>
      </c>
      <c r="CQ511">
        <v>38.375</v>
      </c>
      <c r="CR511">
        <v>39.2913333333333</v>
      </c>
      <c r="CS511">
        <v>38.312</v>
      </c>
      <c r="CT511">
        <v>37.3656666666667</v>
      </c>
      <c r="CU511">
        <v>37.687</v>
      </c>
      <c r="CV511">
        <v>1960</v>
      </c>
      <c r="CW511">
        <v>39.9914814814815</v>
      </c>
      <c r="CX511">
        <v>0</v>
      </c>
      <c r="CY511">
        <v>1657297943.1</v>
      </c>
      <c r="CZ511">
        <v>0</v>
      </c>
      <c r="DA511">
        <v>1657291692.5</v>
      </c>
      <c r="DB511" t="s">
        <v>356</v>
      </c>
      <c r="DC511">
        <v>1657291684</v>
      </c>
      <c r="DD511">
        <v>1657291692.5</v>
      </c>
      <c r="DE511">
        <v>1</v>
      </c>
      <c r="DF511">
        <v>0.051</v>
      </c>
      <c r="DG511">
        <v>-0.009</v>
      </c>
      <c r="DH511">
        <v>7.953</v>
      </c>
      <c r="DI511">
        <v>0.086</v>
      </c>
      <c r="DJ511">
        <v>418</v>
      </c>
      <c r="DK511">
        <v>18</v>
      </c>
      <c r="DL511">
        <v>0.63</v>
      </c>
      <c r="DM511">
        <v>0.07</v>
      </c>
      <c r="DN511">
        <v>-46.75776</v>
      </c>
      <c r="DO511">
        <v>-8.23038348968102</v>
      </c>
      <c r="DP511">
        <v>0.889917976501206</v>
      </c>
      <c r="DQ511">
        <v>0</v>
      </c>
      <c r="DR511">
        <v>4.94449075</v>
      </c>
      <c r="DS511">
        <v>-0.156102101313332</v>
      </c>
      <c r="DT511">
        <v>0.0153832549201234</v>
      </c>
      <c r="DU511">
        <v>0</v>
      </c>
      <c r="DV511">
        <v>0</v>
      </c>
      <c r="DW511">
        <v>2</v>
      </c>
      <c r="DX511" t="s">
        <v>357</v>
      </c>
      <c r="DY511">
        <v>2.9734</v>
      </c>
      <c r="DZ511">
        <v>2.69698</v>
      </c>
      <c r="EA511">
        <v>0.0935528</v>
      </c>
      <c r="EB511">
        <v>0.100271</v>
      </c>
      <c r="EC511">
        <v>0.0807221</v>
      </c>
      <c r="ED511">
        <v>0.0677704</v>
      </c>
      <c r="EE511">
        <v>35373.7</v>
      </c>
      <c r="EF511">
        <v>38472.1</v>
      </c>
      <c r="EG511">
        <v>35368.3</v>
      </c>
      <c r="EH511">
        <v>38784.6</v>
      </c>
      <c r="EI511">
        <v>46101.3</v>
      </c>
      <c r="EJ511">
        <v>52179.1</v>
      </c>
      <c r="EK511">
        <v>55270.5</v>
      </c>
      <c r="EL511">
        <v>62156.6</v>
      </c>
      <c r="EM511">
        <v>1.9796</v>
      </c>
      <c r="EN511">
        <v>2.1712</v>
      </c>
      <c r="EO511">
        <v>0.0363588</v>
      </c>
      <c r="EP511">
        <v>0</v>
      </c>
      <c r="EQ511">
        <v>24.3482</v>
      </c>
      <c r="ER511">
        <v>999.9</v>
      </c>
      <c r="ES511">
        <v>54.004</v>
      </c>
      <c r="ET511">
        <v>31.078</v>
      </c>
      <c r="EU511">
        <v>33.1447</v>
      </c>
      <c r="EV511">
        <v>53.7602</v>
      </c>
      <c r="EW511">
        <v>37.2436</v>
      </c>
      <c r="EX511">
        <v>2</v>
      </c>
      <c r="EY511">
        <v>-0.0100407</v>
      </c>
      <c r="EZ511">
        <v>1.29314</v>
      </c>
      <c r="FA511">
        <v>20.1394</v>
      </c>
      <c r="FB511">
        <v>5.19333</v>
      </c>
      <c r="FC511">
        <v>12.0088</v>
      </c>
      <c r="FD511">
        <v>4.974</v>
      </c>
      <c r="FE511">
        <v>3.2928</v>
      </c>
      <c r="FF511">
        <v>9999</v>
      </c>
      <c r="FG511">
        <v>565.2</v>
      </c>
      <c r="FH511">
        <v>9999</v>
      </c>
      <c r="FI511">
        <v>9999</v>
      </c>
      <c r="FJ511">
        <v>1.8631</v>
      </c>
      <c r="FK511">
        <v>1.86798</v>
      </c>
      <c r="FL511">
        <v>1.86768</v>
      </c>
      <c r="FM511">
        <v>1.8689</v>
      </c>
      <c r="FN511">
        <v>1.86966</v>
      </c>
      <c r="FO511">
        <v>1.86569</v>
      </c>
      <c r="FP511">
        <v>1.86679</v>
      </c>
      <c r="FQ511">
        <v>1.86813</v>
      </c>
      <c r="FR511">
        <v>5</v>
      </c>
      <c r="FS511">
        <v>0</v>
      </c>
      <c r="FT511">
        <v>0</v>
      </c>
      <c r="FU511">
        <v>0</v>
      </c>
      <c r="FV511" t="s">
        <v>358</v>
      </c>
      <c r="FW511" t="s">
        <v>359</v>
      </c>
      <c r="FX511" t="s">
        <v>360</v>
      </c>
      <c r="FY511" t="s">
        <v>360</v>
      </c>
      <c r="FZ511" t="s">
        <v>360</v>
      </c>
      <c r="GA511" t="s">
        <v>360</v>
      </c>
      <c r="GB511">
        <v>0</v>
      </c>
      <c r="GC511">
        <v>100</v>
      </c>
      <c r="GD511">
        <v>100</v>
      </c>
      <c r="GE511">
        <v>9.145</v>
      </c>
      <c r="GF511">
        <v>0.1787</v>
      </c>
      <c r="GG511">
        <v>4.5284714050127</v>
      </c>
      <c r="GH511">
        <v>0.00877152046367285</v>
      </c>
      <c r="GI511">
        <v>-1.12287425622125e-06</v>
      </c>
      <c r="GJ511">
        <v>1.49974470624018e-10</v>
      </c>
      <c r="GK511">
        <v>0.178652107835601</v>
      </c>
      <c r="GL511">
        <v>0</v>
      </c>
      <c r="GM511">
        <v>0</v>
      </c>
      <c r="GN511">
        <v>0</v>
      </c>
      <c r="GO511">
        <v>-2</v>
      </c>
      <c r="GP511">
        <v>2006</v>
      </c>
      <c r="GQ511">
        <v>1</v>
      </c>
      <c r="GR511">
        <v>20</v>
      </c>
      <c r="GS511">
        <v>104.7</v>
      </c>
      <c r="GT511">
        <v>104.5</v>
      </c>
      <c r="GU511">
        <v>1.82007</v>
      </c>
      <c r="GV511">
        <v>2.63672</v>
      </c>
      <c r="GW511">
        <v>2.24854</v>
      </c>
      <c r="GX511">
        <v>2.74292</v>
      </c>
      <c r="GY511">
        <v>1.99585</v>
      </c>
      <c r="GZ511">
        <v>2.35229</v>
      </c>
      <c r="HA511">
        <v>36.5287</v>
      </c>
      <c r="HB511">
        <v>15.0251</v>
      </c>
      <c r="HC511">
        <v>18</v>
      </c>
      <c r="HD511">
        <v>499.149</v>
      </c>
      <c r="HE511">
        <v>632.081</v>
      </c>
      <c r="HF511">
        <v>21.4872</v>
      </c>
      <c r="HG511">
        <v>27.0184</v>
      </c>
      <c r="HH511">
        <v>30.0003</v>
      </c>
      <c r="HI511">
        <v>26.8893</v>
      </c>
      <c r="HJ511">
        <v>26.8081</v>
      </c>
      <c r="HK511">
        <v>36.4339</v>
      </c>
      <c r="HL511">
        <v>46.6517</v>
      </c>
      <c r="HM511">
        <v>0</v>
      </c>
      <c r="HN511">
        <v>21.5</v>
      </c>
      <c r="HO511">
        <v>642.409</v>
      </c>
      <c r="HP511">
        <v>17.1161</v>
      </c>
      <c r="HQ511">
        <v>102.54</v>
      </c>
      <c r="HR511">
        <v>103.494</v>
      </c>
    </row>
    <row r="512" spans="1:226">
      <c r="A512">
        <v>496</v>
      </c>
      <c r="B512">
        <v>1657297970</v>
      </c>
      <c r="C512">
        <v>6226</v>
      </c>
      <c r="D512" t="s">
        <v>1355</v>
      </c>
      <c r="E512" t="s">
        <v>1356</v>
      </c>
      <c r="F512">
        <v>5</v>
      </c>
      <c r="G512" t="s">
        <v>1282</v>
      </c>
      <c r="H512" t="s">
        <v>354</v>
      </c>
      <c r="I512">
        <v>1657297962.21429</v>
      </c>
      <c r="J512">
        <f>(K512)/1000</f>
        <v>0</v>
      </c>
      <c r="K512">
        <f>IF(BF512, AN512, AH512)</f>
        <v>0</v>
      </c>
      <c r="L512">
        <f>IF(BF512, AI512, AG512)</f>
        <v>0</v>
      </c>
      <c r="M512">
        <f>BH512 - IF(AU512&gt;1, L512*BB512*100.0/(AW512*BV512), 0)</f>
        <v>0</v>
      </c>
      <c r="N512">
        <f>((T512-J512/2)*M512-L512)/(T512+J512/2)</f>
        <v>0</v>
      </c>
      <c r="O512">
        <f>N512*(BO512+BP512)/1000.0</f>
        <v>0</v>
      </c>
      <c r="P512">
        <f>(BH512 - IF(AU512&gt;1, L512*BB512*100.0/(AW512*BV512), 0))*(BO512+BP512)/1000.0</f>
        <v>0</v>
      </c>
      <c r="Q512">
        <f>2.0/((1/S512-1/R512)+SIGN(S512)*SQRT((1/S512-1/R512)*(1/S512-1/R512) + 4*BC512/((BC512+1)*(BC512+1))*(2*1/S512*1/R512-1/R512*1/R512)))</f>
        <v>0</v>
      </c>
      <c r="R512">
        <f>IF(LEFT(BD512,1)&lt;&gt;"0",IF(LEFT(BD512,1)="1",3.0,BE512),$D$5+$E$5*(BV512*BO512/($K$5*1000))+$F$5*(BV512*BO512/($K$5*1000))*MAX(MIN(BB512,$J$5),$I$5)*MAX(MIN(BB512,$J$5),$I$5)+$G$5*MAX(MIN(BB512,$J$5),$I$5)*(BV512*BO512/($K$5*1000))+$H$5*(BV512*BO512/($K$5*1000))*(BV512*BO512/($K$5*1000)))</f>
        <v>0</v>
      </c>
      <c r="S512">
        <f>J512*(1000-(1000*0.61365*exp(17.502*W512/(240.97+W512))/(BO512+BP512)+BJ512)/2)/(1000*0.61365*exp(17.502*W512/(240.97+W512))/(BO512+BP512)-BJ512)</f>
        <v>0</v>
      </c>
      <c r="T512">
        <f>1/((BC512+1)/(Q512/1.6)+1/(R512/1.37)) + BC512/((BC512+1)/(Q512/1.6) + BC512/(R512/1.37))</f>
        <v>0</v>
      </c>
      <c r="U512">
        <f>(AX512*BA512)</f>
        <v>0</v>
      </c>
      <c r="V512">
        <f>(BQ512+(U512+2*0.95*5.67E-8*(((BQ512+$B$7)+273)^4-(BQ512+273)^4)-44100*J512)/(1.84*29.3*R512+8*0.95*5.67E-8*(BQ512+273)^3))</f>
        <v>0</v>
      </c>
      <c r="W512">
        <f>($C$7*BR512+$D$7*BS512+$E$7*V512)</f>
        <v>0</v>
      </c>
      <c r="X512">
        <f>0.61365*exp(17.502*W512/(240.97+W512))</f>
        <v>0</v>
      </c>
      <c r="Y512">
        <f>(Z512/AA512*100)</f>
        <v>0</v>
      </c>
      <c r="Z512">
        <f>BJ512*(BO512+BP512)/1000</f>
        <v>0</v>
      </c>
      <c r="AA512">
        <f>0.61365*exp(17.502*BQ512/(240.97+BQ512))</f>
        <v>0</v>
      </c>
      <c r="AB512">
        <f>(X512-BJ512*(BO512+BP512)/1000)</f>
        <v>0</v>
      </c>
      <c r="AC512">
        <f>(-J512*44100)</f>
        <v>0</v>
      </c>
      <c r="AD512">
        <f>2*29.3*R512*0.92*(BQ512-W512)</f>
        <v>0</v>
      </c>
      <c r="AE512">
        <f>2*0.95*5.67E-8*(((BQ512+$B$7)+273)^4-(W512+273)^4)</f>
        <v>0</v>
      </c>
      <c r="AF512">
        <f>U512+AE512+AC512+AD512</f>
        <v>0</v>
      </c>
      <c r="AG512">
        <f>BN512*AU512*(BI512-BH512*(1000-AU512*BK512)/(1000-AU512*BJ512))/(100*BB512)</f>
        <v>0</v>
      </c>
      <c r="AH512">
        <f>1000*BN512*AU512*(BJ512-BK512)/(100*BB512*(1000-AU512*BJ512))</f>
        <v>0</v>
      </c>
      <c r="AI512">
        <f>(AJ512 - AK512 - BO512*1E3/(8.314*(BQ512+273.15)) * AM512/BN512 * AL512) * BN512/(100*BB512) * (1000 - BK512)/1000</f>
        <v>0</v>
      </c>
      <c r="AJ512">
        <v>638.523017410846</v>
      </c>
      <c r="AK512">
        <v>600.97003030303</v>
      </c>
      <c r="AL512">
        <v>3.30988229944942</v>
      </c>
      <c r="AM512">
        <v>66.2120317824343</v>
      </c>
      <c r="AN512">
        <f>(AP512 - AO512 + BO512*1E3/(8.314*(BQ512+273.15)) * AR512/BN512 * AQ512) * BN512/(100*BB512) * 1000/(1000 - AP512)</f>
        <v>0</v>
      </c>
      <c r="AO512">
        <v>17.1678802172289</v>
      </c>
      <c r="AP512">
        <v>22.0757739393939</v>
      </c>
      <c r="AQ512">
        <v>-0.00031223894843639</v>
      </c>
      <c r="AR512">
        <v>77.4807913644843</v>
      </c>
      <c r="AS512">
        <v>0</v>
      </c>
      <c r="AT512">
        <v>0</v>
      </c>
      <c r="AU512">
        <f>IF(AS512*$H$13&gt;=AW512,1.0,(AW512/(AW512-AS512*$H$13)))</f>
        <v>0</v>
      </c>
      <c r="AV512">
        <f>(AU512-1)*100</f>
        <v>0</v>
      </c>
      <c r="AW512">
        <f>MAX(0,($B$13+$C$13*BV512)/(1+$D$13*BV512)*BO512/(BQ512+273)*$E$13)</f>
        <v>0</v>
      </c>
      <c r="AX512">
        <f>$B$11*BW512+$C$11*BX512+$F$11*CI512*(1-CL512)</f>
        <v>0</v>
      </c>
      <c r="AY512">
        <f>AX512*AZ512</f>
        <v>0</v>
      </c>
      <c r="AZ512">
        <f>($B$11*$D$9+$C$11*$D$9+$F$11*((CV512+CN512)/MAX(CV512+CN512+CW512, 0.1)*$I$9+CW512/MAX(CV512+CN512+CW512, 0.1)*$J$9))/($B$11+$C$11+$F$11)</f>
        <v>0</v>
      </c>
      <c r="BA512">
        <f>($B$11*$K$9+$C$11*$K$9+$F$11*((CV512+CN512)/MAX(CV512+CN512+CW512, 0.1)*$P$9+CW512/MAX(CV512+CN512+CW512, 0.1)*$Q$9))/($B$11+$C$11+$F$11)</f>
        <v>0</v>
      </c>
      <c r="BB512">
        <v>6</v>
      </c>
      <c r="BC512">
        <v>0.5</v>
      </c>
      <c r="BD512" t="s">
        <v>355</v>
      </c>
      <c r="BE512">
        <v>2</v>
      </c>
      <c r="BF512" t="b">
        <v>1</v>
      </c>
      <c r="BG512">
        <v>1657297962.21429</v>
      </c>
      <c r="BH512">
        <v>564.050857142857</v>
      </c>
      <c r="BI512">
        <v>611.830464285714</v>
      </c>
      <c r="BJ512">
        <v>22.0860178571429</v>
      </c>
      <c r="BK512">
        <v>17.1637642857143</v>
      </c>
      <c r="BL512">
        <v>554.974821428571</v>
      </c>
      <c r="BM512">
        <v>21.9073607142857</v>
      </c>
      <c r="BN512">
        <v>499.990821428571</v>
      </c>
      <c r="BO512">
        <v>73.8297642857143</v>
      </c>
      <c r="BP512">
        <v>0.0442133678571429</v>
      </c>
      <c r="BQ512">
        <v>25.36085</v>
      </c>
      <c r="BR512">
        <v>24.9706357142857</v>
      </c>
      <c r="BS512">
        <v>999.9</v>
      </c>
      <c r="BT512">
        <v>0</v>
      </c>
      <c r="BU512">
        <v>0</v>
      </c>
      <c r="BV512">
        <v>9993.39285714286</v>
      </c>
      <c r="BW512">
        <v>0</v>
      </c>
      <c r="BX512">
        <v>1654.62964285714</v>
      </c>
      <c r="BY512">
        <v>-47.7796678571429</v>
      </c>
      <c r="BZ512">
        <v>576.789857142857</v>
      </c>
      <c r="CA512">
        <v>622.515285714286</v>
      </c>
      <c r="CB512">
        <v>4.92224642857143</v>
      </c>
      <c r="CC512">
        <v>611.830464285714</v>
      </c>
      <c r="CD512">
        <v>17.1637642857143</v>
      </c>
      <c r="CE512">
        <v>1.63060607142857</v>
      </c>
      <c r="CF512">
        <v>1.26719642857143</v>
      </c>
      <c r="CG512">
        <v>14.2511107142857</v>
      </c>
      <c r="CH512">
        <v>10.4153178571429</v>
      </c>
      <c r="CI512">
        <v>1999.98678571429</v>
      </c>
      <c r="CJ512">
        <v>0.980002071428572</v>
      </c>
      <c r="CK512">
        <v>0.0199978571428571</v>
      </c>
      <c r="CL512">
        <v>0</v>
      </c>
      <c r="CM512">
        <v>2.32703928571429</v>
      </c>
      <c r="CN512">
        <v>0</v>
      </c>
      <c r="CO512">
        <v>7304.3875</v>
      </c>
      <c r="CP512">
        <v>17300.0428571429</v>
      </c>
      <c r="CQ512">
        <v>38.35925</v>
      </c>
      <c r="CR512">
        <v>39.2765714285714</v>
      </c>
      <c r="CS512">
        <v>38.2987142857143</v>
      </c>
      <c r="CT512">
        <v>37.35025</v>
      </c>
      <c r="CU512">
        <v>37.687</v>
      </c>
      <c r="CV512">
        <v>1959.995</v>
      </c>
      <c r="CW512">
        <v>39.9917857142857</v>
      </c>
      <c r="CX512">
        <v>0</v>
      </c>
      <c r="CY512">
        <v>1657297947.9</v>
      </c>
      <c r="CZ512">
        <v>0</v>
      </c>
      <c r="DA512">
        <v>1657291692.5</v>
      </c>
      <c r="DB512" t="s">
        <v>356</v>
      </c>
      <c r="DC512">
        <v>1657291684</v>
      </c>
      <c r="DD512">
        <v>1657291692.5</v>
      </c>
      <c r="DE512">
        <v>1</v>
      </c>
      <c r="DF512">
        <v>0.051</v>
      </c>
      <c r="DG512">
        <v>-0.009</v>
      </c>
      <c r="DH512">
        <v>7.953</v>
      </c>
      <c r="DI512">
        <v>0.086</v>
      </c>
      <c r="DJ512">
        <v>418</v>
      </c>
      <c r="DK512">
        <v>18</v>
      </c>
      <c r="DL512">
        <v>0.63</v>
      </c>
      <c r="DM512">
        <v>0.07</v>
      </c>
      <c r="DN512">
        <v>-47.3365125</v>
      </c>
      <c r="DO512">
        <v>-7.18818123827396</v>
      </c>
      <c r="DP512">
        <v>0.826136629495236</v>
      </c>
      <c r="DQ512">
        <v>0</v>
      </c>
      <c r="DR512">
        <v>4.9315185</v>
      </c>
      <c r="DS512">
        <v>-0.152805253283304</v>
      </c>
      <c r="DT512">
        <v>0.0150356650251993</v>
      </c>
      <c r="DU512">
        <v>0</v>
      </c>
      <c r="DV512">
        <v>0</v>
      </c>
      <c r="DW512">
        <v>2</v>
      </c>
      <c r="DX512" t="s">
        <v>357</v>
      </c>
      <c r="DY512">
        <v>2.9742</v>
      </c>
      <c r="DZ512">
        <v>2.69901</v>
      </c>
      <c r="EA512">
        <v>0.0954749</v>
      </c>
      <c r="EB512">
        <v>0.102072</v>
      </c>
      <c r="EC512">
        <v>0.0807009</v>
      </c>
      <c r="ED512">
        <v>0.0677858</v>
      </c>
      <c r="EE512">
        <v>35298.7</v>
      </c>
      <c r="EF512">
        <v>38394.9</v>
      </c>
      <c r="EG512">
        <v>35368.3</v>
      </c>
      <c r="EH512">
        <v>38784.3</v>
      </c>
      <c r="EI512">
        <v>46101.6</v>
      </c>
      <c r="EJ512">
        <v>52178.3</v>
      </c>
      <c r="EK512">
        <v>55269.4</v>
      </c>
      <c r="EL512">
        <v>62156.6</v>
      </c>
      <c r="EM512">
        <v>1.98</v>
      </c>
      <c r="EN512">
        <v>2.1712</v>
      </c>
      <c r="EO512">
        <v>0.0366569</v>
      </c>
      <c r="EP512">
        <v>0</v>
      </c>
      <c r="EQ512">
        <v>24.3441</v>
      </c>
      <c r="ER512">
        <v>999.9</v>
      </c>
      <c r="ES512">
        <v>53.98</v>
      </c>
      <c r="ET512">
        <v>31.109</v>
      </c>
      <c r="EU512">
        <v>33.1909</v>
      </c>
      <c r="EV512">
        <v>53.5002</v>
      </c>
      <c r="EW512">
        <v>37.2716</v>
      </c>
      <c r="EX512">
        <v>2</v>
      </c>
      <c r="EY512">
        <v>-0.00969512</v>
      </c>
      <c r="EZ512">
        <v>1.22998</v>
      </c>
      <c r="FA512">
        <v>20.1404</v>
      </c>
      <c r="FB512">
        <v>5.19812</v>
      </c>
      <c r="FC512">
        <v>12.0099</v>
      </c>
      <c r="FD512">
        <v>4.9756</v>
      </c>
      <c r="FE512">
        <v>3.2936</v>
      </c>
      <c r="FF512">
        <v>9999</v>
      </c>
      <c r="FG512">
        <v>565.2</v>
      </c>
      <c r="FH512">
        <v>9999</v>
      </c>
      <c r="FI512">
        <v>9999</v>
      </c>
      <c r="FJ512">
        <v>1.8631</v>
      </c>
      <c r="FK512">
        <v>1.86798</v>
      </c>
      <c r="FL512">
        <v>1.86768</v>
      </c>
      <c r="FM512">
        <v>1.86887</v>
      </c>
      <c r="FN512">
        <v>1.86966</v>
      </c>
      <c r="FO512">
        <v>1.86569</v>
      </c>
      <c r="FP512">
        <v>1.86676</v>
      </c>
      <c r="FQ512">
        <v>1.86813</v>
      </c>
      <c r="FR512">
        <v>5</v>
      </c>
      <c r="FS512">
        <v>0</v>
      </c>
      <c r="FT512">
        <v>0</v>
      </c>
      <c r="FU512">
        <v>0</v>
      </c>
      <c r="FV512" t="s">
        <v>358</v>
      </c>
      <c r="FW512" t="s">
        <v>359</v>
      </c>
      <c r="FX512" t="s">
        <v>360</v>
      </c>
      <c r="FY512" t="s">
        <v>360</v>
      </c>
      <c r="FZ512" t="s">
        <v>360</v>
      </c>
      <c r="GA512" t="s">
        <v>360</v>
      </c>
      <c r="GB512">
        <v>0</v>
      </c>
      <c r="GC512">
        <v>100</v>
      </c>
      <c r="GD512">
        <v>100</v>
      </c>
      <c r="GE512">
        <v>9.269</v>
      </c>
      <c r="GF512">
        <v>0.1786</v>
      </c>
      <c r="GG512">
        <v>4.5284714050127</v>
      </c>
      <c r="GH512">
        <v>0.00877152046367285</v>
      </c>
      <c r="GI512">
        <v>-1.12287425622125e-06</v>
      </c>
      <c r="GJ512">
        <v>1.49974470624018e-10</v>
      </c>
      <c r="GK512">
        <v>0.178652107835601</v>
      </c>
      <c r="GL512">
        <v>0</v>
      </c>
      <c r="GM512">
        <v>0</v>
      </c>
      <c r="GN512">
        <v>0</v>
      </c>
      <c r="GO512">
        <v>-2</v>
      </c>
      <c r="GP512">
        <v>2006</v>
      </c>
      <c r="GQ512">
        <v>1</v>
      </c>
      <c r="GR512">
        <v>20</v>
      </c>
      <c r="GS512">
        <v>104.8</v>
      </c>
      <c r="GT512">
        <v>104.6</v>
      </c>
      <c r="GU512">
        <v>1.85913</v>
      </c>
      <c r="GV512">
        <v>2.63062</v>
      </c>
      <c r="GW512">
        <v>2.24854</v>
      </c>
      <c r="GX512">
        <v>2.74292</v>
      </c>
      <c r="GY512">
        <v>1.99585</v>
      </c>
      <c r="GZ512">
        <v>2.36206</v>
      </c>
      <c r="HA512">
        <v>36.5523</v>
      </c>
      <c r="HB512">
        <v>15.0251</v>
      </c>
      <c r="HC512">
        <v>18</v>
      </c>
      <c r="HD512">
        <v>499.453</v>
      </c>
      <c r="HE512">
        <v>632.133</v>
      </c>
      <c r="HF512">
        <v>21.505</v>
      </c>
      <c r="HG512">
        <v>27.0206</v>
      </c>
      <c r="HH512">
        <v>30.0004</v>
      </c>
      <c r="HI512">
        <v>26.8939</v>
      </c>
      <c r="HJ512">
        <v>26.8126</v>
      </c>
      <c r="HK512">
        <v>37.218</v>
      </c>
      <c r="HL512">
        <v>46.6517</v>
      </c>
      <c r="HM512">
        <v>0</v>
      </c>
      <c r="HN512">
        <v>21.5256</v>
      </c>
      <c r="HO512">
        <v>655.921</v>
      </c>
      <c r="HP512">
        <v>17.1161</v>
      </c>
      <c r="HQ512">
        <v>102.539</v>
      </c>
      <c r="HR512">
        <v>103.494</v>
      </c>
    </row>
    <row r="513" spans="1:226">
      <c r="A513">
        <v>497</v>
      </c>
      <c r="B513">
        <v>1657297975</v>
      </c>
      <c r="C513">
        <v>6231</v>
      </c>
      <c r="D513" t="s">
        <v>1357</v>
      </c>
      <c r="E513" t="s">
        <v>1358</v>
      </c>
      <c r="F513">
        <v>5</v>
      </c>
      <c r="G513" t="s">
        <v>1282</v>
      </c>
      <c r="H513" t="s">
        <v>354</v>
      </c>
      <c r="I513">
        <v>1657297967.5</v>
      </c>
      <c r="J513">
        <f>(K513)/1000</f>
        <v>0</v>
      </c>
      <c r="K513">
        <f>IF(BF513, AN513, AH513)</f>
        <v>0</v>
      </c>
      <c r="L513">
        <f>IF(BF513, AI513, AG513)</f>
        <v>0</v>
      </c>
      <c r="M513">
        <f>BH513 - IF(AU513&gt;1, L513*BB513*100.0/(AW513*BV513), 0)</f>
        <v>0</v>
      </c>
      <c r="N513">
        <f>((T513-J513/2)*M513-L513)/(T513+J513/2)</f>
        <v>0</v>
      </c>
      <c r="O513">
        <f>N513*(BO513+BP513)/1000.0</f>
        <v>0</v>
      </c>
      <c r="P513">
        <f>(BH513 - IF(AU513&gt;1, L513*BB513*100.0/(AW513*BV513), 0))*(BO513+BP513)/1000.0</f>
        <v>0</v>
      </c>
      <c r="Q513">
        <f>2.0/((1/S513-1/R513)+SIGN(S513)*SQRT((1/S513-1/R513)*(1/S513-1/R513) + 4*BC513/((BC513+1)*(BC513+1))*(2*1/S513*1/R513-1/R513*1/R513)))</f>
        <v>0</v>
      </c>
      <c r="R513">
        <f>IF(LEFT(BD513,1)&lt;&gt;"0",IF(LEFT(BD513,1)="1",3.0,BE513),$D$5+$E$5*(BV513*BO513/($K$5*1000))+$F$5*(BV513*BO513/($K$5*1000))*MAX(MIN(BB513,$J$5),$I$5)*MAX(MIN(BB513,$J$5),$I$5)+$G$5*MAX(MIN(BB513,$J$5),$I$5)*(BV513*BO513/($K$5*1000))+$H$5*(BV513*BO513/($K$5*1000))*(BV513*BO513/($K$5*1000)))</f>
        <v>0</v>
      </c>
      <c r="S513">
        <f>J513*(1000-(1000*0.61365*exp(17.502*W513/(240.97+W513))/(BO513+BP513)+BJ513)/2)/(1000*0.61365*exp(17.502*W513/(240.97+W513))/(BO513+BP513)-BJ513)</f>
        <v>0</v>
      </c>
      <c r="T513">
        <f>1/((BC513+1)/(Q513/1.6)+1/(R513/1.37)) + BC513/((BC513+1)/(Q513/1.6) + BC513/(R513/1.37))</f>
        <v>0</v>
      </c>
      <c r="U513">
        <f>(AX513*BA513)</f>
        <v>0</v>
      </c>
      <c r="V513">
        <f>(BQ513+(U513+2*0.95*5.67E-8*(((BQ513+$B$7)+273)^4-(BQ513+273)^4)-44100*J513)/(1.84*29.3*R513+8*0.95*5.67E-8*(BQ513+273)^3))</f>
        <v>0</v>
      </c>
      <c r="W513">
        <f>($C$7*BR513+$D$7*BS513+$E$7*V513)</f>
        <v>0</v>
      </c>
      <c r="X513">
        <f>0.61365*exp(17.502*W513/(240.97+W513))</f>
        <v>0</v>
      </c>
      <c r="Y513">
        <f>(Z513/AA513*100)</f>
        <v>0</v>
      </c>
      <c r="Z513">
        <f>BJ513*(BO513+BP513)/1000</f>
        <v>0</v>
      </c>
      <c r="AA513">
        <f>0.61365*exp(17.502*BQ513/(240.97+BQ513))</f>
        <v>0</v>
      </c>
      <c r="AB513">
        <f>(X513-BJ513*(BO513+BP513)/1000)</f>
        <v>0</v>
      </c>
      <c r="AC513">
        <f>(-J513*44100)</f>
        <v>0</v>
      </c>
      <c r="AD513">
        <f>2*29.3*R513*0.92*(BQ513-W513)</f>
        <v>0</v>
      </c>
      <c r="AE513">
        <f>2*0.95*5.67E-8*(((BQ513+$B$7)+273)^4-(W513+273)^4)</f>
        <v>0</v>
      </c>
      <c r="AF513">
        <f>U513+AE513+AC513+AD513</f>
        <v>0</v>
      </c>
      <c r="AG513">
        <f>BN513*AU513*(BI513-BH513*(1000-AU513*BK513)/(1000-AU513*BJ513))/(100*BB513)</f>
        <v>0</v>
      </c>
      <c r="AH513">
        <f>1000*BN513*AU513*(BJ513-BK513)/(100*BB513*(1000-AU513*BJ513))</f>
        <v>0</v>
      </c>
      <c r="AI513">
        <f>(AJ513 - AK513 - BO513*1E3/(8.314*(BQ513+273.15)) * AM513/BN513 * AL513) * BN513/(100*BB513) * (1000 - BK513)/1000</f>
        <v>0</v>
      </c>
      <c r="AJ513">
        <v>654.935113854183</v>
      </c>
      <c r="AK513">
        <v>617.212339393939</v>
      </c>
      <c r="AL513">
        <v>3.24636402816811</v>
      </c>
      <c r="AM513">
        <v>66.2120317824343</v>
      </c>
      <c r="AN513">
        <f>(AP513 - AO513 + BO513*1E3/(8.314*(BQ513+273.15)) * AR513/BN513 * AQ513) * BN513/(100*BB513) * 1000/(1000 - AP513)</f>
        <v>0</v>
      </c>
      <c r="AO513">
        <v>17.1728011084711</v>
      </c>
      <c r="AP513">
        <v>22.069936969697</v>
      </c>
      <c r="AQ513">
        <v>-0.00130649670812402</v>
      </c>
      <c r="AR513">
        <v>77.4807913644843</v>
      </c>
      <c r="AS513">
        <v>0</v>
      </c>
      <c r="AT513">
        <v>0</v>
      </c>
      <c r="AU513">
        <f>IF(AS513*$H$13&gt;=AW513,1.0,(AW513/(AW513-AS513*$H$13)))</f>
        <v>0</v>
      </c>
      <c r="AV513">
        <f>(AU513-1)*100</f>
        <v>0</v>
      </c>
      <c r="AW513">
        <f>MAX(0,($B$13+$C$13*BV513)/(1+$D$13*BV513)*BO513/(BQ513+273)*$E$13)</f>
        <v>0</v>
      </c>
      <c r="AX513">
        <f>$B$11*BW513+$C$11*BX513+$F$11*CI513*(1-CL513)</f>
        <v>0</v>
      </c>
      <c r="AY513">
        <f>AX513*AZ513</f>
        <v>0</v>
      </c>
      <c r="AZ513">
        <f>($B$11*$D$9+$C$11*$D$9+$F$11*((CV513+CN513)/MAX(CV513+CN513+CW513, 0.1)*$I$9+CW513/MAX(CV513+CN513+CW513, 0.1)*$J$9))/($B$11+$C$11+$F$11)</f>
        <v>0</v>
      </c>
      <c r="BA513">
        <f>($B$11*$K$9+$C$11*$K$9+$F$11*((CV513+CN513)/MAX(CV513+CN513+CW513, 0.1)*$P$9+CW513/MAX(CV513+CN513+CW513, 0.1)*$Q$9))/($B$11+$C$11+$F$11)</f>
        <v>0</v>
      </c>
      <c r="BB513">
        <v>6</v>
      </c>
      <c r="BC513">
        <v>0.5</v>
      </c>
      <c r="BD513" t="s">
        <v>355</v>
      </c>
      <c r="BE513">
        <v>2</v>
      </c>
      <c r="BF513" t="b">
        <v>1</v>
      </c>
      <c r="BG513">
        <v>1657297967.5</v>
      </c>
      <c r="BH513">
        <v>581.177222222222</v>
      </c>
      <c r="BI513">
        <v>629.329333333333</v>
      </c>
      <c r="BJ513">
        <v>22.0785851851852</v>
      </c>
      <c r="BK513">
        <v>17.1686333333333</v>
      </c>
      <c r="BL513">
        <v>571.971185185185</v>
      </c>
      <c r="BM513">
        <v>21.8999259259259</v>
      </c>
      <c r="BN513">
        <v>499.96937037037</v>
      </c>
      <c r="BO513">
        <v>73.8297037037037</v>
      </c>
      <c r="BP513">
        <v>0.0443745814814815</v>
      </c>
      <c r="BQ513">
        <v>25.3555518518518</v>
      </c>
      <c r="BR513">
        <v>24.9652222222222</v>
      </c>
      <c r="BS513">
        <v>999.9</v>
      </c>
      <c r="BT513">
        <v>0</v>
      </c>
      <c r="BU513">
        <v>0</v>
      </c>
      <c r="BV513">
        <v>9984.62962962963</v>
      </c>
      <c r="BW513">
        <v>0</v>
      </c>
      <c r="BX513">
        <v>1655.07333333333</v>
      </c>
      <c r="BY513">
        <v>-48.1521148148148</v>
      </c>
      <c r="BZ513">
        <v>594.298407407407</v>
      </c>
      <c r="CA513">
        <v>640.322925925926</v>
      </c>
      <c r="CB513">
        <v>4.90994333333333</v>
      </c>
      <c r="CC513">
        <v>629.329333333333</v>
      </c>
      <c r="CD513">
        <v>17.1686333333333</v>
      </c>
      <c r="CE513">
        <v>1.63005592592593</v>
      </c>
      <c r="CF513">
        <v>1.26755518518519</v>
      </c>
      <c r="CG513">
        <v>14.2458962962963</v>
      </c>
      <c r="CH513">
        <v>10.419562962963</v>
      </c>
      <c r="CI513">
        <v>1999.98481481481</v>
      </c>
      <c r="CJ513">
        <v>0.980002111111111</v>
      </c>
      <c r="CK513">
        <v>0.0199978148148148</v>
      </c>
      <c r="CL513">
        <v>0</v>
      </c>
      <c r="CM513">
        <v>2.32109259259259</v>
      </c>
      <c r="CN513">
        <v>0</v>
      </c>
      <c r="CO513">
        <v>7332.49851851852</v>
      </c>
      <c r="CP513">
        <v>17300.0259259259</v>
      </c>
      <c r="CQ513">
        <v>38.3376666666667</v>
      </c>
      <c r="CR513">
        <v>39.2660740740741</v>
      </c>
      <c r="CS513">
        <v>38.2775555555556</v>
      </c>
      <c r="CT513">
        <v>37.3283333333333</v>
      </c>
      <c r="CU513">
        <v>37.6778148148148</v>
      </c>
      <c r="CV513">
        <v>1959.99074074074</v>
      </c>
      <c r="CW513">
        <v>39.9937037037037</v>
      </c>
      <c r="CX513">
        <v>0</v>
      </c>
      <c r="CY513">
        <v>1657297953.3</v>
      </c>
      <c r="CZ513">
        <v>0</v>
      </c>
      <c r="DA513">
        <v>1657291692.5</v>
      </c>
      <c r="DB513" t="s">
        <v>356</v>
      </c>
      <c r="DC513">
        <v>1657291684</v>
      </c>
      <c r="DD513">
        <v>1657291692.5</v>
      </c>
      <c r="DE513">
        <v>1</v>
      </c>
      <c r="DF513">
        <v>0.051</v>
      </c>
      <c r="DG513">
        <v>-0.009</v>
      </c>
      <c r="DH513">
        <v>7.953</v>
      </c>
      <c r="DI513">
        <v>0.086</v>
      </c>
      <c r="DJ513">
        <v>418</v>
      </c>
      <c r="DK513">
        <v>18</v>
      </c>
      <c r="DL513">
        <v>0.63</v>
      </c>
      <c r="DM513">
        <v>0.07</v>
      </c>
      <c r="DN513">
        <v>-47.83847</v>
      </c>
      <c r="DO513">
        <v>-4.70254559099421</v>
      </c>
      <c r="DP513">
        <v>0.620802235498552</v>
      </c>
      <c r="DQ513">
        <v>0</v>
      </c>
      <c r="DR513">
        <v>4.91846475</v>
      </c>
      <c r="DS513">
        <v>-0.147084090056294</v>
      </c>
      <c r="DT513">
        <v>0.0145465434016985</v>
      </c>
      <c r="DU513">
        <v>0</v>
      </c>
      <c r="DV513">
        <v>0</v>
      </c>
      <c r="DW513">
        <v>2</v>
      </c>
      <c r="DX513" t="s">
        <v>357</v>
      </c>
      <c r="DY513">
        <v>2.97321</v>
      </c>
      <c r="DZ513">
        <v>2.69797</v>
      </c>
      <c r="EA513">
        <v>0.0972929</v>
      </c>
      <c r="EB513">
        <v>0.103955</v>
      </c>
      <c r="EC513">
        <v>0.0806707</v>
      </c>
      <c r="ED513">
        <v>0.0677892</v>
      </c>
      <c r="EE513">
        <v>35226.7</v>
      </c>
      <c r="EF513">
        <v>38314</v>
      </c>
      <c r="EG513">
        <v>35367.2</v>
      </c>
      <c r="EH513">
        <v>38783.9</v>
      </c>
      <c r="EI513">
        <v>46102.4</v>
      </c>
      <c r="EJ513">
        <v>52177.1</v>
      </c>
      <c r="EK513">
        <v>55268.5</v>
      </c>
      <c r="EL513">
        <v>62155.4</v>
      </c>
      <c r="EM513">
        <v>1.9802</v>
      </c>
      <c r="EN513">
        <v>2.171</v>
      </c>
      <c r="EO513">
        <v>0.0369549</v>
      </c>
      <c r="EP513">
        <v>0</v>
      </c>
      <c r="EQ513">
        <v>24.3388</v>
      </c>
      <c r="ER513">
        <v>999.9</v>
      </c>
      <c r="ES513">
        <v>53.956</v>
      </c>
      <c r="ET513">
        <v>31.119</v>
      </c>
      <c r="EU513">
        <v>33.1922</v>
      </c>
      <c r="EV513">
        <v>54.1402</v>
      </c>
      <c r="EW513">
        <v>37.3237</v>
      </c>
      <c r="EX513">
        <v>2</v>
      </c>
      <c r="EY513">
        <v>-0.00926829</v>
      </c>
      <c r="EZ513">
        <v>1.18516</v>
      </c>
      <c r="FA513">
        <v>20.14</v>
      </c>
      <c r="FB513">
        <v>5.19333</v>
      </c>
      <c r="FC513">
        <v>12.0099</v>
      </c>
      <c r="FD513">
        <v>4.9744</v>
      </c>
      <c r="FE513">
        <v>3.293</v>
      </c>
      <c r="FF513">
        <v>9999</v>
      </c>
      <c r="FG513">
        <v>565.2</v>
      </c>
      <c r="FH513">
        <v>9999</v>
      </c>
      <c r="FI513">
        <v>9999</v>
      </c>
      <c r="FJ513">
        <v>1.8631</v>
      </c>
      <c r="FK513">
        <v>1.86795</v>
      </c>
      <c r="FL513">
        <v>1.86768</v>
      </c>
      <c r="FM513">
        <v>1.8689</v>
      </c>
      <c r="FN513">
        <v>1.86969</v>
      </c>
      <c r="FO513">
        <v>1.86569</v>
      </c>
      <c r="FP513">
        <v>1.86676</v>
      </c>
      <c r="FQ513">
        <v>1.86813</v>
      </c>
      <c r="FR513">
        <v>5</v>
      </c>
      <c r="FS513">
        <v>0</v>
      </c>
      <c r="FT513">
        <v>0</v>
      </c>
      <c r="FU513">
        <v>0</v>
      </c>
      <c r="FV513" t="s">
        <v>358</v>
      </c>
      <c r="FW513" t="s">
        <v>359</v>
      </c>
      <c r="FX513" t="s">
        <v>360</v>
      </c>
      <c r="FY513" t="s">
        <v>360</v>
      </c>
      <c r="FZ513" t="s">
        <v>360</v>
      </c>
      <c r="GA513" t="s">
        <v>360</v>
      </c>
      <c r="GB513">
        <v>0</v>
      </c>
      <c r="GC513">
        <v>100</v>
      </c>
      <c r="GD513">
        <v>100</v>
      </c>
      <c r="GE513">
        <v>9.387</v>
      </c>
      <c r="GF513">
        <v>0.1786</v>
      </c>
      <c r="GG513">
        <v>4.5284714050127</v>
      </c>
      <c r="GH513">
        <v>0.00877152046367285</v>
      </c>
      <c r="GI513">
        <v>-1.12287425622125e-06</v>
      </c>
      <c r="GJ513">
        <v>1.49974470624018e-10</v>
      </c>
      <c r="GK513">
        <v>0.178652107835601</v>
      </c>
      <c r="GL513">
        <v>0</v>
      </c>
      <c r="GM513">
        <v>0</v>
      </c>
      <c r="GN513">
        <v>0</v>
      </c>
      <c r="GO513">
        <v>-2</v>
      </c>
      <c r="GP513">
        <v>2006</v>
      </c>
      <c r="GQ513">
        <v>1</v>
      </c>
      <c r="GR513">
        <v>20</v>
      </c>
      <c r="GS513">
        <v>104.8</v>
      </c>
      <c r="GT513">
        <v>104.7</v>
      </c>
      <c r="GU513">
        <v>1.89575</v>
      </c>
      <c r="GV513">
        <v>2.62573</v>
      </c>
      <c r="GW513">
        <v>2.24854</v>
      </c>
      <c r="GX513">
        <v>2.74292</v>
      </c>
      <c r="GY513">
        <v>1.99585</v>
      </c>
      <c r="GZ513">
        <v>2.36328</v>
      </c>
      <c r="HA513">
        <v>36.5523</v>
      </c>
      <c r="HB513">
        <v>15.0339</v>
      </c>
      <c r="HC513">
        <v>18</v>
      </c>
      <c r="HD513">
        <v>499.61</v>
      </c>
      <c r="HE513">
        <v>632.011</v>
      </c>
      <c r="HF513">
        <v>21.5327</v>
      </c>
      <c r="HG513">
        <v>27.0252</v>
      </c>
      <c r="HH513">
        <v>30.0005</v>
      </c>
      <c r="HI513">
        <v>26.8962</v>
      </c>
      <c r="HJ513">
        <v>26.8162</v>
      </c>
      <c r="HK513">
        <v>37.9478</v>
      </c>
      <c r="HL513">
        <v>46.6517</v>
      </c>
      <c r="HM513">
        <v>0</v>
      </c>
      <c r="HN513">
        <v>21.5542</v>
      </c>
      <c r="HO513">
        <v>676.232</v>
      </c>
      <c r="HP513">
        <v>17.1161</v>
      </c>
      <c r="HQ513">
        <v>102.536</v>
      </c>
      <c r="HR513">
        <v>103.492</v>
      </c>
    </row>
    <row r="514" spans="1:226">
      <c r="A514">
        <v>498</v>
      </c>
      <c r="B514">
        <v>1657297980</v>
      </c>
      <c r="C514">
        <v>6236</v>
      </c>
      <c r="D514" t="s">
        <v>1359</v>
      </c>
      <c r="E514" t="s">
        <v>1360</v>
      </c>
      <c r="F514">
        <v>5</v>
      </c>
      <c r="G514" t="s">
        <v>1282</v>
      </c>
      <c r="H514" t="s">
        <v>354</v>
      </c>
      <c r="I514">
        <v>1657297972.21429</v>
      </c>
      <c r="J514">
        <f>(K514)/1000</f>
        <v>0</v>
      </c>
      <c r="K514">
        <f>IF(BF514, AN514, AH514)</f>
        <v>0</v>
      </c>
      <c r="L514">
        <f>IF(BF514, AI514, AG514)</f>
        <v>0</v>
      </c>
      <c r="M514">
        <f>BH514 - IF(AU514&gt;1, L514*BB514*100.0/(AW514*BV514), 0)</f>
        <v>0</v>
      </c>
      <c r="N514">
        <f>((T514-J514/2)*M514-L514)/(T514+J514/2)</f>
        <v>0</v>
      </c>
      <c r="O514">
        <f>N514*(BO514+BP514)/1000.0</f>
        <v>0</v>
      </c>
      <c r="P514">
        <f>(BH514 - IF(AU514&gt;1, L514*BB514*100.0/(AW514*BV514), 0))*(BO514+BP514)/1000.0</f>
        <v>0</v>
      </c>
      <c r="Q514">
        <f>2.0/((1/S514-1/R514)+SIGN(S514)*SQRT((1/S514-1/R514)*(1/S514-1/R514) + 4*BC514/((BC514+1)*(BC514+1))*(2*1/S514*1/R514-1/R514*1/R514)))</f>
        <v>0</v>
      </c>
      <c r="R514">
        <f>IF(LEFT(BD514,1)&lt;&gt;"0",IF(LEFT(BD514,1)="1",3.0,BE514),$D$5+$E$5*(BV514*BO514/($K$5*1000))+$F$5*(BV514*BO514/($K$5*1000))*MAX(MIN(BB514,$J$5),$I$5)*MAX(MIN(BB514,$J$5),$I$5)+$G$5*MAX(MIN(BB514,$J$5),$I$5)*(BV514*BO514/($K$5*1000))+$H$5*(BV514*BO514/($K$5*1000))*(BV514*BO514/($K$5*1000)))</f>
        <v>0</v>
      </c>
      <c r="S514">
        <f>J514*(1000-(1000*0.61365*exp(17.502*W514/(240.97+W514))/(BO514+BP514)+BJ514)/2)/(1000*0.61365*exp(17.502*W514/(240.97+W514))/(BO514+BP514)-BJ514)</f>
        <v>0</v>
      </c>
      <c r="T514">
        <f>1/((BC514+1)/(Q514/1.6)+1/(R514/1.37)) + BC514/((BC514+1)/(Q514/1.6) + BC514/(R514/1.37))</f>
        <v>0</v>
      </c>
      <c r="U514">
        <f>(AX514*BA514)</f>
        <v>0</v>
      </c>
      <c r="V514">
        <f>(BQ514+(U514+2*0.95*5.67E-8*(((BQ514+$B$7)+273)^4-(BQ514+273)^4)-44100*J514)/(1.84*29.3*R514+8*0.95*5.67E-8*(BQ514+273)^3))</f>
        <v>0</v>
      </c>
      <c r="W514">
        <f>($C$7*BR514+$D$7*BS514+$E$7*V514)</f>
        <v>0</v>
      </c>
      <c r="X514">
        <f>0.61365*exp(17.502*W514/(240.97+W514))</f>
        <v>0</v>
      </c>
      <c r="Y514">
        <f>(Z514/AA514*100)</f>
        <v>0</v>
      </c>
      <c r="Z514">
        <f>BJ514*(BO514+BP514)/1000</f>
        <v>0</v>
      </c>
      <c r="AA514">
        <f>0.61365*exp(17.502*BQ514/(240.97+BQ514))</f>
        <v>0</v>
      </c>
      <c r="AB514">
        <f>(X514-BJ514*(BO514+BP514)/1000)</f>
        <v>0</v>
      </c>
      <c r="AC514">
        <f>(-J514*44100)</f>
        <v>0</v>
      </c>
      <c r="AD514">
        <f>2*29.3*R514*0.92*(BQ514-W514)</f>
        <v>0</v>
      </c>
      <c r="AE514">
        <f>2*0.95*5.67E-8*(((BQ514+$B$7)+273)^4-(W514+273)^4)</f>
        <v>0</v>
      </c>
      <c r="AF514">
        <f>U514+AE514+AC514+AD514</f>
        <v>0</v>
      </c>
      <c r="AG514">
        <f>BN514*AU514*(BI514-BH514*(1000-AU514*BK514)/(1000-AU514*BJ514))/(100*BB514)</f>
        <v>0</v>
      </c>
      <c r="AH514">
        <f>1000*BN514*AU514*(BJ514-BK514)/(100*BB514*(1000-AU514*BJ514))</f>
        <v>0</v>
      </c>
      <c r="AI514">
        <f>(AJ514 - AK514 - BO514*1E3/(8.314*(BQ514+273.15)) * AM514/BN514 * AL514) * BN514/(100*BB514) * (1000 - BK514)/1000</f>
        <v>0</v>
      </c>
      <c r="AJ514">
        <v>672.104607692114</v>
      </c>
      <c r="AK514">
        <v>633.689793939394</v>
      </c>
      <c r="AL514">
        <v>3.29972821654828</v>
      </c>
      <c r="AM514">
        <v>66.2120317824343</v>
      </c>
      <c r="AN514">
        <f>(AP514 - AO514 + BO514*1E3/(8.314*(BQ514+273.15)) * AR514/BN514 * AQ514) * BN514/(100*BB514) * 1000/(1000 - AP514)</f>
        <v>0</v>
      </c>
      <c r="AO514">
        <v>17.1754156919343</v>
      </c>
      <c r="AP514">
        <v>22.0561006060606</v>
      </c>
      <c r="AQ514">
        <v>-0.00100116334477643</v>
      </c>
      <c r="AR514">
        <v>77.4807913644843</v>
      </c>
      <c r="AS514">
        <v>0</v>
      </c>
      <c r="AT514">
        <v>0</v>
      </c>
      <c r="AU514">
        <f>IF(AS514*$H$13&gt;=AW514,1.0,(AW514/(AW514-AS514*$H$13)))</f>
        <v>0</v>
      </c>
      <c r="AV514">
        <f>(AU514-1)*100</f>
        <v>0</v>
      </c>
      <c r="AW514">
        <f>MAX(0,($B$13+$C$13*BV514)/(1+$D$13*BV514)*BO514/(BQ514+273)*$E$13)</f>
        <v>0</v>
      </c>
      <c r="AX514">
        <f>$B$11*BW514+$C$11*BX514+$F$11*CI514*(1-CL514)</f>
        <v>0</v>
      </c>
      <c r="AY514">
        <f>AX514*AZ514</f>
        <v>0</v>
      </c>
      <c r="AZ514">
        <f>($B$11*$D$9+$C$11*$D$9+$F$11*((CV514+CN514)/MAX(CV514+CN514+CW514, 0.1)*$I$9+CW514/MAX(CV514+CN514+CW514, 0.1)*$J$9))/($B$11+$C$11+$F$11)</f>
        <v>0</v>
      </c>
      <c r="BA514">
        <f>($B$11*$K$9+$C$11*$K$9+$F$11*((CV514+CN514)/MAX(CV514+CN514+CW514, 0.1)*$P$9+CW514/MAX(CV514+CN514+CW514, 0.1)*$Q$9))/($B$11+$C$11+$F$11)</f>
        <v>0</v>
      </c>
      <c r="BB514">
        <v>6</v>
      </c>
      <c r="BC514">
        <v>0.5</v>
      </c>
      <c r="BD514" t="s">
        <v>355</v>
      </c>
      <c r="BE514">
        <v>2</v>
      </c>
      <c r="BF514" t="b">
        <v>1</v>
      </c>
      <c r="BG514">
        <v>1657297972.21429</v>
      </c>
      <c r="BH514">
        <v>596.333964285714</v>
      </c>
      <c r="BI514">
        <v>644.987285714286</v>
      </c>
      <c r="BJ514">
        <v>22.0695</v>
      </c>
      <c r="BK514">
        <v>17.1722892857143</v>
      </c>
      <c r="BL514">
        <v>587.01325</v>
      </c>
      <c r="BM514">
        <v>21.8908321428571</v>
      </c>
      <c r="BN514">
        <v>499.973607142857</v>
      </c>
      <c r="BO514">
        <v>73.8296357142857</v>
      </c>
      <c r="BP514">
        <v>0.0443060285714286</v>
      </c>
      <c r="BQ514">
        <v>25.3470214285714</v>
      </c>
      <c r="BR514">
        <v>24.957275</v>
      </c>
      <c r="BS514">
        <v>999.9</v>
      </c>
      <c r="BT514">
        <v>0</v>
      </c>
      <c r="BU514">
        <v>0</v>
      </c>
      <c r="BV514">
        <v>9983.39285714286</v>
      </c>
      <c r="BW514">
        <v>0</v>
      </c>
      <c r="BX514">
        <v>1655.14571428571</v>
      </c>
      <c r="BY514">
        <v>-48.6532392857143</v>
      </c>
      <c r="BZ514">
        <v>609.791678571429</v>
      </c>
      <c r="CA514">
        <v>656.256678571429</v>
      </c>
      <c r="CB514">
        <v>4.89720535714286</v>
      </c>
      <c r="CC514">
        <v>644.987285714286</v>
      </c>
      <c r="CD514">
        <v>17.1722892857143</v>
      </c>
      <c r="CE514">
        <v>1.62938285714286</v>
      </c>
      <c r="CF514">
        <v>1.26782392857143</v>
      </c>
      <c r="CG514">
        <v>14.2395178571429</v>
      </c>
      <c r="CH514">
        <v>10.4227357142857</v>
      </c>
      <c r="CI514">
        <v>1999.9925</v>
      </c>
      <c r="CJ514">
        <v>0.980001964285715</v>
      </c>
      <c r="CK514">
        <v>0.0199979714285714</v>
      </c>
      <c r="CL514">
        <v>0</v>
      </c>
      <c r="CM514">
        <v>2.29222142857143</v>
      </c>
      <c r="CN514">
        <v>0</v>
      </c>
      <c r="CO514">
        <v>7358.66214285714</v>
      </c>
      <c r="CP514">
        <v>17300.0964285714</v>
      </c>
      <c r="CQ514">
        <v>38.31875</v>
      </c>
      <c r="CR514">
        <v>39.2566428571429</v>
      </c>
      <c r="CS514">
        <v>38.2588571428571</v>
      </c>
      <c r="CT514">
        <v>37.2965714285714</v>
      </c>
      <c r="CU514">
        <v>37.6582142857143</v>
      </c>
      <c r="CV514">
        <v>1959.99535714286</v>
      </c>
      <c r="CW514">
        <v>39.9967857142857</v>
      </c>
      <c r="CX514">
        <v>0</v>
      </c>
      <c r="CY514">
        <v>1657297958.1</v>
      </c>
      <c r="CZ514">
        <v>0</v>
      </c>
      <c r="DA514">
        <v>1657291692.5</v>
      </c>
      <c r="DB514" t="s">
        <v>356</v>
      </c>
      <c r="DC514">
        <v>1657291684</v>
      </c>
      <c r="DD514">
        <v>1657291692.5</v>
      </c>
      <c r="DE514">
        <v>1</v>
      </c>
      <c r="DF514">
        <v>0.051</v>
      </c>
      <c r="DG514">
        <v>-0.009</v>
      </c>
      <c r="DH514">
        <v>7.953</v>
      </c>
      <c r="DI514">
        <v>0.086</v>
      </c>
      <c r="DJ514">
        <v>418</v>
      </c>
      <c r="DK514">
        <v>18</v>
      </c>
      <c r="DL514">
        <v>0.63</v>
      </c>
      <c r="DM514">
        <v>0.07</v>
      </c>
      <c r="DN514">
        <v>-48.362285</v>
      </c>
      <c r="DO514">
        <v>-4.70510994371477</v>
      </c>
      <c r="DP514">
        <v>0.587468015959167</v>
      </c>
      <c r="DQ514">
        <v>0</v>
      </c>
      <c r="DR514">
        <v>4.906322</v>
      </c>
      <c r="DS514">
        <v>-0.155239699812387</v>
      </c>
      <c r="DT514">
        <v>0.0152185383989397</v>
      </c>
      <c r="DU514">
        <v>0</v>
      </c>
      <c r="DV514">
        <v>0</v>
      </c>
      <c r="DW514">
        <v>2</v>
      </c>
      <c r="DX514" t="s">
        <v>357</v>
      </c>
      <c r="DY514">
        <v>2.97233</v>
      </c>
      <c r="DZ514">
        <v>2.69817</v>
      </c>
      <c r="EA514">
        <v>0.0991699</v>
      </c>
      <c r="EB514">
        <v>0.105746</v>
      </c>
      <c r="EC514">
        <v>0.0806532</v>
      </c>
      <c r="ED514">
        <v>0.0678081</v>
      </c>
      <c r="EE514">
        <v>35154</v>
      </c>
      <c r="EF514">
        <v>38236.3</v>
      </c>
      <c r="EG514">
        <v>35367.7</v>
      </c>
      <c r="EH514">
        <v>38782.8</v>
      </c>
      <c r="EI514">
        <v>46103.7</v>
      </c>
      <c r="EJ514">
        <v>52175.9</v>
      </c>
      <c r="EK514">
        <v>55269</v>
      </c>
      <c r="EL514">
        <v>62155.1</v>
      </c>
      <c r="EM514">
        <v>1.979</v>
      </c>
      <c r="EN514">
        <v>2.1714</v>
      </c>
      <c r="EO514">
        <v>0.0372529</v>
      </c>
      <c r="EP514">
        <v>0</v>
      </c>
      <c r="EQ514">
        <v>24.3306</v>
      </c>
      <c r="ER514">
        <v>999.9</v>
      </c>
      <c r="ES514">
        <v>53.956</v>
      </c>
      <c r="ET514">
        <v>31.109</v>
      </c>
      <c r="EU514">
        <v>33.1752</v>
      </c>
      <c r="EV514">
        <v>53.8202</v>
      </c>
      <c r="EW514">
        <v>37.2997</v>
      </c>
      <c r="EX514">
        <v>2</v>
      </c>
      <c r="EY514">
        <v>-0.00920732</v>
      </c>
      <c r="EZ514">
        <v>1.10813</v>
      </c>
      <c r="FA514">
        <v>20.1417</v>
      </c>
      <c r="FB514">
        <v>5.19812</v>
      </c>
      <c r="FC514">
        <v>12.0099</v>
      </c>
      <c r="FD514">
        <v>4.976</v>
      </c>
      <c r="FE514">
        <v>3.2934</v>
      </c>
      <c r="FF514">
        <v>9999</v>
      </c>
      <c r="FG514">
        <v>565.2</v>
      </c>
      <c r="FH514">
        <v>9999</v>
      </c>
      <c r="FI514">
        <v>9999</v>
      </c>
      <c r="FJ514">
        <v>1.8631</v>
      </c>
      <c r="FK514">
        <v>1.86798</v>
      </c>
      <c r="FL514">
        <v>1.86768</v>
      </c>
      <c r="FM514">
        <v>1.86884</v>
      </c>
      <c r="FN514">
        <v>1.86966</v>
      </c>
      <c r="FO514">
        <v>1.86569</v>
      </c>
      <c r="FP514">
        <v>1.86679</v>
      </c>
      <c r="FQ514">
        <v>1.86813</v>
      </c>
      <c r="FR514">
        <v>5</v>
      </c>
      <c r="FS514">
        <v>0</v>
      </c>
      <c r="FT514">
        <v>0</v>
      </c>
      <c r="FU514">
        <v>0</v>
      </c>
      <c r="FV514" t="s">
        <v>358</v>
      </c>
      <c r="FW514" t="s">
        <v>359</v>
      </c>
      <c r="FX514" t="s">
        <v>360</v>
      </c>
      <c r="FY514" t="s">
        <v>360</v>
      </c>
      <c r="FZ514" t="s">
        <v>360</v>
      </c>
      <c r="GA514" t="s">
        <v>360</v>
      </c>
      <c r="GB514">
        <v>0</v>
      </c>
      <c r="GC514">
        <v>100</v>
      </c>
      <c r="GD514">
        <v>100</v>
      </c>
      <c r="GE514">
        <v>9.51</v>
      </c>
      <c r="GF514">
        <v>0.1787</v>
      </c>
      <c r="GG514">
        <v>4.5284714050127</v>
      </c>
      <c r="GH514">
        <v>0.00877152046367285</v>
      </c>
      <c r="GI514">
        <v>-1.12287425622125e-06</v>
      </c>
      <c r="GJ514">
        <v>1.49974470624018e-10</v>
      </c>
      <c r="GK514">
        <v>0.178652107835601</v>
      </c>
      <c r="GL514">
        <v>0</v>
      </c>
      <c r="GM514">
        <v>0</v>
      </c>
      <c r="GN514">
        <v>0</v>
      </c>
      <c r="GO514">
        <v>-2</v>
      </c>
      <c r="GP514">
        <v>2006</v>
      </c>
      <c r="GQ514">
        <v>1</v>
      </c>
      <c r="GR514">
        <v>20</v>
      </c>
      <c r="GS514">
        <v>104.9</v>
      </c>
      <c r="GT514">
        <v>104.8</v>
      </c>
      <c r="GU514">
        <v>1.93604</v>
      </c>
      <c r="GV514">
        <v>2.62573</v>
      </c>
      <c r="GW514">
        <v>2.24854</v>
      </c>
      <c r="GX514">
        <v>2.74292</v>
      </c>
      <c r="GY514">
        <v>1.99585</v>
      </c>
      <c r="GZ514">
        <v>2.3584</v>
      </c>
      <c r="HA514">
        <v>36.5759</v>
      </c>
      <c r="HB514">
        <v>15.0339</v>
      </c>
      <c r="HC514">
        <v>18</v>
      </c>
      <c r="HD514">
        <v>498.86</v>
      </c>
      <c r="HE514">
        <v>632.37</v>
      </c>
      <c r="HF514">
        <v>21.5623</v>
      </c>
      <c r="HG514">
        <v>27.0298</v>
      </c>
      <c r="HH514">
        <v>30.0003</v>
      </c>
      <c r="HI514">
        <v>26.9007</v>
      </c>
      <c r="HJ514">
        <v>26.8194</v>
      </c>
      <c r="HK514">
        <v>38.7545</v>
      </c>
      <c r="HL514">
        <v>46.6517</v>
      </c>
      <c r="HM514">
        <v>0</v>
      </c>
      <c r="HN514">
        <v>21.5907</v>
      </c>
      <c r="HO514">
        <v>689.715</v>
      </c>
      <c r="HP514">
        <v>17.0539</v>
      </c>
      <c r="HQ514">
        <v>102.538</v>
      </c>
      <c r="HR514">
        <v>103.491</v>
      </c>
    </row>
    <row r="515" spans="1:226">
      <c r="A515">
        <v>499</v>
      </c>
      <c r="B515">
        <v>1657297985</v>
      </c>
      <c r="C515">
        <v>6241</v>
      </c>
      <c r="D515" t="s">
        <v>1361</v>
      </c>
      <c r="E515" t="s">
        <v>1362</v>
      </c>
      <c r="F515">
        <v>5</v>
      </c>
      <c r="G515" t="s">
        <v>1282</v>
      </c>
      <c r="H515" t="s">
        <v>354</v>
      </c>
      <c r="I515">
        <v>1657297977.5</v>
      </c>
      <c r="J515">
        <f>(K515)/1000</f>
        <v>0</v>
      </c>
      <c r="K515">
        <f>IF(BF515, AN515, AH515)</f>
        <v>0</v>
      </c>
      <c r="L515">
        <f>IF(BF515, AI515, AG515)</f>
        <v>0</v>
      </c>
      <c r="M515">
        <f>BH515 - IF(AU515&gt;1, L515*BB515*100.0/(AW515*BV515), 0)</f>
        <v>0</v>
      </c>
      <c r="N515">
        <f>((T515-J515/2)*M515-L515)/(T515+J515/2)</f>
        <v>0</v>
      </c>
      <c r="O515">
        <f>N515*(BO515+BP515)/1000.0</f>
        <v>0</v>
      </c>
      <c r="P515">
        <f>(BH515 - IF(AU515&gt;1, L515*BB515*100.0/(AW515*BV515), 0))*(BO515+BP515)/1000.0</f>
        <v>0</v>
      </c>
      <c r="Q515">
        <f>2.0/((1/S515-1/R515)+SIGN(S515)*SQRT((1/S515-1/R515)*(1/S515-1/R515) + 4*BC515/((BC515+1)*(BC515+1))*(2*1/S515*1/R515-1/R515*1/R515)))</f>
        <v>0</v>
      </c>
      <c r="R515">
        <f>IF(LEFT(BD515,1)&lt;&gt;"0",IF(LEFT(BD515,1)="1",3.0,BE515),$D$5+$E$5*(BV515*BO515/($K$5*1000))+$F$5*(BV515*BO515/($K$5*1000))*MAX(MIN(BB515,$J$5),$I$5)*MAX(MIN(BB515,$J$5),$I$5)+$G$5*MAX(MIN(BB515,$J$5),$I$5)*(BV515*BO515/($K$5*1000))+$H$5*(BV515*BO515/($K$5*1000))*(BV515*BO515/($K$5*1000)))</f>
        <v>0</v>
      </c>
      <c r="S515">
        <f>J515*(1000-(1000*0.61365*exp(17.502*W515/(240.97+W515))/(BO515+BP515)+BJ515)/2)/(1000*0.61365*exp(17.502*W515/(240.97+W515))/(BO515+BP515)-BJ515)</f>
        <v>0</v>
      </c>
      <c r="T515">
        <f>1/((BC515+1)/(Q515/1.6)+1/(R515/1.37)) + BC515/((BC515+1)/(Q515/1.6) + BC515/(R515/1.37))</f>
        <v>0</v>
      </c>
      <c r="U515">
        <f>(AX515*BA515)</f>
        <v>0</v>
      </c>
      <c r="V515">
        <f>(BQ515+(U515+2*0.95*5.67E-8*(((BQ515+$B$7)+273)^4-(BQ515+273)^4)-44100*J515)/(1.84*29.3*R515+8*0.95*5.67E-8*(BQ515+273)^3))</f>
        <v>0</v>
      </c>
      <c r="W515">
        <f>($C$7*BR515+$D$7*BS515+$E$7*V515)</f>
        <v>0</v>
      </c>
      <c r="X515">
        <f>0.61365*exp(17.502*W515/(240.97+W515))</f>
        <v>0</v>
      </c>
      <c r="Y515">
        <f>(Z515/AA515*100)</f>
        <v>0</v>
      </c>
      <c r="Z515">
        <f>BJ515*(BO515+BP515)/1000</f>
        <v>0</v>
      </c>
      <c r="AA515">
        <f>0.61365*exp(17.502*BQ515/(240.97+BQ515))</f>
        <v>0</v>
      </c>
      <c r="AB515">
        <f>(X515-BJ515*(BO515+BP515)/1000)</f>
        <v>0</v>
      </c>
      <c r="AC515">
        <f>(-J515*44100)</f>
        <v>0</v>
      </c>
      <c r="AD515">
        <f>2*29.3*R515*0.92*(BQ515-W515)</f>
        <v>0</v>
      </c>
      <c r="AE515">
        <f>2*0.95*5.67E-8*(((BQ515+$B$7)+273)^4-(W515+273)^4)</f>
        <v>0</v>
      </c>
      <c r="AF515">
        <f>U515+AE515+AC515+AD515</f>
        <v>0</v>
      </c>
      <c r="AG515">
        <f>BN515*AU515*(BI515-BH515*(1000-AU515*BK515)/(1000-AU515*BJ515))/(100*BB515)</f>
        <v>0</v>
      </c>
      <c r="AH515">
        <f>1000*BN515*AU515*(BJ515-BK515)/(100*BB515*(1000-AU515*BJ515))</f>
        <v>0</v>
      </c>
      <c r="AI515">
        <f>(AJ515 - AK515 - BO515*1E3/(8.314*(BQ515+273.15)) * AM515/BN515 * AL515) * BN515/(100*BB515) * (1000 - BK515)/1000</f>
        <v>0</v>
      </c>
      <c r="AJ515">
        <v>689.329887207117</v>
      </c>
      <c r="AK515">
        <v>650.331957575757</v>
      </c>
      <c r="AL515">
        <v>3.32906165055262</v>
      </c>
      <c r="AM515">
        <v>66.2120317824343</v>
      </c>
      <c r="AN515">
        <f>(AP515 - AO515 + BO515*1E3/(8.314*(BQ515+273.15)) * AR515/BN515 * AQ515) * BN515/(100*BB515) * 1000/(1000 - AP515)</f>
        <v>0</v>
      </c>
      <c r="AO515">
        <v>17.1695069876851</v>
      </c>
      <c r="AP515">
        <v>22.0435557575757</v>
      </c>
      <c r="AQ515">
        <v>-0.0005081358228465</v>
      </c>
      <c r="AR515">
        <v>77.4807913644843</v>
      </c>
      <c r="AS515">
        <v>0</v>
      </c>
      <c r="AT515">
        <v>0</v>
      </c>
      <c r="AU515">
        <f>IF(AS515*$H$13&gt;=AW515,1.0,(AW515/(AW515-AS515*$H$13)))</f>
        <v>0</v>
      </c>
      <c r="AV515">
        <f>(AU515-1)*100</f>
        <v>0</v>
      </c>
      <c r="AW515">
        <f>MAX(0,($B$13+$C$13*BV515)/(1+$D$13*BV515)*BO515/(BQ515+273)*$E$13)</f>
        <v>0</v>
      </c>
      <c r="AX515">
        <f>$B$11*BW515+$C$11*BX515+$F$11*CI515*(1-CL515)</f>
        <v>0</v>
      </c>
      <c r="AY515">
        <f>AX515*AZ515</f>
        <v>0</v>
      </c>
      <c r="AZ515">
        <f>($B$11*$D$9+$C$11*$D$9+$F$11*((CV515+CN515)/MAX(CV515+CN515+CW515, 0.1)*$I$9+CW515/MAX(CV515+CN515+CW515, 0.1)*$J$9))/($B$11+$C$11+$F$11)</f>
        <v>0</v>
      </c>
      <c r="BA515">
        <f>($B$11*$K$9+$C$11*$K$9+$F$11*((CV515+CN515)/MAX(CV515+CN515+CW515, 0.1)*$P$9+CW515/MAX(CV515+CN515+CW515, 0.1)*$Q$9))/($B$11+$C$11+$F$11)</f>
        <v>0</v>
      </c>
      <c r="BB515">
        <v>6</v>
      </c>
      <c r="BC515">
        <v>0.5</v>
      </c>
      <c r="BD515" t="s">
        <v>355</v>
      </c>
      <c r="BE515">
        <v>2</v>
      </c>
      <c r="BF515" t="b">
        <v>1</v>
      </c>
      <c r="BG515">
        <v>1657297977.5</v>
      </c>
      <c r="BH515">
        <v>613.329074074074</v>
      </c>
      <c r="BI515">
        <v>662.578444444444</v>
      </c>
      <c r="BJ515">
        <v>22.059662962963</v>
      </c>
      <c r="BK515">
        <v>17.1687185185185</v>
      </c>
      <c r="BL515">
        <v>603.880259259259</v>
      </c>
      <c r="BM515">
        <v>21.881</v>
      </c>
      <c r="BN515">
        <v>500.001555555555</v>
      </c>
      <c r="BO515">
        <v>73.8295666666667</v>
      </c>
      <c r="BP515">
        <v>0.0442248962962963</v>
      </c>
      <c r="BQ515">
        <v>25.3351074074074</v>
      </c>
      <c r="BR515">
        <v>24.9474555555556</v>
      </c>
      <c r="BS515">
        <v>999.9</v>
      </c>
      <c r="BT515">
        <v>0</v>
      </c>
      <c r="BU515">
        <v>0</v>
      </c>
      <c r="BV515">
        <v>9990.37037037037</v>
      </c>
      <c r="BW515">
        <v>0</v>
      </c>
      <c r="BX515">
        <v>1656.02777777778</v>
      </c>
      <c r="BY515">
        <v>-49.2492851851852</v>
      </c>
      <c r="BZ515">
        <v>627.163962962963</v>
      </c>
      <c r="CA515">
        <v>674.15262962963</v>
      </c>
      <c r="CB515">
        <v>4.89094037037037</v>
      </c>
      <c r="CC515">
        <v>662.578444444444</v>
      </c>
      <c r="CD515">
        <v>17.1687185185185</v>
      </c>
      <c r="CE515">
        <v>1.62865481481481</v>
      </c>
      <c r="CF515">
        <v>1.26755962962963</v>
      </c>
      <c r="CG515">
        <v>14.2326222222222</v>
      </c>
      <c r="CH515">
        <v>10.4196037037037</v>
      </c>
      <c r="CI515">
        <v>1999.99</v>
      </c>
      <c r="CJ515">
        <v>0.980001777777778</v>
      </c>
      <c r="CK515">
        <v>0.0199981703703704</v>
      </c>
      <c r="CL515">
        <v>0</v>
      </c>
      <c r="CM515">
        <v>2.28919259259259</v>
      </c>
      <c r="CN515">
        <v>0</v>
      </c>
      <c r="CO515">
        <v>7391.02740740741</v>
      </c>
      <c r="CP515">
        <v>17300.0814814815</v>
      </c>
      <c r="CQ515">
        <v>38.312</v>
      </c>
      <c r="CR515">
        <v>39.2383333333333</v>
      </c>
      <c r="CS515">
        <v>38.25</v>
      </c>
      <c r="CT515">
        <v>37.2706666666667</v>
      </c>
      <c r="CU515">
        <v>37.6364814814815</v>
      </c>
      <c r="CV515">
        <v>1959.99</v>
      </c>
      <c r="CW515">
        <v>39.9996296296296</v>
      </c>
      <c r="CX515">
        <v>0</v>
      </c>
      <c r="CY515">
        <v>1657297962.9</v>
      </c>
      <c r="CZ515">
        <v>0</v>
      </c>
      <c r="DA515">
        <v>1657291692.5</v>
      </c>
      <c r="DB515" t="s">
        <v>356</v>
      </c>
      <c r="DC515">
        <v>1657291684</v>
      </c>
      <c r="DD515">
        <v>1657291692.5</v>
      </c>
      <c r="DE515">
        <v>1</v>
      </c>
      <c r="DF515">
        <v>0.051</v>
      </c>
      <c r="DG515">
        <v>-0.009</v>
      </c>
      <c r="DH515">
        <v>7.953</v>
      </c>
      <c r="DI515">
        <v>0.086</v>
      </c>
      <c r="DJ515">
        <v>418</v>
      </c>
      <c r="DK515">
        <v>18</v>
      </c>
      <c r="DL515">
        <v>0.63</v>
      </c>
      <c r="DM515">
        <v>0.07</v>
      </c>
      <c r="DN515">
        <v>-48.96664</v>
      </c>
      <c r="DO515">
        <v>-6.81350093808629</v>
      </c>
      <c r="DP515">
        <v>0.729956278759215</v>
      </c>
      <c r="DQ515">
        <v>0</v>
      </c>
      <c r="DR515">
        <v>4.895579</v>
      </c>
      <c r="DS515">
        <v>-0.0797326829268351</v>
      </c>
      <c r="DT515">
        <v>0.011137795069043</v>
      </c>
      <c r="DU515">
        <v>1</v>
      </c>
      <c r="DV515">
        <v>1</v>
      </c>
      <c r="DW515">
        <v>2</v>
      </c>
      <c r="DX515" t="s">
        <v>373</v>
      </c>
      <c r="DY515">
        <v>2.97384</v>
      </c>
      <c r="DZ515">
        <v>2.69773</v>
      </c>
      <c r="EA515">
        <v>0.100998</v>
      </c>
      <c r="EB515">
        <v>0.107617</v>
      </c>
      <c r="EC515">
        <v>0.0805999</v>
      </c>
      <c r="ED515">
        <v>0.0677184</v>
      </c>
      <c r="EE515">
        <v>35081.8</v>
      </c>
      <c r="EF515">
        <v>38156</v>
      </c>
      <c r="EG515">
        <v>35366.8</v>
      </c>
      <c r="EH515">
        <v>38782.4</v>
      </c>
      <c r="EI515">
        <v>46105.7</v>
      </c>
      <c r="EJ515">
        <v>52180</v>
      </c>
      <c r="EK515">
        <v>55268.1</v>
      </c>
      <c r="EL515">
        <v>62154</v>
      </c>
      <c r="EM515">
        <v>1.9804</v>
      </c>
      <c r="EN515">
        <v>2.171</v>
      </c>
      <c r="EO515">
        <v>0.0379086</v>
      </c>
      <c r="EP515">
        <v>0</v>
      </c>
      <c r="EQ515">
        <v>24.3171</v>
      </c>
      <c r="ER515">
        <v>999.9</v>
      </c>
      <c r="ES515">
        <v>53.931</v>
      </c>
      <c r="ET515">
        <v>31.119</v>
      </c>
      <c r="EU515">
        <v>33.1792</v>
      </c>
      <c r="EV515">
        <v>53.4402</v>
      </c>
      <c r="EW515">
        <v>37.2596</v>
      </c>
      <c r="EX515">
        <v>2</v>
      </c>
      <c r="EY515">
        <v>-0.00873984</v>
      </c>
      <c r="EZ515">
        <v>1.01974</v>
      </c>
      <c r="FA515">
        <v>20.1419</v>
      </c>
      <c r="FB515">
        <v>5.19932</v>
      </c>
      <c r="FC515">
        <v>12.0099</v>
      </c>
      <c r="FD515">
        <v>4.9756</v>
      </c>
      <c r="FE515">
        <v>3.2934</v>
      </c>
      <c r="FF515">
        <v>9999</v>
      </c>
      <c r="FG515">
        <v>565.2</v>
      </c>
      <c r="FH515">
        <v>9999</v>
      </c>
      <c r="FI515">
        <v>9999</v>
      </c>
      <c r="FJ515">
        <v>1.8631</v>
      </c>
      <c r="FK515">
        <v>1.86798</v>
      </c>
      <c r="FL515">
        <v>1.86768</v>
      </c>
      <c r="FM515">
        <v>1.86884</v>
      </c>
      <c r="FN515">
        <v>1.86966</v>
      </c>
      <c r="FO515">
        <v>1.86569</v>
      </c>
      <c r="FP515">
        <v>1.86676</v>
      </c>
      <c r="FQ515">
        <v>1.86813</v>
      </c>
      <c r="FR515">
        <v>5</v>
      </c>
      <c r="FS515">
        <v>0</v>
      </c>
      <c r="FT515">
        <v>0</v>
      </c>
      <c r="FU515">
        <v>0</v>
      </c>
      <c r="FV515" t="s">
        <v>358</v>
      </c>
      <c r="FW515" t="s">
        <v>359</v>
      </c>
      <c r="FX515" t="s">
        <v>360</v>
      </c>
      <c r="FY515" t="s">
        <v>360</v>
      </c>
      <c r="FZ515" t="s">
        <v>360</v>
      </c>
      <c r="GA515" t="s">
        <v>360</v>
      </c>
      <c r="GB515">
        <v>0</v>
      </c>
      <c r="GC515">
        <v>100</v>
      </c>
      <c r="GD515">
        <v>100</v>
      </c>
      <c r="GE515">
        <v>9.632</v>
      </c>
      <c r="GF515">
        <v>0.1786</v>
      </c>
      <c r="GG515">
        <v>4.5284714050127</v>
      </c>
      <c r="GH515">
        <v>0.00877152046367285</v>
      </c>
      <c r="GI515">
        <v>-1.12287425622125e-06</v>
      </c>
      <c r="GJ515">
        <v>1.49974470624018e-10</v>
      </c>
      <c r="GK515">
        <v>0.178652107835601</v>
      </c>
      <c r="GL515">
        <v>0</v>
      </c>
      <c r="GM515">
        <v>0</v>
      </c>
      <c r="GN515">
        <v>0</v>
      </c>
      <c r="GO515">
        <v>-2</v>
      </c>
      <c r="GP515">
        <v>2006</v>
      </c>
      <c r="GQ515">
        <v>1</v>
      </c>
      <c r="GR515">
        <v>20</v>
      </c>
      <c r="GS515">
        <v>105</v>
      </c>
      <c r="GT515">
        <v>104.9</v>
      </c>
      <c r="GU515">
        <v>1.97266</v>
      </c>
      <c r="GV515">
        <v>2.62085</v>
      </c>
      <c r="GW515">
        <v>2.24854</v>
      </c>
      <c r="GX515">
        <v>2.74292</v>
      </c>
      <c r="GY515">
        <v>1.99585</v>
      </c>
      <c r="GZ515">
        <v>2.36328</v>
      </c>
      <c r="HA515">
        <v>36.5759</v>
      </c>
      <c r="HB515">
        <v>15.0339</v>
      </c>
      <c r="HC515">
        <v>18</v>
      </c>
      <c r="HD515">
        <v>499.812</v>
      </c>
      <c r="HE515">
        <v>632.079</v>
      </c>
      <c r="HF515">
        <v>21.599</v>
      </c>
      <c r="HG515">
        <v>27.0321</v>
      </c>
      <c r="HH515">
        <v>30.0004</v>
      </c>
      <c r="HI515">
        <v>26.9043</v>
      </c>
      <c r="HJ515">
        <v>26.8221</v>
      </c>
      <c r="HK515">
        <v>39.4861</v>
      </c>
      <c r="HL515">
        <v>46.9356</v>
      </c>
      <c r="HM515">
        <v>0</v>
      </c>
      <c r="HN515">
        <v>21.6345</v>
      </c>
      <c r="HO515">
        <v>710.009</v>
      </c>
      <c r="HP515">
        <v>17.0447</v>
      </c>
      <c r="HQ515">
        <v>102.536</v>
      </c>
      <c r="HR515">
        <v>103.489</v>
      </c>
    </row>
    <row r="516" spans="1:226">
      <c r="A516">
        <v>500</v>
      </c>
      <c r="B516">
        <v>1657297990</v>
      </c>
      <c r="C516">
        <v>6246</v>
      </c>
      <c r="D516" t="s">
        <v>1363</v>
      </c>
      <c r="E516" t="s">
        <v>1364</v>
      </c>
      <c r="F516">
        <v>5</v>
      </c>
      <c r="G516" t="s">
        <v>1282</v>
      </c>
      <c r="H516" t="s">
        <v>354</v>
      </c>
      <c r="I516">
        <v>1657297982.21429</v>
      </c>
      <c r="J516">
        <f>(K516)/1000</f>
        <v>0</v>
      </c>
      <c r="K516">
        <f>IF(BF516, AN516, AH516)</f>
        <v>0</v>
      </c>
      <c r="L516">
        <f>IF(BF516, AI516, AG516)</f>
        <v>0</v>
      </c>
      <c r="M516">
        <f>BH516 - IF(AU516&gt;1, L516*BB516*100.0/(AW516*BV516), 0)</f>
        <v>0</v>
      </c>
      <c r="N516">
        <f>((T516-J516/2)*M516-L516)/(T516+J516/2)</f>
        <v>0</v>
      </c>
      <c r="O516">
        <f>N516*(BO516+BP516)/1000.0</f>
        <v>0</v>
      </c>
      <c r="P516">
        <f>(BH516 - IF(AU516&gt;1, L516*BB516*100.0/(AW516*BV516), 0))*(BO516+BP516)/1000.0</f>
        <v>0</v>
      </c>
      <c r="Q516">
        <f>2.0/((1/S516-1/R516)+SIGN(S516)*SQRT((1/S516-1/R516)*(1/S516-1/R516) + 4*BC516/((BC516+1)*(BC516+1))*(2*1/S516*1/R516-1/R516*1/R516)))</f>
        <v>0</v>
      </c>
      <c r="R516">
        <f>IF(LEFT(BD516,1)&lt;&gt;"0",IF(LEFT(BD516,1)="1",3.0,BE516),$D$5+$E$5*(BV516*BO516/($K$5*1000))+$F$5*(BV516*BO516/($K$5*1000))*MAX(MIN(BB516,$J$5),$I$5)*MAX(MIN(BB516,$J$5),$I$5)+$G$5*MAX(MIN(BB516,$J$5),$I$5)*(BV516*BO516/($K$5*1000))+$H$5*(BV516*BO516/($K$5*1000))*(BV516*BO516/($K$5*1000)))</f>
        <v>0</v>
      </c>
      <c r="S516">
        <f>J516*(1000-(1000*0.61365*exp(17.502*W516/(240.97+W516))/(BO516+BP516)+BJ516)/2)/(1000*0.61365*exp(17.502*W516/(240.97+W516))/(BO516+BP516)-BJ516)</f>
        <v>0</v>
      </c>
      <c r="T516">
        <f>1/((BC516+1)/(Q516/1.6)+1/(R516/1.37)) + BC516/((BC516+1)/(Q516/1.6) + BC516/(R516/1.37))</f>
        <v>0</v>
      </c>
      <c r="U516">
        <f>(AX516*BA516)</f>
        <v>0</v>
      </c>
      <c r="V516">
        <f>(BQ516+(U516+2*0.95*5.67E-8*(((BQ516+$B$7)+273)^4-(BQ516+273)^4)-44100*J516)/(1.84*29.3*R516+8*0.95*5.67E-8*(BQ516+273)^3))</f>
        <v>0</v>
      </c>
      <c r="W516">
        <f>($C$7*BR516+$D$7*BS516+$E$7*V516)</f>
        <v>0</v>
      </c>
      <c r="X516">
        <f>0.61365*exp(17.502*W516/(240.97+W516))</f>
        <v>0</v>
      </c>
      <c r="Y516">
        <f>(Z516/AA516*100)</f>
        <v>0</v>
      </c>
      <c r="Z516">
        <f>BJ516*(BO516+BP516)/1000</f>
        <v>0</v>
      </c>
      <c r="AA516">
        <f>0.61365*exp(17.502*BQ516/(240.97+BQ516))</f>
        <v>0</v>
      </c>
      <c r="AB516">
        <f>(X516-BJ516*(BO516+BP516)/1000)</f>
        <v>0</v>
      </c>
      <c r="AC516">
        <f>(-J516*44100)</f>
        <v>0</v>
      </c>
      <c r="AD516">
        <f>2*29.3*R516*0.92*(BQ516-W516)</f>
        <v>0</v>
      </c>
      <c r="AE516">
        <f>2*0.95*5.67E-8*(((BQ516+$B$7)+273)^4-(W516+273)^4)</f>
        <v>0</v>
      </c>
      <c r="AF516">
        <f>U516+AE516+AC516+AD516</f>
        <v>0</v>
      </c>
      <c r="AG516">
        <f>BN516*AU516*(BI516-BH516*(1000-AU516*BK516)/(1000-AU516*BJ516))/(100*BB516)</f>
        <v>0</v>
      </c>
      <c r="AH516">
        <f>1000*BN516*AU516*(BJ516-BK516)/(100*BB516*(1000-AU516*BJ516))</f>
        <v>0</v>
      </c>
      <c r="AI516">
        <f>(AJ516 - AK516 - BO516*1E3/(8.314*(BQ516+273.15)) * AM516/BN516 * AL516) * BN516/(100*BB516) * (1000 - BK516)/1000</f>
        <v>0</v>
      </c>
      <c r="AJ516">
        <v>706.659650374799</v>
      </c>
      <c r="AK516">
        <v>667.317109090909</v>
      </c>
      <c r="AL516">
        <v>3.38963064156133</v>
      </c>
      <c r="AM516">
        <v>66.2120317824343</v>
      </c>
      <c r="AN516">
        <f>(AP516 - AO516 + BO516*1E3/(8.314*(BQ516+273.15)) * AR516/BN516 * AQ516) * BN516/(100*BB516) * 1000/(1000 - AP516)</f>
        <v>0</v>
      </c>
      <c r="AO516">
        <v>17.1471493097746</v>
      </c>
      <c r="AP516">
        <v>22.0226066666667</v>
      </c>
      <c r="AQ516">
        <v>-0.0080362912156441</v>
      </c>
      <c r="AR516">
        <v>77.4807913644843</v>
      </c>
      <c r="AS516">
        <v>0</v>
      </c>
      <c r="AT516">
        <v>0</v>
      </c>
      <c r="AU516">
        <f>IF(AS516*$H$13&gt;=AW516,1.0,(AW516/(AW516-AS516*$H$13)))</f>
        <v>0</v>
      </c>
      <c r="AV516">
        <f>(AU516-1)*100</f>
        <v>0</v>
      </c>
      <c r="AW516">
        <f>MAX(0,($B$13+$C$13*BV516)/(1+$D$13*BV516)*BO516/(BQ516+273)*$E$13)</f>
        <v>0</v>
      </c>
      <c r="AX516">
        <f>$B$11*BW516+$C$11*BX516+$F$11*CI516*(1-CL516)</f>
        <v>0</v>
      </c>
      <c r="AY516">
        <f>AX516*AZ516</f>
        <v>0</v>
      </c>
      <c r="AZ516">
        <f>($B$11*$D$9+$C$11*$D$9+$F$11*((CV516+CN516)/MAX(CV516+CN516+CW516, 0.1)*$I$9+CW516/MAX(CV516+CN516+CW516, 0.1)*$J$9))/($B$11+$C$11+$F$11)</f>
        <v>0</v>
      </c>
      <c r="BA516">
        <f>($B$11*$K$9+$C$11*$K$9+$F$11*((CV516+CN516)/MAX(CV516+CN516+CW516, 0.1)*$P$9+CW516/MAX(CV516+CN516+CW516, 0.1)*$Q$9))/($B$11+$C$11+$F$11)</f>
        <v>0</v>
      </c>
      <c r="BB516">
        <v>6</v>
      </c>
      <c r="BC516">
        <v>0.5</v>
      </c>
      <c r="BD516" t="s">
        <v>355</v>
      </c>
      <c r="BE516">
        <v>2</v>
      </c>
      <c r="BF516" t="b">
        <v>1</v>
      </c>
      <c r="BG516">
        <v>1657297982.21429</v>
      </c>
      <c r="BH516">
        <v>628.650071428571</v>
      </c>
      <c r="BI516">
        <v>678.547928571428</v>
      </c>
      <c r="BJ516">
        <v>22.047075</v>
      </c>
      <c r="BK516">
        <v>17.1607607142857</v>
      </c>
      <c r="BL516">
        <v>619.086285714286</v>
      </c>
      <c r="BM516">
        <v>21.8684071428571</v>
      </c>
      <c r="BN516">
        <v>500.004035714286</v>
      </c>
      <c r="BO516">
        <v>73.8292571428572</v>
      </c>
      <c r="BP516">
        <v>0.0442202785714286</v>
      </c>
      <c r="BQ516">
        <v>25.3235964285714</v>
      </c>
      <c r="BR516">
        <v>24.9368214285714</v>
      </c>
      <c r="BS516">
        <v>999.9</v>
      </c>
      <c r="BT516">
        <v>0</v>
      </c>
      <c r="BU516">
        <v>0</v>
      </c>
      <c r="BV516">
        <v>9994.46428571429</v>
      </c>
      <c r="BW516">
        <v>0</v>
      </c>
      <c r="BX516">
        <v>1655.65107142857</v>
      </c>
      <c r="BY516">
        <v>-49.8978607142857</v>
      </c>
      <c r="BZ516">
        <v>642.822214285714</v>
      </c>
      <c r="CA516">
        <v>690.395428571428</v>
      </c>
      <c r="CB516">
        <v>4.88630642857143</v>
      </c>
      <c r="CC516">
        <v>678.547928571428</v>
      </c>
      <c r="CD516">
        <v>17.1607607142857</v>
      </c>
      <c r="CE516">
        <v>1.62771821428571</v>
      </c>
      <c r="CF516">
        <v>1.26696642857143</v>
      </c>
      <c r="CG516">
        <v>14.2237392857143</v>
      </c>
      <c r="CH516">
        <v>10.4125857142857</v>
      </c>
      <c r="CI516">
        <v>1999.9775</v>
      </c>
      <c r="CJ516">
        <v>0.980001535714286</v>
      </c>
      <c r="CK516">
        <v>0.0199984285714286</v>
      </c>
      <c r="CL516">
        <v>0</v>
      </c>
      <c r="CM516">
        <v>2.29122142857143</v>
      </c>
      <c r="CN516">
        <v>0</v>
      </c>
      <c r="CO516">
        <v>7414.57964285714</v>
      </c>
      <c r="CP516">
        <v>17299.975</v>
      </c>
      <c r="CQ516">
        <v>38.2920714285714</v>
      </c>
      <c r="CR516">
        <v>39.2185</v>
      </c>
      <c r="CS516">
        <v>38.2365</v>
      </c>
      <c r="CT516">
        <v>37.2432142857143</v>
      </c>
      <c r="CU516">
        <v>37.6205</v>
      </c>
      <c r="CV516">
        <v>1959.9775</v>
      </c>
      <c r="CW516">
        <v>40</v>
      </c>
      <c r="CX516">
        <v>0</v>
      </c>
      <c r="CY516">
        <v>1657297968.3</v>
      </c>
      <c r="CZ516">
        <v>0</v>
      </c>
      <c r="DA516">
        <v>1657291692.5</v>
      </c>
      <c r="DB516" t="s">
        <v>356</v>
      </c>
      <c r="DC516">
        <v>1657291684</v>
      </c>
      <c r="DD516">
        <v>1657291692.5</v>
      </c>
      <c r="DE516">
        <v>1</v>
      </c>
      <c r="DF516">
        <v>0.051</v>
      </c>
      <c r="DG516">
        <v>-0.009</v>
      </c>
      <c r="DH516">
        <v>7.953</v>
      </c>
      <c r="DI516">
        <v>0.086</v>
      </c>
      <c r="DJ516">
        <v>418</v>
      </c>
      <c r="DK516">
        <v>18</v>
      </c>
      <c r="DL516">
        <v>0.63</v>
      </c>
      <c r="DM516">
        <v>0.07</v>
      </c>
      <c r="DN516">
        <v>-49.4208425</v>
      </c>
      <c r="DO516">
        <v>-8.12984127579731</v>
      </c>
      <c r="DP516">
        <v>0.819032783192315</v>
      </c>
      <c r="DQ516">
        <v>0</v>
      </c>
      <c r="DR516">
        <v>4.89053225</v>
      </c>
      <c r="DS516">
        <v>-0.0435882551594883</v>
      </c>
      <c r="DT516">
        <v>0.00878374421516816</v>
      </c>
      <c r="DU516">
        <v>1</v>
      </c>
      <c r="DV516">
        <v>1</v>
      </c>
      <c r="DW516">
        <v>2</v>
      </c>
      <c r="DX516" t="s">
        <v>373</v>
      </c>
      <c r="DY516">
        <v>2.97311</v>
      </c>
      <c r="DZ516">
        <v>2.69844</v>
      </c>
      <c r="EA516">
        <v>0.102836</v>
      </c>
      <c r="EB516">
        <v>0.109426</v>
      </c>
      <c r="EC516">
        <v>0.0805533</v>
      </c>
      <c r="ED516">
        <v>0.0677022</v>
      </c>
      <c r="EE516">
        <v>35009.5</v>
      </c>
      <c r="EF516">
        <v>38078.4</v>
      </c>
      <c r="EG516">
        <v>35366.3</v>
      </c>
      <c r="EH516">
        <v>38782.3</v>
      </c>
      <c r="EI516">
        <v>46108</v>
      </c>
      <c r="EJ516">
        <v>52180.1</v>
      </c>
      <c r="EK516">
        <v>55267.9</v>
      </c>
      <c r="EL516">
        <v>62152.9</v>
      </c>
      <c r="EM516">
        <v>1.9792</v>
      </c>
      <c r="EN516">
        <v>2.1712</v>
      </c>
      <c r="EO516">
        <v>0.038147</v>
      </c>
      <c r="EP516">
        <v>0</v>
      </c>
      <c r="EQ516">
        <v>24.304</v>
      </c>
      <c r="ER516">
        <v>999.9</v>
      </c>
      <c r="ES516">
        <v>53.907</v>
      </c>
      <c r="ET516">
        <v>31.129</v>
      </c>
      <c r="EU516">
        <v>33.1811</v>
      </c>
      <c r="EV516">
        <v>53.9302</v>
      </c>
      <c r="EW516">
        <v>37.3397</v>
      </c>
      <c r="EX516">
        <v>2</v>
      </c>
      <c r="EY516">
        <v>-0.00878049</v>
      </c>
      <c r="EZ516">
        <v>0.938998</v>
      </c>
      <c r="FA516">
        <v>20.1432</v>
      </c>
      <c r="FB516">
        <v>5.19812</v>
      </c>
      <c r="FC516">
        <v>12.0099</v>
      </c>
      <c r="FD516">
        <v>4.976</v>
      </c>
      <c r="FE516">
        <v>3.2934</v>
      </c>
      <c r="FF516">
        <v>9999</v>
      </c>
      <c r="FG516">
        <v>565.2</v>
      </c>
      <c r="FH516">
        <v>9999</v>
      </c>
      <c r="FI516">
        <v>9999</v>
      </c>
      <c r="FJ516">
        <v>1.8631</v>
      </c>
      <c r="FK516">
        <v>1.86795</v>
      </c>
      <c r="FL516">
        <v>1.86765</v>
      </c>
      <c r="FM516">
        <v>1.8689</v>
      </c>
      <c r="FN516">
        <v>1.86966</v>
      </c>
      <c r="FO516">
        <v>1.86569</v>
      </c>
      <c r="FP516">
        <v>1.86676</v>
      </c>
      <c r="FQ516">
        <v>1.86813</v>
      </c>
      <c r="FR516">
        <v>5</v>
      </c>
      <c r="FS516">
        <v>0</v>
      </c>
      <c r="FT516">
        <v>0</v>
      </c>
      <c r="FU516">
        <v>0</v>
      </c>
      <c r="FV516" t="s">
        <v>358</v>
      </c>
      <c r="FW516" t="s">
        <v>359</v>
      </c>
      <c r="FX516" t="s">
        <v>360</v>
      </c>
      <c r="FY516" t="s">
        <v>360</v>
      </c>
      <c r="FZ516" t="s">
        <v>360</v>
      </c>
      <c r="GA516" t="s">
        <v>360</v>
      </c>
      <c r="GB516">
        <v>0</v>
      </c>
      <c r="GC516">
        <v>100</v>
      </c>
      <c r="GD516">
        <v>100</v>
      </c>
      <c r="GE516">
        <v>9.755</v>
      </c>
      <c r="GF516">
        <v>0.1786</v>
      </c>
      <c r="GG516">
        <v>4.5284714050127</v>
      </c>
      <c r="GH516">
        <v>0.00877152046367285</v>
      </c>
      <c r="GI516">
        <v>-1.12287425622125e-06</v>
      </c>
      <c r="GJ516">
        <v>1.49974470624018e-10</v>
      </c>
      <c r="GK516">
        <v>0.178652107835601</v>
      </c>
      <c r="GL516">
        <v>0</v>
      </c>
      <c r="GM516">
        <v>0</v>
      </c>
      <c r="GN516">
        <v>0</v>
      </c>
      <c r="GO516">
        <v>-2</v>
      </c>
      <c r="GP516">
        <v>2006</v>
      </c>
      <c r="GQ516">
        <v>1</v>
      </c>
      <c r="GR516">
        <v>20</v>
      </c>
      <c r="GS516">
        <v>105.1</v>
      </c>
      <c r="GT516">
        <v>105</v>
      </c>
      <c r="GU516">
        <v>2.01294</v>
      </c>
      <c r="GV516">
        <v>2.62329</v>
      </c>
      <c r="GW516">
        <v>2.24854</v>
      </c>
      <c r="GX516">
        <v>2.74292</v>
      </c>
      <c r="GY516">
        <v>1.99585</v>
      </c>
      <c r="GZ516">
        <v>2.36084</v>
      </c>
      <c r="HA516">
        <v>36.5996</v>
      </c>
      <c r="HB516">
        <v>15.0339</v>
      </c>
      <c r="HC516">
        <v>18</v>
      </c>
      <c r="HD516">
        <v>499.053</v>
      </c>
      <c r="HE516">
        <v>632.29</v>
      </c>
      <c r="HF516">
        <v>21.6459</v>
      </c>
      <c r="HG516">
        <v>27.0367</v>
      </c>
      <c r="HH516">
        <v>30.0003</v>
      </c>
      <c r="HI516">
        <v>26.9075</v>
      </c>
      <c r="HJ516">
        <v>26.8261</v>
      </c>
      <c r="HK516">
        <v>40.2862</v>
      </c>
      <c r="HL516">
        <v>47.2221</v>
      </c>
      <c r="HM516">
        <v>0</v>
      </c>
      <c r="HN516">
        <v>21.6844</v>
      </c>
      <c r="HO516">
        <v>723.498</v>
      </c>
      <c r="HP516">
        <v>17.0472</v>
      </c>
      <c r="HQ516">
        <v>102.535</v>
      </c>
      <c r="HR516">
        <v>103.488</v>
      </c>
    </row>
    <row r="517" spans="1:226">
      <c r="A517">
        <v>501</v>
      </c>
      <c r="B517">
        <v>1657297995</v>
      </c>
      <c r="C517">
        <v>6251</v>
      </c>
      <c r="D517" t="s">
        <v>1365</v>
      </c>
      <c r="E517" t="s">
        <v>1366</v>
      </c>
      <c r="F517">
        <v>5</v>
      </c>
      <c r="G517" t="s">
        <v>1282</v>
      </c>
      <c r="H517" t="s">
        <v>354</v>
      </c>
      <c r="I517">
        <v>1657297987.5</v>
      </c>
      <c r="J517">
        <f>(K517)/1000</f>
        <v>0</v>
      </c>
      <c r="K517">
        <f>IF(BF517, AN517, AH517)</f>
        <v>0</v>
      </c>
      <c r="L517">
        <f>IF(BF517, AI517, AG517)</f>
        <v>0</v>
      </c>
      <c r="M517">
        <f>BH517 - IF(AU517&gt;1, L517*BB517*100.0/(AW517*BV517), 0)</f>
        <v>0</v>
      </c>
      <c r="N517">
        <f>((T517-J517/2)*M517-L517)/(T517+J517/2)</f>
        <v>0</v>
      </c>
      <c r="O517">
        <f>N517*(BO517+BP517)/1000.0</f>
        <v>0</v>
      </c>
      <c r="P517">
        <f>(BH517 - IF(AU517&gt;1, L517*BB517*100.0/(AW517*BV517), 0))*(BO517+BP517)/1000.0</f>
        <v>0</v>
      </c>
      <c r="Q517">
        <f>2.0/((1/S517-1/R517)+SIGN(S517)*SQRT((1/S517-1/R517)*(1/S517-1/R517) + 4*BC517/((BC517+1)*(BC517+1))*(2*1/S517*1/R517-1/R517*1/R517)))</f>
        <v>0</v>
      </c>
      <c r="R517">
        <f>IF(LEFT(BD517,1)&lt;&gt;"0",IF(LEFT(BD517,1)="1",3.0,BE517),$D$5+$E$5*(BV517*BO517/($K$5*1000))+$F$5*(BV517*BO517/($K$5*1000))*MAX(MIN(BB517,$J$5),$I$5)*MAX(MIN(BB517,$J$5),$I$5)+$G$5*MAX(MIN(BB517,$J$5),$I$5)*(BV517*BO517/($K$5*1000))+$H$5*(BV517*BO517/($K$5*1000))*(BV517*BO517/($K$5*1000)))</f>
        <v>0</v>
      </c>
      <c r="S517">
        <f>J517*(1000-(1000*0.61365*exp(17.502*W517/(240.97+W517))/(BO517+BP517)+BJ517)/2)/(1000*0.61365*exp(17.502*W517/(240.97+W517))/(BO517+BP517)-BJ517)</f>
        <v>0</v>
      </c>
      <c r="T517">
        <f>1/((BC517+1)/(Q517/1.6)+1/(R517/1.37)) + BC517/((BC517+1)/(Q517/1.6) + BC517/(R517/1.37))</f>
        <v>0</v>
      </c>
      <c r="U517">
        <f>(AX517*BA517)</f>
        <v>0</v>
      </c>
      <c r="V517">
        <f>(BQ517+(U517+2*0.95*5.67E-8*(((BQ517+$B$7)+273)^4-(BQ517+273)^4)-44100*J517)/(1.84*29.3*R517+8*0.95*5.67E-8*(BQ517+273)^3))</f>
        <v>0</v>
      </c>
      <c r="W517">
        <f>($C$7*BR517+$D$7*BS517+$E$7*V517)</f>
        <v>0</v>
      </c>
      <c r="X517">
        <f>0.61365*exp(17.502*W517/(240.97+W517))</f>
        <v>0</v>
      </c>
      <c r="Y517">
        <f>(Z517/AA517*100)</f>
        <v>0</v>
      </c>
      <c r="Z517">
        <f>BJ517*(BO517+BP517)/1000</f>
        <v>0</v>
      </c>
      <c r="AA517">
        <f>0.61365*exp(17.502*BQ517/(240.97+BQ517))</f>
        <v>0</v>
      </c>
      <c r="AB517">
        <f>(X517-BJ517*(BO517+BP517)/1000)</f>
        <v>0</v>
      </c>
      <c r="AC517">
        <f>(-J517*44100)</f>
        <v>0</v>
      </c>
      <c r="AD517">
        <f>2*29.3*R517*0.92*(BQ517-W517)</f>
        <v>0</v>
      </c>
      <c r="AE517">
        <f>2*0.95*5.67E-8*(((BQ517+$B$7)+273)^4-(W517+273)^4)</f>
        <v>0</v>
      </c>
      <c r="AF517">
        <f>U517+AE517+AC517+AD517</f>
        <v>0</v>
      </c>
      <c r="AG517">
        <f>BN517*AU517*(BI517-BH517*(1000-AU517*BK517)/(1000-AU517*BJ517))/(100*BB517)</f>
        <v>0</v>
      </c>
      <c r="AH517">
        <f>1000*BN517*AU517*(BJ517-BK517)/(100*BB517*(1000-AU517*BJ517))</f>
        <v>0</v>
      </c>
      <c r="AI517">
        <f>(AJ517 - AK517 - BO517*1E3/(8.314*(BQ517+273.15)) * AM517/BN517 * AL517) * BN517/(100*BB517) * (1000 - BK517)/1000</f>
        <v>0</v>
      </c>
      <c r="AJ517">
        <v>724.113575949507</v>
      </c>
      <c r="AK517">
        <v>684.21643030303</v>
      </c>
      <c r="AL517">
        <v>3.39928212278541</v>
      </c>
      <c r="AM517">
        <v>66.2120317824343</v>
      </c>
      <c r="AN517">
        <f>(AP517 - AO517 + BO517*1E3/(8.314*(BQ517+273.15)) * AR517/BN517 * AQ517) * BN517/(100*BB517) * 1000/(1000 - AP517)</f>
        <v>0</v>
      </c>
      <c r="AO517">
        <v>17.0972857261183</v>
      </c>
      <c r="AP517">
        <v>21.9762678787879</v>
      </c>
      <c r="AQ517">
        <v>-0.00131271872431066</v>
      </c>
      <c r="AR517">
        <v>77.4807913644843</v>
      </c>
      <c r="AS517">
        <v>0</v>
      </c>
      <c r="AT517">
        <v>0</v>
      </c>
      <c r="AU517">
        <f>IF(AS517*$H$13&gt;=AW517,1.0,(AW517/(AW517-AS517*$H$13)))</f>
        <v>0</v>
      </c>
      <c r="AV517">
        <f>(AU517-1)*100</f>
        <v>0</v>
      </c>
      <c r="AW517">
        <f>MAX(0,($B$13+$C$13*BV517)/(1+$D$13*BV517)*BO517/(BQ517+273)*$E$13)</f>
        <v>0</v>
      </c>
      <c r="AX517">
        <f>$B$11*BW517+$C$11*BX517+$F$11*CI517*(1-CL517)</f>
        <v>0</v>
      </c>
      <c r="AY517">
        <f>AX517*AZ517</f>
        <v>0</v>
      </c>
      <c r="AZ517">
        <f>($B$11*$D$9+$C$11*$D$9+$F$11*((CV517+CN517)/MAX(CV517+CN517+CW517, 0.1)*$I$9+CW517/MAX(CV517+CN517+CW517, 0.1)*$J$9))/($B$11+$C$11+$F$11)</f>
        <v>0</v>
      </c>
      <c r="BA517">
        <f>($B$11*$K$9+$C$11*$K$9+$F$11*((CV517+CN517)/MAX(CV517+CN517+CW517, 0.1)*$P$9+CW517/MAX(CV517+CN517+CW517, 0.1)*$Q$9))/($B$11+$C$11+$F$11)</f>
        <v>0</v>
      </c>
      <c r="BB517">
        <v>6</v>
      </c>
      <c r="BC517">
        <v>0.5</v>
      </c>
      <c r="BD517" t="s">
        <v>355</v>
      </c>
      <c r="BE517">
        <v>2</v>
      </c>
      <c r="BF517" t="b">
        <v>1</v>
      </c>
      <c r="BG517">
        <v>1657297987.5</v>
      </c>
      <c r="BH517">
        <v>645.996518518518</v>
      </c>
      <c r="BI517">
        <v>696.513962962963</v>
      </c>
      <c r="BJ517">
        <v>22.0274074074074</v>
      </c>
      <c r="BK517">
        <v>17.1185074074074</v>
      </c>
      <c r="BL517">
        <v>636.302962962963</v>
      </c>
      <c r="BM517">
        <v>21.8487481481482</v>
      </c>
      <c r="BN517">
        <v>500.016333333333</v>
      </c>
      <c r="BO517">
        <v>73.8290888888889</v>
      </c>
      <c r="BP517">
        <v>0.0442358962962963</v>
      </c>
      <c r="BQ517">
        <v>25.311962962963</v>
      </c>
      <c r="BR517">
        <v>24.9248407407407</v>
      </c>
      <c r="BS517">
        <v>999.9</v>
      </c>
      <c r="BT517">
        <v>0</v>
      </c>
      <c r="BU517">
        <v>0</v>
      </c>
      <c r="BV517">
        <v>10006.2962962963</v>
      </c>
      <c r="BW517">
        <v>0</v>
      </c>
      <c r="BX517">
        <v>1656.03888888889</v>
      </c>
      <c r="BY517">
        <v>-50.5175296296296</v>
      </c>
      <c r="BZ517">
        <v>660.546259259259</v>
      </c>
      <c r="CA517">
        <v>708.644222222222</v>
      </c>
      <c r="CB517">
        <v>4.90889148148148</v>
      </c>
      <c r="CC517">
        <v>696.513962962963</v>
      </c>
      <c r="CD517">
        <v>17.1185074074074</v>
      </c>
      <c r="CE517">
        <v>1.62626259259259</v>
      </c>
      <c r="CF517">
        <v>1.26384407407407</v>
      </c>
      <c r="CG517">
        <v>14.2099296296296</v>
      </c>
      <c r="CH517">
        <v>10.3755481481481</v>
      </c>
      <c r="CI517">
        <v>1999.99518518519</v>
      </c>
      <c r="CJ517">
        <v>0.980001444444444</v>
      </c>
      <c r="CK517">
        <v>0.0199985259259259</v>
      </c>
      <c r="CL517">
        <v>0</v>
      </c>
      <c r="CM517">
        <v>2.31192592592593</v>
      </c>
      <c r="CN517">
        <v>0</v>
      </c>
      <c r="CO517">
        <v>7441.27703703704</v>
      </c>
      <c r="CP517">
        <v>17300.1296296296</v>
      </c>
      <c r="CQ517">
        <v>38.2706666666667</v>
      </c>
      <c r="CR517">
        <v>39.1963333333333</v>
      </c>
      <c r="CS517">
        <v>38.215</v>
      </c>
      <c r="CT517">
        <v>37.2196666666667</v>
      </c>
      <c r="CU517">
        <v>37.6016666666667</v>
      </c>
      <c r="CV517">
        <v>1959.99518518519</v>
      </c>
      <c r="CW517">
        <v>40</v>
      </c>
      <c r="CX517">
        <v>0</v>
      </c>
      <c r="CY517">
        <v>1657297973.1</v>
      </c>
      <c r="CZ517">
        <v>0</v>
      </c>
      <c r="DA517">
        <v>1657291692.5</v>
      </c>
      <c r="DB517" t="s">
        <v>356</v>
      </c>
      <c r="DC517">
        <v>1657291684</v>
      </c>
      <c r="DD517">
        <v>1657291692.5</v>
      </c>
      <c r="DE517">
        <v>1</v>
      </c>
      <c r="DF517">
        <v>0.051</v>
      </c>
      <c r="DG517">
        <v>-0.009</v>
      </c>
      <c r="DH517">
        <v>7.953</v>
      </c>
      <c r="DI517">
        <v>0.086</v>
      </c>
      <c r="DJ517">
        <v>418</v>
      </c>
      <c r="DK517">
        <v>18</v>
      </c>
      <c r="DL517">
        <v>0.63</v>
      </c>
      <c r="DM517">
        <v>0.07</v>
      </c>
      <c r="DN517">
        <v>-50.2045875</v>
      </c>
      <c r="DO517">
        <v>-6.79161163227015</v>
      </c>
      <c r="DP517">
        <v>0.710578405310596</v>
      </c>
      <c r="DQ517">
        <v>0</v>
      </c>
      <c r="DR517">
        <v>4.900641</v>
      </c>
      <c r="DS517">
        <v>0.222741388367715</v>
      </c>
      <c r="DT517">
        <v>0.0353470938550824</v>
      </c>
      <c r="DU517">
        <v>0</v>
      </c>
      <c r="DV517">
        <v>0</v>
      </c>
      <c r="DW517">
        <v>2</v>
      </c>
      <c r="DX517" t="s">
        <v>357</v>
      </c>
      <c r="DY517">
        <v>2.97286</v>
      </c>
      <c r="DZ517">
        <v>2.69889</v>
      </c>
      <c r="EA517">
        <v>0.104683</v>
      </c>
      <c r="EB517">
        <v>0.111245</v>
      </c>
      <c r="EC517">
        <v>0.0804108</v>
      </c>
      <c r="ED517">
        <v>0.0673094</v>
      </c>
      <c r="EE517">
        <v>34937.5</v>
      </c>
      <c r="EF517">
        <v>38000.5</v>
      </c>
      <c r="EG517">
        <v>35366.4</v>
      </c>
      <c r="EH517">
        <v>38782.1</v>
      </c>
      <c r="EI517">
        <v>46114.8</v>
      </c>
      <c r="EJ517">
        <v>52203.1</v>
      </c>
      <c r="EK517">
        <v>55267.4</v>
      </c>
      <c r="EL517">
        <v>62154</v>
      </c>
      <c r="EM517">
        <v>1.979</v>
      </c>
      <c r="EN517">
        <v>2.171</v>
      </c>
      <c r="EO517">
        <v>0.0375807</v>
      </c>
      <c r="EP517">
        <v>0</v>
      </c>
      <c r="EQ517">
        <v>24.2913</v>
      </c>
      <c r="ER517">
        <v>999.9</v>
      </c>
      <c r="ES517">
        <v>53.907</v>
      </c>
      <c r="ET517">
        <v>31.129</v>
      </c>
      <c r="EU517">
        <v>33.1822</v>
      </c>
      <c r="EV517">
        <v>53.3702</v>
      </c>
      <c r="EW517">
        <v>37.2837</v>
      </c>
      <c r="EX517">
        <v>2</v>
      </c>
      <c r="EY517">
        <v>-0.00847561</v>
      </c>
      <c r="EZ517">
        <v>0.835512</v>
      </c>
      <c r="FA517">
        <v>20.1431</v>
      </c>
      <c r="FB517">
        <v>5.19932</v>
      </c>
      <c r="FC517">
        <v>12.0088</v>
      </c>
      <c r="FD517">
        <v>4.976</v>
      </c>
      <c r="FE517">
        <v>3.2936</v>
      </c>
      <c r="FF517">
        <v>9999</v>
      </c>
      <c r="FG517">
        <v>565.2</v>
      </c>
      <c r="FH517">
        <v>9999</v>
      </c>
      <c r="FI517">
        <v>9999</v>
      </c>
      <c r="FJ517">
        <v>1.8631</v>
      </c>
      <c r="FK517">
        <v>1.86798</v>
      </c>
      <c r="FL517">
        <v>1.86768</v>
      </c>
      <c r="FM517">
        <v>1.8689</v>
      </c>
      <c r="FN517">
        <v>1.86966</v>
      </c>
      <c r="FO517">
        <v>1.86569</v>
      </c>
      <c r="FP517">
        <v>1.86676</v>
      </c>
      <c r="FQ517">
        <v>1.86813</v>
      </c>
      <c r="FR517">
        <v>5</v>
      </c>
      <c r="FS517">
        <v>0</v>
      </c>
      <c r="FT517">
        <v>0</v>
      </c>
      <c r="FU517">
        <v>0</v>
      </c>
      <c r="FV517" t="s">
        <v>358</v>
      </c>
      <c r="FW517" t="s">
        <v>359</v>
      </c>
      <c r="FX517" t="s">
        <v>360</v>
      </c>
      <c r="FY517" t="s">
        <v>360</v>
      </c>
      <c r="FZ517" t="s">
        <v>360</v>
      </c>
      <c r="GA517" t="s">
        <v>360</v>
      </c>
      <c r="GB517">
        <v>0</v>
      </c>
      <c r="GC517">
        <v>100</v>
      </c>
      <c r="GD517">
        <v>100</v>
      </c>
      <c r="GE517">
        <v>9.88</v>
      </c>
      <c r="GF517">
        <v>0.1787</v>
      </c>
      <c r="GG517">
        <v>4.5284714050127</v>
      </c>
      <c r="GH517">
        <v>0.00877152046367285</v>
      </c>
      <c r="GI517">
        <v>-1.12287425622125e-06</v>
      </c>
      <c r="GJ517">
        <v>1.49974470624018e-10</v>
      </c>
      <c r="GK517">
        <v>0.178652107835601</v>
      </c>
      <c r="GL517">
        <v>0</v>
      </c>
      <c r="GM517">
        <v>0</v>
      </c>
      <c r="GN517">
        <v>0</v>
      </c>
      <c r="GO517">
        <v>-2</v>
      </c>
      <c r="GP517">
        <v>2006</v>
      </c>
      <c r="GQ517">
        <v>1</v>
      </c>
      <c r="GR517">
        <v>20</v>
      </c>
      <c r="GS517">
        <v>105.2</v>
      </c>
      <c r="GT517">
        <v>105</v>
      </c>
      <c r="GU517">
        <v>2.04834</v>
      </c>
      <c r="GV517">
        <v>2.63184</v>
      </c>
      <c r="GW517">
        <v>2.24854</v>
      </c>
      <c r="GX517">
        <v>2.74292</v>
      </c>
      <c r="GY517">
        <v>1.99585</v>
      </c>
      <c r="GZ517">
        <v>2.38525</v>
      </c>
      <c r="HA517">
        <v>36.6233</v>
      </c>
      <c r="HB517">
        <v>15.0339</v>
      </c>
      <c r="HC517">
        <v>18</v>
      </c>
      <c r="HD517">
        <v>498.963</v>
      </c>
      <c r="HE517">
        <v>632.183</v>
      </c>
      <c r="HF517">
        <v>21.6985</v>
      </c>
      <c r="HG517">
        <v>27.039</v>
      </c>
      <c r="HH517">
        <v>30.0004</v>
      </c>
      <c r="HI517">
        <v>26.9121</v>
      </c>
      <c r="HJ517">
        <v>26.8306</v>
      </c>
      <c r="HK517">
        <v>40.9953</v>
      </c>
      <c r="HL517">
        <v>47.2221</v>
      </c>
      <c r="HM517">
        <v>0</v>
      </c>
      <c r="HN517">
        <v>21.7436</v>
      </c>
      <c r="HO517">
        <v>743.568</v>
      </c>
      <c r="HP517">
        <v>17.0638</v>
      </c>
      <c r="HQ517">
        <v>102.534</v>
      </c>
      <c r="HR517">
        <v>103.489</v>
      </c>
    </row>
    <row r="518" spans="1:226">
      <c r="A518">
        <v>502</v>
      </c>
      <c r="B518">
        <v>1657298000</v>
      </c>
      <c r="C518">
        <v>6256</v>
      </c>
      <c r="D518" t="s">
        <v>1367</v>
      </c>
      <c r="E518" t="s">
        <v>1368</v>
      </c>
      <c r="F518">
        <v>5</v>
      </c>
      <c r="G518" t="s">
        <v>1282</v>
      </c>
      <c r="H518" t="s">
        <v>354</v>
      </c>
      <c r="I518">
        <v>1657297992.21429</v>
      </c>
      <c r="J518">
        <f>(K518)/1000</f>
        <v>0</v>
      </c>
      <c r="K518">
        <f>IF(BF518, AN518, AH518)</f>
        <v>0</v>
      </c>
      <c r="L518">
        <f>IF(BF518, AI518, AG518)</f>
        <v>0</v>
      </c>
      <c r="M518">
        <f>BH518 - IF(AU518&gt;1, L518*BB518*100.0/(AW518*BV518), 0)</f>
        <v>0</v>
      </c>
      <c r="N518">
        <f>((T518-J518/2)*M518-L518)/(T518+J518/2)</f>
        <v>0</v>
      </c>
      <c r="O518">
        <f>N518*(BO518+BP518)/1000.0</f>
        <v>0</v>
      </c>
      <c r="P518">
        <f>(BH518 - IF(AU518&gt;1, L518*BB518*100.0/(AW518*BV518), 0))*(BO518+BP518)/1000.0</f>
        <v>0</v>
      </c>
      <c r="Q518">
        <f>2.0/((1/S518-1/R518)+SIGN(S518)*SQRT((1/S518-1/R518)*(1/S518-1/R518) + 4*BC518/((BC518+1)*(BC518+1))*(2*1/S518*1/R518-1/R518*1/R518)))</f>
        <v>0</v>
      </c>
      <c r="R518">
        <f>IF(LEFT(BD518,1)&lt;&gt;"0",IF(LEFT(BD518,1)="1",3.0,BE518),$D$5+$E$5*(BV518*BO518/($K$5*1000))+$F$5*(BV518*BO518/($K$5*1000))*MAX(MIN(BB518,$J$5),$I$5)*MAX(MIN(BB518,$J$5),$I$5)+$G$5*MAX(MIN(BB518,$J$5),$I$5)*(BV518*BO518/($K$5*1000))+$H$5*(BV518*BO518/($K$5*1000))*(BV518*BO518/($K$5*1000)))</f>
        <v>0</v>
      </c>
      <c r="S518">
        <f>J518*(1000-(1000*0.61365*exp(17.502*W518/(240.97+W518))/(BO518+BP518)+BJ518)/2)/(1000*0.61365*exp(17.502*W518/(240.97+W518))/(BO518+BP518)-BJ518)</f>
        <v>0</v>
      </c>
      <c r="T518">
        <f>1/((BC518+1)/(Q518/1.6)+1/(R518/1.37)) + BC518/((BC518+1)/(Q518/1.6) + BC518/(R518/1.37))</f>
        <v>0</v>
      </c>
      <c r="U518">
        <f>(AX518*BA518)</f>
        <v>0</v>
      </c>
      <c r="V518">
        <f>(BQ518+(U518+2*0.95*5.67E-8*(((BQ518+$B$7)+273)^4-(BQ518+273)^4)-44100*J518)/(1.84*29.3*R518+8*0.95*5.67E-8*(BQ518+273)^3))</f>
        <v>0</v>
      </c>
      <c r="W518">
        <f>($C$7*BR518+$D$7*BS518+$E$7*V518)</f>
        <v>0</v>
      </c>
      <c r="X518">
        <f>0.61365*exp(17.502*W518/(240.97+W518))</f>
        <v>0</v>
      </c>
      <c r="Y518">
        <f>(Z518/AA518*100)</f>
        <v>0</v>
      </c>
      <c r="Z518">
        <f>BJ518*(BO518+BP518)/1000</f>
        <v>0</v>
      </c>
      <c r="AA518">
        <f>0.61365*exp(17.502*BQ518/(240.97+BQ518))</f>
        <v>0</v>
      </c>
      <c r="AB518">
        <f>(X518-BJ518*(BO518+BP518)/1000)</f>
        <v>0</v>
      </c>
      <c r="AC518">
        <f>(-J518*44100)</f>
        <v>0</v>
      </c>
      <c r="AD518">
        <f>2*29.3*R518*0.92*(BQ518-W518)</f>
        <v>0</v>
      </c>
      <c r="AE518">
        <f>2*0.95*5.67E-8*(((BQ518+$B$7)+273)^4-(W518+273)^4)</f>
        <v>0</v>
      </c>
      <c r="AF518">
        <f>U518+AE518+AC518+AD518</f>
        <v>0</v>
      </c>
      <c r="AG518">
        <f>BN518*AU518*(BI518-BH518*(1000-AU518*BK518)/(1000-AU518*BJ518))/(100*BB518)</f>
        <v>0</v>
      </c>
      <c r="AH518">
        <f>1000*BN518*AU518*(BJ518-BK518)/(100*BB518*(1000-AU518*BJ518))</f>
        <v>0</v>
      </c>
      <c r="AI518">
        <f>(AJ518 - AK518 - BO518*1E3/(8.314*(BQ518+273.15)) * AM518/BN518 * AL518) * BN518/(100*BB518) * (1000 - BK518)/1000</f>
        <v>0</v>
      </c>
      <c r="AJ518">
        <v>741.035790310847</v>
      </c>
      <c r="AK518">
        <v>700.883509090909</v>
      </c>
      <c r="AL518">
        <v>3.34415889375581</v>
      </c>
      <c r="AM518">
        <v>66.2120317824343</v>
      </c>
      <c r="AN518">
        <f>(AP518 - AO518 + BO518*1E3/(8.314*(BQ518+273.15)) * AR518/BN518 * AQ518) * BN518/(100*BB518) * 1000/(1000 - AP518)</f>
        <v>0</v>
      </c>
      <c r="AO518">
        <v>16.9982833130836</v>
      </c>
      <c r="AP518">
        <v>21.9147224242424</v>
      </c>
      <c r="AQ518">
        <v>-0.0174696769898456</v>
      </c>
      <c r="AR518">
        <v>77.4807913644843</v>
      </c>
      <c r="AS518">
        <v>0</v>
      </c>
      <c r="AT518">
        <v>0</v>
      </c>
      <c r="AU518">
        <f>IF(AS518*$H$13&gt;=AW518,1.0,(AW518/(AW518-AS518*$H$13)))</f>
        <v>0</v>
      </c>
      <c r="AV518">
        <f>(AU518-1)*100</f>
        <v>0</v>
      </c>
      <c r="AW518">
        <f>MAX(0,($B$13+$C$13*BV518)/(1+$D$13*BV518)*BO518/(BQ518+273)*$E$13)</f>
        <v>0</v>
      </c>
      <c r="AX518">
        <f>$B$11*BW518+$C$11*BX518+$F$11*CI518*(1-CL518)</f>
        <v>0</v>
      </c>
      <c r="AY518">
        <f>AX518*AZ518</f>
        <v>0</v>
      </c>
      <c r="AZ518">
        <f>($B$11*$D$9+$C$11*$D$9+$F$11*((CV518+CN518)/MAX(CV518+CN518+CW518, 0.1)*$I$9+CW518/MAX(CV518+CN518+CW518, 0.1)*$J$9))/($B$11+$C$11+$F$11)</f>
        <v>0</v>
      </c>
      <c r="BA518">
        <f>($B$11*$K$9+$C$11*$K$9+$F$11*((CV518+CN518)/MAX(CV518+CN518+CW518, 0.1)*$P$9+CW518/MAX(CV518+CN518+CW518, 0.1)*$Q$9))/($B$11+$C$11+$F$11)</f>
        <v>0</v>
      </c>
      <c r="BB518">
        <v>6</v>
      </c>
      <c r="BC518">
        <v>0.5</v>
      </c>
      <c r="BD518" t="s">
        <v>355</v>
      </c>
      <c r="BE518">
        <v>2</v>
      </c>
      <c r="BF518" t="b">
        <v>1</v>
      </c>
      <c r="BG518">
        <v>1657297992.21429</v>
      </c>
      <c r="BH518">
        <v>661.537285714286</v>
      </c>
      <c r="BI518">
        <v>712.538821428571</v>
      </c>
      <c r="BJ518">
        <v>21.9908571428571</v>
      </c>
      <c r="BK518">
        <v>17.0676535714286</v>
      </c>
      <c r="BL518">
        <v>651.727892857143</v>
      </c>
      <c r="BM518">
        <v>21.8122071428571</v>
      </c>
      <c r="BN518">
        <v>500.032535714286</v>
      </c>
      <c r="BO518">
        <v>73.8297214285714</v>
      </c>
      <c r="BP518">
        <v>0.0441059607142857</v>
      </c>
      <c r="BQ518">
        <v>25.3015392857143</v>
      </c>
      <c r="BR518">
        <v>24.9161714285714</v>
      </c>
      <c r="BS518">
        <v>999.9</v>
      </c>
      <c r="BT518">
        <v>0</v>
      </c>
      <c r="BU518">
        <v>0</v>
      </c>
      <c r="BV518">
        <v>10013.5714285714</v>
      </c>
      <c r="BW518">
        <v>0</v>
      </c>
      <c r="BX518">
        <v>1656.74892857143</v>
      </c>
      <c r="BY518">
        <v>-51.0015357142857</v>
      </c>
      <c r="BZ518">
        <v>676.411571428572</v>
      </c>
      <c r="CA518">
        <v>724.910392857143</v>
      </c>
      <c r="CB518">
        <v>4.92319964285714</v>
      </c>
      <c r="CC518">
        <v>712.538821428571</v>
      </c>
      <c r="CD518">
        <v>17.0676535714286</v>
      </c>
      <c r="CE518">
        <v>1.62357785714286</v>
      </c>
      <c r="CF518">
        <v>1.26010071428571</v>
      </c>
      <c r="CG518">
        <v>14.1844035714286</v>
      </c>
      <c r="CH518">
        <v>10.3310857142857</v>
      </c>
      <c r="CI518">
        <v>2000.00464285714</v>
      </c>
      <c r="CJ518">
        <v>0.980001321428572</v>
      </c>
      <c r="CK518">
        <v>0.0199986571428571</v>
      </c>
      <c r="CL518">
        <v>0</v>
      </c>
      <c r="CM518">
        <v>2.30111428571429</v>
      </c>
      <c r="CN518">
        <v>0</v>
      </c>
      <c r="CO518">
        <v>7465.57928571429</v>
      </c>
      <c r="CP518">
        <v>17300.2</v>
      </c>
      <c r="CQ518">
        <v>38.2522142857143</v>
      </c>
      <c r="CR518">
        <v>39.1825714285714</v>
      </c>
      <c r="CS518">
        <v>38.196</v>
      </c>
      <c r="CT518">
        <v>37.1916428571429</v>
      </c>
      <c r="CU518">
        <v>37.58225</v>
      </c>
      <c r="CV518">
        <v>1960.00464285714</v>
      </c>
      <c r="CW518">
        <v>40</v>
      </c>
      <c r="CX518">
        <v>0</v>
      </c>
      <c r="CY518">
        <v>1657297977.9</v>
      </c>
      <c r="CZ518">
        <v>0</v>
      </c>
      <c r="DA518">
        <v>1657291692.5</v>
      </c>
      <c r="DB518" t="s">
        <v>356</v>
      </c>
      <c r="DC518">
        <v>1657291684</v>
      </c>
      <c r="DD518">
        <v>1657291692.5</v>
      </c>
      <c r="DE518">
        <v>1</v>
      </c>
      <c r="DF518">
        <v>0.051</v>
      </c>
      <c r="DG518">
        <v>-0.009</v>
      </c>
      <c r="DH518">
        <v>7.953</v>
      </c>
      <c r="DI518">
        <v>0.086</v>
      </c>
      <c r="DJ518">
        <v>418</v>
      </c>
      <c r="DK518">
        <v>18</v>
      </c>
      <c r="DL518">
        <v>0.63</v>
      </c>
      <c r="DM518">
        <v>0.07</v>
      </c>
      <c r="DN518">
        <v>-50.6331575</v>
      </c>
      <c r="DO518">
        <v>-6.19723789868662</v>
      </c>
      <c r="DP518">
        <v>0.664012035240138</v>
      </c>
      <c r="DQ518">
        <v>0</v>
      </c>
      <c r="DR518">
        <v>4.9128095</v>
      </c>
      <c r="DS518">
        <v>0.278875272045025</v>
      </c>
      <c r="DT518">
        <v>0.0385687113441712</v>
      </c>
      <c r="DU518">
        <v>0</v>
      </c>
      <c r="DV518">
        <v>0</v>
      </c>
      <c r="DW518">
        <v>2</v>
      </c>
      <c r="DX518" t="s">
        <v>357</v>
      </c>
      <c r="DY518">
        <v>2.9728</v>
      </c>
      <c r="DZ518">
        <v>2.69776</v>
      </c>
      <c r="EA518">
        <v>0.106437</v>
      </c>
      <c r="EB518">
        <v>0.112986</v>
      </c>
      <c r="EC518">
        <v>0.0802653</v>
      </c>
      <c r="ED518">
        <v>0.0672834</v>
      </c>
      <c r="EE518">
        <v>34869</v>
      </c>
      <c r="EF518">
        <v>37925.2</v>
      </c>
      <c r="EG518">
        <v>35366.3</v>
      </c>
      <c r="EH518">
        <v>38781.3</v>
      </c>
      <c r="EI518">
        <v>46122.6</v>
      </c>
      <c r="EJ518">
        <v>52203</v>
      </c>
      <c r="EK518">
        <v>55267.8</v>
      </c>
      <c r="EL518">
        <v>62152</v>
      </c>
      <c r="EM518">
        <v>1.9796</v>
      </c>
      <c r="EN518">
        <v>2.1708</v>
      </c>
      <c r="EO518">
        <v>0.038892</v>
      </c>
      <c r="EP518">
        <v>0</v>
      </c>
      <c r="EQ518">
        <v>24.2754</v>
      </c>
      <c r="ER518">
        <v>999.9</v>
      </c>
      <c r="ES518">
        <v>53.882</v>
      </c>
      <c r="ET518">
        <v>31.149</v>
      </c>
      <c r="EU518">
        <v>33.206</v>
      </c>
      <c r="EV518">
        <v>53.7402</v>
      </c>
      <c r="EW518">
        <v>37.3077</v>
      </c>
      <c r="EX518">
        <v>2</v>
      </c>
      <c r="EY518">
        <v>-0.00841463</v>
      </c>
      <c r="EZ518">
        <v>0.749804</v>
      </c>
      <c r="FA518">
        <v>20.1436</v>
      </c>
      <c r="FB518">
        <v>5.19932</v>
      </c>
      <c r="FC518">
        <v>12.0088</v>
      </c>
      <c r="FD518">
        <v>4.9756</v>
      </c>
      <c r="FE518">
        <v>3.293</v>
      </c>
      <c r="FF518">
        <v>9999</v>
      </c>
      <c r="FG518">
        <v>565.2</v>
      </c>
      <c r="FH518">
        <v>9999</v>
      </c>
      <c r="FI518">
        <v>9999</v>
      </c>
      <c r="FJ518">
        <v>1.8631</v>
      </c>
      <c r="FK518">
        <v>1.86798</v>
      </c>
      <c r="FL518">
        <v>1.86768</v>
      </c>
      <c r="FM518">
        <v>1.8689</v>
      </c>
      <c r="FN518">
        <v>1.86966</v>
      </c>
      <c r="FO518">
        <v>1.86569</v>
      </c>
      <c r="FP518">
        <v>1.86679</v>
      </c>
      <c r="FQ518">
        <v>1.86816</v>
      </c>
      <c r="FR518">
        <v>5</v>
      </c>
      <c r="FS518">
        <v>0</v>
      </c>
      <c r="FT518">
        <v>0</v>
      </c>
      <c r="FU518">
        <v>0</v>
      </c>
      <c r="FV518" t="s">
        <v>358</v>
      </c>
      <c r="FW518" t="s">
        <v>359</v>
      </c>
      <c r="FX518" t="s">
        <v>360</v>
      </c>
      <c r="FY518" t="s">
        <v>360</v>
      </c>
      <c r="FZ518" t="s">
        <v>360</v>
      </c>
      <c r="GA518" t="s">
        <v>360</v>
      </c>
      <c r="GB518">
        <v>0</v>
      </c>
      <c r="GC518">
        <v>100</v>
      </c>
      <c r="GD518">
        <v>100</v>
      </c>
      <c r="GE518">
        <v>10</v>
      </c>
      <c r="GF518">
        <v>0.1786</v>
      </c>
      <c r="GG518">
        <v>4.5284714050127</v>
      </c>
      <c r="GH518">
        <v>0.00877152046367285</v>
      </c>
      <c r="GI518">
        <v>-1.12287425622125e-06</v>
      </c>
      <c r="GJ518">
        <v>1.49974470624018e-10</v>
      </c>
      <c r="GK518">
        <v>0.178652107835601</v>
      </c>
      <c r="GL518">
        <v>0</v>
      </c>
      <c r="GM518">
        <v>0</v>
      </c>
      <c r="GN518">
        <v>0</v>
      </c>
      <c r="GO518">
        <v>-2</v>
      </c>
      <c r="GP518">
        <v>2006</v>
      </c>
      <c r="GQ518">
        <v>1</v>
      </c>
      <c r="GR518">
        <v>20</v>
      </c>
      <c r="GS518">
        <v>105.3</v>
      </c>
      <c r="GT518">
        <v>105.1</v>
      </c>
      <c r="GU518">
        <v>2.0874</v>
      </c>
      <c r="GV518">
        <v>2.62329</v>
      </c>
      <c r="GW518">
        <v>2.24854</v>
      </c>
      <c r="GX518">
        <v>2.74292</v>
      </c>
      <c r="GY518">
        <v>1.99585</v>
      </c>
      <c r="GZ518">
        <v>2.3645</v>
      </c>
      <c r="HA518">
        <v>36.6233</v>
      </c>
      <c r="HB518">
        <v>15.0339</v>
      </c>
      <c r="HC518">
        <v>18</v>
      </c>
      <c r="HD518">
        <v>499.378</v>
      </c>
      <c r="HE518">
        <v>632.051</v>
      </c>
      <c r="HF518">
        <v>21.7609</v>
      </c>
      <c r="HG518">
        <v>27.0435</v>
      </c>
      <c r="HH518">
        <v>30.0001</v>
      </c>
      <c r="HI518">
        <v>26.9143</v>
      </c>
      <c r="HJ518">
        <v>26.8329</v>
      </c>
      <c r="HK518">
        <v>41.7784</v>
      </c>
      <c r="HL518">
        <v>47.2221</v>
      </c>
      <c r="HM518">
        <v>0</v>
      </c>
      <c r="HN518">
        <v>21.8086</v>
      </c>
      <c r="HO518">
        <v>757.023</v>
      </c>
      <c r="HP518">
        <v>17.0777</v>
      </c>
      <c r="HQ518">
        <v>102.535</v>
      </c>
      <c r="HR518">
        <v>103.486</v>
      </c>
    </row>
    <row r="519" spans="1:226">
      <c r="A519">
        <v>503</v>
      </c>
      <c r="B519">
        <v>1657298005</v>
      </c>
      <c r="C519">
        <v>6261</v>
      </c>
      <c r="D519" t="s">
        <v>1369</v>
      </c>
      <c r="E519" t="s">
        <v>1370</v>
      </c>
      <c r="F519">
        <v>5</v>
      </c>
      <c r="G519" t="s">
        <v>1282</v>
      </c>
      <c r="H519" t="s">
        <v>354</v>
      </c>
      <c r="I519">
        <v>1657297997.5</v>
      </c>
      <c r="J519">
        <f>(K519)/1000</f>
        <v>0</v>
      </c>
      <c r="K519">
        <f>IF(BF519, AN519, AH519)</f>
        <v>0</v>
      </c>
      <c r="L519">
        <f>IF(BF519, AI519, AG519)</f>
        <v>0</v>
      </c>
      <c r="M519">
        <f>BH519 - IF(AU519&gt;1, L519*BB519*100.0/(AW519*BV519), 0)</f>
        <v>0</v>
      </c>
      <c r="N519">
        <f>((T519-J519/2)*M519-L519)/(T519+J519/2)</f>
        <v>0</v>
      </c>
      <c r="O519">
        <f>N519*(BO519+BP519)/1000.0</f>
        <v>0</v>
      </c>
      <c r="P519">
        <f>(BH519 - IF(AU519&gt;1, L519*BB519*100.0/(AW519*BV519), 0))*(BO519+BP519)/1000.0</f>
        <v>0</v>
      </c>
      <c r="Q519">
        <f>2.0/((1/S519-1/R519)+SIGN(S519)*SQRT((1/S519-1/R519)*(1/S519-1/R519) + 4*BC519/((BC519+1)*(BC519+1))*(2*1/S519*1/R519-1/R519*1/R519)))</f>
        <v>0</v>
      </c>
      <c r="R519">
        <f>IF(LEFT(BD519,1)&lt;&gt;"0",IF(LEFT(BD519,1)="1",3.0,BE519),$D$5+$E$5*(BV519*BO519/($K$5*1000))+$F$5*(BV519*BO519/($K$5*1000))*MAX(MIN(BB519,$J$5),$I$5)*MAX(MIN(BB519,$J$5),$I$5)+$G$5*MAX(MIN(BB519,$J$5),$I$5)*(BV519*BO519/($K$5*1000))+$H$5*(BV519*BO519/($K$5*1000))*(BV519*BO519/($K$5*1000)))</f>
        <v>0</v>
      </c>
      <c r="S519">
        <f>J519*(1000-(1000*0.61365*exp(17.502*W519/(240.97+W519))/(BO519+BP519)+BJ519)/2)/(1000*0.61365*exp(17.502*W519/(240.97+W519))/(BO519+BP519)-BJ519)</f>
        <v>0</v>
      </c>
      <c r="T519">
        <f>1/((BC519+1)/(Q519/1.6)+1/(R519/1.37)) + BC519/((BC519+1)/(Q519/1.6) + BC519/(R519/1.37))</f>
        <v>0</v>
      </c>
      <c r="U519">
        <f>(AX519*BA519)</f>
        <v>0</v>
      </c>
      <c r="V519">
        <f>(BQ519+(U519+2*0.95*5.67E-8*(((BQ519+$B$7)+273)^4-(BQ519+273)^4)-44100*J519)/(1.84*29.3*R519+8*0.95*5.67E-8*(BQ519+273)^3))</f>
        <v>0</v>
      </c>
      <c r="W519">
        <f>($C$7*BR519+$D$7*BS519+$E$7*V519)</f>
        <v>0</v>
      </c>
      <c r="X519">
        <f>0.61365*exp(17.502*W519/(240.97+W519))</f>
        <v>0</v>
      </c>
      <c r="Y519">
        <f>(Z519/AA519*100)</f>
        <v>0</v>
      </c>
      <c r="Z519">
        <f>BJ519*(BO519+BP519)/1000</f>
        <v>0</v>
      </c>
      <c r="AA519">
        <f>0.61365*exp(17.502*BQ519/(240.97+BQ519))</f>
        <v>0</v>
      </c>
      <c r="AB519">
        <f>(X519-BJ519*(BO519+BP519)/1000)</f>
        <v>0</v>
      </c>
      <c r="AC519">
        <f>(-J519*44100)</f>
        <v>0</v>
      </c>
      <c r="AD519">
        <f>2*29.3*R519*0.92*(BQ519-W519)</f>
        <v>0</v>
      </c>
      <c r="AE519">
        <f>2*0.95*5.67E-8*(((BQ519+$B$7)+273)^4-(W519+273)^4)</f>
        <v>0</v>
      </c>
      <c r="AF519">
        <f>U519+AE519+AC519+AD519</f>
        <v>0</v>
      </c>
      <c r="AG519">
        <f>BN519*AU519*(BI519-BH519*(1000-AU519*BK519)/(1000-AU519*BJ519))/(100*BB519)</f>
        <v>0</v>
      </c>
      <c r="AH519">
        <f>1000*BN519*AU519*(BJ519-BK519)/(100*BB519*(1000-AU519*BJ519))</f>
        <v>0</v>
      </c>
      <c r="AI519">
        <f>(AJ519 - AK519 - BO519*1E3/(8.314*(BQ519+273.15)) * AM519/BN519 * AL519) * BN519/(100*BB519) * (1000 - BK519)/1000</f>
        <v>0</v>
      </c>
      <c r="AJ519">
        <v>758.052505007499</v>
      </c>
      <c r="AK519">
        <v>717.486733333333</v>
      </c>
      <c r="AL519">
        <v>3.31599500934745</v>
      </c>
      <c r="AM519">
        <v>66.2120317824343</v>
      </c>
      <c r="AN519">
        <f>(AP519 - AO519 + BO519*1E3/(8.314*(BQ519+273.15)) * AR519/BN519 * AQ519) * BN519/(100*BB519) * 1000/(1000 - AP519)</f>
        <v>0</v>
      </c>
      <c r="AO519">
        <v>16.9951545108866</v>
      </c>
      <c r="AP519">
        <v>21.88246</v>
      </c>
      <c r="AQ519">
        <v>-0.00307276742212768</v>
      </c>
      <c r="AR519">
        <v>77.4807913644843</v>
      </c>
      <c r="AS519">
        <v>0</v>
      </c>
      <c r="AT519">
        <v>0</v>
      </c>
      <c r="AU519">
        <f>IF(AS519*$H$13&gt;=AW519,1.0,(AW519/(AW519-AS519*$H$13)))</f>
        <v>0</v>
      </c>
      <c r="AV519">
        <f>(AU519-1)*100</f>
        <v>0</v>
      </c>
      <c r="AW519">
        <f>MAX(0,($B$13+$C$13*BV519)/(1+$D$13*BV519)*BO519/(BQ519+273)*$E$13)</f>
        <v>0</v>
      </c>
      <c r="AX519">
        <f>$B$11*BW519+$C$11*BX519+$F$11*CI519*(1-CL519)</f>
        <v>0</v>
      </c>
      <c r="AY519">
        <f>AX519*AZ519</f>
        <v>0</v>
      </c>
      <c r="AZ519">
        <f>($B$11*$D$9+$C$11*$D$9+$F$11*((CV519+CN519)/MAX(CV519+CN519+CW519, 0.1)*$I$9+CW519/MAX(CV519+CN519+CW519, 0.1)*$J$9))/($B$11+$C$11+$F$11)</f>
        <v>0</v>
      </c>
      <c r="BA519">
        <f>($B$11*$K$9+$C$11*$K$9+$F$11*((CV519+CN519)/MAX(CV519+CN519+CW519, 0.1)*$P$9+CW519/MAX(CV519+CN519+CW519, 0.1)*$Q$9))/($B$11+$C$11+$F$11)</f>
        <v>0</v>
      </c>
      <c r="BB519">
        <v>6</v>
      </c>
      <c r="BC519">
        <v>0.5</v>
      </c>
      <c r="BD519" t="s">
        <v>355</v>
      </c>
      <c r="BE519">
        <v>2</v>
      </c>
      <c r="BF519" t="b">
        <v>1</v>
      </c>
      <c r="BG519">
        <v>1657297997.5</v>
      </c>
      <c r="BH519">
        <v>678.931333333333</v>
      </c>
      <c r="BI519">
        <v>730.448222222222</v>
      </c>
      <c r="BJ519">
        <v>21.9434333333333</v>
      </c>
      <c r="BK519">
        <v>17.0142777777778</v>
      </c>
      <c r="BL519">
        <v>668.99262962963</v>
      </c>
      <c r="BM519">
        <v>21.7648</v>
      </c>
      <c r="BN519">
        <v>500.046259259259</v>
      </c>
      <c r="BO519">
        <v>73.8305666666667</v>
      </c>
      <c r="BP519">
        <v>0.0440509851851852</v>
      </c>
      <c r="BQ519">
        <v>25.292</v>
      </c>
      <c r="BR519">
        <v>24.9083222222222</v>
      </c>
      <c r="BS519">
        <v>999.9</v>
      </c>
      <c r="BT519">
        <v>0</v>
      </c>
      <c r="BU519">
        <v>0</v>
      </c>
      <c r="BV519">
        <v>10003.5185185185</v>
      </c>
      <c r="BW519">
        <v>0</v>
      </c>
      <c r="BX519">
        <v>1657.39740740741</v>
      </c>
      <c r="BY519">
        <v>-51.5169111111111</v>
      </c>
      <c r="BZ519">
        <v>694.163</v>
      </c>
      <c r="CA519">
        <v>743.091</v>
      </c>
      <c r="CB519">
        <v>4.92915888888889</v>
      </c>
      <c r="CC519">
        <v>730.448222222222</v>
      </c>
      <c r="CD519">
        <v>17.0142777777778</v>
      </c>
      <c r="CE519">
        <v>1.6200962962963</v>
      </c>
      <c r="CF519">
        <v>1.25617444444444</v>
      </c>
      <c r="CG519">
        <v>14.1512592592593</v>
      </c>
      <c r="CH519">
        <v>10.2844444444444</v>
      </c>
      <c r="CI519">
        <v>2000.00111111111</v>
      </c>
      <c r="CJ519">
        <v>0.980001111111111</v>
      </c>
      <c r="CK519">
        <v>0.0199988814814815</v>
      </c>
      <c r="CL519">
        <v>0</v>
      </c>
      <c r="CM519">
        <v>2.26794444444444</v>
      </c>
      <c r="CN519">
        <v>0</v>
      </c>
      <c r="CO519">
        <v>7492.65148148148</v>
      </c>
      <c r="CP519">
        <v>17300.1740740741</v>
      </c>
      <c r="CQ519">
        <v>38.229</v>
      </c>
      <c r="CR519">
        <v>39.1617407407407</v>
      </c>
      <c r="CS519">
        <v>38.1824074074074</v>
      </c>
      <c r="CT519">
        <v>37.1571481481481</v>
      </c>
      <c r="CU519">
        <v>37.5597407407407</v>
      </c>
      <c r="CV519">
        <v>1960.00111111111</v>
      </c>
      <c r="CW519">
        <v>40</v>
      </c>
      <c r="CX519">
        <v>0</v>
      </c>
      <c r="CY519">
        <v>1657297983.3</v>
      </c>
      <c r="CZ519">
        <v>0</v>
      </c>
      <c r="DA519">
        <v>1657291692.5</v>
      </c>
      <c r="DB519" t="s">
        <v>356</v>
      </c>
      <c r="DC519">
        <v>1657291684</v>
      </c>
      <c r="DD519">
        <v>1657291692.5</v>
      </c>
      <c r="DE519">
        <v>1</v>
      </c>
      <c r="DF519">
        <v>0.051</v>
      </c>
      <c r="DG519">
        <v>-0.009</v>
      </c>
      <c r="DH519">
        <v>7.953</v>
      </c>
      <c r="DI519">
        <v>0.086</v>
      </c>
      <c r="DJ519">
        <v>418</v>
      </c>
      <c r="DK519">
        <v>18</v>
      </c>
      <c r="DL519">
        <v>0.63</v>
      </c>
      <c r="DM519">
        <v>0.07</v>
      </c>
      <c r="DN519">
        <v>-51.2480875</v>
      </c>
      <c r="DO519">
        <v>-5.44533320825503</v>
      </c>
      <c r="DP519">
        <v>0.595560583059146</v>
      </c>
      <c r="DQ519">
        <v>0</v>
      </c>
      <c r="DR519">
        <v>4.91692575</v>
      </c>
      <c r="DS519">
        <v>0.0563397748592847</v>
      </c>
      <c r="DT519">
        <v>0.0366501302785884</v>
      </c>
      <c r="DU519">
        <v>1</v>
      </c>
      <c r="DV519">
        <v>1</v>
      </c>
      <c r="DW519">
        <v>2</v>
      </c>
      <c r="DX519" t="s">
        <v>373</v>
      </c>
      <c r="DY519">
        <v>2.97282</v>
      </c>
      <c r="DZ519">
        <v>2.69735</v>
      </c>
      <c r="EA519">
        <v>0.10821</v>
      </c>
      <c r="EB519">
        <v>0.114734</v>
      </c>
      <c r="EC519">
        <v>0.0802086</v>
      </c>
      <c r="ED519">
        <v>0.0673304</v>
      </c>
      <c r="EE519">
        <v>34799.9</v>
      </c>
      <c r="EF519">
        <v>37849.9</v>
      </c>
      <c r="EG519">
        <v>35366.3</v>
      </c>
      <c r="EH519">
        <v>38780.7</v>
      </c>
      <c r="EI519">
        <v>46125.5</v>
      </c>
      <c r="EJ519">
        <v>52200.2</v>
      </c>
      <c r="EK519">
        <v>55267.7</v>
      </c>
      <c r="EL519">
        <v>62151.8</v>
      </c>
      <c r="EM519">
        <v>1.9792</v>
      </c>
      <c r="EN519">
        <v>2.171</v>
      </c>
      <c r="EO519">
        <v>0.038445</v>
      </c>
      <c r="EP519">
        <v>0</v>
      </c>
      <c r="EQ519">
        <v>24.2615</v>
      </c>
      <c r="ER519">
        <v>999.9</v>
      </c>
      <c r="ES519">
        <v>53.858</v>
      </c>
      <c r="ET519">
        <v>31.149</v>
      </c>
      <c r="EU519">
        <v>33.1931</v>
      </c>
      <c r="EV519">
        <v>53.8402</v>
      </c>
      <c r="EW519">
        <v>37.3037</v>
      </c>
      <c r="EX519">
        <v>2</v>
      </c>
      <c r="EY519">
        <v>-0.00792683</v>
      </c>
      <c r="EZ519">
        <v>0.681525</v>
      </c>
      <c r="FA519">
        <v>20.144</v>
      </c>
      <c r="FB519">
        <v>5.19932</v>
      </c>
      <c r="FC519">
        <v>12.0099</v>
      </c>
      <c r="FD519">
        <v>4.9756</v>
      </c>
      <c r="FE519">
        <v>3.293</v>
      </c>
      <c r="FF519">
        <v>9999</v>
      </c>
      <c r="FG519">
        <v>565.2</v>
      </c>
      <c r="FH519">
        <v>9999</v>
      </c>
      <c r="FI519">
        <v>9999</v>
      </c>
      <c r="FJ519">
        <v>1.8631</v>
      </c>
      <c r="FK519">
        <v>1.86798</v>
      </c>
      <c r="FL519">
        <v>1.86768</v>
      </c>
      <c r="FM519">
        <v>1.8689</v>
      </c>
      <c r="FN519">
        <v>1.86966</v>
      </c>
      <c r="FO519">
        <v>1.86569</v>
      </c>
      <c r="FP519">
        <v>1.86676</v>
      </c>
      <c r="FQ519">
        <v>1.86813</v>
      </c>
      <c r="FR519">
        <v>5</v>
      </c>
      <c r="FS519">
        <v>0</v>
      </c>
      <c r="FT519">
        <v>0</v>
      </c>
      <c r="FU519">
        <v>0</v>
      </c>
      <c r="FV519" t="s">
        <v>358</v>
      </c>
      <c r="FW519" t="s">
        <v>359</v>
      </c>
      <c r="FX519" t="s">
        <v>360</v>
      </c>
      <c r="FY519" t="s">
        <v>360</v>
      </c>
      <c r="FZ519" t="s">
        <v>360</v>
      </c>
      <c r="GA519" t="s">
        <v>360</v>
      </c>
      <c r="GB519">
        <v>0</v>
      </c>
      <c r="GC519">
        <v>100</v>
      </c>
      <c r="GD519">
        <v>100</v>
      </c>
      <c r="GE519">
        <v>10.122</v>
      </c>
      <c r="GF519">
        <v>0.1787</v>
      </c>
      <c r="GG519">
        <v>4.5284714050127</v>
      </c>
      <c r="GH519">
        <v>0.00877152046367285</v>
      </c>
      <c r="GI519">
        <v>-1.12287425622125e-06</v>
      </c>
      <c r="GJ519">
        <v>1.49974470624018e-10</v>
      </c>
      <c r="GK519">
        <v>0.178652107835601</v>
      </c>
      <c r="GL519">
        <v>0</v>
      </c>
      <c r="GM519">
        <v>0</v>
      </c>
      <c r="GN519">
        <v>0</v>
      </c>
      <c r="GO519">
        <v>-2</v>
      </c>
      <c r="GP519">
        <v>2006</v>
      </c>
      <c r="GQ519">
        <v>1</v>
      </c>
      <c r="GR519">
        <v>20</v>
      </c>
      <c r="GS519">
        <v>105.3</v>
      </c>
      <c r="GT519">
        <v>105.2</v>
      </c>
      <c r="GU519">
        <v>2.1228</v>
      </c>
      <c r="GV519">
        <v>2.62573</v>
      </c>
      <c r="GW519">
        <v>2.24854</v>
      </c>
      <c r="GX519">
        <v>2.7417</v>
      </c>
      <c r="GY519">
        <v>1.99585</v>
      </c>
      <c r="GZ519">
        <v>2.38281</v>
      </c>
      <c r="HA519">
        <v>36.6233</v>
      </c>
      <c r="HB519">
        <v>15.0339</v>
      </c>
      <c r="HC519">
        <v>18</v>
      </c>
      <c r="HD519">
        <v>499.147</v>
      </c>
      <c r="HE519">
        <v>632.24</v>
      </c>
      <c r="HF519">
        <v>21.8294</v>
      </c>
      <c r="HG519">
        <v>27.0454</v>
      </c>
      <c r="HH519">
        <v>30.0004</v>
      </c>
      <c r="HI519">
        <v>26.9184</v>
      </c>
      <c r="HJ519">
        <v>26.836</v>
      </c>
      <c r="HK519">
        <v>42.4839</v>
      </c>
      <c r="HL519">
        <v>46.9298</v>
      </c>
      <c r="HM519">
        <v>0</v>
      </c>
      <c r="HN519">
        <v>21.8739</v>
      </c>
      <c r="HO519">
        <v>777.153</v>
      </c>
      <c r="HP519">
        <v>17.1134</v>
      </c>
      <c r="HQ519">
        <v>102.535</v>
      </c>
      <c r="HR519">
        <v>103.485</v>
      </c>
    </row>
    <row r="520" spans="1:226">
      <c r="A520">
        <v>504</v>
      </c>
      <c r="B520">
        <v>1657298010</v>
      </c>
      <c r="C520">
        <v>6266</v>
      </c>
      <c r="D520" t="s">
        <v>1371</v>
      </c>
      <c r="E520" t="s">
        <v>1372</v>
      </c>
      <c r="F520">
        <v>5</v>
      </c>
      <c r="G520" t="s">
        <v>1282</v>
      </c>
      <c r="H520" t="s">
        <v>354</v>
      </c>
      <c r="I520">
        <v>1657298002.21429</v>
      </c>
      <c r="J520">
        <f>(K520)/1000</f>
        <v>0</v>
      </c>
      <c r="K520">
        <f>IF(BF520, AN520, AH520)</f>
        <v>0</v>
      </c>
      <c r="L520">
        <f>IF(BF520, AI520, AG520)</f>
        <v>0</v>
      </c>
      <c r="M520">
        <f>BH520 - IF(AU520&gt;1, L520*BB520*100.0/(AW520*BV520), 0)</f>
        <v>0</v>
      </c>
      <c r="N520">
        <f>((T520-J520/2)*M520-L520)/(T520+J520/2)</f>
        <v>0</v>
      </c>
      <c r="O520">
        <f>N520*(BO520+BP520)/1000.0</f>
        <v>0</v>
      </c>
      <c r="P520">
        <f>(BH520 - IF(AU520&gt;1, L520*BB520*100.0/(AW520*BV520), 0))*(BO520+BP520)/1000.0</f>
        <v>0</v>
      </c>
      <c r="Q520">
        <f>2.0/((1/S520-1/R520)+SIGN(S520)*SQRT((1/S520-1/R520)*(1/S520-1/R520) + 4*BC520/((BC520+1)*(BC520+1))*(2*1/S520*1/R520-1/R520*1/R520)))</f>
        <v>0</v>
      </c>
      <c r="R520">
        <f>IF(LEFT(BD520,1)&lt;&gt;"0",IF(LEFT(BD520,1)="1",3.0,BE520),$D$5+$E$5*(BV520*BO520/($K$5*1000))+$F$5*(BV520*BO520/($K$5*1000))*MAX(MIN(BB520,$J$5),$I$5)*MAX(MIN(BB520,$J$5),$I$5)+$G$5*MAX(MIN(BB520,$J$5),$I$5)*(BV520*BO520/($K$5*1000))+$H$5*(BV520*BO520/($K$5*1000))*(BV520*BO520/($K$5*1000)))</f>
        <v>0</v>
      </c>
      <c r="S520">
        <f>J520*(1000-(1000*0.61365*exp(17.502*W520/(240.97+W520))/(BO520+BP520)+BJ520)/2)/(1000*0.61365*exp(17.502*W520/(240.97+W520))/(BO520+BP520)-BJ520)</f>
        <v>0</v>
      </c>
      <c r="T520">
        <f>1/((BC520+1)/(Q520/1.6)+1/(R520/1.37)) + BC520/((BC520+1)/(Q520/1.6) + BC520/(R520/1.37))</f>
        <v>0</v>
      </c>
      <c r="U520">
        <f>(AX520*BA520)</f>
        <v>0</v>
      </c>
      <c r="V520">
        <f>(BQ520+(U520+2*0.95*5.67E-8*(((BQ520+$B$7)+273)^4-(BQ520+273)^4)-44100*J520)/(1.84*29.3*R520+8*0.95*5.67E-8*(BQ520+273)^3))</f>
        <v>0</v>
      </c>
      <c r="W520">
        <f>($C$7*BR520+$D$7*BS520+$E$7*V520)</f>
        <v>0</v>
      </c>
      <c r="X520">
        <f>0.61365*exp(17.502*W520/(240.97+W520))</f>
        <v>0</v>
      </c>
      <c r="Y520">
        <f>(Z520/AA520*100)</f>
        <v>0</v>
      </c>
      <c r="Z520">
        <f>BJ520*(BO520+BP520)/1000</f>
        <v>0</v>
      </c>
      <c r="AA520">
        <f>0.61365*exp(17.502*BQ520/(240.97+BQ520))</f>
        <v>0</v>
      </c>
      <c r="AB520">
        <f>(X520-BJ520*(BO520+BP520)/1000)</f>
        <v>0</v>
      </c>
      <c r="AC520">
        <f>(-J520*44100)</f>
        <v>0</v>
      </c>
      <c r="AD520">
        <f>2*29.3*R520*0.92*(BQ520-W520)</f>
        <v>0</v>
      </c>
      <c r="AE520">
        <f>2*0.95*5.67E-8*(((BQ520+$B$7)+273)^4-(W520+273)^4)</f>
        <v>0</v>
      </c>
      <c r="AF520">
        <f>U520+AE520+AC520+AD520</f>
        <v>0</v>
      </c>
      <c r="AG520">
        <f>BN520*AU520*(BI520-BH520*(1000-AU520*BK520)/(1000-AU520*BJ520))/(100*BB520)</f>
        <v>0</v>
      </c>
      <c r="AH520">
        <f>1000*BN520*AU520*(BJ520-BK520)/(100*BB520*(1000-AU520*BJ520))</f>
        <v>0</v>
      </c>
      <c r="AI520">
        <f>(AJ520 - AK520 - BO520*1E3/(8.314*(BQ520+273.15)) * AM520/BN520 * AL520) * BN520/(100*BB520) * (1000 - BK520)/1000</f>
        <v>0</v>
      </c>
      <c r="AJ520">
        <v>775.447021638009</v>
      </c>
      <c r="AK520">
        <v>734.35733939394</v>
      </c>
      <c r="AL520">
        <v>3.34654354849287</v>
      </c>
      <c r="AM520">
        <v>66.2120317824343</v>
      </c>
      <c r="AN520">
        <f>(AP520 - AO520 + BO520*1E3/(8.314*(BQ520+273.15)) * AR520/BN520 * AQ520) * BN520/(100*BB520) * 1000/(1000 - AP520)</f>
        <v>0</v>
      </c>
      <c r="AO520">
        <v>17.1052668342033</v>
      </c>
      <c r="AP520">
        <v>21.9177951515152</v>
      </c>
      <c r="AQ520">
        <v>0.00130493721342629</v>
      </c>
      <c r="AR520">
        <v>77.4807913644843</v>
      </c>
      <c r="AS520">
        <v>0</v>
      </c>
      <c r="AT520">
        <v>0</v>
      </c>
      <c r="AU520">
        <f>IF(AS520*$H$13&gt;=AW520,1.0,(AW520/(AW520-AS520*$H$13)))</f>
        <v>0</v>
      </c>
      <c r="AV520">
        <f>(AU520-1)*100</f>
        <v>0</v>
      </c>
      <c r="AW520">
        <f>MAX(0,($B$13+$C$13*BV520)/(1+$D$13*BV520)*BO520/(BQ520+273)*$E$13)</f>
        <v>0</v>
      </c>
      <c r="AX520">
        <f>$B$11*BW520+$C$11*BX520+$F$11*CI520*(1-CL520)</f>
        <v>0</v>
      </c>
      <c r="AY520">
        <f>AX520*AZ520</f>
        <v>0</v>
      </c>
      <c r="AZ520">
        <f>($B$11*$D$9+$C$11*$D$9+$F$11*((CV520+CN520)/MAX(CV520+CN520+CW520, 0.1)*$I$9+CW520/MAX(CV520+CN520+CW520, 0.1)*$J$9))/($B$11+$C$11+$F$11)</f>
        <v>0</v>
      </c>
      <c r="BA520">
        <f>($B$11*$K$9+$C$11*$K$9+$F$11*((CV520+CN520)/MAX(CV520+CN520+CW520, 0.1)*$P$9+CW520/MAX(CV520+CN520+CW520, 0.1)*$Q$9))/($B$11+$C$11+$F$11)</f>
        <v>0</v>
      </c>
      <c r="BB520">
        <v>6</v>
      </c>
      <c r="BC520">
        <v>0.5</v>
      </c>
      <c r="BD520" t="s">
        <v>355</v>
      </c>
      <c r="BE520">
        <v>2</v>
      </c>
      <c r="BF520" t="b">
        <v>1</v>
      </c>
      <c r="BG520">
        <v>1657298002.21429</v>
      </c>
      <c r="BH520">
        <v>694.396428571428</v>
      </c>
      <c r="BI520">
        <v>746.316892857143</v>
      </c>
      <c r="BJ520">
        <v>21.9096892857143</v>
      </c>
      <c r="BK520">
        <v>17.0380464285714</v>
      </c>
      <c r="BL520">
        <v>684.343321428571</v>
      </c>
      <c r="BM520">
        <v>21.73105</v>
      </c>
      <c r="BN520">
        <v>500.004678571429</v>
      </c>
      <c r="BO520">
        <v>73.8309607142857</v>
      </c>
      <c r="BP520">
        <v>0.0437658714285714</v>
      </c>
      <c r="BQ520">
        <v>25.286175</v>
      </c>
      <c r="BR520">
        <v>24.8991</v>
      </c>
      <c r="BS520">
        <v>999.9</v>
      </c>
      <c r="BT520">
        <v>0</v>
      </c>
      <c r="BU520">
        <v>0</v>
      </c>
      <c r="BV520">
        <v>10015.7142857143</v>
      </c>
      <c r="BW520">
        <v>0</v>
      </c>
      <c r="BX520">
        <v>1657.84107142857</v>
      </c>
      <c r="BY520">
        <v>-51.9203607142857</v>
      </c>
      <c r="BZ520">
        <v>709.951035714286</v>
      </c>
      <c r="CA520">
        <v>759.253785714286</v>
      </c>
      <c r="CB520">
        <v>4.8716475</v>
      </c>
      <c r="CC520">
        <v>746.316892857143</v>
      </c>
      <c r="CD520">
        <v>17.0380464285714</v>
      </c>
      <c r="CE520">
        <v>1.61761357142857</v>
      </c>
      <c r="CF520">
        <v>1.25793571428571</v>
      </c>
      <c r="CG520">
        <v>14.1276142857143</v>
      </c>
      <c r="CH520">
        <v>10.3053714285714</v>
      </c>
      <c r="CI520">
        <v>1999.99857142857</v>
      </c>
      <c r="CJ520">
        <v>0.980001</v>
      </c>
      <c r="CK520">
        <v>0.019999</v>
      </c>
      <c r="CL520">
        <v>0</v>
      </c>
      <c r="CM520">
        <v>2.21635714285714</v>
      </c>
      <c r="CN520">
        <v>0</v>
      </c>
      <c r="CO520">
        <v>7514.84357142857</v>
      </c>
      <c r="CP520">
        <v>17300.1357142857</v>
      </c>
      <c r="CQ520">
        <v>38.2095</v>
      </c>
      <c r="CR520">
        <v>39.1427142857143</v>
      </c>
      <c r="CS520">
        <v>38.1626428571429</v>
      </c>
      <c r="CT520">
        <v>37.1382857142857</v>
      </c>
      <c r="CU520">
        <v>37.5398571428571</v>
      </c>
      <c r="CV520">
        <v>1959.99857142857</v>
      </c>
      <c r="CW520">
        <v>40</v>
      </c>
      <c r="CX520">
        <v>0</v>
      </c>
      <c r="CY520">
        <v>1657297988.1</v>
      </c>
      <c r="CZ520">
        <v>0</v>
      </c>
      <c r="DA520">
        <v>1657291692.5</v>
      </c>
      <c r="DB520" t="s">
        <v>356</v>
      </c>
      <c r="DC520">
        <v>1657291684</v>
      </c>
      <c r="DD520">
        <v>1657291692.5</v>
      </c>
      <c r="DE520">
        <v>1</v>
      </c>
      <c r="DF520">
        <v>0.051</v>
      </c>
      <c r="DG520">
        <v>-0.009</v>
      </c>
      <c r="DH520">
        <v>7.953</v>
      </c>
      <c r="DI520">
        <v>0.086</v>
      </c>
      <c r="DJ520">
        <v>418</v>
      </c>
      <c r="DK520">
        <v>18</v>
      </c>
      <c r="DL520">
        <v>0.63</v>
      </c>
      <c r="DM520">
        <v>0.07</v>
      </c>
      <c r="DN520">
        <v>-51.62288</v>
      </c>
      <c r="DO520">
        <v>-5.39360375234512</v>
      </c>
      <c r="DP520">
        <v>0.601542737550708</v>
      </c>
      <c r="DQ520">
        <v>0</v>
      </c>
      <c r="DR520">
        <v>4.89606025</v>
      </c>
      <c r="DS520">
        <v>-0.481992833020654</v>
      </c>
      <c r="DT520">
        <v>0.0688772559154145</v>
      </c>
      <c r="DU520">
        <v>0</v>
      </c>
      <c r="DV520">
        <v>0</v>
      </c>
      <c r="DW520">
        <v>2</v>
      </c>
      <c r="DX520" t="s">
        <v>357</v>
      </c>
      <c r="DY520">
        <v>2.97324</v>
      </c>
      <c r="DZ520">
        <v>2.69742</v>
      </c>
      <c r="EA520">
        <v>0.109936</v>
      </c>
      <c r="EB520">
        <v>0.116452</v>
      </c>
      <c r="EC520">
        <v>0.0802804</v>
      </c>
      <c r="ED520">
        <v>0.0677036</v>
      </c>
      <c r="EE520">
        <v>34731.7</v>
      </c>
      <c r="EF520">
        <v>37776.6</v>
      </c>
      <c r="EG520">
        <v>35365.4</v>
      </c>
      <c r="EH520">
        <v>38780.7</v>
      </c>
      <c r="EI520">
        <v>46121.1</v>
      </c>
      <c r="EJ520">
        <v>52178.8</v>
      </c>
      <c r="EK520">
        <v>55266.8</v>
      </c>
      <c r="EL520">
        <v>62151.3</v>
      </c>
      <c r="EM520">
        <v>1.98</v>
      </c>
      <c r="EN520">
        <v>2.1708</v>
      </c>
      <c r="EO520">
        <v>0.0374019</v>
      </c>
      <c r="EP520">
        <v>0</v>
      </c>
      <c r="EQ520">
        <v>24.2509</v>
      </c>
      <c r="ER520">
        <v>999.9</v>
      </c>
      <c r="ES520">
        <v>53.833</v>
      </c>
      <c r="ET520">
        <v>31.179</v>
      </c>
      <c r="EU520">
        <v>33.2331</v>
      </c>
      <c r="EV520">
        <v>54.0002</v>
      </c>
      <c r="EW520">
        <v>37.3638</v>
      </c>
      <c r="EX520">
        <v>2</v>
      </c>
      <c r="EY520">
        <v>-0.00739837</v>
      </c>
      <c r="EZ520">
        <v>0.572527</v>
      </c>
      <c r="FA520">
        <v>20.1444</v>
      </c>
      <c r="FB520">
        <v>5.19932</v>
      </c>
      <c r="FC520">
        <v>12.0099</v>
      </c>
      <c r="FD520">
        <v>4.9756</v>
      </c>
      <c r="FE520">
        <v>3.2932</v>
      </c>
      <c r="FF520">
        <v>9999</v>
      </c>
      <c r="FG520">
        <v>565.2</v>
      </c>
      <c r="FH520">
        <v>9999</v>
      </c>
      <c r="FI520">
        <v>9999</v>
      </c>
      <c r="FJ520">
        <v>1.8631</v>
      </c>
      <c r="FK520">
        <v>1.86798</v>
      </c>
      <c r="FL520">
        <v>1.86768</v>
      </c>
      <c r="FM520">
        <v>1.8689</v>
      </c>
      <c r="FN520">
        <v>1.86966</v>
      </c>
      <c r="FO520">
        <v>1.86569</v>
      </c>
      <c r="FP520">
        <v>1.86676</v>
      </c>
      <c r="FQ520">
        <v>1.86813</v>
      </c>
      <c r="FR520">
        <v>5</v>
      </c>
      <c r="FS520">
        <v>0</v>
      </c>
      <c r="FT520">
        <v>0</v>
      </c>
      <c r="FU520">
        <v>0</v>
      </c>
      <c r="FV520" t="s">
        <v>358</v>
      </c>
      <c r="FW520" t="s">
        <v>359</v>
      </c>
      <c r="FX520" t="s">
        <v>360</v>
      </c>
      <c r="FY520" t="s">
        <v>360</v>
      </c>
      <c r="FZ520" t="s">
        <v>360</v>
      </c>
      <c r="GA520" t="s">
        <v>360</v>
      </c>
      <c r="GB520">
        <v>0</v>
      </c>
      <c r="GC520">
        <v>100</v>
      </c>
      <c r="GD520">
        <v>100</v>
      </c>
      <c r="GE520">
        <v>10.241</v>
      </c>
      <c r="GF520">
        <v>0.1786</v>
      </c>
      <c r="GG520">
        <v>4.5284714050127</v>
      </c>
      <c r="GH520">
        <v>0.00877152046367285</v>
      </c>
      <c r="GI520">
        <v>-1.12287425622125e-06</v>
      </c>
      <c r="GJ520">
        <v>1.49974470624018e-10</v>
      </c>
      <c r="GK520">
        <v>0.178652107835601</v>
      </c>
      <c r="GL520">
        <v>0</v>
      </c>
      <c r="GM520">
        <v>0</v>
      </c>
      <c r="GN520">
        <v>0</v>
      </c>
      <c r="GO520">
        <v>-2</v>
      </c>
      <c r="GP520">
        <v>2006</v>
      </c>
      <c r="GQ520">
        <v>1</v>
      </c>
      <c r="GR520">
        <v>20</v>
      </c>
      <c r="GS520">
        <v>105.4</v>
      </c>
      <c r="GT520">
        <v>105.3</v>
      </c>
      <c r="GU520">
        <v>2.16187</v>
      </c>
      <c r="GV520">
        <v>2.62207</v>
      </c>
      <c r="GW520">
        <v>2.24854</v>
      </c>
      <c r="GX520">
        <v>2.74292</v>
      </c>
      <c r="GY520">
        <v>1.99585</v>
      </c>
      <c r="GZ520">
        <v>2.37549</v>
      </c>
      <c r="HA520">
        <v>36.6469</v>
      </c>
      <c r="HB520">
        <v>15.0251</v>
      </c>
      <c r="HC520">
        <v>18</v>
      </c>
      <c r="HD520">
        <v>499.703</v>
      </c>
      <c r="HE520">
        <v>632.129</v>
      </c>
      <c r="HF520">
        <v>21.8975</v>
      </c>
      <c r="HG520">
        <v>27.0481</v>
      </c>
      <c r="HH520">
        <v>30.0005</v>
      </c>
      <c r="HI520">
        <v>26.9211</v>
      </c>
      <c r="HJ520">
        <v>26.8396</v>
      </c>
      <c r="HK520">
        <v>43.2656</v>
      </c>
      <c r="HL520">
        <v>46.9298</v>
      </c>
      <c r="HM520">
        <v>0</v>
      </c>
      <c r="HN520">
        <v>21.9535</v>
      </c>
      <c r="HO520">
        <v>790.62</v>
      </c>
      <c r="HP520">
        <v>17.1055</v>
      </c>
      <c r="HQ520">
        <v>102.533</v>
      </c>
      <c r="HR520">
        <v>103.485</v>
      </c>
    </row>
    <row r="521" spans="1:226">
      <c r="A521">
        <v>505</v>
      </c>
      <c r="B521">
        <v>1657298015</v>
      </c>
      <c r="C521">
        <v>6271</v>
      </c>
      <c r="D521" t="s">
        <v>1373</v>
      </c>
      <c r="E521" t="s">
        <v>1374</v>
      </c>
      <c r="F521">
        <v>5</v>
      </c>
      <c r="G521" t="s">
        <v>1282</v>
      </c>
      <c r="H521" t="s">
        <v>354</v>
      </c>
      <c r="I521">
        <v>1657298007.5</v>
      </c>
      <c r="J521">
        <f>(K521)/1000</f>
        <v>0</v>
      </c>
      <c r="K521">
        <f>IF(BF521, AN521, AH521)</f>
        <v>0</v>
      </c>
      <c r="L521">
        <f>IF(BF521, AI521, AG521)</f>
        <v>0</v>
      </c>
      <c r="M521">
        <f>BH521 - IF(AU521&gt;1, L521*BB521*100.0/(AW521*BV521), 0)</f>
        <v>0</v>
      </c>
      <c r="N521">
        <f>((T521-J521/2)*M521-L521)/(T521+J521/2)</f>
        <v>0</v>
      </c>
      <c r="O521">
        <f>N521*(BO521+BP521)/1000.0</f>
        <v>0</v>
      </c>
      <c r="P521">
        <f>(BH521 - IF(AU521&gt;1, L521*BB521*100.0/(AW521*BV521), 0))*(BO521+BP521)/1000.0</f>
        <v>0</v>
      </c>
      <c r="Q521">
        <f>2.0/((1/S521-1/R521)+SIGN(S521)*SQRT((1/S521-1/R521)*(1/S521-1/R521) + 4*BC521/((BC521+1)*(BC521+1))*(2*1/S521*1/R521-1/R521*1/R521)))</f>
        <v>0</v>
      </c>
      <c r="R521">
        <f>IF(LEFT(BD521,1)&lt;&gt;"0",IF(LEFT(BD521,1)="1",3.0,BE521),$D$5+$E$5*(BV521*BO521/($K$5*1000))+$F$5*(BV521*BO521/($K$5*1000))*MAX(MIN(BB521,$J$5),$I$5)*MAX(MIN(BB521,$J$5),$I$5)+$G$5*MAX(MIN(BB521,$J$5),$I$5)*(BV521*BO521/($K$5*1000))+$H$5*(BV521*BO521/($K$5*1000))*(BV521*BO521/($K$5*1000)))</f>
        <v>0</v>
      </c>
      <c r="S521">
        <f>J521*(1000-(1000*0.61365*exp(17.502*W521/(240.97+W521))/(BO521+BP521)+BJ521)/2)/(1000*0.61365*exp(17.502*W521/(240.97+W521))/(BO521+BP521)-BJ521)</f>
        <v>0</v>
      </c>
      <c r="T521">
        <f>1/((BC521+1)/(Q521/1.6)+1/(R521/1.37)) + BC521/((BC521+1)/(Q521/1.6) + BC521/(R521/1.37))</f>
        <v>0</v>
      </c>
      <c r="U521">
        <f>(AX521*BA521)</f>
        <v>0</v>
      </c>
      <c r="V521">
        <f>(BQ521+(U521+2*0.95*5.67E-8*(((BQ521+$B$7)+273)^4-(BQ521+273)^4)-44100*J521)/(1.84*29.3*R521+8*0.95*5.67E-8*(BQ521+273)^3))</f>
        <v>0</v>
      </c>
      <c r="W521">
        <f>($C$7*BR521+$D$7*BS521+$E$7*V521)</f>
        <v>0</v>
      </c>
      <c r="X521">
        <f>0.61365*exp(17.502*W521/(240.97+W521))</f>
        <v>0</v>
      </c>
      <c r="Y521">
        <f>(Z521/AA521*100)</f>
        <v>0</v>
      </c>
      <c r="Z521">
        <f>BJ521*(BO521+BP521)/1000</f>
        <v>0</v>
      </c>
      <c r="AA521">
        <f>0.61365*exp(17.502*BQ521/(240.97+BQ521))</f>
        <v>0</v>
      </c>
      <c r="AB521">
        <f>(X521-BJ521*(BO521+BP521)/1000)</f>
        <v>0</v>
      </c>
      <c r="AC521">
        <f>(-J521*44100)</f>
        <v>0</v>
      </c>
      <c r="AD521">
        <f>2*29.3*R521*0.92*(BQ521-W521)</f>
        <v>0</v>
      </c>
      <c r="AE521">
        <f>2*0.95*5.67E-8*(((BQ521+$B$7)+273)^4-(W521+273)^4)</f>
        <v>0</v>
      </c>
      <c r="AF521">
        <f>U521+AE521+AC521+AD521</f>
        <v>0</v>
      </c>
      <c r="AG521">
        <f>BN521*AU521*(BI521-BH521*(1000-AU521*BK521)/(1000-AU521*BJ521))/(100*BB521)</f>
        <v>0</v>
      </c>
      <c r="AH521">
        <f>1000*BN521*AU521*(BJ521-BK521)/(100*BB521*(1000-AU521*BJ521))</f>
        <v>0</v>
      </c>
      <c r="AI521">
        <f>(AJ521 - AK521 - BO521*1E3/(8.314*(BQ521+273.15)) * AM521/BN521 * AL521) * BN521/(100*BB521) * (1000 - BK521)/1000</f>
        <v>0</v>
      </c>
      <c r="AJ521">
        <v>792.721726780588</v>
      </c>
      <c r="AK521">
        <v>751.171981818182</v>
      </c>
      <c r="AL521">
        <v>3.33742559175972</v>
      </c>
      <c r="AM521">
        <v>66.2120317824343</v>
      </c>
      <c r="AN521">
        <f>(AP521 - AO521 + BO521*1E3/(8.314*(BQ521+273.15)) * AR521/BN521 * AQ521) * BN521/(100*BB521) * 1000/(1000 - AP521)</f>
        <v>0</v>
      </c>
      <c r="AO521">
        <v>17.1481895711895</v>
      </c>
      <c r="AP521">
        <v>21.9459727272727</v>
      </c>
      <c r="AQ521">
        <v>0.00909678396469461</v>
      </c>
      <c r="AR521">
        <v>77.4807913644843</v>
      </c>
      <c r="AS521">
        <v>0</v>
      </c>
      <c r="AT521">
        <v>0</v>
      </c>
      <c r="AU521">
        <f>IF(AS521*$H$13&gt;=AW521,1.0,(AW521/(AW521-AS521*$H$13)))</f>
        <v>0</v>
      </c>
      <c r="AV521">
        <f>(AU521-1)*100</f>
        <v>0</v>
      </c>
      <c r="AW521">
        <f>MAX(0,($B$13+$C$13*BV521)/(1+$D$13*BV521)*BO521/(BQ521+273)*$E$13)</f>
        <v>0</v>
      </c>
      <c r="AX521">
        <f>$B$11*BW521+$C$11*BX521+$F$11*CI521*(1-CL521)</f>
        <v>0</v>
      </c>
      <c r="AY521">
        <f>AX521*AZ521</f>
        <v>0</v>
      </c>
      <c r="AZ521">
        <f>($B$11*$D$9+$C$11*$D$9+$F$11*((CV521+CN521)/MAX(CV521+CN521+CW521, 0.1)*$I$9+CW521/MAX(CV521+CN521+CW521, 0.1)*$J$9))/($B$11+$C$11+$F$11)</f>
        <v>0</v>
      </c>
      <c r="BA521">
        <f>($B$11*$K$9+$C$11*$K$9+$F$11*((CV521+CN521)/MAX(CV521+CN521+CW521, 0.1)*$P$9+CW521/MAX(CV521+CN521+CW521, 0.1)*$Q$9))/($B$11+$C$11+$F$11)</f>
        <v>0</v>
      </c>
      <c r="BB521">
        <v>6</v>
      </c>
      <c r="BC521">
        <v>0.5</v>
      </c>
      <c r="BD521" t="s">
        <v>355</v>
      </c>
      <c r="BE521">
        <v>2</v>
      </c>
      <c r="BF521" t="b">
        <v>1</v>
      </c>
      <c r="BG521">
        <v>1657298007.5</v>
      </c>
      <c r="BH521">
        <v>711.732703703704</v>
      </c>
      <c r="BI521">
        <v>764.097592592593</v>
      </c>
      <c r="BJ521">
        <v>21.9075555555556</v>
      </c>
      <c r="BK521">
        <v>17.0896962962963</v>
      </c>
      <c r="BL521">
        <v>701.551666666667</v>
      </c>
      <c r="BM521">
        <v>21.7289111111111</v>
      </c>
      <c r="BN521">
        <v>499.98662962963</v>
      </c>
      <c r="BO521">
        <v>73.8303555555556</v>
      </c>
      <c r="BP521">
        <v>0.0437619296296296</v>
      </c>
      <c r="BQ521">
        <v>25.2846703703704</v>
      </c>
      <c r="BR521">
        <v>24.8879925925926</v>
      </c>
      <c r="BS521">
        <v>999.9</v>
      </c>
      <c r="BT521">
        <v>0</v>
      </c>
      <c r="BU521">
        <v>0</v>
      </c>
      <c r="BV521">
        <v>9997.22222222222</v>
      </c>
      <c r="BW521">
        <v>0</v>
      </c>
      <c r="BX521">
        <v>1658.09740740741</v>
      </c>
      <c r="BY521">
        <v>-52.3648444444444</v>
      </c>
      <c r="BZ521">
        <v>727.67462962963</v>
      </c>
      <c r="CA521">
        <v>777.383666666666</v>
      </c>
      <c r="CB521">
        <v>4.81786148148148</v>
      </c>
      <c r="CC521">
        <v>764.097592592593</v>
      </c>
      <c r="CD521">
        <v>17.0896962962963</v>
      </c>
      <c r="CE521">
        <v>1.61744333333333</v>
      </c>
      <c r="CF521">
        <v>1.26173814814815</v>
      </c>
      <c r="CG521">
        <v>14.1259925925926</v>
      </c>
      <c r="CH521">
        <v>10.3505555555556</v>
      </c>
      <c r="CI521">
        <v>1999.99888888889</v>
      </c>
      <c r="CJ521">
        <v>0.980001</v>
      </c>
      <c r="CK521">
        <v>0.019999</v>
      </c>
      <c r="CL521">
        <v>0</v>
      </c>
      <c r="CM521">
        <v>2.21292592592593</v>
      </c>
      <c r="CN521">
        <v>0</v>
      </c>
      <c r="CO521">
        <v>7537.12407407407</v>
      </c>
      <c r="CP521">
        <v>17300.1555555556</v>
      </c>
      <c r="CQ521">
        <v>38.1778148148148</v>
      </c>
      <c r="CR521">
        <v>39.125</v>
      </c>
      <c r="CS521">
        <v>38.1410740740741</v>
      </c>
      <c r="CT521">
        <v>37.1156666666667</v>
      </c>
      <c r="CU521">
        <v>37.5183703703704</v>
      </c>
      <c r="CV521">
        <v>1959.99888888889</v>
      </c>
      <c r="CW521">
        <v>40</v>
      </c>
      <c r="CX521">
        <v>0</v>
      </c>
      <c r="CY521">
        <v>1657297992.9</v>
      </c>
      <c r="CZ521">
        <v>0</v>
      </c>
      <c r="DA521">
        <v>1657291692.5</v>
      </c>
      <c r="DB521" t="s">
        <v>356</v>
      </c>
      <c r="DC521">
        <v>1657291684</v>
      </c>
      <c r="DD521">
        <v>1657291692.5</v>
      </c>
      <c r="DE521">
        <v>1</v>
      </c>
      <c r="DF521">
        <v>0.051</v>
      </c>
      <c r="DG521">
        <v>-0.009</v>
      </c>
      <c r="DH521">
        <v>7.953</v>
      </c>
      <c r="DI521">
        <v>0.086</v>
      </c>
      <c r="DJ521">
        <v>418</v>
      </c>
      <c r="DK521">
        <v>18</v>
      </c>
      <c r="DL521">
        <v>0.63</v>
      </c>
      <c r="DM521">
        <v>0.07</v>
      </c>
      <c r="DN521">
        <v>-52.058565</v>
      </c>
      <c r="DO521">
        <v>-5.56584315196994</v>
      </c>
      <c r="DP521">
        <v>0.59183716280325</v>
      </c>
      <c r="DQ521">
        <v>0</v>
      </c>
      <c r="DR521">
        <v>4.8603635</v>
      </c>
      <c r="DS521">
        <v>-0.738285028142594</v>
      </c>
      <c r="DT521">
        <v>0.0771951240218578</v>
      </c>
      <c r="DU521">
        <v>0</v>
      </c>
      <c r="DV521">
        <v>0</v>
      </c>
      <c r="DW521">
        <v>2</v>
      </c>
      <c r="DX521" t="s">
        <v>357</v>
      </c>
      <c r="DY521">
        <v>2.97251</v>
      </c>
      <c r="DZ521">
        <v>2.69771</v>
      </c>
      <c r="EA521">
        <v>0.111677</v>
      </c>
      <c r="EB521">
        <v>0.118104</v>
      </c>
      <c r="EC521">
        <v>0.0803541</v>
      </c>
      <c r="ED521">
        <v>0.0677195</v>
      </c>
      <c r="EE521">
        <v>34663.4</v>
      </c>
      <c r="EF521">
        <v>37705.6</v>
      </c>
      <c r="EG521">
        <v>35365.1</v>
      </c>
      <c r="EH521">
        <v>38780.4</v>
      </c>
      <c r="EI521">
        <v>46116.7</v>
      </c>
      <c r="EJ521">
        <v>52177.7</v>
      </c>
      <c r="EK521">
        <v>55266</v>
      </c>
      <c r="EL521">
        <v>62150.9</v>
      </c>
      <c r="EM521">
        <v>1.9794</v>
      </c>
      <c r="EN521">
        <v>2.1714</v>
      </c>
      <c r="EO521">
        <v>0.0394881</v>
      </c>
      <c r="EP521">
        <v>0</v>
      </c>
      <c r="EQ521">
        <v>24.2387</v>
      </c>
      <c r="ER521">
        <v>999.9</v>
      </c>
      <c r="ES521">
        <v>53.833</v>
      </c>
      <c r="ET521">
        <v>31.179</v>
      </c>
      <c r="EU521">
        <v>33.2314</v>
      </c>
      <c r="EV521">
        <v>54.0702</v>
      </c>
      <c r="EW521">
        <v>37.3518</v>
      </c>
      <c r="EX521">
        <v>2</v>
      </c>
      <c r="EY521">
        <v>-0.00723577</v>
      </c>
      <c r="EZ521">
        <v>0.440937</v>
      </c>
      <c r="FA521">
        <v>20.1448</v>
      </c>
      <c r="FB521">
        <v>5.19932</v>
      </c>
      <c r="FC521">
        <v>12.0088</v>
      </c>
      <c r="FD521">
        <v>4.9756</v>
      </c>
      <c r="FE521">
        <v>3.2934</v>
      </c>
      <c r="FF521">
        <v>9999</v>
      </c>
      <c r="FG521">
        <v>565.2</v>
      </c>
      <c r="FH521">
        <v>9999</v>
      </c>
      <c r="FI521">
        <v>9999</v>
      </c>
      <c r="FJ521">
        <v>1.8631</v>
      </c>
      <c r="FK521">
        <v>1.86798</v>
      </c>
      <c r="FL521">
        <v>1.86768</v>
      </c>
      <c r="FM521">
        <v>1.8689</v>
      </c>
      <c r="FN521">
        <v>1.86966</v>
      </c>
      <c r="FO521">
        <v>1.86569</v>
      </c>
      <c r="FP521">
        <v>1.86676</v>
      </c>
      <c r="FQ521">
        <v>1.86813</v>
      </c>
      <c r="FR521">
        <v>5</v>
      </c>
      <c r="FS521">
        <v>0</v>
      </c>
      <c r="FT521">
        <v>0</v>
      </c>
      <c r="FU521">
        <v>0</v>
      </c>
      <c r="FV521" t="s">
        <v>358</v>
      </c>
      <c r="FW521" t="s">
        <v>359</v>
      </c>
      <c r="FX521" t="s">
        <v>360</v>
      </c>
      <c r="FY521" t="s">
        <v>360</v>
      </c>
      <c r="FZ521" t="s">
        <v>360</v>
      </c>
      <c r="GA521" t="s">
        <v>360</v>
      </c>
      <c r="GB521">
        <v>0</v>
      </c>
      <c r="GC521">
        <v>100</v>
      </c>
      <c r="GD521">
        <v>100</v>
      </c>
      <c r="GE521">
        <v>10.362</v>
      </c>
      <c r="GF521">
        <v>0.1786</v>
      </c>
      <c r="GG521">
        <v>4.5284714050127</v>
      </c>
      <c r="GH521">
        <v>0.00877152046367285</v>
      </c>
      <c r="GI521">
        <v>-1.12287425622125e-06</v>
      </c>
      <c r="GJ521">
        <v>1.49974470624018e-10</v>
      </c>
      <c r="GK521">
        <v>0.178652107835601</v>
      </c>
      <c r="GL521">
        <v>0</v>
      </c>
      <c r="GM521">
        <v>0</v>
      </c>
      <c r="GN521">
        <v>0</v>
      </c>
      <c r="GO521">
        <v>-2</v>
      </c>
      <c r="GP521">
        <v>2006</v>
      </c>
      <c r="GQ521">
        <v>1</v>
      </c>
      <c r="GR521">
        <v>20</v>
      </c>
      <c r="GS521">
        <v>105.5</v>
      </c>
      <c r="GT521">
        <v>105.4</v>
      </c>
      <c r="GU521">
        <v>2.19727</v>
      </c>
      <c r="GV521">
        <v>2.62451</v>
      </c>
      <c r="GW521">
        <v>2.24854</v>
      </c>
      <c r="GX521">
        <v>2.7417</v>
      </c>
      <c r="GY521">
        <v>1.99585</v>
      </c>
      <c r="GZ521">
        <v>2.37183</v>
      </c>
      <c r="HA521">
        <v>36.6469</v>
      </c>
      <c r="HB521">
        <v>15.0251</v>
      </c>
      <c r="HC521">
        <v>18</v>
      </c>
      <c r="HD521">
        <v>499.344</v>
      </c>
      <c r="HE521">
        <v>632.642</v>
      </c>
      <c r="HF521">
        <v>21.9796</v>
      </c>
      <c r="HG521">
        <v>27.0504</v>
      </c>
      <c r="HH521">
        <v>30.0005</v>
      </c>
      <c r="HI521">
        <v>26.9256</v>
      </c>
      <c r="HJ521">
        <v>26.8432</v>
      </c>
      <c r="HK521">
        <v>43.9755</v>
      </c>
      <c r="HL521">
        <v>46.9298</v>
      </c>
      <c r="HM521">
        <v>0</v>
      </c>
      <c r="HN521">
        <v>22.0402</v>
      </c>
      <c r="HO521">
        <v>804.01</v>
      </c>
      <c r="HP521">
        <v>17.0936</v>
      </c>
      <c r="HQ521">
        <v>102.531</v>
      </c>
      <c r="HR521">
        <v>103.484</v>
      </c>
    </row>
    <row r="522" spans="1:226">
      <c r="A522">
        <v>506</v>
      </c>
      <c r="B522">
        <v>1657298020</v>
      </c>
      <c r="C522">
        <v>6276</v>
      </c>
      <c r="D522" t="s">
        <v>1375</v>
      </c>
      <c r="E522" t="s">
        <v>1376</v>
      </c>
      <c r="F522">
        <v>5</v>
      </c>
      <c r="G522" t="s">
        <v>1282</v>
      </c>
      <c r="H522" t="s">
        <v>354</v>
      </c>
      <c r="I522">
        <v>1657298012.21429</v>
      </c>
      <c r="J522">
        <f>(K522)/1000</f>
        <v>0</v>
      </c>
      <c r="K522">
        <f>IF(BF522, AN522, AH522)</f>
        <v>0</v>
      </c>
      <c r="L522">
        <f>IF(BF522, AI522, AG522)</f>
        <v>0</v>
      </c>
      <c r="M522">
        <f>BH522 - IF(AU522&gt;1, L522*BB522*100.0/(AW522*BV522), 0)</f>
        <v>0</v>
      </c>
      <c r="N522">
        <f>((T522-J522/2)*M522-L522)/(T522+J522/2)</f>
        <v>0</v>
      </c>
      <c r="O522">
        <f>N522*(BO522+BP522)/1000.0</f>
        <v>0</v>
      </c>
      <c r="P522">
        <f>(BH522 - IF(AU522&gt;1, L522*BB522*100.0/(AW522*BV522), 0))*(BO522+BP522)/1000.0</f>
        <v>0</v>
      </c>
      <c r="Q522">
        <f>2.0/((1/S522-1/R522)+SIGN(S522)*SQRT((1/S522-1/R522)*(1/S522-1/R522) + 4*BC522/((BC522+1)*(BC522+1))*(2*1/S522*1/R522-1/R522*1/R522)))</f>
        <v>0</v>
      </c>
      <c r="R522">
        <f>IF(LEFT(BD522,1)&lt;&gt;"0",IF(LEFT(BD522,1)="1",3.0,BE522),$D$5+$E$5*(BV522*BO522/($K$5*1000))+$F$5*(BV522*BO522/($K$5*1000))*MAX(MIN(BB522,$J$5),$I$5)*MAX(MIN(BB522,$J$5),$I$5)+$G$5*MAX(MIN(BB522,$J$5),$I$5)*(BV522*BO522/($K$5*1000))+$H$5*(BV522*BO522/($K$5*1000))*(BV522*BO522/($K$5*1000)))</f>
        <v>0</v>
      </c>
      <c r="S522">
        <f>J522*(1000-(1000*0.61365*exp(17.502*W522/(240.97+W522))/(BO522+BP522)+BJ522)/2)/(1000*0.61365*exp(17.502*W522/(240.97+W522))/(BO522+BP522)-BJ522)</f>
        <v>0</v>
      </c>
      <c r="T522">
        <f>1/((BC522+1)/(Q522/1.6)+1/(R522/1.37)) + BC522/((BC522+1)/(Q522/1.6) + BC522/(R522/1.37))</f>
        <v>0</v>
      </c>
      <c r="U522">
        <f>(AX522*BA522)</f>
        <v>0</v>
      </c>
      <c r="V522">
        <f>(BQ522+(U522+2*0.95*5.67E-8*(((BQ522+$B$7)+273)^4-(BQ522+273)^4)-44100*J522)/(1.84*29.3*R522+8*0.95*5.67E-8*(BQ522+273)^3))</f>
        <v>0</v>
      </c>
      <c r="W522">
        <f>($C$7*BR522+$D$7*BS522+$E$7*V522)</f>
        <v>0</v>
      </c>
      <c r="X522">
        <f>0.61365*exp(17.502*W522/(240.97+W522))</f>
        <v>0</v>
      </c>
      <c r="Y522">
        <f>(Z522/AA522*100)</f>
        <v>0</v>
      </c>
      <c r="Z522">
        <f>BJ522*(BO522+BP522)/1000</f>
        <v>0</v>
      </c>
      <c r="AA522">
        <f>0.61365*exp(17.502*BQ522/(240.97+BQ522))</f>
        <v>0</v>
      </c>
      <c r="AB522">
        <f>(X522-BJ522*(BO522+BP522)/1000)</f>
        <v>0</v>
      </c>
      <c r="AC522">
        <f>(-J522*44100)</f>
        <v>0</v>
      </c>
      <c r="AD522">
        <f>2*29.3*R522*0.92*(BQ522-W522)</f>
        <v>0</v>
      </c>
      <c r="AE522">
        <f>2*0.95*5.67E-8*(((BQ522+$B$7)+273)^4-(W522+273)^4)</f>
        <v>0</v>
      </c>
      <c r="AF522">
        <f>U522+AE522+AC522+AD522</f>
        <v>0</v>
      </c>
      <c r="AG522">
        <f>BN522*AU522*(BI522-BH522*(1000-AU522*BK522)/(1000-AU522*BJ522))/(100*BB522)</f>
        <v>0</v>
      </c>
      <c r="AH522">
        <f>1000*BN522*AU522*(BJ522-BK522)/(100*BB522*(1000-AU522*BJ522))</f>
        <v>0</v>
      </c>
      <c r="AI522">
        <f>(AJ522 - AK522 - BO522*1E3/(8.314*(BQ522+273.15)) * AM522/BN522 * AL522) * BN522/(100*BB522) * (1000 - BK522)/1000</f>
        <v>0</v>
      </c>
      <c r="AJ522">
        <v>809.841017708051</v>
      </c>
      <c r="AK522">
        <v>768.206363636364</v>
      </c>
      <c r="AL522">
        <v>3.41671257514765</v>
      </c>
      <c r="AM522">
        <v>66.2120317824343</v>
      </c>
      <c r="AN522">
        <f>(AP522 - AO522 + BO522*1E3/(8.314*(BQ522+273.15)) * AR522/BN522 * AQ522) * BN522/(100*BB522) * 1000/(1000 - AP522)</f>
        <v>0</v>
      </c>
      <c r="AO522">
        <v>17.1499613864782</v>
      </c>
      <c r="AP522">
        <v>21.9554606060606</v>
      </c>
      <c r="AQ522">
        <v>0.00102679681058037</v>
      </c>
      <c r="AR522">
        <v>77.4807913644843</v>
      </c>
      <c r="AS522">
        <v>0</v>
      </c>
      <c r="AT522">
        <v>0</v>
      </c>
      <c r="AU522">
        <f>IF(AS522*$H$13&gt;=AW522,1.0,(AW522/(AW522-AS522*$H$13)))</f>
        <v>0</v>
      </c>
      <c r="AV522">
        <f>(AU522-1)*100</f>
        <v>0</v>
      </c>
      <c r="AW522">
        <f>MAX(0,($B$13+$C$13*BV522)/(1+$D$13*BV522)*BO522/(BQ522+273)*$E$13)</f>
        <v>0</v>
      </c>
      <c r="AX522">
        <f>$B$11*BW522+$C$11*BX522+$F$11*CI522*(1-CL522)</f>
        <v>0</v>
      </c>
      <c r="AY522">
        <f>AX522*AZ522</f>
        <v>0</v>
      </c>
      <c r="AZ522">
        <f>($B$11*$D$9+$C$11*$D$9+$F$11*((CV522+CN522)/MAX(CV522+CN522+CW522, 0.1)*$I$9+CW522/MAX(CV522+CN522+CW522, 0.1)*$J$9))/($B$11+$C$11+$F$11)</f>
        <v>0</v>
      </c>
      <c r="BA522">
        <f>($B$11*$K$9+$C$11*$K$9+$F$11*((CV522+CN522)/MAX(CV522+CN522+CW522, 0.1)*$P$9+CW522/MAX(CV522+CN522+CW522, 0.1)*$Q$9))/($B$11+$C$11+$F$11)</f>
        <v>0</v>
      </c>
      <c r="BB522">
        <v>6</v>
      </c>
      <c r="BC522">
        <v>0.5</v>
      </c>
      <c r="BD522" t="s">
        <v>355</v>
      </c>
      <c r="BE522">
        <v>2</v>
      </c>
      <c r="BF522" t="b">
        <v>1</v>
      </c>
      <c r="BG522">
        <v>1657298012.21429</v>
      </c>
      <c r="BH522">
        <v>727.225214285714</v>
      </c>
      <c r="BI522">
        <v>780.027357142857</v>
      </c>
      <c r="BJ522">
        <v>21.924875</v>
      </c>
      <c r="BK522">
        <v>17.136175</v>
      </c>
      <c r="BL522">
        <v>716.93025</v>
      </c>
      <c r="BM522">
        <v>21.7462178571429</v>
      </c>
      <c r="BN522">
        <v>499.9945</v>
      </c>
      <c r="BO522">
        <v>73.8298357142857</v>
      </c>
      <c r="BP522">
        <v>0.04365285</v>
      </c>
      <c r="BQ522">
        <v>25.28845</v>
      </c>
      <c r="BR522">
        <v>24.8829214285714</v>
      </c>
      <c r="BS522">
        <v>999.9</v>
      </c>
      <c r="BT522">
        <v>0</v>
      </c>
      <c r="BU522">
        <v>0</v>
      </c>
      <c r="BV522">
        <v>10009.4642857143</v>
      </c>
      <c r="BW522">
        <v>0</v>
      </c>
      <c r="BX522">
        <v>1658.61607142857</v>
      </c>
      <c r="BY522">
        <v>-52.8020392857143</v>
      </c>
      <c r="BZ522">
        <v>743.527392857143</v>
      </c>
      <c r="CA522">
        <v>793.627321428571</v>
      </c>
      <c r="CB522">
        <v>4.78869571428571</v>
      </c>
      <c r="CC522">
        <v>780.027357142857</v>
      </c>
      <c r="CD522">
        <v>17.136175</v>
      </c>
      <c r="CE522">
        <v>1.61871</v>
      </c>
      <c r="CF522">
        <v>1.26516107142857</v>
      </c>
      <c r="CG522">
        <v>14.1380714285714</v>
      </c>
      <c r="CH522">
        <v>10.3912107142857</v>
      </c>
      <c r="CI522">
        <v>1999.99928571429</v>
      </c>
      <c r="CJ522">
        <v>0.980001</v>
      </c>
      <c r="CK522">
        <v>0.019999</v>
      </c>
      <c r="CL522">
        <v>0</v>
      </c>
      <c r="CM522">
        <v>2.24651428571429</v>
      </c>
      <c r="CN522">
        <v>0</v>
      </c>
      <c r="CO522">
        <v>7555.2125</v>
      </c>
      <c r="CP522">
        <v>17300.1535714286</v>
      </c>
      <c r="CQ522">
        <v>38.1604285714286</v>
      </c>
      <c r="CR522">
        <v>39.116</v>
      </c>
      <c r="CS522">
        <v>38.125</v>
      </c>
      <c r="CT522">
        <v>37.09575</v>
      </c>
      <c r="CU522">
        <v>37.5022142857143</v>
      </c>
      <c r="CV522">
        <v>1959.99928571429</v>
      </c>
      <c r="CW522">
        <v>40</v>
      </c>
      <c r="CX522">
        <v>0</v>
      </c>
      <c r="CY522">
        <v>1657297998.3</v>
      </c>
      <c r="CZ522">
        <v>0</v>
      </c>
      <c r="DA522">
        <v>1657291692.5</v>
      </c>
      <c r="DB522" t="s">
        <v>356</v>
      </c>
      <c r="DC522">
        <v>1657291684</v>
      </c>
      <c r="DD522">
        <v>1657291692.5</v>
      </c>
      <c r="DE522">
        <v>1</v>
      </c>
      <c r="DF522">
        <v>0.051</v>
      </c>
      <c r="DG522">
        <v>-0.009</v>
      </c>
      <c r="DH522">
        <v>7.953</v>
      </c>
      <c r="DI522">
        <v>0.086</v>
      </c>
      <c r="DJ522">
        <v>418</v>
      </c>
      <c r="DK522">
        <v>18</v>
      </c>
      <c r="DL522">
        <v>0.63</v>
      </c>
      <c r="DM522">
        <v>0.07</v>
      </c>
      <c r="DN522">
        <v>-52.4973075</v>
      </c>
      <c r="DO522">
        <v>-5.11029681050637</v>
      </c>
      <c r="DP522">
        <v>0.56914651118473</v>
      </c>
      <c r="DQ522">
        <v>0</v>
      </c>
      <c r="DR522">
        <v>4.82182275</v>
      </c>
      <c r="DS522">
        <v>-0.42127756097561</v>
      </c>
      <c r="DT522">
        <v>0.0572109746459322</v>
      </c>
      <c r="DU522">
        <v>0</v>
      </c>
      <c r="DV522">
        <v>0</v>
      </c>
      <c r="DW522">
        <v>2</v>
      </c>
      <c r="DX522" t="s">
        <v>357</v>
      </c>
      <c r="DY522">
        <v>2.97324</v>
      </c>
      <c r="DZ522">
        <v>2.69755</v>
      </c>
      <c r="EA522">
        <v>0.113389</v>
      </c>
      <c r="EB522">
        <v>0.119844</v>
      </c>
      <c r="EC522">
        <v>0.0803684</v>
      </c>
      <c r="ED522">
        <v>0.0677261</v>
      </c>
      <c r="EE522">
        <v>34596.5</v>
      </c>
      <c r="EF522">
        <v>37630.6</v>
      </c>
      <c r="EG522">
        <v>35365</v>
      </c>
      <c r="EH522">
        <v>38779.8</v>
      </c>
      <c r="EI522">
        <v>46116</v>
      </c>
      <c r="EJ522">
        <v>52176.1</v>
      </c>
      <c r="EK522">
        <v>55265.9</v>
      </c>
      <c r="EL522">
        <v>62149.4</v>
      </c>
      <c r="EM522">
        <v>1.9796</v>
      </c>
      <c r="EN522">
        <v>2.1706</v>
      </c>
      <c r="EO522">
        <v>0.0402331</v>
      </c>
      <c r="EP522">
        <v>0</v>
      </c>
      <c r="EQ522">
        <v>24.2325</v>
      </c>
      <c r="ER522">
        <v>999.9</v>
      </c>
      <c r="ES522">
        <v>53.809</v>
      </c>
      <c r="ET522">
        <v>31.189</v>
      </c>
      <c r="EU522">
        <v>33.237</v>
      </c>
      <c r="EV522">
        <v>53.9002</v>
      </c>
      <c r="EW522">
        <v>37.3077</v>
      </c>
      <c r="EX522">
        <v>2</v>
      </c>
      <c r="EY522">
        <v>-0.0072561</v>
      </c>
      <c r="EZ522">
        <v>0.405512</v>
      </c>
      <c r="FA522">
        <v>20.1449</v>
      </c>
      <c r="FB522">
        <v>5.19932</v>
      </c>
      <c r="FC522">
        <v>12.0076</v>
      </c>
      <c r="FD522">
        <v>4.9756</v>
      </c>
      <c r="FE522">
        <v>3.2934</v>
      </c>
      <c r="FF522">
        <v>9999</v>
      </c>
      <c r="FG522">
        <v>565.2</v>
      </c>
      <c r="FH522">
        <v>9999</v>
      </c>
      <c r="FI522">
        <v>9999</v>
      </c>
      <c r="FJ522">
        <v>1.8631</v>
      </c>
      <c r="FK522">
        <v>1.86798</v>
      </c>
      <c r="FL522">
        <v>1.86768</v>
      </c>
      <c r="FM522">
        <v>1.86887</v>
      </c>
      <c r="FN522">
        <v>1.86966</v>
      </c>
      <c r="FO522">
        <v>1.86569</v>
      </c>
      <c r="FP522">
        <v>1.86676</v>
      </c>
      <c r="FQ522">
        <v>1.86813</v>
      </c>
      <c r="FR522">
        <v>5</v>
      </c>
      <c r="FS522">
        <v>0</v>
      </c>
      <c r="FT522">
        <v>0</v>
      </c>
      <c r="FU522">
        <v>0</v>
      </c>
      <c r="FV522" t="s">
        <v>358</v>
      </c>
      <c r="FW522" t="s">
        <v>359</v>
      </c>
      <c r="FX522" t="s">
        <v>360</v>
      </c>
      <c r="FY522" t="s">
        <v>360</v>
      </c>
      <c r="FZ522" t="s">
        <v>360</v>
      </c>
      <c r="GA522" t="s">
        <v>360</v>
      </c>
      <c r="GB522">
        <v>0</v>
      </c>
      <c r="GC522">
        <v>100</v>
      </c>
      <c r="GD522">
        <v>100</v>
      </c>
      <c r="GE522">
        <v>10.483</v>
      </c>
      <c r="GF522">
        <v>0.1786</v>
      </c>
      <c r="GG522">
        <v>4.5284714050127</v>
      </c>
      <c r="GH522">
        <v>0.00877152046367285</v>
      </c>
      <c r="GI522">
        <v>-1.12287425622125e-06</v>
      </c>
      <c r="GJ522">
        <v>1.49974470624018e-10</v>
      </c>
      <c r="GK522">
        <v>0.178652107835601</v>
      </c>
      <c r="GL522">
        <v>0</v>
      </c>
      <c r="GM522">
        <v>0</v>
      </c>
      <c r="GN522">
        <v>0</v>
      </c>
      <c r="GO522">
        <v>-2</v>
      </c>
      <c r="GP522">
        <v>2006</v>
      </c>
      <c r="GQ522">
        <v>1</v>
      </c>
      <c r="GR522">
        <v>20</v>
      </c>
      <c r="GS522">
        <v>105.6</v>
      </c>
      <c r="GT522">
        <v>105.5</v>
      </c>
      <c r="GU522">
        <v>2.23267</v>
      </c>
      <c r="GV522">
        <v>2.61841</v>
      </c>
      <c r="GW522">
        <v>2.24854</v>
      </c>
      <c r="GX522">
        <v>2.74292</v>
      </c>
      <c r="GY522">
        <v>1.99585</v>
      </c>
      <c r="GZ522">
        <v>2.37793</v>
      </c>
      <c r="HA522">
        <v>36.6706</v>
      </c>
      <c r="HB522">
        <v>15.0251</v>
      </c>
      <c r="HC522">
        <v>18</v>
      </c>
      <c r="HD522">
        <v>499.501</v>
      </c>
      <c r="HE522">
        <v>632.048</v>
      </c>
      <c r="HF522">
        <v>22.0709</v>
      </c>
      <c r="HG522">
        <v>27.0527</v>
      </c>
      <c r="HH522">
        <v>30.0004</v>
      </c>
      <c r="HI522">
        <v>26.9279</v>
      </c>
      <c r="HJ522">
        <v>26.8464</v>
      </c>
      <c r="HK522">
        <v>44.6911</v>
      </c>
      <c r="HL522">
        <v>46.9298</v>
      </c>
      <c r="HM522">
        <v>0</v>
      </c>
      <c r="HN522">
        <v>22.1207</v>
      </c>
      <c r="HO522">
        <v>824.28</v>
      </c>
      <c r="HP522">
        <v>17.0936</v>
      </c>
      <c r="HQ522">
        <v>102.531</v>
      </c>
      <c r="HR522">
        <v>103.482</v>
      </c>
    </row>
    <row r="523" spans="1:226">
      <c r="A523">
        <v>507</v>
      </c>
      <c r="B523">
        <v>1657298025</v>
      </c>
      <c r="C523">
        <v>6281</v>
      </c>
      <c r="D523" t="s">
        <v>1377</v>
      </c>
      <c r="E523" t="s">
        <v>1378</v>
      </c>
      <c r="F523">
        <v>5</v>
      </c>
      <c r="G523" t="s">
        <v>1282</v>
      </c>
      <c r="H523" t="s">
        <v>354</v>
      </c>
      <c r="I523">
        <v>1657298017.5</v>
      </c>
      <c r="J523">
        <f>(K523)/1000</f>
        <v>0</v>
      </c>
      <c r="K523">
        <f>IF(BF523, AN523, AH523)</f>
        <v>0</v>
      </c>
      <c r="L523">
        <f>IF(BF523, AI523, AG523)</f>
        <v>0</v>
      </c>
      <c r="M523">
        <f>BH523 - IF(AU523&gt;1, L523*BB523*100.0/(AW523*BV523), 0)</f>
        <v>0</v>
      </c>
      <c r="N523">
        <f>((T523-J523/2)*M523-L523)/(T523+J523/2)</f>
        <v>0</v>
      </c>
      <c r="O523">
        <f>N523*(BO523+BP523)/1000.0</f>
        <v>0</v>
      </c>
      <c r="P523">
        <f>(BH523 - IF(AU523&gt;1, L523*BB523*100.0/(AW523*BV523), 0))*(BO523+BP523)/1000.0</f>
        <v>0</v>
      </c>
      <c r="Q523">
        <f>2.0/((1/S523-1/R523)+SIGN(S523)*SQRT((1/S523-1/R523)*(1/S523-1/R523) + 4*BC523/((BC523+1)*(BC523+1))*(2*1/S523*1/R523-1/R523*1/R523)))</f>
        <v>0</v>
      </c>
      <c r="R523">
        <f>IF(LEFT(BD523,1)&lt;&gt;"0",IF(LEFT(BD523,1)="1",3.0,BE523),$D$5+$E$5*(BV523*BO523/($K$5*1000))+$F$5*(BV523*BO523/($K$5*1000))*MAX(MIN(BB523,$J$5),$I$5)*MAX(MIN(BB523,$J$5),$I$5)+$G$5*MAX(MIN(BB523,$J$5),$I$5)*(BV523*BO523/($K$5*1000))+$H$5*(BV523*BO523/($K$5*1000))*(BV523*BO523/($K$5*1000)))</f>
        <v>0</v>
      </c>
      <c r="S523">
        <f>J523*(1000-(1000*0.61365*exp(17.502*W523/(240.97+W523))/(BO523+BP523)+BJ523)/2)/(1000*0.61365*exp(17.502*W523/(240.97+W523))/(BO523+BP523)-BJ523)</f>
        <v>0</v>
      </c>
      <c r="T523">
        <f>1/((BC523+1)/(Q523/1.6)+1/(R523/1.37)) + BC523/((BC523+1)/(Q523/1.6) + BC523/(R523/1.37))</f>
        <v>0</v>
      </c>
      <c r="U523">
        <f>(AX523*BA523)</f>
        <v>0</v>
      </c>
      <c r="V523">
        <f>(BQ523+(U523+2*0.95*5.67E-8*(((BQ523+$B$7)+273)^4-(BQ523+273)^4)-44100*J523)/(1.84*29.3*R523+8*0.95*5.67E-8*(BQ523+273)^3))</f>
        <v>0</v>
      </c>
      <c r="W523">
        <f>($C$7*BR523+$D$7*BS523+$E$7*V523)</f>
        <v>0</v>
      </c>
      <c r="X523">
        <f>0.61365*exp(17.502*W523/(240.97+W523))</f>
        <v>0</v>
      </c>
      <c r="Y523">
        <f>(Z523/AA523*100)</f>
        <v>0</v>
      </c>
      <c r="Z523">
        <f>BJ523*(BO523+BP523)/1000</f>
        <v>0</v>
      </c>
      <c r="AA523">
        <f>0.61365*exp(17.502*BQ523/(240.97+BQ523))</f>
        <v>0</v>
      </c>
      <c r="AB523">
        <f>(X523-BJ523*(BO523+BP523)/1000)</f>
        <v>0</v>
      </c>
      <c r="AC523">
        <f>(-J523*44100)</f>
        <v>0</v>
      </c>
      <c r="AD523">
        <f>2*29.3*R523*0.92*(BQ523-W523)</f>
        <v>0</v>
      </c>
      <c r="AE523">
        <f>2*0.95*5.67E-8*(((BQ523+$B$7)+273)^4-(W523+273)^4)</f>
        <v>0</v>
      </c>
      <c r="AF523">
        <f>U523+AE523+AC523+AD523</f>
        <v>0</v>
      </c>
      <c r="AG523">
        <f>BN523*AU523*(BI523-BH523*(1000-AU523*BK523)/(1000-AU523*BJ523))/(100*BB523)</f>
        <v>0</v>
      </c>
      <c r="AH523">
        <f>1000*BN523*AU523*(BJ523-BK523)/(100*BB523*(1000-AU523*BJ523))</f>
        <v>0</v>
      </c>
      <c r="AI523">
        <f>(AJ523 - AK523 - BO523*1E3/(8.314*(BQ523+273.15)) * AM523/BN523 * AL523) * BN523/(100*BB523) * (1000 - BK523)/1000</f>
        <v>0</v>
      </c>
      <c r="AJ523">
        <v>826.071310141362</v>
      </c>
      <c r="AK523">
        <v>784.536333333333</v>
      </c>
      <c r="AL523">
        <v>3.26666694674388</v>
      </c>
      <c r="AM523">
        <v>66.2120317824343</v>
      </c>
      <c r="AN523">
        <f>(AP523 - AO523 + BO523*1E3/(8.314*(BQ523+273.15)) * AR523/BN523 * AQ523) * BN523/(100*BB523) * 1000/(1000 - AP523)</f>
        <v>0</v>
      </c>
      <c r="AO523">
        <v>17.1531342007761</v>
      </c>
      <c r="AP523">
        <v>21.964166060606</v>
      </c>
      <c r="AQ523">
        <v>-0.000420323555028359</v>
      </c>
      <c r="AR523">
        <v>77.4807913644843</v>
      </c>
      <c r="AS523">
        <v>0</v>
      </c>
      <c r="AT523">
        <v>0</v>
      </c>
      <c r="AU523">
        <f>IF(AS523*$H$13&gt;=AW523,1.0,(AW523/(AW523-AS523*$H$13)))</f>
        <v>0</v>
      </c>
      <c r="AV523">
        <f>(AU523-1)*100</f>
        <v>0</v>
      </c>
      <c r="AW523">
        <f>MAX(0,($B$13+$C$13*BV523)/(1+$D$13*BV523)*BO523/(BQ523+273)*$E$13)</f>
        <v>0</v>
      </c>
      <c r="AX523">
        <f>$B$11*BW523+$C$11*BX523+$F$11*CI523*(1-CL523)</f>
        <v>0</v>
      </c>
      <c r="AY523">
        <f>AX523*AZ523</f>
        <v>0</v>
      </c>
      <c r="AZ523">
        <f>($B$11*$D$9+$C$11*$D$9+$F$11*((CV523+CN523)/MAX(CV523+CN523+CW523, 0.1)*$I$9+CW523/MAX(CV523+CN523+CW523, 0.1)*$J$9))/($B$11+$C$11+$F$11)</f>
        <v>0</v>
      </c>
      <c r="BA523">
        <f>($B$11*$K$9+$C$11*$K$9+$F$11*((CV523+CN523)/MAX(CV523+CN523+CW523, 0.1)*$P$9+CW523/MAX(CV523+CN523+CW523, 0.1)*$Q$9))/($B$11+$C$11+$F$11)</f>
        <v>0</v>
      </c>
      <c r="BB523">
        <v>6</v>
      </c>
      <c r="BC523">
        <v>0.5</v>
      </c>
      <c r="BD523" t="s">
        <v>355</v>
      </c>
      <c r="BE523">
        <v>2</v>
      </c>
      <c r="BF523" t="b">
        <v>1</v>
      </c>
      <c r="BG523">
        <v>1657298017.5</v>
      </c>
      <c r="BH523">
        <v>744.581296296296</v>
      </c>
      <c r="BI523">
        <v>797.577740740741</v>
      </c>
      <c r="BJ523">
        <v>21.9479666666667</v>
      </c>
      <c r="BK523">
        <v>17.1510037037037</v>
      </c>
      <c r="BL523">
        <v>734.159148148148</v>
      </c>
      <c r="BM523">
        <v>21.7693185185185</v>
      </c>
      <c r="BN523">
        <v>500.011592592593</v>
      </c>
      <c r="BO523">
        <v>73.8293185185185</v>
      </c>
      <c r="BP523">
        <v>0.0438061740740741</v>
      </c>
      <c r="BQ523">
        <v>25.2949333333333</v>
      </c>
      <c r="BR523">
        <v>24.8876925925926</v>
      </c>
      <c r="BS523">
        <v>999.9</v>
      </c>
      <c r="BT523">
        <v>0</v>
      </c>
      <c r="BU523">
        <v>0</v>
      </c>
      <c r="BV523">
        <v>9995.74074074074</v>
      </c>
      <c r="BW523">
        <v>0</v>
      </c>
      <c r="BX523">
        <v>1659.01666666667</v>
      </c>
      <c r="BY523">
        <v>-52.9964555555555</v>
      </c>
      <c r="BZ523">
        <v>761.290222222222</v>
      </c>
      <c r="CA523">
        <v>811.495814814815</v>
      </c>
      <c r="CB523">
        <v>4.79695888888889</v>
      </c>
      <c r="CC523">
        <v>797.577740740741</v>
      </c>
      <c r="CD523">
        <v>17.1510037037037</v>
      </c>
      <c r="CE523">
        <v>1.62040407407407</v>
      </c>
      <c r="CF523">
        <v>1.26624740740741</v>
      </c>
      <c r="CG523">
        <v>14.1542185185185</v>
      </c>
      <c r="CH523">
        <v>10.4040888888889</v>
      </c>
      <c r="CI523">
        <v>2000.00777777778</v>
      </c>
      <c r="CJ523">
        <v>0.980001</v>
      </c>
      <c r="CK523">
        <v>0.019999</v>
      </c>
      <c r="CL523">
        <v>0</v>
      </c>
      <c r="CM523">
        <v>2.25088518518519</v>
      </c>
      <c r="CN523">
        <v>0</v>
      </c>
      <c r="CO523">
        <v>7574.85407407407</v>
      </c>
      <c r="CP523">
        <v>17300.237037037</v>
      </c>
      <c r="CQ523">
        <v>38.1387777777778</v>
      </c>
      <c r="CR523">
        <v>39.0993333333333</v>
      </c>
      <c r="CS523">
        <v>38.1063333333333</v>
      </c>
      <c r="CT523">
        <v>37.0736666666667</v>
      </c>
      <c r="CU523">
        <v>37.4976666666667</v>
      </c>
      <c r="CV523">
        <v>1960.00777777778</v>
      </c>
      <c r="CW523">
        <v>40</v>
      </c>
      <c r="CX523">
        <v>0</v>
      </c>
      <c r="CY523">
        <v>1657298003.1</v>
      </c>
      <c r="CZ523">
        <v>0</v>
      </c>
      <c r="DA523">
        <v>1657291692.5</v>
      </c>
      <c r="DB523" t="s">
        <v>356</v>
      </c>
      <c r="DC523">
        <v>1657291684</v>
      </c>
      <c r="DD523">
        <v>1657291692.5</v>
      </c>
      <c r="DE523">
        <v>1</v>
      </c>
      <c r="DF523">
        <v>0.051</v>
      </c>
      <c r="DG523">
        <v>-0.009</v>
      </c>
      <c r="DH523">
        <v>7.953</v>
      </c>
      <c r="DI523">
        <v>0.086</v>
      </c>
      <c r="DJ523">
        <v>418</v>
      </c>
      <c r="DK523">
        <v>18</v>
      </c>
      <c r="DL523">
        <v>0.63</v>
      </c>
      <c r="DM523">
        <v>0.07</v>
      </c>
      <c r="DN523">
        <v>-52.79628</v>
      </c>
      <c r="DO523">
        <v>-2.8109178236397</v>
      </c>
      <c r="DP523">
        <v>0.440027496981723</v>
      </c>
      <c r="DQ523">
        <v>0</v>
      </c>
      <c r="DR523">
        <v>4.79588675</v>
      </c>
      <c r="DS523">
        <v>-0.00964919324578022</v>
      </c>
      <c r="DT523">
        <v>0.030208993229459</v>
      </c>
      <c r="DU523">
        <v>1</v>
      </c>
      <c r="DV523">
        <v>1</v>
      </c>
      <c r="DW523">
        <v>2</v>
      </c>
      <c r="DX523" t="s">
        <v>373</v>
      </c>
      <c r="DY523">
        <v>2.97321</v>
      </c>
      <c r="DZ523">
        <v>2.69797</v>
      </c>
      <c r="EA523">
        <v>0.115029</v>
      </c>
      <c r="EB523">
        <v>0.121277</v>
      </c>
      <c r="EC523">
        <v>0.0803931</v>
      </c>
      <c r="ED523">
        <v>0.0677231</v>
      </c>
      <c r="EE523">
        <v>34532.4</v>
      </c>
      <c r="EF523">
        <v>37568.9</v>
      </c>
      <c r="EG523">
        <v>35364.9</v>
      </c>
      <c r="EH523">
        <v>38779.3</v>
      </c>
      <c r="EI523">
        <v>46115.5</v>
      </c>
      <c r="EJ523">
        <v>52175.9</v>
      </c>
      <c r="EK523">
        <v>55266.8</v>
      </c>
      <c r="EL523">
        <v>62149</v>
      </c>
      <c r="EM523">
        <v>1.9788</v>
      </c>
      <c r="EN523">
        <v>2.1712</v>
      </c>
      <c r="EO523">
        <v>0.04071</v>
      </c>
      <c r="EP523">
        <v>0</v>
      </c>
      <c r="EQ523">
        <v>24.2293</v>
      </c>
      <c r="ER523">
        <v>999.9</v>
      </c>
      <c r="ES523">
        <v>53.785</v>
      </c>
      <c r="ET523">
        <v>31.199</v>
      </c>
      <c r="EU523">
        <v>33.239</v>
      </c>
      <c r="EV523">
        <v>53.9402</v>
      </c>
      <c r="EW523">
        <v>37.2516</v>
      </c>
      <c r="EX523">
        <v>2</v>
      </c>
      <c r="EY523">
        <v>-0.00711382</v>
      </c>
      <c r="EZ523">
        <v>0.423094</v>
      </c>
      <c r="FA523">
        <v>20.145</v>
      </c>
      <c r="FB523">
        <v>5.19932</v>
      </c>
      <c r="FC523">
        <v>12.0088</v>
      </c>
      <c r="FD523">
        <v>4.9756</v>
      </c>
      <c r="FE523">
        <v>3.2934</v>
      </c>
      <c r="FF523">
        <v>9999</v>
      </c>
      <c r="FG523">
        <v>565.2</v>
      </c>
      <c r="FH523">
        <v>9999</v>
      </c>
      <c r="FI523">
        <v>9999</v>
      </c>
      <c r="FJ523">
        <v>1.8631</v>
      </c>
      <c r="FK523">
        <v>1.86798</v>
      </c>
      <c r="FL523">
        <v>1.86768</v>
      </c>
      <c r="FM523">
        <v>1.86887</v>
      </c>
      <c r="FN523">
        <v>1.86966</v>
      </c>
      <c r="FO523">
        <v>1.86569</v>
      </c>
      <c r="FP523">
        <v>1.86676</v>
      </c>
      <c r="FQ523">
        <v>1.86813</v>
      </c>
      <c r="FR523">
        <v>5</v>
      </c>
      <c r="FS523">
        <v>0</v>
      </c>
      <c r="FT523">
        <v>0</v>
      </c>
      <c r="FU523">
        <v>0</v>
      </c>
      <c r="FV523" t="s">
        <v>358</v>
      </c>
      <c r="FW523" t="s">
        <v>359</v>
      </c>
      <c r="FX523" t="s">
        <v>360</v>
      </c>
      <c r="FY523" t="s">
        <v>360</v>
      </c>
      <c r="FZ523" t="s">
        <v>360</v>
      </c>
      <c r="GA523" t="s">
        <v>360</v>
      </c>
      <c r="GB523">
        <v>0</v>
      </c>
      <c r="GC523">
        <v>100</v>
      </c>
      <c r="GD523">
        <v>100</v>
      </c>
      <c r="GE523">
        <v>10.6</v>
      </c>
      <c r="GF523">
        <v>0.1787</v>
      </c>
      <c r="GG523">
        <v>4.5284714050127</v>
      </c>
      <c r="GH523">
        <v>0.00877152046367285</v>
      </c>
      <c r="GI523">
        <v>-1.12287425622125e-06</v>
      </c>
      <c r="GJ523">
        <v>1.49974470624018e-10</v>
      </c>
      <c r="GK523">
        <v>0.178652107835601</v>
      </c>
      <c r="GL523">
        <v>0</v>
      </c>
      <c r="GM523">
        <v>0</v>
      </c>
      <c r="GN523">
        <v>0</v>
      </c>
      <c r="GO523">
        <v>-2</v>
      </c>
      <c r="GP523">
        <v>2006</v>
      </c>
      <c r="GQ523">
        <v>1</v>
      </c>
      <c r="GR523">
        <v>20</v>
      </c>
      <c r="GS523">
        <v>105.7</v>
      </c>
      <c r="GT523">
        <v>105.5</v>
      </c>
      <c r="GU523">
        <v>2.26685</v>
      </c>
      <c r="GV523">
        <v>2.62329</v>
      </c>
      <c r="GW523">
        <v>2.24854</v>
      </c>
      <c r="GX523">
        <v>2.7417</v>
      </c>
      <c r="GY523">
        <v>1.99585</v>
      </c>
      <c r="GZ523">
        <v>2.36938</v>
      </c>
      <c r="HA523">
        <v>36.6706</v>
      </c>
      <c r="HB523">
        <v>15.0251</v>
      </c>
      <c r="HC523">
        <v>18</v>
      </c>
      <c r="HD523">
        <v>499.002</v>
      </c>
      <c r="HE523">
        <v>632.551</v>
      </c>
      <c r="HF523">
        <v>22.1537</v>
      </c>
      <c r="HG523">
        <v>27.055</v>
      </c>
      <c r="HH523">
        <v>30.0001</v>
      </c>
      <c r="HI523">
        <v>26.9316</v>
      </c>
      <c r="HJ523">
        <v>26.8491</v>
      </c>
      <c r="HK523">
        <v>45.3774</v>
      </c>
      <c r="HL523">
        <v>46.9298</v>
      </c>
      <c r="HM523">
        <v>0</v>
      </c>
      <c r="HN523">
        <v>22.19</v>
      </c>
      <c r="HO523">
        <v>837.765</v>
      </c>
      <c r="HP523">
        <v>17.0936</v>
      </c>
      <c r="HQ523">
        <v>102.532</v>
      </c>
      <c r="HR523">
        <v>103.481</v>
      </c>
    </row>
    <row r="524" spans="1:226">
      <c r="A524">
        <v>508</v>
      </c>
      <c r="B524">
        <v>1657298030</v>
      </c>
      <c r="C524">
        <v>6286</v>
      </c>
      <c r="D524" t="s">
        <v>1379</v>
      </c>
      <c r="E524" t="s">
        <v>1380</v>
      </c>
      <c r="F524">
        <v>5</v>
      </c>
      <c r="G524" t="s">
        <v>1282</v>
      </c>
      <c r="H524" t="s">
        <v>354</v>
      </c>
      <c r="I524">
        <v>1657298022.21429</v>
      </c>
      <c r="J524">
        <f>(K524)/1000</f>
        <v>0</v>
      </c>
      <c r="K524">
        <f>IF(BF524, AN524, AH524)</f>
        <v>0</v>
      </c>
      <c r="L524">
        <f>IF(BF524, AI524, AG524)</f>
        <v>0</v>
      </c>
      <c r="M524">
        <f>BH524 - IF(AU524&gt;1, L524*BB524*100.0/(AW524*BV524), 0)</f>
        <v>0</v>
      </c>
      <c r="N524">
        <f>((T524-J524/2)*M524-L524)/(T524+J524/2)</f>
        <v>0</v>
      </c>
      <c r="O524">
        <f>N524*(BO524+BP524)/1000.0</f>
        <v>0</v>
      </c>
      <c r="P524">
        <f>(BH524 - IF(AU524&gt;1, L524*BB524*100.0/(AW524*BV524), 0))*(BO524+BP524)/1000.0</f>
        <v>0</v>
      </c>
      <c r="Q524">
        <f>2.0/((1/S524-1/R524)+SIGN(S524)*SQRT((1/S524-1/R524)*(1/S524-1/R524) + 4*BC524/((BC524+1)*(BC524+1))*(2*1/S524*1/R524-1/R524*1/R524)))</f>
        <v>0</v>
      </c>
      <c r="R524">
        <f>IF(LEFT(BD524,1)&lt;&gt;"0",IF(LEFT(BD524,1)="1",3.0,BE524),$D$5+$E$5*(BV524*BO524/($K$5*1000))+$F$5*(BV524*BO524/($K$5*1000))*MAX(MIN(BB524,$J$5),$I$5)*MAX(MIN(BB524,$J$5),$I$5)+$G$5*MAX(MIN(BB524,$J$5),$I$5)*(BV524*BO524/($K$5*1000))+$H$5*(BV524*BO524/($K$5*1000))*(BV524*BO524/($K$5*1000)))</f>
        <v>0</v>
      </c>
      <c r="S524">
        <f>J524*(1000-(1000*0.61365*exp(17.502*W524/(240.97+W524))/(BO524+BP524)+BJ524)/2)/(1000*0.61365*exp(17.502*W524/(240.97+W524))/(BO524+BP524)-BJ524)</f>
        <v>0</v>
      </c>
      <c r="T524">
        <f>1/((BC524+1)/(Q524/1.6)+1/(R524/1.37)) + BC524/((BC524+1)/(Q524/1.6) + BC524/(R524/1.37))</f>
        <v>0</v>
      </c>
      <c r="U524">
        <f>(AX524*BA524)</f>
        <v>0</v>
      </c>
      <c r="V524">
        <f>(BQ524+(U524+2*0.95*5.67E-8*(((BQ524+$B$7)+273)^4-(BQ524+273)^4)-44100*J524)/(1.84*29.3*R524+8*0.95*5.67E-8*(BQ524+273)^3))</f>
        <v>0</v>
      </c>
      <c r="W524">
        <f>($C$7*BR524+$D$7*BS524+$E$7*V524)</f>
        <v>0</v>
      </c>
      <c r="X524">
        <f>0.61365*exp(17.502*W524/(240.97+W524))</f>
        <v>0</v>
      </c>
      <c r="Y524">
        <f>(Z524/AA524*100)</f>
        <v>0</v>
      </c>
      <c r="Z524">
        <f>BJ524*(BO524+BP524)/1000</f>
        <v>0</v>
      </c>
      <c r="AA524">
        <f>0.61365*exp(17.502*BQ524/(240.97+BQ524))</f>
        <v>0</v>
      </c>
      <c r="AB524">
        <f>(X524-BJ524*(BO524+BP524)/1000)</f>
        <v>0</v>
      </c>
      <c r="AC524">
        <f>(-J524*44100)</f>
        <v>0</v>
      </c>
      <c r="AD524">
        <f>2*29.3*R524*0.92*(BQ524-W524)</f>
        <v>0</v>
      </c>
      <c r="AE524">
        <f>2*0.95*5.67E-8*(((BQ524+$B$7)+273)^4-(W524+273)^4)</f>
        <v>0</v>
      </c>
      <c r="AF524">
        <f>U524+AE524+AC524+AD524</f>
        <v>0</v>
      </c>
      <c r="AG524">
        <f>BN524*AU524*(BI524-BH524*(1000-AU524*BK524)/(1000-AU524*BJ524))/(100*BB524)</f>
        <v>0</v>
      </c>
      <c r="AH524">
        <f>1000*BN524*AU524*(BJ524-BK524)/(100*BB524*(1000-AU524*BJ524))</f>
        <v>0</v>
      </c>
      <c r="AI524">
        <f>(AJ524 - AK524 - BO524*1E3/(8.314*(BQ524+273.15)) * AM524/BN524 * AL524) * BN524/(100*BB524) * (1000 - BK524)/1000</f>
        <v>0</v>
      </c>
      <c r="AJ524">
        <v>842.436332669325</v>
      </c>
      <c r="AK524">
        <v>800.707109090909</v>
      </c>
      <c r="AL524">
        <v>3.24138429083233</v>
      </c>
      <c r="AM524">
        <v>66.2120317824343</v>
      </c>
      <c r="AN524">
        <f>(AP524 - AO524 + BO524*1E3/(8.314*(BQ524+273.15)) * AR524/BN524 * AQ524) * BN524/(100*BB524) * 1000/(1000 - AP524)</f>
        <v>0</v>
      </c>
      <c r="AO524">
        <v>17.1543384451319</v>
      </c>
      <c r="AP524">
        <v>21.9498078787879</v>
      </c>
      <c r="AQ524">
        <v>-0.000487713792508077</v>
      </c>
      <c r="AR524">
        <v>77.4807913644843</v>
      </c>
      <c r="AS524">
        <v>0</v>
      </c>
      <c r="AT524">
        <v>0</v>
      </c>
      <c r="AU524">
        <f>IF(AS524*$H$13&gt;=AW524,1.0,(AW524/(AW524-AS524*$H$13)))</f>
        <v>0</v>
      </c>
      <c r="AV524">
        <f>(AU524-1)*100</f>
        <v>0</v>
      </c>
      <c r="AW524">
        <f>MAX(0,($B$13+$C$13*BV524)/(1+$D$13*BV524)*BO524/(BQ524+273)*$E$13)</f>
        <v>0</v>
      </c>
      <c r="AX524">
        <f>$B$11*BW524+$C$11*BX524+$F$11*CI524*(1-CL524)</f>
        <v>0</v>
      </c>
      <c r="AY524">
        <f>AX524*AZ524</f>
        <v>0</v>
      </c>
      <c r="AZ524">
        <f>($B$11*$D$9+$C$11*$D$9+$F$11*((CV524+CN524)/MAX(CV524+CN524+CW524, 0.1)*$I$9+CW524/MAX(CV524+CN524+CW524, 0.1)*$J$9))/($B$11+$C$11+$F$11)</f>
        <v>0</v>
      </c>
      <c r="BA524">
        <f>($B$11*$K$9+$C$11*$K$9+$F$11*((CV524+CN524)/MAX(CV524+CN524+CW524, 0.1)*$P$9+CW524/MAX(CV524+CN524+CW524, 0.1)*$Q$9))/($B$11+$C$11+$F$11)</f>
        <v>0</v>
      </c>
      <c r="BB524">
        <v>6</v>
      </c>
      <c r="BC524">
        <v>0.5</v>
      </c>
      <c r="BD524" t="s">
        <v>355</v>
      </c>
      <c r="BE524">
        <v>2</v>
      </c>
      <c r="BF524" t="b">
        <v>1</v>
      </c>
      <c r="BG524">
        <v>1657298022.21429</v>
      </c>
      <c r="BH524">
        <v>759.838678571428</v>
      </c>
      <c r="BI524">
        <v>812.966</v>
      </c>
      <c r="BJ524">
        <v>21.9536071428571</v>
      </c>
      <c r="BK524">
        <v>17.152725</v>
      </c>
      <c r="BL524">
        <v>749.305107142857</v>
      </c>
      <c r="BM524">
        <v>21.77495</v>
      </c>
      <c r="BN524">
        <v>500.00275</v>
      </c>
      <c r="BO524">
        <v>73.8293642857143</v>
      </c>
      <c r="BP524">
        <v>0.0438540392857143</v>
      </c>
      <c r="BQ524">
        <v>25.3011642857143</v>
      </c>
      <c r="BR524">
        <v>24.8945785714286</v>
      </c>
      <c r="BS524">
        <v>999.9</v>
      </c>
      <c r="BT524">
        <v>0</v>
      </c>
      <c r="BU524">
        <v>0</v>
      </c>
      <c r="BV524">
        <v>10009.8214285714</v>
      </c>
      <c r="BW524">
        <v>0</v>
      </c>
      <c r="BX524">
        <v>1659.21714285714</v>
      </c>
      <c r="BY524">
        <v>-53.1272857142857</v>
      </c>
      <c r="BZ524">
        <v>776.894321428572</v>
      </c>
      <c r="CA524">
        <v>827.154</v>
      </c>
      <c r="CB524">
        <v>4.80088</v>
      </c>
      <c r="CC524">
        <v>812.966</v>
      </c>
      <c r="CD524">
        <v>17.152725</v>
      </c>
      <c r="CE524">
        <v>1.62082107142857</v>
      </c>
      <c r="CF524">
        <v>1.266375</v>
      </c>
      <c r="CG524">
        <v>14.1581928571429</v>
      </c>
      <c r="CH524">
        <v>10.4055928571429</v>
      </c>
      <c r="CI524">
        <v>2000.01607142857</v>
      </c>
      <c r="CJ524">
        <v>0.980001</v>
      </c>
      <c r="CK524">
        <v>0.019999</v>
      </c>
      <c r="CL524">
        <v>0</v>
      </c>
      <c r="CM524">
        <v>2.27603571428571</v>
      </c>
      <c r="CN524">
        <v>0</v>
      </c>
      <c r="CO524">
        <v>7590.61964285714</v>
      </c>
      <c r="CP524">
        <v>17300.2964285714</v>
      </c>
      <c r="CQ524">
        <v>38.1272142857143</v>
      </c>
      <c r="CR524">
        <v>39.08</v>
      </c>
      <c r="CS524">
        <v>38.08675</v>
      </c>
      <c r="CT524">
        <v>37.062</v>
      </c>
      <c r="CU524">
        <v>37.4775</v>
      </c>
      <c r="CV524">
        <v>1960.01607142857</v>
      </c>
      <c r="CW524">
        <v>40</v>
      </c>
      <c r="CX524">
        <v>0</v>
      </c>
      <c r="CY524">
        <v>1657298007.9</v>
      </c>
      <c r="CZ524">
        <v>0</v>
      </c>
      <c r="DA524">
        <v>1657291692.5</v>
      </c>
      <c r="DB524" t="s">
        <v>356</v>
      </c>
      <c r="DC524">
        <v>1657291684</v>
      </c>
      <c r="DD524">
        <v>1657291692.5</v>
      </c>
      <c r="DE524">
        <v>1</v>
      </c>
      <c r="DF524">
        <v>0.051</v>
      </c>
      <c r="DG524">
        <v>-0.009</v>
      </c>
      <c r="DH524">
        <v>7.953</v>
      </c>
      <c r="DI524">
        <v>0.086</v>
      </c>
      <c r="DJ524">
        <v>418</v>
      </c>
      <c r="DK524">
        <v>18</v>
      </c>
      <c r="DL524">
        <v>0.63</v>
      </c>
      <c r="DM524">
        <v>0.07</v>
      </c>
      <c r="DN524">
        <v>-52.958335</v>
      </c>
      <c r="DO524">
        <v>-1.05624990619122</v>
      </c>
      <c r="DP524">
        <v>0.434823866956495</v>
      </c>
      <c r="DQ524">
        <v>0</v>
      </c>
      <c r="DR524">
        <v>4.79611</v>
      </c>
      <c r="DS524">
        <v>0.0835461163226989</v>
      </c>
      <c r="DT524">
        <v>0.0104528091917915</v>
      </c>
      <c r="DU524">
        <v>1</v>
      </c>
      <c r="DV524">
        <v>1</v>
      </c>
      <c r="DW524">
        <v>2</v>
      </c>
      <c r="DX524" t="s">
        <v>373</v>
      </c>
      <c r="DY524">
        <v>2.97379</v>
      </c>
      <c r="DZ524">
        <v>2.69811</v>
      </c>
      <c r="EA524">
        <v>0.116631</v>
      </c>
      <c r="EB524">
        <v>0.123035</v>
      </c>
      <c r="EC524">
        <v>0.0803642</v>
      </c>
      <c r="ED524">
        <v>0.0677338</v>
      </c>
      <c r="EE524">
        <v>34469.8</v>
      </c>
      <c r="EF524">
        <v>37493.6</v>
      </c>
      <c r="EG524">
        <v>35364.8</v>
      </c>
      <c r="EH524">
        <v>38779.1</v>
      </c>
      <c r="EI524">
        <v>46116.2</v>
      </c>
      <c r="EJ524">
        <v>52175.4</v>
      </c>
      <c r="EK524">
        <v>55265.8</v>
      </c>
      <c r="EL524">
        <v>62149</v>
      </c>
      <c r="EM524">
        <v>1.9794</v>
      </c>
      <c r="EN524">
        <v>2.1704</v>
      </c>
      <c r="EO524">
        <v>0.041008</v>
      </c>
      <c r="EP524">
        <v>0</v>
      </c>
      <c r="EQ524">
        <v>24.2273</v>
      </c>
      <c r="ER524">
        <v>999.9</v>
      </c>
      <c r="ES524">
        <v>53.785</v>
      </c>
      <c r="ET524">
        <v>31.199</v>
      </c>
      <c r="EU524">
        <v>33.2388</v>
      </c>
      <c r="EV524">
        <v>53.7702</v>
      </c>
      <c r="EW524">
        <v>37.2837</v>
      </c>
      <c r="EX524">
        <v>2</v>
      </c>
      <c r="EY524">
        <v>-0.00707317</v>
      </c>
      <c r="EZ524">
        <v>0.38512</v>
      </c>
      <c r="FA524">
        <v>20.1451</v>
      </c>
      <c r="FB524">
        <v>5.19812</v>
      </c>
      <c r="FC524">
        <v>12.0088</v>
      </c>
      <c r="FD524">
        <v>4.9748</v>
      </c>
      <c r="FE524">
        <v>3.2932</v>
      </c>
      <c r="FF524">
        <v>9999</v>
      </c>
      <c r="FG524">
        <v>565.2</v>
      </c>
      <c r="FH524">
        <v>9999</v>
      </c>
      <c r="FI524">
        <v>9999</v>
      </c>
      <c r="FJ524">
        <v>1.8631</v>
      </c>
      <c r="FK524">
        <v>1.86795</v>
      </c>
      <c r="FL524">
        <v>1.86768</v>
      </c>
      <c r="FM524">
        <v>1.8689</v>
      </c>
      <c r="FN524">
        <v>1.86966</v>
      </c>
      <c r="FO524">
        <v>1.86569</v>
      </c>
      <c r="FP524">
        <v>1.86676</v>
      </c>
      <c r="FQ524">
        <v>1.86813</v>
      </c>
      <c r="FR524">
        <v>5</v>
      </c>
      <c r="FS524">
        <v>0</v>
      </c>
      <c r="FT524">
        <v>0</v>
      </c>
      <c r="FU524">
        <v>0</v>
      </c>
      <c r="FV524" t="s">
        <v>358</v>
      </c>
      <c r="FW524" t="s">
        <v>359</v>
      </c>
      <c r="FX524" t="s">
        <v>360</v>
      </c>
      <c r="FY524" t="s">
        <v>360</v>
      </c>
      <c r="FZ524" t="s">
        <v>360</v>
      </c>
      <c r="GA524" t="s">
        <v>360</v>
      </c>
      <c r="GB524">
        <v>0</v>
      </c>
      <c r="GC524">
        <v>100</v>
      </c>
      <c r="GD524">
        <v>100</v>
      </c>
      <c r="GE524">
        <v>10.714</v>
      </c>
      <c r="GF524">
        <v>0.1787</v>
      </c>
      <c r="GG524">
        <v>4.5284714050127</v>
      </c>
      <c r="GH524">
        <v>0.00877152046367285</v>
      </c>
      <c r="GI524">
        <v>-1.12287425622125e-06</v>
      </c>
      <c r="GJ524">
        <v>1.49974470624018e-10</v>
      </c>
      <c r="GK524">
        <v>0.178652107835601</v>
      </c>
      <c r="GL524">
        <v>0</v>
      </c>
      <c r="GM524">
        <v>0</v>
      </c>
      <c r="GN524">
        <v>0</v>
      </c>
      <c r="GO524">
        <v>-2</v>
      </c>
      <c r="GP524">
        <v>2006</v>
      </c>
      <c r="GQ524">
        <v>1</v>
      </c>
      <c r="GR524">
        <v>20</v>
      </c>
      <c r="GS524">
        <v>105.8</v>
      </c>
      <c r="GT524">
        <v>105.6</v>
      </c>
      <c r="GU524">
        <v>2.30347</v>
      </c>
      <c r="GV524">
        <v>2.62329</v>
      </c>
      <c r="GW524">
        <v>2.24854</v>
      </c>
      <c r="GX524">
        <v>2.7417</v>
      </c>
      <c r="GY524">
        <v>1.99585</v>
      </c>
      <c r="GZ524">
        <v>2.37915</v>
      </c>
      <c r="HA524">
        <v>36.6706</v>
      </c>
      <c r="HB524">
        <v>15.0251</v>
      </c>
      <c r="HC524">
        <v>18</v>
      </c>
      <c r="HD524">
        <v>499.431</v>
      </c>
      <c r="HE524">
        <v>631.968</v>
      </c>
      <c r="HF524">
        <v>22.2231</v>
      </c>
      <c r="HG524">
        <v>27.0587</v>
      </c>
      <c r="HH524">
        <v>30.0002</v>
      </c>
      <c r="HI524">
        <v>26.9348</v>
      </c>
      <c r="HJ524">
        <v>26.8532</v>
      </c>
      <c r="HK524">
        <v>46.1184</v>
      </c>
      <c r="HL524">
        <v>46.9298</v>
      </c>
      <c r="HM524">
        <v>0</v>
      </c>
      <c r="HN524">
        <v>22.2628</v>
      </c>
      <c r="HO524">
        <v>857.984</v>
      </c>
      <c r="HP524">
        <v>17.0936</v>
      </c>
      <c r="HQ524">
        <v>102.531</v>
      </c>
      <c r="HR524">
        <v>103.481</v>
      </c>
    </row>
    <row r="525" spans="1:226">
      <c r="A525">
        <v>509</v>
      </c>
      <c r="B525">
        <v>1657298035</v>
      </c>
      <c r="C525">
        <v>6291</v>
      </c>
      <c r="D525" t="s">
        <v>1381</v>
      </c>
      <c r="E525" t="s">
        <v>1382</v>
      </c>
      <c r="F525">
        <v>5</v>
      </c>
      <c r="G525" t="s">
        <v>1282</v>
      </c>
      <c r="H525" t="s">
        <v>354</v>
      </c>
      <c r="I525">
        <v>1657298027.5</v>
      </c>
      <c r="J525">
        <f>(K525)/1000</f>
        <v>0</v>
      </c>
      <c r="K525">
        <f>IF(BF525, AN525, AH525)</f>
        <v>0</v>
      </c>
      <c r="L525">
        <f>IF(BF525, AI525, AG525)</f>
        <v>0</v>
      </c>
      <c r="M525">
        <f>BH525 - IF(AU525&gt;1, L525*BB525*100.0/(AW525*BV525), 0)</f>
        <v>0</v>
      </c>
      <c r="N525">
        <f>((T525-J525/2)*M525-L525)/(T525+J525/2)</f>
        <v>0</v>
      </c>
      <c r="O525">
        <f>N525*(BO525+BP525)/1000.0</f>
        <v>0</v>
      </c>
      <c r="P525">
        <f>(BH525 - IF(AU525&gt;1, L525*BB525*100.0/(AW525*BV525), 0))*(BO525+BP525)/1000.0</f>
        <v>0</v>
      </c>
      <c r="Q525">
        <f>2.0/((1/S525-1/R525)+SIGN(S525)*SQRT((1/S525-1/R525)*(1/S525-1/R525) + 4*BC525/((BC525+1)*(BC525+1))*(2*1/S525*1/R525-1/R525*1/R525)))</f>
        <v>0</v>
      </c>
      <c r="R525">
        <f>IF(LEFT(BD525,1)&lt;&gt;"0",IF(LEFT(BD525,1)="1",3.0,BE525),$D$5+$E$5*(BV525*BO525/($K$5*1000))+$F$5*(BV525*BO525/($K$5*1000))*MAX(MIN(BB525,$J$5),$I$5)*MAX(MIN(BB525,$J$5),$I$5)+$G$5*MAX(MIN(BB525,$J$5),$I$5)*(BV525*BO525/($K$5*1000))+$H$5*(BV525*BO525/($K$5*1000))*(BV525*BO525/($K$5*1000)))</f>
        <v>0</v>
      </c>
      <c r="S525">
        <f>J525*(1000-(1000*0.61365*exp(17.502*W525/(240.97+W525))/(BO525+BP525)+BJ525)/2)/(1000*0.61365*exp(17.502*W525/(240.97+W525))/(BO525+BP525)-BJ525)</f>
        <v>0</v>
      </c>
      <c r="T525">
        <f>1/((BC525+1)/(Q525/1.6)+1/(R525/1.37)) + BC525/((BC525+1)/(Q525/1.6) + BC525/(R525/1.37))</f>
        <v>0</v>
      </c>
      <c r="U525">
        <f>(AX525*BA525)</f>
        <v>0</v>
      </c>
      <c r="V525">
        <f>(BQ525+(U525+2*0.95*5.67E-8*(((BQ525+$B$7)+273)^4-(BQ525+273)^4)-44100*J525)/(1.84*29.3*R525+8*0.95*5.67E-8*(BQ525+273)^3))</f>
        <v>0</v>
      </c>
      <c r="W525">
        <f>($C$7*BR525+$D$7*BS525+$E$7*V525)</f>
        <v>0</v>
      </c>
      <c r="X525">
        <f>0.61365*exp(17.502*W525/(240.97+W525))</f>
        <v>0</v>
      </c>
      <c r="Y525">
        <f>(Z525/AA525*100)</f>
        <v>0</v>
      </c>
      <c r="Z525">
        <f>BJ525*(BO525+BP525)/1000</f>
        <v>0</v>
      </c>
      <c r="AA525">
        <f>0.61365*exp(17.502*BQ525/(240.97+BQ525))</f>
        <v>0</v>
      </c>
      <c r="AB525">
        <f>(X525-BJ525*(BO525+BP525)/1000)</f>
        <v>0</v>
      </c>
      <c r="AC525">
        <f>(-J525*44100)</f>
        <v>0</v>
      </c>
      <c r="AD525">
        <f>2*29.3*R525*0.92*(BQ525-W525)</f>
        <v>0</v>
      </c>
      <c r="AE525">
        <f>2*0.95*5.67E-8*(((BQ525+$B$7)+273)^4-(W525+273)^4)</f>
        <v>0</v>
      </c>
      <c r="AF525">
        <f>U525+AE525+AC525+AD525</f>
        <v>0</v>
      </c>
      <c r="AG525">
        <f>BN525*AU525*(BI525-BH525*(1000-AU525*BK525)/(1000-AU525*BJ525))/(100*BB525)</f>
        <v>0</v>
      </c>
      <c r="AH525">
        <f>1000*BN525*AU525*(BJ525-BK525)/(100*BB525*(1000-AU525*BJ525))</f>
        <v>0</v>
      </c>
      <c r="AI525">
        <f>(AJ525 - AK525 - BO525*1E3/(8.314*(BQ525+273.15)) * AM525/BN525 * AL525) * BN525/(100*BB525) * (1000 - BK525)/1000</f>
        <v>0</v>
      </c>
      <c r="AJ525">
        <v>860.046273969478</v>
      </c>
      <c r="AK525">
        <v>817.388248484848</v>
      </c>
      <c r="AL525">
        <v>3.36204109801808</v>
      </c>
      <c r="AM525">
        <v>66.2120317824343</v>
      </c>
      <c r="AN525">
        <f>(AP525 - AO525 + BO525*1E3/(8.314*(BQ525+273.15)) * AR525/BN525 * AQ525) * BN525/(100*BB525) * 1000/(1000 - AP525)</f>
        <v>0</v>
      </c>
      <c r="AO525">
        <v>17.1535069391778</v>
      </c>
      <c r="AP525">
        <v>21.9467896969697</v>
      </c>
      <c r="AQ525">
        <v>-0.00047237928045101</v>
      </c>
      <c r="AR525">
        <v>77.4807913644843</v>
      </c>
      <c r="AS525">
        <v>0</v>
      </c>
      <c r="AT525">
        <v>0</v>
      </c>
      <c r="AU525">
        <f>IF(AS525*$H$13&gt;=AW525,1.0,(AW525/(AW525-AS525*$H$13)))</f>
        <v>0</v>
      </c>
      <c r="AV525">
        <f>(AU525-1)*100</f>
        <v>0</v>
      </c>
      <c r="AW525">
        <f>MAX(0,($B$13+$C$13*BV525)/(1+$D$13*BV525)*BO525/(BQ525+273)*$E$13)</f>
        <v>0</v>
      </c>
      <c r="AX525">
        <f>$B$11*BW525+$C$11*BX525+$F$11*CI525*(1-CL525)</f>
        <v>0</v>
      </c>
      <c r="AY525">
        <f>AX525*AZ525</f>
        <v>0</v>
      </c>
      <c r="AZ525">
        <f>($B$11*$D$9+$C$11*$D$9+$F$11*((CV525+CN525)/MAX(CV525+CN525+CW525, 0.1)*$I$9+CW525/MAX(CV525+CN525+CW525, 0.1)*$J$9))/($B$11+$C$11+$F$11)</f>
        <v>0</v>
      </c>
      <c r="BA525">
        <f>($B$11*$K$9+$C$11*$K$9+$F$11*((CV525+CN525)/MAX(CV525+CN525+CW525, 0.1)*$P$9+CW525/MAX(CV525+CN525+CW525, 0.1)*$Q$9))/($B$11+$C$11+$F$11)</f>
        <v>0</v>
      </c>
      <c r="BB525">
        <v>6</v>
      </c>
      <c r="BC525">
        <v>0.5</v>
      </c>
      <c r="BD525" t="s">
        <v>355</v>
      </c>
      <c r="BE525">
        <v>2</v>
      </c>
      <c r="BF525" t="b">
        <v>1</v>
      </c>
      <c r="BG525">
        <v>1657298027.5</v>
      </c>
      <c r="BH525">
        <v>776.86137037037</v>
      </c>
      <c r="BI525">
        <v>830.349333333333</v>
      </c>
      <c r="BJ525">
        <v>21.9530962962963</v>
      </c>
      <c r="BK525">
        <v>17.1540703703704</v>
      </c>
      <c r="BL525">
        <v>766.204</v>
      </c>
      <c r="BM525">
        <v>21.7744444444444</v>
      </c>
      <c r="BN525">
        <v>499.979740740741</v>
      </c>
      <c r="BO525">
        <v>73.8290222222222</v>
      </c>
      <c r="BP525">
        <v>0.0439752814814815</v>
      </c>
      <c r="BQ525">
        <v>25.3042037037037</v>
      </c>
      <c r="BR525">
        <v>24.9020888888889</v>
      </c>
      <c r="BS525">
        <v>999.9</v>
      </c>
      <c r="BT525">
        <v>0</v>
      </c>
      <c r="BU525">
        <v>0</v>
      </c>
      <c r="BV525">
        <v>10010</v>
      </c>
      <c r="BW525">
        <v>0</v>
      </c>
      <c r="BX525">
        <v>1659.14037037037</v>
      </c>
      <c r="BY525">
        <v>-53.4879111111111</v>
      </c>
      <c r="BZ525">
        <v>794.298703703704</v>
      </c>
      <c r="CA525">
        <v>844.841888888889</v>
      </c>
      <c r="CB525">
        <v>4.79901703703704</v>
      </c>
      <c r="CC525">
        <v>830.349333333333</v>
      </c>
      <c r="CD525">
        <v>17.1540703703704</v>
      </c>
      <c r="CE525">
        <v>1.6207762962963</v>
      </c>
      <c r="CF525">
        <v>1.26646851851852</v>
      </c>
      <c r="CG525">
        <v>14.157762962963</v>
      </c>
      <c r="CH525">
        <v>10.4067074074074</v>
      </c>
      <c r="CI525">
        <v>2000.02259259259</v>
      </c>
      <c r="CJ525">
        <v>0.980000777777778</v>
      </c>
      <c r="CK525">
        <v>0.019999237037037</v>
      </c>
      <c r="CL525">
        <v>0</v>
      </c>
      <c r="CM525">
        <v>2.26514444444444</v>
      </c>
      <c r="CN525">
        <v>0</v>
      </c>
      <c r="CO525">
        <v>7607.3537037037</v>
      </c>
      <c r="CP525">
        <v>17300.3555555556</v>
      </c>
      <c r="CQ525">
        <v>38.125</v>
      </c>
      <c r="CR525">
        <v>39.0666666666667</v>
      </c>
      <c r="CS525">
        <v>38.0643333333333</v>
      </c>
      <c r="CT525">
        <v>37.0482222222222</v>
      </c>
      <c r="CU525">
        <v>37.4556666666667</v>
      </c>
      <c r="CV525">
        <v>1960.02222222222</v>
      </c>
      <c r="CW525">
        <v>40.0003703703704</v>
      </c>
      <c r="CX525">
        <v>0</v>
      </c>
      <c r="CY525">
        <v>1657298013.3</v>
      </c>
      <c r="CZ525">
        <v>0</v>
      </c>
      <c r="DA525">
        <v>1657291692.5</v>
      </c>
      <c r="DB525" t="s">
        <v>356</v>
      </c>
      <c r="DC525">
        <v>1657291684</v>
      </c>
      <c r="DD525">
        <v>1657291692.5</v>
      </c>
      <c r="DE525">
        <v>1</v>
      </c>
      <c r="DF525">
        <v>0.051</v>
      </c>
      <c r="DG525">
        <v>-0.009</v>
      </c>
      <c r="DH525">
        <v>7.953</v>
      </c>
      <c r="DI525">
        <v>0.086</v>
      </c>
      <c r="DJ525">
        <v>418</v>
      </c>
      <c r="DK525">
        <v>18</v>
      </c>
      <c r="DL525">
        <v>0.63</v>
      </c>
      <c r="DM525">
        <v>0.07</v>
      </c>
      <c r="DN525">
        <v>-53.3128075</v>
      </c>
      <c r="DO525">
        <v>-3.8399313320824</v>
      </c>
      <c r="DP525">
        <v>0.643082667853636</v>
      </c>
      <c r="DQ525">
        <v>0</v>
      </c>
      <c r="DR525">
        <v>4.799557</v>
      </c>
      <c r="DS525">
        <v>-0.0122784990619247</v>
      </c>
      <c r="DT525">
        <v>0.0047760722356347</v>
      </c>
      <c r="DU525">
        <v>1</v>
      </c>
      <c r="DV525">
        <v>1</v>
      </c>
      <c r="DW525">
        <v>2</v>
      </c>
      <c r="DX525" t="s">
        <v>373</v>
      </c>
      <c r="DY525">
        <v>2.97359</v>
      </c>
      <c r="DZ525">
        <v>2.69802</v>
      </c>
      <c r="EA525">
        <v>0.118297</v>
      </c>
      <c r="EB525">
        <v>0.124641</v>
      </c>
      <c r="EC525">
        <v>0.0803483</v>
      </c>
      <c r="ED525">
        <v>0.0677428</v>
      </c>
      <c r="EE525">
        <v>34404.6</v>
      </c>
      <c r="EF525">
        <v>37423.8</v>
      </c>
      <c r="EG525">
        <v>35364.6</v>
      </c>
      <c r="EH525">
        <v>38777.9</v>
      </c>
      <c r="EI525">
        <v>46116.5</v>
      </c>
      <c r="EJ525">
        <v>52173.9</v>
      </c>
      <c r="EK525">
        <v>55265.2</v>
      </c>
      <c r="EL525">
        <v>62147.7</v>
      </c>
      <c r="EM525">
        <v>1.9792</v>
      </c>
      <c r="EN525">
        <v>2.1704</v>
      </c>
      <c r="EO525">
        <v>0.0407398</v>
      </c>
      <c r="EP525">
        <v>0</v>
      </c>
      <c r="EQ525">
        <v>24.2236</v>
      </c>
      <c r="ER525">
        <v>999.9</v>
      </c>
      <c r="ES525">
        <v>53.736</v>
      </c>
      <c r="ET525">
        <v>31.229</v>
      </c>
      <c r="EU525">
        <v>33.2659</v>
      </c>
      <c r="EV525">
        <v>53.8402</v>
      </c>
      <c r="EW525">
        <v>37.2236</v>
      </c>
      <c r="EX525">
        <v>2</v>
      </c>
      <c r="EY525">
        <v>-0.00689024</v>
      </c>
      <c r="EZ525">
        <v>0.383181</v>
      </c>
      <c r="FA525">
        <v>20.1451</v>
      </c>
      <c r="FB525">
        <v>5.19932</v>
      </c>
      <c r="FC525">
        <v>12.0076</v>
      </c>
      <c r="FD525">
        <v>4.9756</v>
      </c>
      <c r="FE525">
        <v>3.293</v>
      </c>
      <c r="FF525">
        <v>9999</v>
      </c>
      <c r="FG525">
        <v>565.2</v>
      </c>
      <c r="FH525">
        <v>9999</v>
      </c>
      <c r="FI525">
        <v>9999</v>
      </c>
      <c r="FJ525">
        <v>1.8631</v>
      </c>
      <c r="FK525">
        <v>1.86798</v>
      </c>
      <c r="FL525">
        <v>1.86768</v>
      </c>
      <c r="FM525">
        <v>1.8689</v>
      </c>
      <c r="FN525">
        <v>1.86966</v>
      </c>
      <c r="FO525">
        <v>1.86569</v>
      </c>
      <c r="FP525">
        <v>1.86679</v>
      </c>
      <c r="FQ525">
        <v>1.86813</v>
      </c>
      <c r="FR525">
        <v>5</v>
      </c>
      <c r="FS525">
        <v>0</v>
      </c>
      <c r="FT525">
        <v>0</v>
      </c>
      <c r="FU525">
        <v>0</v>
      </c>
      <c r="FV525" t="s">
        <v>358</v>
      </c>
      <c r="FW525" t="s">
        <v>359</v>
      </c>
      <c r="FX525" t="s">
        <v>360</v>
      </c>
      <c r="FY525" t="s">
        <v>360</v>
      </c>
      <c r="FZ525" t="s">
        <v>360</v>
      </c>
      <c r="GA525" t="s">
        <v>360</v>
      </c>
      <c r="GB525">
        <v>0</v>
      </c>
      <c r="GC525">
        <v>100</v>
      </c>
      <c r="GD525">
        <v>100</v>
      </c>
      <c r="GE525">
        <v>10.834</v>
      </c>
      <c r="GF525">
        <v>0.1786</v>
      </c>
      <c r="GG525">
        <v>4.5284714050127</v>
      </c>
      <c r="GH525">
        <v>0.00877152046367285</v>
      </c>
      <c r="GI525">
        <v>-1.12287425622125e-06</v>
      </c>
      <c r="GJ525">
        <v>1.49974470624018e-10</v>
      </c>
      <c r="GK525">
        <v>0.178652107835601</v>
      </c>
      <c r="GL525">
        <v>0</v>
      </c>
      <c r="GM525">
        <v>0</v>
      </c>
      <c r="GN525">
        <v>0</v>
      </c>
      <c r="GO525">
        <v>-2</v>
      </c>
      <c r="GP525">
        <v>2006</v>
      </c>
      <c r="GQ525">
        <v>1</v>
      </c>
      <c r="GR525">
        <v>20</v>
      </c>
      <c r="GS525">
        <v>105.8</v>
      </c>
      <c r="GT525">
        <v>105.7</v>
      </c>
      <c r="GU525">
        <v>2.33887</v>
      </c>
      <c r="GV525">
        <v>2.62329</v>
      </c>
      <c r="GW525">
        <v>2.24854</v>
      </c>
      <c r="GX525">
        <v>2.74292</v>
      </c>
      <c r="GY525">
        <v>1.99585</v>
      </c>
      <c r="GZ525">
        <v>2.35474</v>
      </c>
      <c r="HA525">
        <v>36.6943</v>
      </c>
      <c r="HB525">
        <v>15.0164</v>
      </c>
      <c r="HC525">
        <v>18</v>
      </c>
      <c r="HD525">
        <v>499.319</v>
      </c>
      <c r="HE525">
        <v>631.994</v>
      </c>
      <c r="HF525">
        <v>22.2943</v>
      </c>
      <c r="HG525">
        <v>27.061</v>
      </c>
      <c r="HH525">
        <v>30.0002</v>
      </c>
      <c r="HI525">
        <v>26.937</v>
      </c>
      <c r="HJ525">
        <v>26.8555</v>
      </c>
      <c r="HK525">
        <v>46.8098</v>
      </c>
      <c r="HL525">
        <v>46.9298</v>
      </c>
      <c r="HM525">
        <v>0</v>
      </c>
      <c r="HN525">
        <v>22.3285</v>
      </c>
      <c r="HO525">
        <v>871.383</v>
      </c>
      <c r="HP525">
        <v>17.0936</v>
      </c>
      <c r="HQ525">
        <v>102.53</v>
      </c>
      <c r="HR525">
        <v>103.478</v>
      </c>
    </row>
    <row r="526" spans="1:226">
      <c r="A526">
        <v>510</v>
      </c>
      <c r="B526">
        <v>1657298040</v>
      </c>
      <c r="C526">
        <v>6296</v>
      </c>
      <c r="D526" t="s">
        <v>1383</v>
      </c>
      <c r="E526" t="s">
        <v>1384</v>
      </c>
      <c r="F526">
        <v>5</v>
      </c>
      <c r="G526" t="s">
        <v>1282</v>
      </c>
      <c r="H526" t="s">
        <v>354</v>
      </c>
      <c r="I526">
        <v>1657298032.21429</v>
      </c>
      <c r="J526">
        <f>(K526)/1000</f>
        <v>0</v>
      </c>
      <c r="K526">
        <f>IF(BF526, AN526, AH526)</f>
        <v>0</v>
      </c>
      <c r="L526">
        <f>IF(BF526, AI526, AG526)</f>
        <v>0</v>
      </c>
      <c r="M526">
        <f>BH526 - IF(AU526&gt;1, L526*BB526*100.0/(AW526*BV526), 0)</f>
        <v>0</v>
      </c>
      <c r="N526">
        <f>((T526-J526/2)*M526-L526)/(T526+J526/2)</f>
        <v>0</v>
      </c>
      <c r="O526">
        <f>N526*(BO526+BP526)/1000.0</f>
        <v>0</v>
      </c>
      <c r="P526">
        <f>(BH526 - IF(AU526&gt;1, L526*BB526*100.0/(AW526*BV526), 0))*(BO526+BP526)/1000.0</f>
        <v>0</v>
      </c>
      <c r="Q526">
        <f>2.0/((1/S526-1/R526)+SIGN(S526)*SQRT((1/S526-1/R526)*(1/S526-1/R526) + 4*BC526/((BC526+1)*(BC526+1))*(2*1/S526*1/R526-1/R526*1/R526)))</f>
        <v>0</v>
      </c>
      <c r="R526">
        <f>IF(LEFT(BD526,1)&lt;&gt;"0",IF(LEFT(BD526,1)="1",3.0,BE526),$D$5+$E$5*(BV526*BO526/($K$5*1000))+$F$5*(BV526*BO526/($K$5*1000))*MAX(MIN(BB526,$J$5),$I$5)*MAX(MIN(BB526,$J$5),$I$5)+$G$5*MAX(MIN(BB526,$J$5),$I$5)*(BV526*BO526/($K$5*1000))+$H$5*(BV526*BO526/($K$5*1000))*(BV526*BO526/($K$5*1000)))</f>
        <v>0</v>
      </c>
      <c r="S526">
        <f>J526*(1000-(1000*0.61365*exp(17.502*W526/(240.97+W526))/(BO526+BP526)+BJ526)/2)/(1000*0.61365*exp(17.502*W526/(240.97+W526))/(BO526+BP526)-BJ526)</f>
        <v>0</v>
      </c>
      <c r="T526">
        <f>1/((BC526+1)/(Q526/1.6)+1/(R526/1.37)) + BC526/((BC526+1)/(Q526/1.6) + BC526/(R526/1.37))</f>
        <v>0</v>
      </c>
      <c r="U526">
        <f>(AX526*BA526)</f>
        <v>0</v>
      </c>
      <c r="V526">
        <f>(BQ526+(U526+2*0.95*5.67E-8*(((BQ526+$B$7)+273)^4-(BQ526+273)^4)-44100*J526)/(1.84*29.3*R526+8*0.95*5.67E-8*(BQ526+273)^3))</f>
        <v>0</v>
      </c>
      <c r="W526">
        <f>($C$7*BR526+$D$7*BS526+$E$7*V526)</f>
        <v>0</v>
      </c>
      <c r="X526">
        <f>0.61365*exp(17.502*W526/(240.97+W526))</f>
        <v>0</v>
      </c>
      <c r="Y526">
        <f>(Z526/AA526*100)</f>
        <v>0</v>
      </c>
      <c r="Z526">
        <f>BJ526*(BO526+BP526)/1000</f>
        <v>0</v>
      </c>
      <c r="AA526">
        <f>0.61365*exp(17.502*BQ526/(240.97+BQ526))</f>
        <v>0</v>
      </c>
      <c r="AB526">
        <f>(X526-BJ526*(BO526+BP526)/1000)</f>
        <v>0</v>
      </c>
      <c r="AC526">
        <f>(-J526*44100)</f>
        <v>0</v>
      </c>
      <c r="AD526">
        <f>2*29.3*R526*0.92*(BQ526-W526)</f>
        <v>0</v>
      </c>
      <c r="AE526">
        <f>2*0.95*5.67E-8*(((BQ526+$B$7)+273)^4-(W526+273)^4)</f>
        <v>0</v>
      </c>
      <c r="AF526">
        <f>U526+AE526+AC526+AD526</f>
        <v>0</v>
      </c>
      <c r="AG526">
        <f>BN526*AU526*(BI526-BH526*(1000-AU526*BK526)/(1000-AU526*BJ526))/(100*BB526)</f>
        <v>0</v>
      </c>
      <c r="AH526">
        <f>1000*BN526*AU526*(BJ526-BK526)/(100*BB526*(1000-AU526*BJ526))</f>
        <v>0</v>
      </c>
      <c r="AI526">
        <f>(AJ526 - AK526 - BO526*1E3/(8.314*(BQ526+273.15)) * AM526/BN526 * AL526) * BN526/(100*BB526) * (1000 - BK526)/1000</f>
        <v>0</v>
      </c>
      <c r="AJ526">
        <v>876.313174064834</v>
      </c>
      <c r="AK526">
        <v>833.947121212121</v>
      </c>
      <c r="AL526">
        <v>3.28481578829405</v>
      </c>
      <c r="AM526">
        <v>66.2120317824343</v>
      </c>
      <c r="AN526">
        <f>(AP526 - AO526 + BO526*1E3/(8.314*(BQ526+273.15)) * AR526/BN526 * AQ526) * BN526/(100*BB526) * 1000/(1000 - AP526)</f>
        <v>0</v>
      </c>
      <c r="AO526">
        <v>17.1548798394553</v>
      </c>
      <c r="AP526">
        <v>21.9405648484848</v>
      </c>
      <c r="AQ526">
        <v>-0.000221211268022227</v>
      </c>
      <c r="AR526">
        <v>77.4807913644843</v>
      </c>
      <c r="AS526">
        <v>0</v>
      </c>
      <c r="AT526">
        <v>0</v>
      </c>
      <c r="AU526">
        <f>IF(AS526*$H$13&gt;=AW526,1.0,(AW526/(AW526-AS526*$H$13)))</f>
        <v>0</v>
      </c>
      <c r="AV526">
        <f>(AU526-1)*100</f>
        <v>0</v>
      </c>
      <c r="AW526">
        <f>MAX(0,($B$13+$C$13*BV526)/(1+$D$13*BV526)*BO526/(BQ526+273)*$E$13)</f>
        <v>0</v>
      </c>
      <c r="AX526">
        <f>$B$11*BW526+$C$11*BX526+$F$11*CI526*(1-CL526)</f>
        <v>0</v>
      </c>
      <c r="AY526">
        <f>AX526*AZ526</f>
        <v>0</v>
      </c>
      <c r="AZ526">
        <f>($B$11*$D$9+$C$11*$D$9+$F$11*((CV526+CN526)/MAX(CV526+CN526+CW526, 0.1)*$I$9+CW526/MAX(CV526+CN526+CW526, 0.1)*$J$9))/($B$11+$C$11+$F$11)</f>
        <v>0</v>
      </c>
      <c r="BA526">
        <f>($B$11*$K$9+$C$11*$K$9+$F$11*((CV526+CN526)/MAX(CV526+CN526+CW526, 0.1)*$P$9+CW526/MAX(CV526+CN526+CW526, 0.1)*$Q$9))/($B$11+$C$11+$F$11)</f>
        <v>0</v>
      </c>
      <c r="BB526">
        <v>6</v>
      </c>
      <c r="BC526">
        <v>0.5</v>
      </c>
      <c r="BD526" t="s">
        <v>355</v>
      </c>
      <c r="BE526">
        <v>2</v>
      </c>
      <c r="BF526" t="b">
        <v>1</v>
      </c>
      <c r="BG526">
        <v>1657298032.21429</v>
      </c>
      <c r="BH526">
        <v>792.051964285714</v>
      </c>
      <c r="BI526">
        <v>845.946107142857</v>
      </c>
      <c r="BJ526">
        <v>21.9481892857143</v>
      </c>
      <c r="BK526">
        <v>17.1550214285714</v>
      </c>
      <c r="BL526">
        <v>781.284428571429</v>
      </c>
      <c r="BM526">
        <v>21.7695428571429</v>
      </c>
      <c r="BN526">
        <v>499.975714285714</v>
      </c>
      <c r="BO526">
        <v>73.8290107142857</v>
      </c>
      <c r="BP526">
        <v>0.0439739392857143</v>
      </c>
      <c r="BQ526">
        <v>25.30555</v>
      </c>
      <c r="BR526">
        <v>24.90115</v>
      </c>
      <c r="BS526">
        <v>999.9</v>
      </c>
      <c r="BT526">
        <v>0</v>
      </c>
      <c r="BU526">
        <v>0</v>
      </c>
      <c r="BV526">
        <v>10007.5</v>
      </c>
      <c r="BW526">
        <v>0</v>
      </c>
      <c r="BX526">
        <v>1658.69464285714</v>
      </c>
      <c r="BY526">
        <v>-53.8941071428571</v>
      </c>
      <c r="BZ526">
        <v>809.826107142857</v>
      </c>
      <c r="CA526">
        <v>860.711714285714</v>
      </c>
      <c r="CB526">
        <v>4.7931675</v>
      </c>
      <c r="CC526">
        <v>845.946107142857</v>
      </c>
      <c r="CD526">
        <v>17.1550214285714</v>
      </c>
      <c r="CE526">
        <v>1.62041357142857</v>
      </c>
      <c r="CF526">
        <v>1.26653821428571</v>
      </c>
      <c r="CG526">
        <v>14.1543107142857</v>
      </c>
      <c r="CH526">
        <v>10.4075357142857</v>
      </c>
      <c r="CI526">
        <v>2000.02714285714</v>
      </c>
      <c r="CJ526">
        <v>0.980000678571429</v>
      </c>
      <c r="CK526">
        <v>0.0199993428571429</v>
      </c>
      <c r="CL526">
        <v>0</v>
      </c>
      <c r="CM526">
        <v>2.339</v>
      </c>
      <c r="CN526">
        <v>0</v>
      </c>
      <c r="CO526">
        <v>7619.04</v>
      </c>
      <c r="CP526">
        <v>17300.4</v>
      </c>
      <c r="CQ526">
        <v>38.11375</v>
      </c>
      <c r="CR526">
        <v>39.0487142857143</v>
      </c>
      <c r="CS526">
        <v>38.0531428571429</v>
      </c>
      <c r="CT526">
        <v>37.0287857142857</v>
      </c>
      <c r="CU526">
        <v>37.43925</v>
      </c>
      <c r="CV526">
        <v>1960.02678571429</v>
      </c>
      <c r="CW526">
        <v>40.0003571428571</v>
      </c>
      <c r="CX526">
        <v>0</v>
      </c>
      <c r="CY526">
        <v>1657298018.1</v>
      </c>
      <c r="CZ526">
        <v>0</v>
      </c>
      <c r="DA526">
        <v>1657291692.5</v>
      </c>
      <c r="DB526" t="s">
        <v>356</v>
      </c>
      <c r="DC526">
        <v>1657291684</v>
      </c>
      <c r="DD526">
        <v>1657291692.5</v>
      </c>
      <c r="DE526">
        <v>1</v>
      </c>
      <c r="DF526">
        <v>0.051</v>
      </c>
      <c r="DG526">
        <v>-0.009</v>
      </c>
      <c r="DH526">
        <v>7.953</v>
      </c>
      <c r="DI526">
        <v>0.086</v>
      </c>
      <c r="DJ526">
        <v>418</v>
      </c>
      <c r="DK526">
        <v>18</v>
      </c>
      <c r="DL526">
        <v>0.63</v>
      </c>
      <c r="DM526">
        <v>0.07</v>
      </c>
      <c r="DN526">
        <v>-53.66788</v>
      </c>
      <c r="DO526">
        <v>-6.04735384615367</v>
      </c>
      <c r="DP526">
        <v>0.783549363856547</v>
      </c>
      <c r="DQ526">
        <v>0</v>
      </c>
      <c r="DR526">
        <v>4.79558125</v>
      </c>
      <c r="DS526">
        <v>-0.0761354971857495</v>
      </c>
      <c r="DT526">
        <v>0.00819976712702874</v>
      </c>
      <c r="DU526">
        <v>1</v>
      </c>
      <c r="DV526">
        <v>1</v>
      </c>
      <c r="DW526">
        <v>2</v>
      </c>
      <c r="DX526" t="s">
        <v>373</v>
      </c>
      <c r="DY526">
        <v>2.97283</v>
      </c>
      <c r="DZ526">
        <v>2.69818</v>
      </c>
      <c r="EA526">
        <v>0.119916</v>
      </c>
      <c r="EB526">
        <v>0.12628</v>
      </c>
      <c r="EC526">
        <v>0.0803392</v>
      </c>
      <c r="ED526">
        <v>0.0677555</v>
      </c>
      <c r="EE526">
        <v>34341.9</v>
      </c>
      <c r="EF526">
        <v>37353.8</v>
      </c>
      <c r="EG526">
        <v>35365</v>
      </c>
      <c r="EH526">
        <v>38777.9</v>
      </c>
      <c r="EI526">
        <v>46117.7</v>
      </c>
      <c r="EJ526">
        <v>52173.2</v>
      </c>
      <c r="EK526">
        <v>55266.1</v>
      </c>
      <c r="EL526">
        <v>62147.8</v>
      </c>
      <c r="EM526">
        <v>1.9796</v>
      </c>
      <c r="EN526">
        <v>2.1708</v>
      </c>
      <c r="EO526">
        <v>0.0411272</v>
      </c>
      <c r="EP526">
        <v>0</v>
      </c>
      <c r="EQ526">
        <v>24.2191</v>
      </c>
      <c r="ER526">
        <v>999.9</v>
      </c>
      <c r="ES526">
        <v>53.736</v>
      </c>
      <c r="ET526">
        <v>31.229</v>
      </c>
      <c r="EU526">
        <v>33.2659</v>
      </c>
      <c r="EV526">
        <v>53.6402</v>
      </c>
      <c r="EW526">
        <v>37.3077</v>
      </c>
      <c r="EX526">
        <v>2</v>
      </c>
      <c r="EY526">
        <v>-0.00650407</v>
      </c>
      <c r="EZ526">
        <v>0.322527</v>
      </c>
      <c r="FA526">
        <v>20.145</v>
      </c>
      <c r="FB526">
        <v>5.19932</v>
      </c>
      <c r="FC526">
        <v>12.0076</v>
      </c>
      <c r="FD526">
        <v>4.976</v>
      </c>
      <c r="FE526">
        <v>3.2932</v>
      </c>
      <c r="FF526">
        <v>9999</v>
      </c>
      <c r="FG526">
        <v>565.2</v>
      </c>
      <c r="FH526">
        <v>9999</v>
      </c>
      <c r="FI526">
        <v>9999</v>
      </c>
      <c r="FJ526">
        <v>1.8631</v>
      </c>
      <c r="FK526">
        <v>1.86795</v>
      </c>
      <c r="FL526">
        <v>1.86768</v>
      </c>
      <c r="FM526">
        <v>1.86887</v>
      </c>
      <c r="FN526">
        <v>1.86966</v>
      </c>
      <c r="FO526">
        <v>1.86569</v>
      </c>
      <c r="FP526">
        <v>1.86676</v>
      </c>
      <c r="FQ526">
        <v>1.86813</v>
      </c>
      <c r="FR526">
        <v>5</v>
      </c>
      <c r="FS526">
        <v>0</v>
      </c>
      <c r="FT526">
        <v>0</v>
      </c>
      <c r="FU526">
        <v>0</v>
      </c>
      <c r="FV526" t="s">
        <v>358</v>
      </c>
      <c r="FW526" t="s">
        <v>359</v>
      </c>
      <c r="FX526" t="s">
        <v>360</v>
      </c>
      <c r="FY526" t="s">
        <v>360</v>
      </c>
      <c r="FZ526" t="s">
        <v>360</v>
      </c>
      <c r="GA526" t="s">
        <v>360</v>
      </c>
      <c r="GB526">
        <v>0</v>
      </c>
      <c r="GC526">
        <v>100</v>
      </c>
      <c r="GD526">
        <v>100</v>
      </c>
      <c r="GE526">
        <v>10.951</v>
      </c>
      <c r="GF526">
        <v>0.1786</v>
      </c>
      <c r="GG526">
        <v>4.5284714050127</v>
      </c>
      <c r="GH526">
        <v>0.00877152046367285</v>
      </c>
      <c r="GI526">
        <v>-1.12287425622125e-06</v>
      </c>
      <c r="GJ526">
        <v>1.49974470624018e-10</v>
      </c>
      <c r="GK526">
        <v>0.178652107835601</v>
      </c>
      <c r="GL526">
        <v>0</v>
      </c>
      <c r="GM526">
        <v>0</v>
      </c>
      <c r="GN526">
        <v>0</v>
      </c>
      <c r="GO526">
        <v>-2</v>
      </c>
      <c r="GP526">
        <v>2006</v>
      </c>
      <c r="GQ526">
        <v>1</v>
      </c>
      <c r="GR526">
        <v>20</v>
      </c>
      <c r="GS526">
        <v>105.9</v>
      </c>
      <c r="GT526">
        <v>105.8</v>
      </c>
      <c r="GU526">
        <v>2.37549</v>
      </c>
      <c r="GV526">
        <v>2.62451</v>
      </c>
      <c r="GW526">
        <v>2.24854</v>
      </c>
      <c r="GX526">
        <v>2.7417</v>
      </c>
      <c r="GY526">
        <v>1.99585</v>
      </c>
      <c r="GZ526">
        <v>2.36328</v>
      </c>
      <c r="HA526">
        <v>36.6943</v>
      </c>
      <c r="HB526">
        <v>15.0164</v>
      </c>
      <c r="HC526">
        <v>18</v>
      </c>
      <c r="HD526">
        <v>499.611</v>
      </c>
      <c r="HE526">
        <v>632.338</v>
      </c>
      <c r="HF526">
        <v>22.3581</v>
      </c>
      <c r="HG526">
        <v>27.0632</v>
      </c>
      <c r="HH526">
        <v>30.0001</v>
      </c>
      <c r="HI526">
        <v>26.9406</v>
      </c>
      <c r="HJ526">
        <v>26.8581</v>
      </c>
      <c r="HK526">
        <v>47.5425</v>
      </c>
      <c r="HL526">
        <v>46.9298</v>
      </c>
      <c r="HM526">
        <v>0</v>
      </c>
      <c r="HN526">
        <v>22.3986</v>
      </c>
      <c r="HO526">
        <v>891.521</v>
      </c>
      <c r="HP526">
        <v>17.0936</v>
      </c>
      <c r="HQ526">
        <v>102.531</v>
      </c>
      <c r="HR526">
        <v>103.478</v>
      </c>
    </row>
    <row r="527" spans="1:226">
      <c r="A527">
        <v>511</v>
      </c>
      <c r="B527">
        <v>1657298045</v>
      </c>
      <c r="C527">
        <v>6301</v>
      </c>
      <c r="D527" t="s">
        <v>1385</v>
      </c>
      <c r="E527" t="s">
        <v>1386</v>
      </c>
      <c r="F527">
        <v>5</v>
      </c>
      <c r="G527" t="s">
        <v>1282</v>
      </c>
      <c r="H527" t="s">
        <v>354</v>
      </c>
      <c r="I527">
        <v>1657298037.5</v>
      </c>
      <c r="J527">
        <f>(K527)/1000</f>
        <v>0</v>
      </c>
      <c r="K527">
        <f>IF(BF527, AN527, AH527)</f>
        <v>0</v>
      </c>
      <c r="L527">
        <f>IF(BF527, AI527, AG527)</f>
        <v>0</v>
      </c>
      <c r="M527">
        <f>BH527 - IF(AU527&gt;1, L527*BB527*100.0/(AW527*BV527), 0)</f>
        <v>0</v>
      </c>
      <c r="N527">
        <f>((T527-J527/2)*M527-L527)/(T527+J527/2)</f>
        <v>0</v>
      </c>
      <c r="O527">
        <f>N527*(BO527+BP527)/1000.0</f>
        <v>0</v>
      </c>
      <c r="P527">
        <f>(BH527 - IF(AU527&gt;1, L527*BB527*100.0/(AW527*BV527), 0))*(BO527+BP527)/1000.0</f>
        <v>0</v>
      </c>
      <c r="Q527">
        <f>2.0/((1/S527-1/R527)+SIGN(S527)*SQRT((1/S527-1/R527)*(1/S527-1/R527) + 4*BC527/((BC527+1)*(BC527+1))*(2*1/S527*1/R527-1/R527*1/R527)))</f>
        <v>0</v>
      </c>
      <c r="R527">
        <f>IF(LEFT(BD527,1)&lt;&gt;"0",IF(LEFT(BD527,1)="1",3.0,BE527),$D$5+$E$5*(BV527*BO527/($K$5*1000))+$F$5*(BV527*BO527/($K$5*1000))*MAX(MIN(BB527,$J$5),$I$5)*MAX(MIN(BB527,$J$5),$I$5)+$G$5*MAX(MIN(BB527,$J$5),$I$5)*(BV527*BO527/($K$5*1000))+$H$5*(BV527*BO527/($K$5*1000))*(BV527*BO527/($K$5*1000)))</f>
        <v>0</v>
      </c>
      <c r="S527">
        <f>J527*(1000-(1000*0.61365*exp(17.502*W527/(240.97+W527))/(BO527+BP527)+BJ527)/2)/(1000*0.61365*exp(17.502*W527/(240.97+W527))/(BO527+BP527)-BJ527)</f>
        <v>0</v>
      </c>
      <c r="T527">
        <f>1/((BC527+1)/(Q527/1.6)+1/(R527/1.37)) + BC527/((BC527+1)/(Q527/1.6) + BC527/(R527/1.37))</f>
        <v>0</v>
      </c>
      <c r="U527">
        <f>(AX527*BA527)</f>
        <v>0</v>
      </c>
      <c r="V527">
        <f>(BQ527+(U527+2*0.95*5.67E-8*(((BQ527+$B$7)+273)^4-(BQ527+273)^4)-44100*J527)/(1.84*29.3*R527+8*0.95*5.67E-8*(BQ527+273)^3))</f>
        <v>0</v>
      </c>
      <c r="W527">
        <f>($C$7*BR527+$D$7*BS527+$E$7*V527)</f>
        <v>0</v>
      </c>
      <c r="X527">
        <f>0.61365*exp(17.502*W527/(240.97+W527))</f>
        <v>0</v>
      </c>
      <c r="Y527">
        <f>(Z527/AA527*100)</f>
        <v>0</v>
      </c>
      <c r="Z527">
        <f>BJ527*(BO527+BP527)/1000</f>
        <v>0</v>
      </c>
      <c r="AA527">
        <f>0.61365*exp(17.502*BQ527/(240.97+BQ527))</f>
        <v>0</v>
      </c>
      <c r="AB527">
        <f>(X527-BJ527*(BO527+BP527)/1000)</f>
        <v>0</v>
      </c>
      <c r="AC527">
        <f>(-J527*44100)</f>
        <v>0</v>
      </c>
      <c r="AD527">
        <f>2*29.3*R527*0.92*(BQ527-W527)</f>
        <v>0</v>
      </c>
      <c r="AE527">
        <f>2*0.95*5.67E-8*(((BQ527+$B$7)+273)^4-(W527+273)^4)</f>
        <v>0</v>
      </c>
      <c r="AF527">
        <f>U527+AE527+AC527+AD527</f>
        <v>0</v>
      </c>
      <c r="AG527">
        <f>BN527*AU527*(BI527-BH527*(1000-AU527*BK527)/(1000-AU527*BJ527))/(100*BB527)</f>
        <v>0</v>
      </c>
      <c r="AH527">
        <f>1000*BN527*AU527*(BJ527-BK527)/(100*BB527*(1000-AU527*BJ527))</f>
        <v>0</v>
      </c>
      <c r="AI527">
        <f>(AJ527 - AK527 - BO527*1E3/(8.314*(BQ527+273.15)) * AM527/BN527 * AL527) * BN527/(100*BB527) * (1000 - BK527)/1000</f>
        <v>0</v>
      </c>
      <c r="AJ527">
        <v>894.163750858399</v>
      </c>
      <c r="AK527">
        <v>851.025212121212</v>
      </c>
      <c r="AL527">
        <v>3.3896309890136</v>
      </c>
      <c r="AM527">
        <v>66.2120317824343</v>
      </c>
      <c r="AN527">
        <f>(AP527 - AO527 + BO527*1E3/(8.314*(BQ527+273.15)) * AR527/BN527 * AQ527) * BN527/(100*BB527) * 1000/(1000 - AP527)</f>
        <v>0</v>
      </c>
      <c r="AO527">
        <v>17.1602277377252</v>
      </c>
      <c r="AP527">
        <v>21.9385636363636</v>
      </c>
      <c r="AQ527">
        <v>-0.000177199999342129</v>
      </c>
      <c r="AR527">
        <v>77.4807913644843</v>
      </c>
      <c r="AS527">
        <v>0</v>
      </c>
      <c r="AT527">
        <v>0</v>
      </c>
      <c r="AU527">
        <f>IF(AS527*$H$13&gt;=AW527,1.0,(AW527/(AW527-AS527*$H$13)))</f>
        <v>0</v>
      </c>
      <c r="AV527">
        <f>(AU527-1)*100</f>
        <v>0</v>
      </c>
      <c r="AW527">
        <f>MAX(0,($B$13+$C$13*BV527)/(1+$D$13*BV527)*BO527/(BQ527+273)*$E$13)</f>
        <v>0</v>
      </c>
      <c r="AX527">
        <f>$B$11*BW527+$C$11*BX527+$F$11*CI527*(1-CL527)</f>
        <v>0</v>
      </c>
      <c r="AY527">
        <f>AX527*AZ527</f>
        <v>0</v>
      </c>
      <c r="AZ527">
        <f>($B$11*$D$9+$C$11*$D$9+$F$11*((CV527+CN527)/MAX(CV527+CN527+CW527, 0.1)*$I$9+CW527/MAX(CV527+CN527+CW527, 0.1)*$J$9))/($B$11+$C$11+$F$11)</f>
        <v>0</v>
      </c>
      <c r="BA527">
        <f>($B$11*$K$9+$C$11*$K$9+$F$11*((CV527+CN527)/MAX(CV527+CN527+CW527, 0.1)*$P$9+CW527/MAX(CV527+CN527+CW527, 0.1)*$Q$9))/($B$11+$C$11+$F$11)</f>
        <v>0</v>
      </c>
      <c r="BB527">
        <v>6</v>
      </c>
      <c r="BC527">
        <v>0.5</v>
      </c>
      <c r="BD527" t="s">
        <v>355</v>
      </c>
      <c r="BE527">
        <v>2</v>
      </c>
      <c r="BF527" t="b">
        <v>1</v>
      </c>
      <c r="BG527">
        <v>1657298037.5</v>
      </c>
      <c r="BH527">
        <v>809.311</v>
      </c>
      <c r="BI527">
        <v>863.858925925926</v>
      </c>
      <c r="BJ527">
        <v>21.9421814814815</v>
      </c>
      <c r="BK527">
        <v>17.1574037037037</v>
      </c>
      <c r="BL527">
        <v>798.418851851852</v>
      </c>
      <c r="BM527">
        <v>21.7635259259259</v>
      </c>
      <c r="BN527">
        <v>499.993888888889</v>
      </c>
      <c r="BO527">
        <v>73.8292481481482</v>
      </c>
      <c r="BP527">
        <v>0.0441547666666667</v>
      </c>
      <c r="BQ527">
        <v>25.3056740740741</v>
      </c>
      <c r="BR527">
        <v>24.9008518518519</v>
      </c>
      <c r="BS527">
        <v>999.9</v>
      </c>
      <c r="BT527">
        <v>0</v>
      </c>
      <c r="BU527">
        <v>0</v>
      </c>
      <c r="BV527">
        <v>9992.77777777778</v>
      </c>
      <c r="BW527">
        <v>0</v>
      </c>
      <c r="BX527">
        <v>1658.90666666667</v>
      </c>
      <c r="BY527">
        <v>-54.5478777777778</v>
      </c>
      <c r="BZ527">
        <v>827.467481481482</v>
      </c>
      <c r="CA527">
        <v>878.93937037037</v>
      </c>
      <c r="CB527">
        <v>4.78476851851852</v>
      </c>
      <c r="CC527">
        <v>863.858925925926</v>
      </c>
      <c r="CD527">
        <v>17.1574037037037</v>
      </c>
      <c r="CE527">
        <v>1.61997481481481</v>
      </c>
      <c r="CF527">
        <v>1.26671851851852</v>
      </c>
      <c r="CG527">
        <v>14.1501296296296</v>
      </c>
      <c r="CH527">
        <v>10.4096666666667</v>
      </c>
      <c r="CI527">
        <v>2000.02481481481</v>
      </c>
      <c r="CJ527">
        <v>0.980000111111111</v>
      </c>
      <c r="CK527">
        <v>0.0199999481481481</v>
      </c>
      <c r="CL527">
        <v>0</v>
      </c>
      <c r="CM527">
        <v>2.33154444444444</v>
      </c>
      <c r="CN527">
        <v>0</v>
      </c>
      <c r="CO527">
        <v>7631.21592592593</v>
      </c>
      <c r="CP527">
        <v>17300.3703703704</v>
      </c>
      <c r="CQ527">
        <v>38.0923333333333</v>
      </c>
      <c r="CR527">
        <v>39.0275555555556</v>
      </c>
      <c r="CS527">
        <v>38.0321481481481</v>
      </c>
      <c r="CT527">
        <v>37.0068888888889</v>
      </c>
      <c r="CU527">
        <v>37.4301111111111</v>
      </c>
      <c r="CV527">
        <v>1960.02333333333</v>
      </c>
      <c r="CW527">
        <v>40.0014814814815</v>
      </c>
      <c r="CX527">
        <v>0</v>
      </c>
      <c r="CY527">
        <v>1657298022.9</v>
      </c>
      <c r="CZ527">
        <v>0</v>
      </c>
      <c r="DA527">
        <v>1657291692.5</v>
      </c>
      <c r="DB527" t="s">
        <v>356</v>
      </c>
      <c r="DC527">
        <v>1657291684</v>
      </c>
      <c r="DD527">
        <v>1657291692.5</v>
      </c>
      <c r="DE527">
        <v>1</v>
      </c>
      <c r="DF527">
        <v>0.051</v>
      </c>
      <c r="DG527">
        <v>-0.009</v>
      </c>
      <c r="DH527">
        <v>7.953</v>
      </c>
      <c r="DI527">
        <v>0.086</v>
      </c>
      <c r="DJ527">
        <v>418</v>
      </c>
      <c r="DK527">
        <v>18</v>
      </c>
      <c r="DL527">
        <v>0.63</v>
      </c>
      <c r="DM527">
        <v>0.07</v>
      </c>
      <c r="DN527">
        <v>-54.0819775</v>
      </c>
      <c r="DO527">
        <v>-6.97185028142584</v>
      </c>
      <c r="DP527">
        <v>0.832057168855451</v>
      </c>
      <c r="DQ527">
        <v>0</v>
      </c>
      <c r="DR527">
        <v>4.79055625</v>
      </c>
      <c r="DS527">
        <v>-0.104685816135106</v>
      </c>
      <c r="DT527">
        <v>0.0103763068303468</v>
      </c>
      <c r="DU527">
        <v>0</v>
      </c>
      <c r="DV527">
        <v>0</v>
      </c>
      <c r="DW527">
        <v>2</v>
      </c>
      <c r="DX527" t="s">
        <v>357</v>
      </c>
      <c r="DY527">
        <v>2.97316</v>
      </c>
      <c r="DZ527">
        <v>2.69805</v>
      </c>
      <c r="EA527">
        <v>0.121543</v>
      </c>
      <c r="EB527">
        <v>0.127827</v>
      </c>
      <c r="EC527">
        <v>0.0803287</v>
      </c>
      <c r="ED527">
        <v>0.0677399</v>
      </c>
      <c r="EE527">
        <v>34277.6</v>
      </c>
      <c r="EF527">
        <v>37287.4</v>
      </c>
      <c r="EG527">
        <v>35364.2</v>
      </c>
      <c r="EH527">
        <v>38777.7</v>
      </c>
      <c r="EI527">
        <v>46117.7</v>
      </c>
      <c r="EJ527">
        <v>52173.2</v>
      </c>
      <c r="EK527">
        <v>55265.3</v>
      </c>
      <c r="EL527">
        <v>62146.6</v>
      </c>
      <c r="EM527">
        <v>1.9798</v>
      </c>
      <c r="EN527">
        <v>2.1708</v>
      </c>
      <c r="EO527">
        <v>0.0420213</v>
      </c>
      <c r="EP527">
        <v>0</v>
      </c>
      <c r="EQ527">
        <v>24.2134</v>
      </c>
      <c r="ER527">
        <v>999.9</v>
      </c>
      <c r="ES527">
        <v>53.711</v>
      </c>
      <c r="ET527">
        <v>31.25</v>
      </c>
      <c r="EU527">
        <v>33.2934</v>
      </c>
      <c r="EV527">
        <v>53.8902</v>
      </c>
      <c r="EW527">
        <v>37.2436</v>
      </c>
      <c r="EX527">
        <v>2</v>
      </c>
      <c r="EY527">
        <v>-0.00615854</v>
      </c>
      <c r="EZ527">
        <v>0.257887</v>
      </c>
      <c r="FA527">
        <v>20.1453</v>
      </c>
      <c r="FB527">
        <v>5.19932</v>
      </c>
      <c r="FC527">
        <v>12.0088</v>
      </c>
      <c r="FD527">
        <v>4.9756</v>
      </c>
      <c r="FE527">
        <v>3.2932</v>
      </c>
      <c r="FF527">
        <v>9999</v>
      </c>
      <c r="FG527">
        <v>565.2</v>
      </c>
      <c r="FH527">
        <v>9999</v>
      </c>
      <c r="FI527">
        <v>9999</v>
      </c>
      <c r="FJ527">
        <v>1.8631</v>
      </c>
      <c r="FK527">
        <v>1.86792</v>
      </c>
      <c r="FL527">
        <v>1.86768</v>
      </c>
      <c r="FM527">
        <v>1.8689</v>
      </c>
      <c r="FN527">
        <v>1.86966</v>
      </c>
      <c r="FO527">
        <v>1.86569</v>
      </c>
      <c r="FP527">
        <v>1.86676</v>
      </c>
      <c r="FQ527">
        <v>1.86813</v>
      </c>
      <c r="FR527">
        <v>5</v>
      </c>
      <c r="FS527">
        <v>0</v>
      </c>
      <c r="FT527">
        <v>0</v>
      </c>
      <c r="FU527">
        <v>0</v>
      </c>
      <c r="FV527" t="s">
        <v>358</v>
      </c>
      <c r="FW527" t="s">
        <v>359</v>
      </c>
      <c r="FX527" t="s">
        <v>360</v>
      </c>
      <c r="FY527" t="s">
        <v>360</v>
      </c>
      <c r="FZ527" t="s">
        <v>360</v>
      </c>
      <c r="GA527" t="s">
        <v>360</v>
      </c>
      <c r="GB527">
        <v>0</v>
      </c>
      <c r="GC527">
        <v>100</v>
      </c>
      <c r="GD527">
        <v>100</v>
      </c>
      <c r="GE527">
        <v>11.071</v>
      </c>
      <c r="GF527">
        <v>0.1787</v>
      </c>
      <c r="GG527">
        <v>4.5284714050127</v>
      </c>
      <c r="GH527">
        <v>0.00877152046367285</v>
      </c>
      <c r="GI527">
        <v>-1.12287425622125e-06</v>
      </c>
      <c r="GJ527">
        <v>1.49974470624018e-10</v>
      </c>
      <c r="GK527">
        <v>0.178652107835601</v>
      </c>
      <c r="GL527">
        <v>0</v>
      </c>
      <c r="GM527">
        <v>0</v>
      </c>
      <c r="GN527">
        <v>0</v>
      </c>
      <c r="GO527">
        <v>-2</v>
      </c>
      <c r="GP527">
        <v>2006</v>
      </c>
      <c r="GQ527">
        <v>1</v>
      </c>
      <c r="GR527">
        <v>20</v>
      </c>
      <c r="GS527">
        <v>106</v>
      </c>
      <c r="GT527">
        <v>105.9</v>
      </c>
      <c r="GU527">
        <v>2.40967</v>
      </c>
      <c r="GV527">
        <v>2.62451</v>
      </c>
      <c r="GW527">
        <v>2.24854</v>
      </c>
      <c r="GX527">
        <v>2.74292</v>
      </c>
      <c r="GY527">
        <v>1.99585</v>
      </c>
      <c r="GZ527">
        <v>2.34619</v>
      </c>
      <c r="HA527">
        <v>36.6943</v>
      </c>
      <c r="HB527">
        <v>15.0164</v>
      </c>
      <c r="HC527">
        <v>18</v>
      </c>
      <c r="HD527">
        <v>499.776</v>
      </c>
      <c r="HE527">
        <v>632.39</v>
      </c>
      <c r="HF527">
        <v>22.4275</v>
      </c>
      <c r="HG527">
        <v>27.0655</v>
      </c>
      <c r="HH527">
        <v>30.0003</v>
      </c>
      <c r="HI527">
        <v>26.9438</v>
      </c>
      <c r="HJ527">
        <v>26.8622</v>
      </c>
      <c r="HK527">
        <v>48.2315</v>
      </c>
      <c r="HL527">
        <v>46.9298</v>
      </c>
      <c r="HM527">
        <v>0</v>
      </c>
      <c r="HN527">
        <v>22.4724</v>
      </c>
      <c r="HO527">
        <v>904.927</v>
      </c>
      <c r="HP527">
        <v>17.0936</v>
      </c>
      <c r="HQ527">
        <v>102.529</v>
      </c>
      <c r="HR527">
        <v>103.477</v>
      </c>
    </row>
    <row r="528" spans="1:226">
      <c r="A528">
        <v>512</v>
      </c>
      <c r="B528">
        <v>1657298050</v>
      </c>
      <c r="C528">
        <v>6306</v>
      </c>
      <c r="D528" t="s">
        <v>1387</v>
      </c>
      <c r="E528" t="s">
        <v>1388</v>
      </c>
      <c r="F528">
        <v>5</v>
      </c>
      <c r="G528" t="s">
        <v>1282</v>
      </c>
      <c r="H528" t="s">
        <v>354</v>
      </c>
      <c r="I528">
        <v>1657298042.21429</v>
      </c>
      <c r="J528">
        <f>(K528)/1000</f>
        <v>0</v>
      </c>
      <c r="K528">
        <f>IF(BF528, AN528, AH528)</f>
        <v>0</v>
      </c>
      <c r="L528">
        <f>IF(BF528, AI528, AG528)</f>
        <v>0</v>
      </c>
      <c r="M528">
        <f>BH528 - IF(AU528&gt;1, L528*BB528*100.0/(AW528*BV528), 0)</f>
        <v>0</v>
      </c>
      <c r="N528">
        <f>((T528-J528/2)*M528-L528)/(T528+J528/2)</f>
        <v>0</v>
      </c>
      <c r="O528">
        <f>N528*(BO528+BP528)/1000.0</f>
        <v>0</v>
      </c>
      <c r="P528">
        <f>(BH528 - IF(AU528&gt;1, L528*BB528*100.0/(AW528*BV528), 0))*(BO528+BP528)/1000.0</f>
        <v>0</v>
      </c>
      <c r="Q528">
        <f>2.0/((1/S528-1/R528)+SIGN(S528)*SQRT((1/S528-1/R528)*(1/S528-1/R528) + 4*BC528/((BC528+1)*(BC528+1))*(2*1/S528*1/R528-1/R528*1/R528)))</f>
        <v>0</v>
      </c>
      <c r="R528">
        <f>IF(LEFT(BD528,1)&lt;&gt;"0",IF(LEFT(BD528,1)="1",3.0,BE528),$D$5+$E$5*(BV528*BO528/($K$5*1000))+$F$5*(BV528*BO528/($K$5*1000))*MAX(MIN(BB528,$J$5),$I$5)*MAX(MIN(BB528,$J$5),$I$5)+$G$5*MAX(MIN(BB528,$J$5),$I$5)*(BV528*BO528/($K$5*1000))+$H$5*(BV528*BO528/($K$5*1000))*(BV528*BO528/($K$5*1000)))</f>
        <v>0</v>
      </c>
      <c r="S528">
        <f>J528*(1000-(1000*0.61365*exp(17.502*W528/(240.97+W528))/(BO528+BP528)+BJ528)/2)/(1000*0.61365*exp(17.502*W528/(240.97+W528))/(BO528+BP528)-BJ528)</f>
        <v>0</v>
      </c>
      <c r="T528">
        <f>1/((BC528+1)/(Q528/1.6)+1/(R528/1.37)) + BC528/((BC528+1)/(Q528/1.6) + BC528/(R528/1.37))</f>
        <v>0</v>
      </c>
      <c r="U528">
        <f>(AX528*BA528)</f>
        <v>0</v>
      </c>
      <c r="V528">
        <f>(BQ528+(U528+2*0.95*5.67E-8*(((BQ528+$B$7)+273)^4-(BQ528+273)^4)-44100*J528)/(1.84*29.3*R528+8*0.95*5.67E-8*(BQ528+273)^3))</f>
        <v>0</v>
      </c>
      <c r="W528">
        <f>($C$7*BR528+$D$7*BS528+$E$7*V528)</f>
        <v>0</v>
      </c>
      <c r="X528">
        <f>0.61365*exp(17.502*W528/(240.97+W528))</f>
        <v>0</v>
      </c>
      <c r="Y528">
        <f>(Z528/AA528*100)</f>
        <v>0</v>
      </c>
      <c r="Z528">
        <f>BJ528*(BO528+BP528)/1000</f>
        <v>0</v>
      </c>
      <c r="AA528">
        <f>0.61365*exp(17.502*BQ528/(240.97+BQ528))</f>
        <v>0</v>
      </c>
      <c r="AB528">
        <f>(X528-BJ528*(BO528+BP528)/1000)</f>
        <v>0</v>
      </c>
      <c r="AC528">
        <f>(-J528*44100)</f>
        <v>0</v>
      </c>
      <c r="AD528">
        <f>2*29.3*R528*0.92*(BQ528-W528)</f>
        <v>0</v>
      </c>
      <c r="AE528">
        <f>2*0.95*5.67E-8*(((BQ528+$B$7)+273)^4-(W528+273)^4)</f>
        <v>0</v>
      </c>
      <c r="AF528">
        <f>U528+AE528+AC528+AD528</f>
        <v>0</v>
      </c>
      <c r="AG528">
        <f>BN528*AU528*(BI528-BH528*(1000-AU528*BK528)/(1000-AU528*BJ528))/(100*BB528)</f>
        <v>0</v>
      </c>
      <c r="AH528">
        <f>1000*BN528*AU528*(BJ528-BK528)/(100*BB528*(1000-AU528*BJ528))</f>
        <v>0</v>
      </c>
      <c r="AI528">
        <f>(AJ528 - AK528 - BO528*1E3/(8.314*(BQ528+273.15)) * AM528/BN528 * AL528) * BN528/(100*BB528) * (1000 - BK528)/1000</f>
        <v>0</v>
      </c>
      <c r="AJ528">
        <v>910.689377658825</v>
      </c>
      <c r="AK528">
        <v>867.908618181818</v>
      </c>
      <c r="AL528">
        <v>3.34858463084244</v>
      </c>
      <c r="AM528">
        <v>66.2120317824343</v>
      </c>
      <c r="AN528">
        <f>(AP528 - AO528 + BO528*1E3/(8.314*(BQ528+273.15)) * AR528/BN528 * AQ528) * BN528/(100*BB528) * 1000/(1000 - AP528)</f>
        <v>0</v>
      </c>
      <c r="AO528">
        <v>17.1541808748791</v>
      </c>
      <c r="AP528">
        <v>21.9265957575758</v>
      </c>
      <c r="AQ528">
        <v>0.000380140657261927</v>
      </c>
      <c r="AR528">
        <v>77.4807913644843</v>
      </c>
      <c r="AS528">
        <v>0</v>
      </c>
      <c r="AT528">
        <v>0</v>
      </c>
      <c r="AU528">
        <f>IF(AS528*$H$13&gt;=AW528,1.0,(AW528/(AW528-AS528*$H$13)))</f>
        <v>0</v>
      </c>
      <c r="AV528">
        <f>(AU528-1)*100</f>
        <v>0</v>
      </c>
      <c r="AW528">
        <f>MAX(0,($B$13+$C$13*BV528)/(1+$D$13*BV528)*BO528/(BQ528+273)*$E$13)</f>
        <v>0</v>
      </c>
      <c r="AX528">
        <f>$B$11*BW528+$C$11*BX528+$F$11*CI528*(1-CL528)</f>
        <v>0</v>
      </c>
      <c r="AY528">
        <f>AX528*AZ528</f>
        <v>0</v>
      </c>
      <c r="AZ528">
        <f>($B$11*$D$9+$C$11*$D$9+$F$11*((CV528+CN528)/MAX(CV528+CN528+CW528, 0.1)*$I$9+CW528/MAX(CV528+CN528+CW528, 0.1)*$J$9))/($B$11+$C$11+$F$11)</f>
        <v>0</v>
      </c>
      <c r="BA528">
        <f>($B$11*$K$9+$C$11*$K$9+$F$11*((CV528+CN528)/MAX(CV528+CN528+CW528, 0.1)*$P$9+CW528/MAX(CV528+CN528+CW528, 0.1)*$Q$9))/($B$11+$C$11+$F$11)</f>
        <v>0</v>
      </c>
      <c r="BB528">
        <v>6</v>
      </c>
      <c r="BC528">
        <v>0.5</v>
      </c>
      <c r="BD528" t="s">
        <v>355</v>
      </c>
      <c r="BE528">
        <v>2</v>
      </c>
      <c r="BF528" t="b">
        <v>1</v>
      </c>
      <c r="BG528">
        <v>1657298042.21429</v>
      </c>
      <c r="BH528">
        <v>824.851321428572</v>
      </c>
      <c r="BI528">
        <v>879.640678571428</v>
      </c>
      <c r="BJ528">
        <v>21.9381857142857</v>
      </c>
      <c r="BK528">
        <v>17.1462392857143</v>
      </c>
      <c r="BL528">
        <v>813.847357142857</v>
      </c>
      <c r="BM528">
        <v>21.7595285714286</v>
      </c>
      <c r="BN528">
        <v>499.985964285714</v>
      </c>
      <c r="BO528">
        <v>73.8292392857143</v>
      </c>
      <c r="BP528">
        <v>0.0441699964285714</v>
      </c>
      <c r="BQ528">
        <v>25.3084428571429</v>
      </c>
      <c r="BR528">
        <v>24.8995392857143</v>
      </c>
      <c r="BS528">
        <v>999.9</v>
      </c>
      <c r="BT528">
        <v>0</v>
      </c>
      <c r="BU528">
        <v>0</v>
      </c>
      <c r="BV528">
        <v>9984.28571428571</v>
      </c>
      <c r="BW528">
        <v>0</v>
      </c>
      <c r="BX528">
        <v>1658.945</v>
      </c>
      <c r="BY528">
        <v>-54.7893071428571</v>
      </c>
      <c r="BZ528">
        <v>843.353</v>
      </c>
      <c r="CA528">
        <v>894.986107142857</v>
      </c>
      <c r="CB528">
        <v>4.79194607142857</v>
      </c>
      <c r="CC528">
        <v>879.640678571428</v>
      </c>
      <c r="CD528">
        <v>17.1462392857143</v>
      </c>
      <c r="CE528">
        <v>1.61967928571429</v>
      </c>
      <c r="CF528">
        <v>1.26589321428571</v>
      </c>
      <c r="CG528">
        <v>14.1473142857143</v>
      </c>
      <c r="CH528">
        <v>10.3998821428571</v>
      </c>
      <c r="CI528">
        <v>2000.00535714286</v>
      </c>
      <c r="CJ528">
        <v>0.979999928571429</v>
      </c>
      <c r="CK528">
        <v>0.0200001428571429</v>
      </c>
      <c r="CL528">
        <v>0</v>
      </c>
      <c r="CM528">
        <v>2.35022142857143</v>
      </c>
      <c r="CN528">
        <v>0</v>
      </c>
      <c r="CO528">
        <v>7640.95142857143</v>
      </c>
      <c r="CP528">
        <v>17300.2071428571</v>
      </c>
      <c r="CQ528">
        <v>38.07325</v>
      </c>
      <c r="CR528">
        <v>39.0088571428571</v>
      </c>
      <c r="CS528">
        <v>38.0132857142857</v>
      </c>
      <c r="CT528">
        <v>36.99775</v>
      </c>
      <c r="CU528">
        <v>37.4104285714286</v>
      </c>
      <c r="CV528">
        <v>1960.00428571429</v>
      </c>
      <c r="CW528">
        <v>40.0010714285714</v>
      </c>
      <c r="CX528">
        <v>0</v>
      </c>
      <c r="CY528">
        <v>1657298028.3</v>
      </c>
      <c r="CZ528">
        <v>0</v>
      </c>
      <c r="DA528">
        <v>1657291692.5</v>
      </c>
      <c r="DB528" t="s">
        <v>356</v>
      </c>
      <c r="DC528">
        <v>1657291684</v>
      </c>
      <c r="DD528">
        <v>1657291692.5</v>
      </c>
      <c r="DE528">
        <v>1</v>
      </c>
      <c r="DF528">
        <v>0.051</v>
      </c>
      <c r="DG528">
        <v>-0.009</v>
      </c>
      <c r="DH528">
        <v>7.953</v>
      </c>
      <c r="DI528">
        <v>0.086</v>
      </c>
      <c r="DJ528">
        <v>418</v>
      </c>
      <c r="DK528">
        <v>18</v>
      </c>
      <c r="DL528">
        <v>0.63</v>
      </c>
      <c r="DM528">
        <v>0.07</v>
      </c>
      <c r="DN528">
        <v>-54.673725</v>
      </c>
      <c r="DO528">
        <v>-3.69028142589122</v>
      </c>
      <c r="DP528">
        <v>0.552797655905847</v>
      </c>
      <c r="DQ528">
        <v>0</v>
      </c>
      <c r="DR528">
        <v>4.7915295</v>
      </c>
      <c r="DS528">
        <v>0.0700525328330268</v>
      </c>
      <c r="DT528">
        <v>0.0222419620256397</v>
      </c>
      <c r="DU528">
        <v>1</v>
      </c>
      <c r="DV528">
        <v>1</v>
      </c>
      <c r="DW528">
        <v>2</v>
      </c>
      <c r="DX528" t="s">
        <v>373</v>
      </c>
      <c r="DY528">
        <v>2.97252</v>
      </c>
      <c r="DZ528">
        <v>2.6982</v>
      </c>
      <c r="EA528">
        <v>0.123131</v>
      </c>
      <c r="EB528">
        <v>0.129458</v>
      </c>
      <c r="EC528">
        <v>0.0802801</v>
      </c>
      <c r="ED528">
        <v>0.0674892</v>
      </c>
      <c r="EE528">
        <v>34214.9</v>
      </c>
      <c r="EF528">
        <v>37217.5</v>
      </c>
      <c r="EG528">
        <v>35363.4</v>
      </c>
      <c r="EH528">
        <v>38777.5</v>
      </c>
      <c r="EI528">
        <v>46119.6</v>
      </c>
      <c r="EJ528">
        <v>52186.9</v>
      </c>
      <c r="EK528">
        <v>55264.6</v>
      </c>
      <c r="EL528">
        <v>62146.2</v>
      </c>
      <c r="EM528">
        <v>1.9786</v>
      </c>
      <c r="EN528">
        <v>2.1708</v>
      </c>
      <c r="EO528">
        <v>0.0417829</v>
      </c>
      <c r="EP528">
        <v>0</v>
      </c>
      <c r="EQ528">
        <v>24.2093</v>
      </c>
      <c r="ER528">
        <v>999.9</v>
      </c>
      <c r="ES528">
        <v>53.687</v>
      </c>
      <c r="ET528">
        <v>31.26</v>
      </c>
      <c r="EU528">
        <v>33.2948</v>
      </c>
      <c r="EV528">
        <v>53.2702</v>
      </c>
      <c r="EW528">
        <v>37.3438</v>
      </c>
      <c r="EX528">
        <v>2</v>
      </c>
      <c r="EY528">
        <v>-0.00589431</v>
      </c>
      <c r="EZ528">
        <v>0.236536</v>
      </c>
      <c r="FA528">
        <v>20.1451</v>
      </c>
      <c r="FB528">
        <v>5.19812</v>
      </c>
      <c r="FC528">
        <v>12.0088</v>
      </c>
      <c r="FD528">
        <v>4.9752</v>
      </c>
      <c r="FE528">
        <v>3.2936</v>
      </c>
      <c r="FF528">
        <v>9999</v>
      </c>
      <c r="FG528">
        <v>565.2</v>
      </c>
      <c r="FH528">
        <v>9999</v>
      </c>
      <c r="FI528">
        <v>9999</v>
      </c>
      <c r="FJ528">
        <v>1.8631</v>
      </c>
      <c r="FK528">
        <v>1.86798</v>
      </c>
      <c r="FL528">
        <v>1.86768</v>
      </c>
      <c r="FM528">
        <v>1.8689</v>
      </c>
      <c r="FN528">
        <v>1.86966</v>
      </c>
      <c r="FO528">
        <v>1.86569</v>
      </c>
      <c r="FP528">
        <v>1.86676</v>
      </c>
      <c r="FQ528">
        <v>1.86813</v>
      </c>
      <c r="FR528">
        <v>5</v>
      </c>
      <c r="FS528">
        <v>0</v>
      </c>
      <c r="FT528">
        <v>0</v>
      </c>
      <c r="FU528">
        <v>0</v>
      </c>
      <c r="FV528" t="s">
        <v>358</v>
      </c>
      <c r="FW528" t="s">
        <v>359</v>
      </c>
      <c r="FX528" t="s">
        <v>360</v>
      </c>
      <c r="FY528" t="s">
        <v>360</v>
      </c>
      <c r="FZ528" t="s">
        <v>360</v>
      </c>
      <c r="GA528" t="s">
        <v>360</v>
      </c>
      <c r="GB528">
        <v>0</v>
      </c>
      <c r="GC528">
        <v>100</v>
      </c>
      <c r="GD528">
        <v>100</v>
      </c>
      <c r="GE528">
        <v>11.188</v>
      </c>
      <c r="GF528">
        <v>0.1786</v>
      </c>
      <c r="GG528">
        <v>4.5284714050127</v>
      </c>
      <c r="GH528">
        <v>0.00877152046367285</v>
      </c>
      <c r="GI528">
        <v>-1.12287425622125e-06</v>
      </c>
      <c r="GJ528">
        <v>1.49974470624018e-10</v>
      </c>
      <c r="GK528">
        <v>0.178652107835601</v>
      </c>
      <c r="GL528">
        <v>0</v>
      </c>
      <c r="GM528">
        <v>0</v>
      </c>
      <c r="GN528">
        <v>0</v>
      </c>
      <c r="GO528">
        <v>-2</v>
      </c>
      <c r="GP528">
        <v>2006</v>
      </c>
      <c r="GQ528">
        <v>1</v>
      </c>
      <c r="GR528">
        <v>20</v>
      </c>
      <c r="GS528">
        <v>106.1</v>
      </c>
      <c r="GT528">
        <v>106</v>
      </c>
      <c r="GU528">
        <v>2.44629</v>
      </c>
      <c r="GV528">
        <v>2.62451</v>
      </c>
      <c r="GW528">
        <v>2.24854</v>
      </c>
      <c r="GX528">
        <v>2.74292</v>
      </c>
      <c r="GY528">
        <v>1.99585</v>
      </c>
      <c r="GZ528">
        <v>2.34619</v>
      </c>
      <c r="HA528">
        <v>36.6943</v>
      </c>
      <c r="HB528">
        <v>15.0164</v>
      </c>
      <c r="HC528">
        <v>18</v>
      </c>
      <c r="HD528">
        <v>499.006</v>
      </c>
      <c r="HE528">
        <v>632.416</v>
      </c>
      <c r="HF528">
        <v>22.5017</v>
      </c>
      <c r="HG528">
        <v>27.0678</v>
      </c>
      <c r="HH528">
        <v>30.0001</v>
      </c>
      <c r="HI528">
        <v>26.9461</v>
      </c>
      <c r="HJ528">
        <v>26.8645</v>
      </c>
      <c r="HK528">
        <v>48.9541</v>
      </c>
      <c r="HL528">
        <v>47.2023</v>
      </c>
      <c r="HM528">
        <v>0</v>
      </c>
      <c r="HN528">
        <v>22.5404</v>
      </c>
      <c r="HO528">
        <v>925.149</v>
      </c>
      <c r="HP528">
        <v>17.1034</v>
      </c>
      <c r="HQ528">
        <v>102.528</v>
      </c>
      <c r="HR528">
        <v>103.476</v>
      </c>
    </row>
    <row r="529" spans="1:226">
      <c r="A529">
        <v>513</v>
      </c>
      <c r="B529">
        <v>1657298055</v>
      </c>
      <c r="C529">
        <v>6311</v>
      </c>
      <c r="D529" t="s">
        <v>1389</v>
      </c>
      <c r="E529" t="s">
        <v>1390</v>
      </c>
      <c r="F529">
        <v>5</v>
      </c>
      <c r="G529" t="s">
        <v>1282</v>
      </c>
      <c r="H529" t="s">
        <v>354</v>
      </c>
      <c r="I529">
        <v>1657298047.5</v>
      </c>
      <c r="J529">
        <f>(K529)/1000</f>
        <v>0</v>
      </c>
      <c r="K529">
        <f>IF(BF529, AN529, AH529)</f>
        <v>0</v>
      </c>
      <c r="L529">
        <f>IF(BF529, AI529, AG529)</f>
        <v>0</v>
      </c>
      <c r="M529">
        <f>BH529 - IF(AU529&gt;1, L529*BB529*100.0/(AW529*BV529), 0)</f>
        <v>0</v>
      </c>
      <c r="N529">
        <f>((T529-J529/2)*M529-L529)/(T529+J529/2)</f>
        <v>0</v>
      </c>
      <c r="O529">
        <f>N529*(BO529+BP529)/1000.0</f>
        <v>0</v>
      </c>
      <c r="P529">
        <f>(BH529 - IF(AU529&gt;1, L529*BB529*100.0/(AW529*BV529), 0))*(BO529+BP529)/1000.0</f>
        <v>0</v>
      </c>
      <c r="Q529">
        <f>2.0/((1/S529-1/R529)+SIGN(S529)*SQRT((1/S529-1/R529)*(1/S529-1/R529) + 4*BC529/((BC529+1)*(BC529+1))*(2*1/S529*1/R529-1/R529*1/R529)))</f>
        <v>0</v>
      </c>
      <c r="R529">
        <f>IF(LEFT(BD529,1)&lt;&gt;"0",IF(LEFT(BD529,1)="1",3.0,BE529),$D$5+$E$5*(BV529*BO529/($K$5*1000))+$F$5*(BV529*BO529/($K$5*1000))*MAX(MIN(BB529,$J$5),$I$5)*MAX(MIN(BB529,$J$5),$I$5)+$G$5*MAX(MIN(BB529,$J$5),$I$5)*(BV529*BO529/($K$5*1000))+$H$5*(BV529*BO529/($K$5*1000))*(BV529*BO529/($K$5*1000)))</f>
        <v>0</v>
      </c>
      <c r="S529">
        <f>J529*(1000-(1000*0.61365*exp(17.502*W529/(240.97+W529))/(BO529+BP529)+BJ529)/2)/(1000*0.61365*exp(17.502*W529/(240.97+W529))/(BO529+BP529)-BJ529)</f>
        <v>0</v>
      </c>
      <c r="T529">
        <f>1/((BC529+1)/(Q529/1.6)+1/(R529/1.37)) + BC529/((BC529+1)/(Q529/1.6) + BC529/(R529/1.37))</f>
        <v>0</v>
      </c>
      <c r="U529">
        <f>(AX529*BA529)</f>
        <v>0</v>
      </c>
      <c r="V529">
        <f>(BQ529+(U529+2*0.95*5.67E-8*(((BQ529+$B$7)+273)^4-(BQ529+273)^4)-44100*J529)/(1.84*29.3*R529+8*0.95*5.67E-8*(BQ529+273)^3))</f>
        <v>0</v>
      </c>
      <c r="W529">
        <f>($C$7*BR529+$D$7*BS529+$E$7*V529)</f>
        <v>0</v>
      </c>
      <c r="X529">
        <f>0.61365*exp(17.502*W529/(240.97+W529))</f>
        <v>0</v>
      </c>
      <c r="Y529">
        <f>(Z529/AA529*100)</f>
        <v>0</v>
      </c>
      <c r="Z529">
        <f>BJ529*(BO529+BP529)/1000</f>
        <v>0</v>
      </c>
      <c r="AA529">
        <f>0.61365*exp(17.502*BQ529/(240.97+BQ529))</f>
        <v>0</v>
      </c>
      <c r="AB529">
        <f>(X529-BJ529*(BO529+BP529)/1000)</f>
        <v>0</v>
      </c>
      <c r="AC529">
        <f>(-J529*44100)</f>
        <v>0</v>
      </c>
      <c r="AD529">
        <f>2*29.3*R529*0.92*(BQ529-W529)</f>
        <v>0</v>
      </c>
      <c r="AE529">
        <f>2*0.95*5.67E-8*(((BQ529+$B$7)+273)^4-(W529+273)^4)</f>
        <v>0</v>
      </c>
      <c r="AF529">
        <f>U529+AE529+AC529+AD529</f>
        <v>0</v>
      </c>
      <c r="AG529">
        <f>BN529*AU529*(BI529-BH529*(1000-AU529*BK529)/(1000-AU529*BJ529))/(100*BB529)</f>
        <v>0</v>
      </c>
      <c r="AH529">
        <f>1000*BN529*AU529*(BJ529-BK529)/(100*BB529*(1000-AU529*BJ529))</f>
        <v>0</v>
      </c>
      <c r="AI529">
        <f>(AJ529 - AK529 - BO529*1E3/(8.314*(BQ529+273.15)) * AM529/BN529 * AL529) * BN529/(100*BB529) * (1000 - BK529)/1000</f>
        <v>0</v>
      </c>
      <c r="AJ529">
        <v>928.502785260784</v>
      </c>
      <c r="AK529">
        <v>884.790587878788</v>
      </c>
      <c r="AL529">
        <v>3.40825630813885</v>
      </c>
      <c r="AM529">
        <v>66.2120317824343</v>
      </c>
      <c r="AN529">
        <f>(AP529 - AO529 + BO529*1E3/(8.314*(BQ529+273.15)) * AR529/BN529 * AQ529) * BN529/(100*BB529) * 1000/(1000 - AP529)</f>
        <v>0</v>
      </c>
      <c r="AO529">
        <v>17.0667836839599</v>
      </c>
      <c r="AP529">
        <v>21.8842739393939</v>
      </c>
      <c r="AQ529">
        <v>-0.00556080911974243</v>
      </c>
      <c r="AR529">
        <v>77.4807913644843</v>
      </c>
      <c r="AS529">
        <v>0</v>
      </c>
      <c r="AT529">
        <v>0</v>
      </c>
      <c r="AU529">
        <f>IF(AS529*$H$13&gt;=AW529,1.0,(AW529/(AW529-AS529*$H$13)))</f>
        <v>0</v>
      </c>
      <c r="AV529">
        <f>(AU529-1)*100</f>
        <v>0</v>
      </c>
      <c r="AW529">
        <f>MAX(0,($B$13+$C$13*BV529)/(1+$D$13*BV529)*BO529/(BQ529+273)*$E$13)</f>
        <v>0</v>
      </c>
      <c r="AX529">
        <f>$B$11*BW529+$C$11*BX529+$F$11*CI529*(1-CL529)</f>
        <v>0</v>
      </c>
      <c r="AY529">
        <f>AX529*AZ529</f>
        <v>0</v>
      </c>
      <c r="AZ529">
        <f>($B$11*$D$9+$C$11*$D$9+$F$11*((CV529+CN529)/MAX(CV529+CN529+CW529, 0.1)*$I$9+CW529/MAX(CV529+CN529+CW529, 0.1)*$J$9))/($B$11+$C$11+$F$11)</f>
        <v>0</v>
      </c>
      <c r="BA529">
        <f>($B$11*$K$9+$C$11*$K$9+$F$11*((CV529+CN529)/MAX(CV529+CN529+CW529, 0.1)*$P$9+CW529/MAX(CV529+CN529+CW529, 0.1)*$Q$9))/($B$11+$C$11+$F$11)</f>
        <v>0</v>
      </c>
      <c r="BB529">
        <v>6</v>
      </c>
      <c r="BC529">
        <v>0.5</v>
      </c>
      <c r="BD529" t="s">
        <v>355</v>
      </c>
      <c r="BE529">
        <v>2</v>
      </c>
      <c r="BF529" t="b">
        <v>1</v>
      </c>
      <c r="BG529">
        <v>1657298047.5</v>
      </c>
      <c r="BH529">
        <v>842.271740740741</v>
      </c>
      <c r="BI529">
        <v>897.628111111111</v>
      </c>
      <c r="BJ529">
        <v>21.9236259259259</v>
      </c>
      <c r="BK529">
        <v>17.1153555555556</v>
      </c>
      <c r="BL529">
        <v>831.142777777778</v>
      </c>
      <c r="BM529">
        <v>21.7449592592593</v>
      </c>
      <c r="BN529">
        <v>499.999296296296</v>
      </c>
      <c r="BO529">
        <v>73.8293740740741</v>
      </c>
      <c r="BP529">
        <v>0.0442734111111111</v>
      </c>
      <c r="BQ529">
        <v>25.3158740740741</v>
      </c>
      <c r="BR529">
        <v>24.9033074074074</v>
      </c>
      <c r="BS529">
        <v>999.9</v>
      </c>
      <c r="BT529">
        <v>0</v>
      </c>
      <c r="BU529">
        <v>0</v>
      </c>
      <c r="BV529">
        <v>9977.03703703704</v>
      </c>
      <c r="BW529">
        <v>0</v>
      </c>
      <c r="BX529">
        <v>1659.47</v>
      </c>
      <c r="BY529">
        <v>-55.3564</v>
      </c>
      <c r="BZ529">
        <v>861.151148148148</v>
      </c>
      <c r="CA529">
        <v>913.258333333333</v>
      </c>
      <c r="CB529">
        <v>4.80826777777778</v>
      </c>
      <c r="CC529">
        <v>897.628111111111</v>
      </c>
      <c r="CD529">
        <v>17.1153555555556</v>
      </c>
      <c r="CE529">
        <v>1.61860740740741</v>
      </c>
      <c r="CF529">
        <v>1.26361518518519</v>
      </c>
      <c r="CG529">
        <v>14.1370851851852</v>
      </c>
      <c r="CH529">
        <v>10.3728740740741</v>
      </c>
      <c r="CI529">
        <v>1999.98851851852</v>
      </c>
      <c r="CJ529">
        <v>0.979999666666667</v>
      </c>
      <c r="CK529">
        <v>0.0200004222222222</v>
      </c>
      <c r="CL529">
        <v>0</v>
      </c>
      <c r="CM529">
        <v>2.25541481481482</v>
      </c>
      <c r="CN529">
        <v>0</v>
      </c>
      <c r="CO529">
        <v>7651.57444444444</v>
      </c>
      <c r="CP529">
        <v>17300.0518518519</v>
      </c>
      <c r="CQ529">
        <v>38.062</v>
      </c>
      <c r="CR529">
        <v>39</v>
      </c>
      <c r="CS529">
        <v>38</v>
      </c>
      <c r="CT529">
        <v>36.9906666666667</v>
      </c>
      <c r="CU529">
        <v>37.3887777777778</v>
      </c>
      <c r="CV529">
        <v>1959.98740740741</v>
      </c>
      <c r="CW529">
        <v>40.0011111111111</v>
      </c>
      <c r="CX529">
        <v>0</v>
      </c>
      <c r="CY529">
        <v>1657298033.1</v>
      </c>
      <c r="CZ529">
        <v>0</v>
      </c>
      <c r="DA529">
        <v>1657291692.5</v>
      </c>
      <c r="DB529" t="s">
        <v>356</v>
      </c>
      <c r="DC529">
        <v>1657291684</v>
      </c>
      <c r="DD529">
        <v>1657291692.5</v>
      </c>
      <c r="DE529">
        <v>1</v>
      </c>
      <c r="DF529">
        <v>0.051</v>
      </c>
      <c r="DG529">
        <v>-0.009</v>
      </c>
      <c r="DH529">
        <v>7.953</v>
      </c>
      <c r="DI529">
        <v>0.086</v>
      </c>
      <c r="DJ529">
        <v>418</v>
      </c>
      <c r="DK529">
        <v>18</v>
      </c>
      <c r="DL529">
        <v>0.63</v>
      </c>
      <c r="DM529">
        <v>0.07</v>
      </c>
      <c r="DN529">
        <v>-54.99784</v>
      </c>
      <c r="DO529">
        <v>-5.38659962476541</v>
      </c>
      <c r="DP529">
        <v>0.689256645162018</v>
      </c>
      <c r="DQ529">
        <v>0</v>
      </c>
      <c r="DR529">
        <v>4.800252</v>
      </c>
      <c r="DS529">
        <v>0.210804202626626</v>
      </c>
      <c r="DT529">
        <v>0.0292000001027397</v>
      </c>
      <c r="DU529">
        <v>0</v>
      </c>
      <c r="DV529">
        <v>0</v>
      </c>
      <c r="DW529">
        <v>2</v>
      </c>
      <c r="DX529" t="s">
        <v>357</v>
      </c>
      <c r="DY529">
        <v>2.97312</v>
      </c>
      <c r="DZ529">
        <v>2.69777</v>
      </c>
      <c r="EA529">
        <v>0.124735</v>
      </c>
      <c r="EB529">
        <v>0.13101</v>
      </c>
      <c r="EC529">
        <v>0.0801938</v>
      </c>
      <c r="ED529">
        <v>0.0674714</v>
      </c>
      <c r="EE529">
        <v>34152.2</v>
      </c>
      <c r="EF529">
        <v>37150.9</v>
      </c>
      <c r="EG529">
        <v>35363.4</v>
      </c>
      <c r="EH529">
        <v>38777.3</v>
      </c>
      <c r="EI529">
        <v>46124.1</v>
      </c>
      <c r="EJ529">
        <v>52187.7</v>
      </c>
      <c r="EK529">
        <v>55264.7</v>
      </c>
      <c r="EL529">
        <v>62145.9</v>
      </c>
      <c r="EM529">
        <v>1.979</v>
      </c>
      <c r="EN529">
        <v>2.1702</v>
      </c>
      <c r="EO529">
        <v>0.0435114</v>
      </c>
      <c r="EP529">
        <v>0</v>
      </c>
      <c r="EQ529">
        <v>24.2073</v>
      </c>
      <c r="ER529">
        <v>999.9</v>
      </c>
      <c r="ES529">
        <v>53.663</v>
      </c>
      <c r="ET529">
        <v>31.26</v>
      </c>
      <c r="EU529">
        <v>33.283</v>
      </c>
      <c r="EV529">
        <v>53.9702</v>
      </c>
      <c r="EW529">
        <v>37.2917</v>
      </c>
      <c r="EX529">
        <v>2</v>
      </c>
      <c r="EY529">
        <v>-0.0054878</v>
      </c>
      <c r="EZ529">
        <v>0.226122</v>
      </c>
      <c r="FA529">
        <v>20.1454</v>
      </c>
      <c r="FB529">
        <v>5.19812</v>
      </c>
      <c r="FC529">
        <v>12.0088</v>
      </c>
      <c r="FD529">
        <v>4.9756</v>
      </c>
      <c r="FE529">
        <v>3.2936</v>
      </c>
      <c r="FF529">
        <v>9999</v>
      </c>
      <c r="FG529">
        <v>565.2</v>
      </c>
      <c r="FH529">
        <v>9999</v>
      </c>
      <c r="FI529">
        <v>9999</v>
      </c>
      <c r="FJ529">
        <v>1.8631</v>
      </c>
      <c r="FK529">
        <v>1.86798</v>
      </c>
      <c r="FL529">
        <v>1.86768</v>
      </c>
      <c r="FM529">
        <v>1.86887</v>
      </c>
      <c r="FN529">
        <v>1.86966</v>
      </c>
      <c r="FO529">
        <v>1.86569</v>
      </c>
      <c r="FP529">
        <v>1.86676</v>
      </c>
      <c r="FQ529">
        <v>1.86813</v>
      </c>
      <c r="FR529">
        <v>5</v>
      </c>
      <c r="FS529">
        <v>0</v>
      </c>
      <c r="FT529">
        <v>0</v>
      </c>
      <c r="FU529">
        <v>0</v>
      </c>
      <c r="FV529" t="s">
        <v>358</v>
      </c>
      <c r="FW529" t="s">
        <v>359</v>
      </c>
      <c r="FX529" t="s">
        <v>360</v>
      </c>
      <c r="FY529" t="s">
        <v>360</v>
      </c>
      <c r="FZ529" t="s">
        <v>360</v>
      </c>
      <c r="GA529" t="s">
        <v>360</v>
      </c>
      <c r="GB529">
        <v>0</v>
      </c>
      <c r="GC529">
        <v>100</v>
      </c>
      <c r="GD529">
        <v>100</v>
      </c>
      <c r="GE529">
        <v>11.306</v>
      </c>
      <c r="GF529">
        <v>0.1786</v>
      </c>
      <c r="GG529">
        <v>4.5284714050127</v>
      </c>
      <c r="GH529">
        <v>0.00877152046367285</v>
      </c>
      <c r="GI529">
        <v>-1.12287425622125e-06</v>
      </c>
      <c r="GJ529">
        <v>1.49974470624018e-10</v>
      </c>
      <c r="GK529">
        <v>0.178652107835601</v>
      </c>
      <c r="GL529">
        <v>0</v>
      </c>
      <c r="GM529">
        <v>0</v>
      </c>
      <c r="GN529">
        <v>0</v>
      </c>
      <c r="GO529">
        <v>-2</v>
      </c>
      <c r="GP529">
        <v>2006</v>
      </c>
      <c r="GQ529">
        <v>1</v>
      </c>
      <c r="GR529">
        <v>20</v>
      </c>
      <c r="GS529">
        <v>106.2</v>
      </c>
      <c r="GT529">
        <v>106</v>
      </c>
      <c r="GU529">
        <v>2.48047</v>
      </c>
      <c r="GV529">
        <v>2.62451</v>
      </c>
      <c r="GW529">
        <v>2.24854</v>
      </c>
      <c r="GX529">
        <v>2.74292</v>
      </c>
      <c r="GY529">
        <v>1.99585</v>
      </c>
      <c r="GZ529">
        <v>2.33032</v>
      </c>
      <c r="HA529">
        <v>36.718</v>
      </c>
      <c r="HB529">
        <v>15.0076</v>
      </c>
      <c r="HC529">
        <v>18</v>
      </c>
      <c r="HD529">
        <v>499.298</v>
      </c>
      <c r="HE529">
        <v>631.965</v>
      </c>
      <c r="HF529">
        <v>22.5696</v>
      </c>
      <c r="HG529">
        <v>27.0701</v>
      </c>
      <c r="HH529">
        <v>30.0006</v>
      </c>
      <c r="HI529">
        <v>26.9498</v>
      </c>
      <c r="HJ529">
        <v>26.8672</v>
      </c>
      <c r="HK529">
        <v>49.637</v>
      </c>
      <c r="HL529">
        <v>47.2023</v>
      </c>
      <c r="HM529">
        <v>0</v>
      </c>
      <c r="HN529">
        <v>22.6042</v>
      </c>
      <c r="HO529">
        <v>938.553</v>
      </c>
      <c r="HP529">
        <v>17.1396</v>
      </c>
      <c r="HQ529">
        <v>102.528</v>
      </c>
      <c r="HR529">
        <v>103.476</v>
      </c>
    </row>
    <row r="530" spans="1:226">
      <c r="A530">
        <v>514</v>
      </c>
      <c r="B530">
        <v>1657298059.5</v>
      </c>
      <c r="C530">
        <v>6315.5</v>
      </c>
      <c r="D530" t="s">
        <v>1391</v>
      </c>
      <c r="E530" t="s">
        <v>1392</v>
      </c>
      <c r="F530">
        <v>5</v>
      </c>
      <c r="G530" t="s">
        <v>1282</v>
      </c>
      <c r="H530" t="s">
        <v>354</v>
      </c>
      <c r="I530">
        <v>1657298051.94444</v>
      </c>
      <c r="J530">
        <f>(K530)/1000</f>
        <v>0</v>
      </c>
      <c r="K530">
        <f>IF(BF530, AN530, AH530)</f>
        <v>0</v>
      </c>
      <c r="L530">
        <f>IF(BF530, AI530, AG530)</f>
        <v>0</v>
      </c>
      <c r="M530">
        <f>BH530 - IF(AU530&gt;1, L530*BB530*100.0/(AW530*BV530), 0)</f>
        <v>0</v>
      </c>
      <c r="N530">
        <f>((T530-J530/2)*M530-L530)/(T530+J530/2)</f>
        <v>0</v>
      </c>
      <c r="O530">
        <f>N530*(BO530+BP530)/1000.0</f>
        <v>0</v>
      </c>
      <c r="P530">
        <f>(BH530 - IF(AU530&gt;1, L530*BB530*100.0/(AW530*BV530), 0))*(BO530+BP530)/1000.0</f>
        <v>0</v>
      </c>
      <c r="Q530">
        <f>2.0/((1/S530-1/R530)+SIGN(S530)*SQRT((1/S530-1/R530)*(1/S530-1/R530) + 4*BC530/((BC530+1)*(BC530+1))*(2*1/S530*1/R530-1/R530*1/R530)))</f>
        <v>0</v>
      </c>
      <c r="R530">
        <f>IF(LEFT(BD530,1)&lt;&gt;"0",IF(LEFT(BD530,1)="1",3.0,BE530),$D$5+$E$5*(BV530*BO530/($K$5*1000))+$F$5*(BV530*BO530/($K$5*1000))*MAX(MIN(BB530,$J$5),$I$5)*MAX(MIN(BB530,$J$5),$I$5)+$G$5*MAX(MIN(BB530,$J$5),$I$5)*(BV530*BO530/($K$5*1000))+$H$5*(BV530*BO530/($K$5*1000))*(BV530*BO530/($K$5*1000)))</f>
        <v>0</v>
      </c>
      <c r="S530">
        <f>J530*(1000-(1000*0.61365*exp(17.502*W530/(240.97+W530))/(BO530+BP530)+BJ530)/2)/(1000*0.61365*exp(17.502*W530/(240.97+W530))/(BO530+BP530)-BJ530)</f>
        <v>0</v>
      </c>
      <c r="T530">
        <f>1/((BC530+1)/(Q530/1.6)+1/(R530/1.37)) + BC530/((BC530+1)/(Q530/1.6) + BC530/(R530/1.37))</f>
        <v>0</v>
      </c>
      <c r="U530">
        <f>(AX530*BA530)</f>
        <v>0</v>
      </c>
      <c r="V530">
        <f>(BQ530+(U530+2*0.95*5.67E-8*(((BQ530+$B$7)+273)^4-(BQ530+273)^4)-44100*J530)/(1.84*29.3*R530+8*0.95*5.67E-8*(BQ530+273)^3))</f>
        <v>0</v>
      </c>
      <c r="W530">
        <f>($C$7*BR530+$D$7*BS530+$E$7*V530)</f>
        <v>0</v>
      </c>
      <c r="X530">
        <f>0.61365*exp(17.502*W530/(240.97+W530))</f>
        <v>0</v>
      </c>
      <c r="Y530">
        <f>(Z530/AA530*100)</f>
        <v>0</v>
      </c>
      <c r="Z530">
        <f>BJ530*(BO530+BP530)/1000</f>
        <v>0</v>
      </c>
      <c r="AA530">
        <f>0.61365*exp(17.502*BQ530/(240.97+BQ530))</f>
        <v>0</v>
      </c>
      <c r="AB530">
        <f>(X530-BJ530*(BO530+BP530)/1000)</f>
        <v>0</v>
      </c>
      <c r="AC530">
        <f>(-J530*44100)</f>
        <v>0</v>
      </c>
      <c r="AD530">
        <f>2*29.3*R530*0.92*(BQ530-W530)</f>
        <v>0</v>
      </c>
      <c r="AE530">
        <f>2*0.95*5.67E-8*(((BQ530+$B$7)+273)^4-(W530+273)^4)</f>
        <v>0</v>
      </c>
      <c r="AF530">
        <f>U530+AE530+AC530+AD530</f>
        <v>0</v>
      </c>
      <c r="AG530">
        <f>BN530*AU530*(BI530-BH530*(1000-AU530*BK530)/(1000-AU530*BJ530))/(100*BB530)</f>
        <v>0</v>
      </c>
      <c r="AH530">
        <f>1000*BN530*AU530*(BJ530-BK530)/(100*BB530*(1000-AU530*BJ530))</f>
        <v>0</v>
      </c>
      <c r="AI530">
        <f>(AJ530 - AK530 - BO530*1E3/(8.314*(BQ530+273.15)) * AM530/BN530 * AL530) * BN530/(100*BB530) * (1000 - BK530)/1000</f>
        <v>0</v>
      </c>
      <c r="AJ530">
        <v>943.657902706843</v>
      </c>
      <c r="AK530">
        <v>899.963084848485</v>
      </c>
      <c r="AL530">
        <v>3.34332341156949</v>
      </c>
      <c r="AM530">
        <v>66.2120317824343</v>
      </c>
      <c r="AN530">
        <f>(AP530 - AO530 + BO530*1E3/(8.314*(BQ530+273.15)) * AR530/BN530 * AQ530) * BN530/(100*BB530) * 1000/(1000 - AP530)</f>
        <v>0</v>
      </c>
      <c r="AO530">
        <v>17.0651796922844</v>
      </c>
      <c r="AP530">
        <v>21.8728848484848</v>
      </c>
      <c r="AQ530">
        <v>-0.00217168726873946</v>
      </c>
      <c r="AR530">
        <v>77.4807913644843</v>
      </c>
      <c r="AS530">
        <v>0</v>
      </c>
      <c r="AT530">
        <v>0</v>
      </c>
      <c r="AU530">
        <f>IF(AS530*$H$13&gt;=AW530,1.0,(AW530/(AW530-AS530*$H$13)))</f>
        <v>0</v>
      </c>
      <c r="AV530">
        <f>(AU530-1)*100</f>
        <v>0</v>
      </c>
      <c r="AW530">
        <f>MAX(0,($B$13+$C$13*BV530)/(1+$D$13*BV530)*BO530/(BQ530+273)*$E$13)</f>
        <v>0</v>
      </c>
      <c r="AX530">
        <f>$B$11*BW530+$C$11*BX530+$F$11*CI530*(1-CL530)</f>
        <v>0</v>
      </c>
      <c r="AY530">
        <f>AX530*AZ530</f>
        <v>0</v>
      </c>
      <c r="AZ530">
        <f>($B$11*$D$9+$C$11*$D$9+$F$11*((CV530+CN530)/MAX(CV530+CN530+CW530, 0.1)*$I$9+CW530/MAX(CV530+CN530+CW530, 0.1)*$J$9))/($B$11+$C$11+$F$11)</f>
        <v>0</v>
      </c>
      <c r="BA530">
        <f>($B$11*$K$9+$C$11*$K$9+$F$11*((CV530+CN530)/MAX(CV530+CN530+CW530, 0.1)*$P$9+CW530/MAX(CV530+CN530+CW530, 0.1)*$Q$9))/($B$11+$C$11+$F$11)</f>
        <v>0</v>
      </c>
      <c r="BB530">
        <v>6</v>
      </c>
      <c r="BC530">
        <v>0.5</v>
      </c>
      <c r="BD530" t="s">
        <v>355</v>
      </c>
      <c r="BE530">
        <v>2</v>
      </c>
      <c r="BF530" t="b">
        <v>1</v>
      </c>
      <c r="BG530">
        <v>1657298051.94444</v>
      </c>
      <c r="BH530">
        <v>856.99662962963</v>
      </c>
      <c r="BI530">
        <v>912.53062962963</v>
      </c>
      <c r="BJ530">
        <v>21.9058666666667</v>
      </c>
      <c r="BK530">
        <v>17.0866666666667</v>
      </c>
      <c r="BL530">
        <v>845.762296296296</v>
      </c>
      <c r="BM530">
        <v>21.7272222222222</v>
      </c>
      <c r="BN530">
        <v>499.997148148148</v>
      </c>
      <c r="BO530">
        <v>73.8298592592593</v>
      </c>
      <c r="BP530">
        <v>0.0438215518518518</v>
      </c>
      <c r="BQ530">
        <v>25.3264</v>
      </c>
      <c r="BR530">
        <v>24.9131444444444</v>
      </c>
      <c r="BS530">
        <v>999.9</v>
      </c>
      <c r="BT530">
        <v>0</v>
      </c>
      <c r="BU530">
        <v>0</v>
      </c>
      <c r="BV530">
        <v>9988.7037037037</v>
      </c>
      <c r="BW530">
        <v>0</v>
      </c>
      <c r="BX530">
        <v>1659.50555555556</v>
      </c>
      <c r="BY530">
        <v>-55.5340518518518</v>
      </c>
      <c r="BZ530">
        <v>876.19</v>
      </c>
      <c r="CA530">
        <v>928.393481481481</v>
      </c>
      <c r="CB530">
        <v>4.81920777777778</v>
      </c>
      <c r="CC530">
        <v>912.53062962963</v>
      </c>
      <c r="CD530">
        <v>17.0866666666667</v>
      </c>
      <c r="CE530">
        <v>1.61730777777778</v>
      </c>
      <c r="CF530">
        <v>1.26150555555556</v>
      </c>
      <c r="CG530">
        <v>14.1246814814815</v>
      </c>
      <c r="CH530">
        <v>10.347862962963</v>
      </c>
      <c r="CI530">
        <v>1999.99037037037</v>
      </c>
      <c r="CJ530">
        <v>0.98</v>
      </c>
      <c r="CK530">
        <v>0.0200000666666667</v>
      </c>
      <c r="CL530">
        <v>0</v>
      </c>
      <c r="CM530">
        <v>2.22567407407407</v>
      </c>
      <c r="CN530">
        <v>0</v>
      </c>
      <c r="CO530">
        <v>7660.25222222222</v>
      </c>
      <c r="CP530">
        <v>17300.0814814815</v>
      </c>
      <c r="CQ530">
        <v>38.0505185185185</v>
      </c>
      <c r="CR530">
        <v>38.9976666666667</v>
      </c>
      <c r="CS530">
        <v>38</v>
      </c>
      <c r="CT530">
        <v>36.9906666666667</v>
      </c>
      <c r="CU530">
        <v>37.375</v>
      </c>
      <c r="CV530">
        <v>1959.99037037037</v>
      </c>
      <c r="CW530">
        <v>40</v>
      </c>
      <c r="CX530">
        <v>0</v>
      </c>
      <c r="CY530">
        <v>1657298037.9</v>
      </c>
      <c r="CZ530">
        <v>0</v>
      </c>
      <c r="DA530">
        <v>1657291692.5</v>
      </c>
      <c r="DB530" t="s">
        <v>356</v>
      </c>
      <c r="DC530">
        <v>1657291684</v>
      </c>
      <c r="DD530">
        <v>1657291692.5</v>
      </c>
      <c r="DE530">
        <v>1</v>
      </c>
      <c r="DF530">
        <v>0.051</v>
      </c>
      <c r="DG530">
        <v>-0.009</v>
      </c>
      <c r="DH530">
        <v>7.953</v>
      </c>
      <c r="DI530">
        <v>0.086</v>
      </c>
      <c r="DJ530">
        <v>418</v>
      </c>
      <c r="DK530">
        <v>18</v>
      </c>
      <c r="DL530">
        <v>0.63</v>
      </c>
      <c r="DM530">
        <v>0.07</v>
      </c>
      <c r="DN530">
        <v>-55.3931925</v>
      </c>
      <c r="DO530">
        <v>-3.37794709193241</v>
      </c>
      <c r="DP530">
        <v>0.533610657402708</v>
      </c>
      <c r="DQ530">
        <v>0</v>
      </c>
      <c r="DR530">
        <v>4.8080585</v>
      </c>
      <c r="DS530">
        <v>0.19216727954971</v>
      </c>
      <c r="DT530">
        <v>0.0287269662991065</v>
      </c>
      <c r="DU530">
        <v>0</v>
      </c>
      <c r="DV530">
        <v>0</v>
      </c>
      <c r="DW530">
        <v>2</v>
      </c>
      <c r="DX530" t="s">
        <v>357</v>
      </c>
      <c r="DY530">
        <v>2.97312</v>
      </c>
      <c r="DZ530">
        <v>2.69722</v>
      </c>
      <c r="EA530">
        <v>0.126157</v>
      </c>
      <c r="EB530">
        <v>0.132407</v>
      </c>
      <c r="EC530">
        <v>0.080153</v>
      </c>
      <c r="ED530">
        <v>0.0674725</v>
      </c>
      <c r="EE530">
        <v>34096.8</v>
      </c>
      <c r="EF530">
        <v>37091.1</v>
      </c>
      <c r="EG530">
        <v>35363.4</v>
      </c>
      <c r="EH530">
        <v>38777.2</v>
      </c>
      <c r="EI530">
        <v>46126.1</v>
      </c>
      <c r="EJ530">
        <v>52187.6</v>
      </c>
      <c r="EK530">
        <v>55264.6</v>
      </c>
      <c r="EL530">
        <v>62145.8</v>
      </c>
      <c r="EM530">
        <v>1.9788</v>
      </c>
      <c r="EN530">
        <v>2.1704</v>
      </c>
      <c r="EO530">
        <v>0.0451505</v>
      </c>
      <c r="EP530">
        <v>0</v>
      </c>
      <c r="EQ530">
        <v>24.2052</v>
      </c>
      <c r="ER530">
        <v>999.9</v>
      </c>
      <c r="ES530">
        <v>53.638</v>
      </c>
      <c r="ET530">
        <v>31.29</v>
      </c>
      <c r="EU530">
        <v>33.3195</v>
      </c>
      <c r="EV530">
        <v>53.8102</v>
      </c>
      <c r="EW530">
        <v>37.2877</v>
      </c>
      <c r="EX530">
        <v>2</v>
      </c>
      <c r="EY530">
        <v>-0.00493902</v>
      </c>
      <c r="EZ530">
        <v>0.306231</v>
      </c>
      <c r="FA530">
        <v>20.1451</v>
      </c>
      <c r="FB530">
        <v>5.19573</v>
      </c>
      <c r="FC530">
        <v>12.0099</v>
      </c>
      <c r="FD530">
        <v>4.9756</v>
      </c>
      <c r="FE530">
        <v>3.2936</v>
      </c>
      <c r="FF530">
        <v>9999</v>
      </c>
      <c r="FG530">
        <v>565.2</v>
      </c>
      <c r="FH530">
        <v>9999</v>
      </c>
      <c r="FI530">
        <v>9999</v>
      </c>
      <c r="FJ530">
        <v>1.8631</v>
      </c>
      <c r="FK530">
        <v>1.86798</v>
      </c>
      <c r="FL530">
        <v>1.86768</v>
      </c>
      <c r="FM530">
        <v>1.86887</v>
      </c>
      <c r="FN530">
        <v>1.86966</v>
      </c>
      <c r="FO530">
        <v>1.86569</v>
      </c>
      <c r="FP530">
        <v>1.86676</v>
      </c>
      <c r="FQ530">
        <v>1.86813</v>
      </c>
      <c r="FR530">
        <v>5</v>
      </c>
      <c r="FS530">
        <v>0</v>
      </c>
      <c r="FT530">
        <v>0</v>
      </c>
      <c r="FU530">
        <v>0</v>
      </c>
      <c r="FV530" t="s">
        <v>358</v>
      </c>
      <c r="FW530" t="s">
        <v>359</v>
      </c>
      <c r="FX530" t="s">
        <v>360</v>
      </c>
      <c r="FY530" t="s">
        <v>360</v>
      </c>
      <c r="FZ530" t="s">
        <v>360</v>
      </c>
      <c r="GA530" t="s">
        <v>360</v>
      </c>
      <c r="GB530">
        <v>0</v>
      </c>
      <c r="GC530">
        <v>100</v>
      </c>
      <c r="GD530">
        <v>100</v>
      </c>
      <c r="GE530">
        <v>11.413</v>
      </c>
      <c r="GF530">
        <v>0.1786</v>
      </c>
      <c r="GG530">
        <v>4.5284714050127</v>
      </c>
      <c r="GH530">
        <v>0.00877152046367285</v>
      </c>
      <c r="GI530">
        <v>-1.12287425622125e-06</v>
      </c>
      <c r="GJ530">
        <v>1.49974470624018e-10</v>
      </c>
      <c r="GK530">
        <v>0.178652107835601</v>
      </c>
      <c r="GL530">
        <v>0</v>
      </c>
      <c r="GM530">
        <v>0</v>
      </c>
      <c r="GN530">
        <v>0</v>
      </c>
      <c r="GO530">
        <v>-2</v>
      </c>
      <c r="GP530">
        <v>2006</v>
      </c>
      <c r="GQ530">
        <v>1</v>
      </c>
      <c r="GR530">
        <v>20</v>
      </c>
      <c r="GS530">
        <v>106.3</v>
      </c>
      <c r="GT530">
        <v>106.1</v>
      </c>
      <c r="GU530">
        <v>2.50977</v>
      </c>
      <c r="GV530">
        <v>2.61597</v>
      </c>
      <c r="GW530">
        <v>2.24854</v>
      </c>
      <c r="GX530">
        <v>2.74292</v>
      </c>
      <c r="GY530">
        <v>1.99585</v>
      </c>
      <c r="GZ530">
        <v>2.36938</v>
      </c>
      <c r="HA530">
        <v>36.718</v>
      </c>
      <c r="HB530">
        <v>15.0251</v>
      </c>
      <c r="HC530">
        <v>18</v>
      </c>
      <c r="HD530">
        <v>499.198</v>
      </c>
      <c r="HE530">
        <v>632.176</v>
      </c>
      <c r="HF530">
        <v>22.6303</v>
      </c>
      <c r="HG530">
        <v>27.071</v>
      </c>
      <c r="HH530">
        <v>30.0008</v>
      </c>
      <c r="HI530">
        <v>26.9529</v>
      </c>
      <c r="HJ530">
        <v>26.8712</v>
      </c>
      <c r="HK530">
        <v>50.2414</v>
      </c>
      <c r="HL530">
        <v>47.2023</v>
      </c>
      <c r="HM530">
        <v>0</v>
      </c>
      <c r="HN530">
        <v>22.6561</v>
      </c>
      <c r="HO530">
        <v>958.737</v>
      </c>
      <c r="HP530">
        <v>17.1654</v>
      </c>
      <c r="HQ530">
        <v>102.528</v>
      </c>
      <c r="HR530">
        <v>103.476</v>
      </c>
    </row>
    <row r="531" spans="1:226">
      <c r="A531">
        <v>515</v>
      </c>
      <c r="B531">
        <v>1657298065</v>
      </c>
      <c r="C531">
        <v>6321</v>
      </c>
      <c r="D531" t="s">
        <v>1393</v>
      </c>
      <c r="E531" t="s">
        <v>1394</v>
      </c>
      <c r="F531">
        <v>5</v>
      </c>
      <c r="G531" t="s">
        <v>1282</v>
      </c>
      <c r="H531" t="s">
        <v>354</v>
      </c>
      <c r="I531">
        <v>1657298057.23214</v>
      </c>
      <c r="J531">
        <f>(K531)/1000</f>
        <v>0</v>
      </c>
      <c r="K531">
        <f>IF(BF531, AN531, AH531)</f>
        <v>0</v>
      </c>
      <c r="L531">
        <f>IF(BF531, AI531, AG531)</f>
        <v>0</v>
      </c>
      <c r="M531">
        <f>BH531 - IF(AU531&gt;1, L531*BB531*100.0/(AW531*BV531), 0)</f>
        <v>0</v>
      </c>
      <c r="N531">
        <f>((T531-J531/2)*M531-L531)/(T531+J531/2)</f>
        <v>0</v>
      </c>
      <c r="O531">
        <f>N531*(BO531+BP531)/1000.0</f>
        <v>0</v>
      </c>
      <c r="P531">
        <f>(BH531 - IF(AU531&gt;1, L531*BB531*100.0/(AW531*BV531), 0))*(BO531+BP531)/1000.0</f>
        <v>0</v>
      </c>
      <c r="Q531">
        <f>2.0/((1/S531-1/R531)+SIGN(S531)*SQRT((1/S531-1/R531)*(1/S531-1/R531) + 4*BC531/((BC531+1)*(BC531+1))*(2*1/S531*1/R531-1/R531*1/R531)))</f>
        <v>0</v>
      </c>
      <c r="R531">
        <f>IF(LEFT(BD531,1)&lt;&gt;"0",IF(LEFT(BD531,1)="1",3.0,BE531),$D$5+$E$5*(BV531*BO531/($K$5*1000))+$F$5*(BV531*BO531/($K$5*1000))*MAX(MIN(BB531,$J$5),$I$5)*MAX(MIN(BB531,$J$5),$I$5)+$G$5*MAX(MIN(BB531,$J$5),$I$5)*(BV531*BO531/($K$5*1000))+$H$5*(BV531*BO531/($K$5*1000))*(BV531*BO531/($K$5*1000)))</f>
        <v>0</v>
      </c>
      <c r="S531">
        <f>J531*(1000-(1000*0.61365*exp(17.502*W531/(240.97+W531))/(BO531+BP531)+BJ531)/2)/(1000*0.61365*exp(17.502*W531/(240.97+W531))/(BO531+BP531)-BJ531)</f>
        <v>0</v>
      </c>
      <c r="T531">
        <f>1/((BC531+1)/(Q531/1.6)+1/(R531/1.37)) + BC531/((BC531+1)/(Q531/1.6) + BC531/(R531/1.37))</f>
        <v>0</v>
      </c>
      <c r="U531">
        <f>(AX531*BA531)</f>
        <v>0</v>
      </c>
      <c r="V531">
        <f>(BQ531+(U531+2*0.95*5.67E-8*(((BQ531+$B$7)+273)^4-(BQ531+273)^4)-44100*J531)/(1.84*29.3*R531+8*0.95*5.67E-8*(BQ531+273)^3))</f>
        <v>0</v>
      </c>
      <c r="W531">
        <f>($C$7*BR531+$D$7*BS531+$E$7*V531)</f>
        <v>0</v>
      </c>
      <c r="X531">
        <f>0.61365*exp(17.502*W531/(240.97+W531))</f>
        <v>0</v>
      </c>
      <c r="Y531">
        <f>(Z531/AA531*100)</f>
        <v>0</v>
      </c>
      <c r="Z531">
        <f>BJ531*(BO531+BP531)/1000</f>
        <v>0</v>
      </c>
      <c r="AA531">
        <f>0.61365*exp(17.502*BQ531/(240.97+BQ531))</f>
        <v>0</v>
      </c>
      <c r="AB531">
        <f>(X531-BJ531*(BO531+BP531)/1000)</f>
        <v>0</v>
      </c>
      <c r="AC531">
        <f>(-J531*44100)</f>
        <v>0</v>
      </c>
      <c r="AD531">
        <f>2*29.3*R531*0.92*(BQ531-W531)</f>
        <v>0</v>
      </c>
      <c r="AE531">
        <f>2*0.95*5.67E-8*(((BQ531+$B$7)+273)^4-(W531+273)^4)</f>
        <v>0</v>
      </c>
      <c r="AF531">
        <f>U531+AE531+AC531+AD531</f>
        <v>0</v>
      </c>
      <c r="AG531">
        <f>BN531*AU531*(BI531-BH531*(1000-AU531*BK531)/(1000-AU531*BJ531))/(100*BB531)</f>
        <v>0</v>
      </c>
      <c r="AH531">
        <f>1000*BN531*AU531*(BJ531-BK531)/(100*BB531*(1000-AU531*BJ531))</f>
        <v>0</v>
      </c>
      <c r="AI531">
        <f>(AJ531 - AK531 - BO531*1E3/(8.314*(BQ531+273.15)) * AM531/BN531 * AL531) * BN531/(100*BB531) * (1000 - BK531)/1000</f>
        <v>0</v>
      </c>
      <c r="AJ531">
        <v>962.527245201391</v>
      </c>
      <c r="AK531">
        <v>918.560575757575</v>
      </c>
      <c r="AL531">
        <v>3.39046178765343</v>
      </c>
      <c r="AM531">
        <v>66.2120317824343</v>
      </c>
      <c r="AN531">
        <f>(AP531 - AO531 + BO531*1E3/(8.314*(BQ531+273.15)) * AR531/BN531 * AQ531) * BN531/(100*BB531) * 1000/(1000 - AP531)</f>
        <v>0</v>
      </c>
      <c r="AO531">
        <v>17.0621562748527</v>
      </c>
      <c r="AP531">
        <v>21.8719945454545</v>
      </c>
      <c r="AQ531">
        <v>-0.001845876767745</v>
      </c>
      <c r="AR531">
        <v>77.4807913644843</v>
      </c>
      <c r="AS531">
        <v>0</v>
      </c>
      <c r="AT531">
        <v>0</v>
      </c>
      <c r="AU531">
        <f>IF(AS531*$H$13&gt;=AW531,1.0,(AW531/(AW531-AS531*$H$13)))</f>
        <v>0</v>
      </c>
      <c r="AV531">
        <f>(AU531-1)*100</f>
        <v>0</v>
      </c>
      <c r="AW531">
        <f>MAX(0,($B$13+$C$13*BV531)/(1+$D$13*BV531)*BO531/(BQ531+273)*$E$13)</f>
        <v>0</v>
      </c>
      <c r="AX531">
        <f>$B$11*BW531+$C$11*BX531+$F$11*CI531*(1-CL531)</f>
        <v>0</v>
      </c>
      <c r="AY531">
        <f>AX531*AZ531</f>
        <v>0</v>
      </c>
      <c r="AZ531">
        <f>($B$11*$D$9+$C$11*$D$9+$F$11*((CV531+CN531)/MAX(CV531+CN531+CW531, 0.1)*$I$9+CW531/MAX(CV531+CN531+CW531, 0.1)*$J$9))/($B$11+$C$11+$F$11)</f>
        <v>0</v>
      </c>
      <c r="BA531">
        <f>($B$11*$K$9+$C$11*$K$9+$F$11*((CV531+CN531)/MAX(CV531+CN531+CW531, 0.1)*$P$9+CW531/MAX(CV531+CN531+CW531, 0.1)*$Q$9))/($B$11+$C$11+$F$11)</f>
        <v>0</v>
      </c>
      <c r="BB531">
        <v>6</v>
      </c>
      <c r="BC531">
        <v>0.5</v>
      </c>
      <c r="BD531" t="s">
        <v>355</v>
      </c>
      <c r="BE531">
        <v>2</v>
      </c>
      <c r="BF531" t="b">
        <v>1</v>
      </c>
      <c r="BG531">
        <v>1657298057.23214</v>
      </c>
      <c r="BH531">
        <v>874.459821428571</v>
      </c>
      <c r="BI531">
        <v>930.372785714286</v>
      </c>
      <c r="BJ531">
        <v>21.8831607142857</v>
      </c>
      <c r="BK531">
        <v>17.0788571428571</v>
      </c>
      <c r="BL531">
        <v>863.100892857143</v>
      </c>
      <c r="BM531">
        <v>21.7045214285714</v>
      </c>
      <c r="BN531">
        <v>500.007357142857</v>
      </c>
      <c r="BO531">
        <v>73.8306142857143</v>
      </c>
      <c r="BP531">
        <v>0.0436095035714286</v>
      </c>
      <c r="BQ531">
        <v>25.34415</v>
      </c>
      <c r="BR531">
        <v>24.9271857142857</v>
      </c>
      <c r="BS531">
        <v>999.9</v>
      </c>
      <c r="BT531">
        <v>0</v>
      </c>
      <c r="BU531">
        <v>0</v>
      </c>
      <c r="BV531">
        <v>9992.32142857143</v>
      </c>
      <c r="BW531">
        <v>0</v>
      </c>
      <c r="BX531">
        <v>1659.76</v>
      </c>
      <c r="BY531">
        <v>-55.9129892857143</v>
      </c>
      <c r="BZ531">
        <v>894.023642857143</v>
      </c>
      <c r="CA531">
        <v>946.538928571428</v>
      </c>
      <c r="CB531">
        <v>4.80431392857143</v>
      </c>
      <c r="CC531">
        <v>930.372785714286</v>
      </c>
      <c r="CD531">
        <v>17.0788571428571</v>
      </c>
      <c r="CE531">
        <v>1.61564785714286</v>
      </c>
      <c r="CF531">
        <v>1.26094178571429</v>
      </c>
      <c r="CG531">
        <v>14.1088535714286</v>
      </c>
      <c r="CH531">
        <v>10.3411821428571</v>
      </c>
      <c r="CI531">
        <v>2000.01607142857</v>
      </c>
      <c r="CJ531">
        <v>0.98000025</v>
      </c>
      <c r="CK531">
        <v>0.0199998</v>
      </c>
      <c r="CL531">
        <v>0</v>
      </c>
      <c r="CM531">
        <v>2.181825</v>
      </c>
      <c r="CN531">
        <v>0</v>
      </c>
      <c r="CO531">
        <v>7670.09714285714</v>
      </c>
      <c r="CP531">
        <v>17300.3071428571</v>
      </c>
      <c r="CQ531">
        <v>38.031</v>
      </c>
      <c r="CR531">
        <v>38.98875</v>
      </c>
      <c r="CS531">
        <v>37.99775</v>
      </c>
      <c r="CT531">
        <v>36.98875</v>
      </c>
      <c r="CU531">
        <v>37.375</v>
      </c>
      <c r="CV531">
        <v>1960.01607142857</v>
      </c>
      <c r="CW531">
        <v>40</v>
      </c>
      <c r="CX531">
        <v>0</v>
      </c>
      <c r="CY531">
        <v>1657298043.3</v>
      </c>
      <c r="CZ531">
        <v>0</v>
      </c>
      <c r="DA531">
        <v>1657291692.5</v>
      </c>
      <c r="DB531" t="s">
        <v>356</v>
      </c>
      <c r="DC531">
        <v>1657291684</v>
      </c>
      <c r="DD531">
        <v>1657291692.5</v>
      </c>
      <c r="DE531">
        <v>1</v>
      </c>
      <c r="DF531">
        <v>0.051</v>
      </c>
      <c r="DG531">
        <v>-0.009</v>
      </c>
      <c r="DH531">
        <v>7.953</v>
      </c>
      <c r="DI531">
        <v>0.086</v>
      </c>
      <c r="DJ531">
        <v>418</v>
      </c>
      <c r="DK531">
        <v>18</v>
      </c>
      <c r="DL531">
        <v>0.63</v>
      </c>
      <c r="DM531">
        <v>0.07</v>
      </c>
      <c r="DN531">
        <v>-55.6667525</v>
      </c>
      <c r="DO531">
        <v>-3.36371144465279</v>
      </c>
      <c r="DP531">
        <v>0.583331026085318</v>
      </c>
      <c r="DQ531">
        <v>0</v>
      </c>
      <c r="DR531">
        <v>4.81098775</v>
      </c>
      <c r="DS531">
        <v>-0.0588066416510427</v>
      </c>
      <c r="DT531">
        <v>0.0305109337359167</v>
      </c>
      <c r="DU531">
        <v>1</v>
      </c>
      <c r="DV531">
        <v>1</v>
      </c>
      <c r="DW531">
        <v>2</v>
      </c>
      <c r="DX531" t="s">
        <v>373</v>
      </c>
      <c r="DY531">
        <v>2.97308</v>
      </c>
      <c r="DZ531">
        <v>2.69746</v>
      </c>
      <c r="EA531">
        <v>0.127876</v>
      </c>
      <c r="EB531">
        <v>0.134013</v>
      </c>
      <c r="EC531">
        <v>0.0801833</v>
      </c>
      <c r="ED531">
        <v>0.0678259</v>
      </c>
      <c r="EE531">
        <v>34028.9</v>
      </c>
      <c r="EF531">
        <v>37021.5</v>
      </c>
      <c r="EG531">
        <v>35362.5</v>
      </c>
      <c r="EH531">
        <v>38776.1</v>
      </c>
      <c r="EI531">
        <v>46123.9</v>
      </c>
      <c r="EJ531">
        <v>52166.9</v>
      </c>
      <c r="EK531">
        <v>55263.7</v>
      </c>
      <c r="EL531">
        <v>62144.6</v>
      </c>
      <c r="EM531">
        <v>1.979</v>
      </c>
      <c r="EN531">
        <v>2.1708</v>
      </c>
      <c r="EO531">
        <v>0.0454783</v>
      </c>
      <c r="EP531">
        <v>0</v>
      </c>
      <c r="EQ531">
        <v>24.2077</v>
      </c>
      <c r="ER531">
        <v>999.9</v>
      </c>
      <c r="ES531">
        <v>53.614</v>
      </c>
      <c r="ET531">
        <v>31.29</v>
      </c>
      <c r="EU531">
        <v>33.3083</v>
      </c>
      <c r="EV531">
        <v>53.5402</v>
      </c>
      <c r="EW531">
        <v>37.2796</v>
      </c>
      <c r="EX531">
        <v>2</v>
      </c>
      <c r="EY531">
        <v>-0.00497968</v>
      </c>
      <c r="EZ531">
        <v>0.325621</v>
      </c>
      <c r="FA531">
        <v>20.1453</v>
      </c>
      <c r="FB531">
        <v>5.19573</v>
      </c>
      <c r="FC531">
        <v>12.0088</v>
      </c>
      <c r="FD531">
        <v>4.976</v>
      </c>
      <c r="FE531">
        <v>3.2932</v>
      </c>
      <c r="FF531">
        <v>9999</v>
      </c>
      <c r="FG531">
        <v>565.2</v>
      </c>
      <c r="FH531">
        <v>9999</v>
      </c>
      <c r="FI531">
        <v>9999</v>
      </c>
      <c r="FJ531">
        <v>1.8631</v>
      </c>
      <c r="FK531">
        <v>1.86795</v>
      </c>
      <c r="FL531">
        <v>1.86768</v>
      </c>
      <c r="FM531">
        <v>1.8689</v>
      </c>
      <c r="FN531">
        <v>1.86966</v>
      </c>
      <c r="FO531">
        <v>1.86569</v>
      </c>
      <c r="FP531">
        <v>1.86676</v>
      </c>
      <c r="FQ531">
        <v>1.86816</v>
      </c>
      <c r="FR531">
        <v>5</v>
      </c>
      <c r="FS531">
        <v>0</v>
      </c>
      <c r="FT531">
        <v>0</v>
      </c>
      <c r="FU531">
        <v>0</v>
      </c>
      <c r="FV531" t="s">
        <v>358</v>
      </c>
      <c r="FW531" t="s">
        <v>359</v>
      </c>
      <c r="FX531" t="s">
        <v>360</v>
      </c>
      <c r="FY531" t="s">
        <v>360</v>
      </c>
      <c r="FZ531" t="s">
        <v>360</v>
      </c>
      <c r="GA531" t="s">
        <v>360</v>
      </c>
      <c r="GB531">
        <v>0</v>
      </c>
      <c r="GC531">
        <v>100</v>
      </c>
      <c r="GD531">
        <v>100</v>
      </c>
      <c r="GE531">
        <v>11.541</v>
      </c>
      <c r="GF531">
        <v>0.1786</v>
      </c>
      <c r="GG531">
        <v>4.5284714050127</v>
      </c>
      <c r="GH531">
        <v>0.00877152046367285</v>
      </c>
      <c r="GI531">
        <v>-1.12287425622125e-06</v>
      </c>
      <c r="GJ531">
        <v>1.49974470624018e-10</v>
      </c>
      <c r="GK531">
        <v>0.178652107835601</v>
      </c>
      <c r="GL531">
        <v>0</v>
      </c>
      <c r="GM531">
        <v>0</v>
      </c>
      <c r="GN531">
        <v>0</v>
      </c>
      <c r="GO531">
        <v>-2</v>
      </c>
      <c r="GP531">
        <v>2006</v>
      </c>
      <c r="GQ531">
        <v>1</v>
      </c>
      <c r="GR531">
        <v>20</v>
      </c>
      <c r="GS531">
        <v>106.3</v>
      </c>
      <c r="GT531">
        <v>106.2</v>
      </c>
      <c r="GU531">
        <v>2.55005</v>
      </c>
      <c r="GV531">
        <v>2.61963</v>
      </c>
      <c r="GW531">
        <v>2.24854</v>
      </c>
      <c r="GX531">
        <v>2.74292</v>
      </c>
      <c r="GY531">
        <v>1.99585</v>
      </c>
      <c r="GZ531">
        <v>2.37183</v>
      </c>
      <c r="HA531">
        <v>36.718</v>
      </c>
      <c r="HB531">
        <v>15.0164</v>
      </c>
      <c r="HC531">
        <v>18</v>
      </c>
      <c r="HD531">
        <v>499.351</v>
      </c>
      <c r="HE531">
        <v>632.52</v>
      </c>
      <c r="HF531">
        <v>22.6842</v>
      </c>
      <c r="HG531">
        <v>27.0747</v>
      </c>
      <c r="HH531">
        <v>30.0004</v>
      </c>
      <c r="HI531">
        <v>26.9552</v>
      </c>
      <c r="HJ531">
        <v>26.8739</v>
      </c>
      <c r="HK531">
        <v>51.0287</v>
      </c>
      <c r="HL531">
        <v>46.9143</v>
      </c>
      <c r="HM531">
        <v>0</v>
      </c>
      <c r="HN531">
        <v>22.6968</v>
      </c>
      <c r="HO531">
        <v>972.195</v>
      </c>
      <c r="HP531">
        <v>17.188</v>
      </c>
      <c r="HQ531">
        <v>102.526</v>
      </c>
      <c r="HR531">
        <v>103.473</v>
      </c>
    </row>
    <row r="532" spans="1:226">
      <c r="A532">
        <v>516</v>
      </c>
      <c r="B532">
        <v>1657298069.5</v>
      </c>
      <c r="C532">
        <v>6325.5</v>
      </c>
      <c r="D532" t="s">
        <v>1395</v>
      </c>
      <c r="E532" t="s">
        <v>1396</v>
      </c>
      <c r="F532">
        <v>5</v>
      </c>
      <c r="G532" t="s">
        <v>1282</v>
      </c>
      <c r="H532" t="s">
        <v>354</v>
      </c>
      <c r="I532">
        <v>1657298061.67857</v>
      </c>
      <c r="J532">
        <f>(K532)/1000</f>
        <v>0</v>
      </c>
      <c r="K532">
        <f>IF(BF532, AN532, AH532)</f>
        <v>0</v>
      </c>
      <c r="L532">
        <f>IF(BF532, AI532, AG532)</f>
        <v>0</v>
      </c>
      <c r="M532">
        <f>BH532 - IF(AU532&gt;1, L532*BB532*100.0/(AW532*BV532), 0)</f>
        <v>0</v>
      </c>
      <c r="N532">
        <f>((T532-J532/2)*M532-L532)/(T532+J532/2)</f>
        <v>0</v>
      </c>
      <c r="O532">
        <f>N532*(BO532+BP532)/1000.0</f>
        <v>0</v>
      </c>
      <c r="P532">
        <f>(BH532 - IF(AU532&gt;1, L532*BB532*100.0/(AW532*BV532), 0))*(BO532+BP532)/1000.0</f>
        <v>0</v>
      </c>
      <c r="Q532">
        <f>2.0/((1/S532-1/R532)+SIGN(S532)*SQRT((1/S532-1/R532)*(1/S532-1/R532) + 4*BC532/((BC532+1)*(BC532+1))*(2*1/S532*1/R532-1/R532*1/R532)))</f>
        <v>0</v>
      </c>
      <c r="R532">
        <f>IF(LEFT(BD532,1)&lt;&gt;"0",IF(LEFT(BD532,1)="1",3.0,BE532),$D$5+$E$5*(BV532*BO532/($K$5*1000))+$F$5*(BV532*BO532/($K$5*1000))*MAX(MIN(BB532,$J$5),$I$5)*MAX(MIN(BB532,$J$5),$I$5)+$G$5*MAX(MIN(BB532,$J$5),$I$5)*(BV532*BO532/($K$5*1000))+$H$5*(BV532*BO532/($K$5*1000))*(BV532*BO532/($K$5*1000)))</f>
        <v>0</v>
      </c>
      <c r="S532">
        <f>J532*(1000-(1000*0.61365*exp(17.502*W532/(240.97+W532))/(BO532+BP532)+BJ532)/2)/(1000*0.61365*exp(17.502*W532/(240.97+W532))/(BO532+BP532)-BJ532)</f>
        <v>0</v>
      </c>
      <c r="T532">
        <f>1/((BC532+1)/(Q532/1.6)+1/(R532/1.37)) + BC532/((BC532+1)/(Q532/1.6) + BC532/(R532/1.37))</f>
        <v>0</v>
      </c>
      <c r="U532">
        <f>(AX532*BA532)</f>
        <v>0</v>
      </c>
      <c r="V532">
        <f>(BQ532+(U532+2*0.95*5.67E-8*(((BQ532+$B$7)+273)^4-(BQ532+273)^4)-44100*J532)/(1.84*29.3*R532+8*0.95*5.67E-8*(BQ532+273)^3))</f>
        <v>0</v>
      </c>
      <c r="W532">
        <f>($C$7*BR532+$D$7*BS532+$E$7*V532)</f>
        <v>0</v>
      </c>
      <c r="X532">
        <f>0.61365*exp(17.502*W532/(240.97+W532))</f>
        <v>0</v>
      </c>
      <c r="Y532">
        <f>(Z532/AA532*100)</f>
        <v>0</v>
      </c>
      <c r="Z532">
        <f>BJ532*(BO532+BP532)/1000</f>
        <v>0</v>
      </c>
      <c r="AA532">
        <f>0.61365*exp(17.502*BQ532/(240.97+BQ532))</f>
        <v>0</v>
      </c>
      <c r="AB532">
        <f>(X532-BJ532*(BO532+BP532)/1000)</f>
        <v>0</v>
      </c>
      <c r="AC532">
        <f>(-J532*44100)</f>
        <v>0</v>
      </c>
      <c r="AD532">
        <f>2*29.3*R532*0.92*(BQ532-W532)</f>
        <v>0</v>
      </c>
      <c r="AE532">
        <f>2*0.95*5.67E-8*(((BQ532+$B$7)+273)^4-(W532+273)^4)</f>
        <v>0</v>
      </c>
      <c r="AF532">
        <f>U532+AE532+AC532+AD532</f>
        <v>0</v>
      </c>
      <c r="AG532">
        <f>BN532*AU532*(BI532-BH532*(1000-AU532*BK532)/(1000-AU532*BJ532))/(100*BB532)</f>
        <v>0</v>
      </c>
      <c r="AH532">
        <f>1000*BN532*AU532*(BJ532-BK532)/(100*BB532*(1000-AU532*BJ532))</f>
        <v>0</v>
      </c>
      <c r="AI532">
        <f>(AJ532 - AK532 - BO532*1E3/(8.314*(BQ532+273.15)) * AM532/BN532 * AL532) * BN532/(100*BB532) * (1000 - BK532)/1000</f>
        <v>0</v>
      </c>
      <c r="AJ532">
        <v>978.036218156496</v>
      </c>
      <c r="AK532">
        <v>933.744757575757</v>
      </c>
      <c r="AL532">
        <v>3.38899491494386</v>
      </c>
      <c r="AM532">
        <v>66.2120317824343</v>
      </c>
      <c r="AN532">
        <f>(AP532 - AO532 + BO532*1E3/(8.314*(BQ532+273.15)) * AR532/BN532 * AQ532) * BN532/(100*BB532) * 1000/(1000 - AP532)</f>
        <v>0</v>
      </c>
      <c r="AO532">
        <v>17.190773540991</v>
      </c>
      <c r="AP532">
        <v>21.9120606060606</v>
      </c>
      <c r="AQ532">
        <v>0.0122207244567118</v>
      </c>
      <c r="AR532">
        <v>77.4807913644843</v>
      </c>
      <c r="AS532">
        <v>0</v>
      </c>
      <c r="AT532">
        <v>0</v>
      </c>
      <c r="AU532">
        <f>IF(AS532*$H$13&gt;=AW532,1.0,(AW532/(AW532-AS532*$H$13)))</f>
        <v>0</v>
      </c>
      <c r="AV532">
        <f>(AU532-1)*100</f>
        <v>0</v>
      </c>
      <c r="AW532">
        <f>MAX(0,($B$13+$C$13*BV532)/(1+$D$13*BV532)*BO532/(BQ532+273)*$E$13)</f>
        <v>0</v>
      </c>
      <c r="AX532">
        <f>$B$11*BW532+$C$11*BX532+$F$11*CI532*(1-CL532)</f>
        <v>0</v>
      </c>
      <c r="AY532">
        <f>AX532*AZ532</f>
        <v>0</v>
      </c>
      <c r="AZ532">
        <f>($B$11*$D$9+$C$11*$D$9+$F$11*((CV532+CN532)/MAX(CV532+CN532+CW532, 0.1)*$I$9+CW532/MAX(CV532+CN532+CW532, 0.1)*$J$9))/($B$11+$C$11+$F$11)</f>
        <v>0</v>
      </c>
      <c r="BA532">
        <f>($B$11*$K$9+$C$11*$K$9+$F$11*((CV532+CN532)/MAX(CV532+CN532+CW532, 0.1)*$P$9+CW532/MAX(CV532+CN532+CW532, 0.1)*$Q$9))/($B$11+$C$11+$F$11)</f>
        <v>0</v>
      </c>
      <c r="BB532">
        <v>6</v>
      </c>
      <c r="BC532">
        <v>0.5</v>
      </c>
      <c r="BD532" t="s">
        <v>355</v>
      </c>
      <c r="BE532">
        <v>2</v>
      </c>
      <c r="BF532" t="b">
        <v>1</v>
      </c>
      <c r="BG532">
        <v>1657298061.67857</v>
      </c>
      <c r="BH532">
        <v>889.163571428571</v>
      </c>
      <c r="BI532">
        <v>945.198035714286</v>
      </c>
      <c r="BJ532">
        <v>21.8824642857143</v>
      </c>
      <c r="BK532">
        <v>17.1146821428571</v>
      </c>
      <c r="BL532">
        <v>877.700035714286</v>
      </c>
      <c r="BM532">
        <v>21.7038178571429</v>
      </c>
      <c r="BN532">
        <v>500.003107142857</v>
      </c>
      <c r="BO532">
        <v>73.830775</v>
      </c>
      <c r="BP532">
        <v>0.0432713714285714</v>
      </c>
      <c r="BQ532">
        <v>25.3603464285714</v>
      </c>
      <c r="BR532">
        <v>24.94475</v>
      </c>
      <c r="BS532">
        <v>999.9</v>
      </c>
      <c r="BT532">
        <v>0</v>
      </c>
      <c r="BU532">
        <v>0</v>
      </c>
      <c r="BV532">
        <v>9999.10714285714</v>
      </c>
      <c r="BW532">
        <v>0</v>
      </c>
      <c r="BX532">
        <v>1660.11392857143</v>
      </c>
      <c r="BY532">
        <v>-56.0344928571429</v>
      </c>
      <c r="BZ532">
        <v>909.055964285714</v>
      </c>
      <c r="CA532">
        <v>961.65725</v>
      </c>
      <c r="CB532">
        <v>4.76778178571429</v>
      </c>
      <c r="CC532">
        <v>945.198035714286</v>
      </c>
      <c r="CD532">
        <v>17.1146821428571</v>
      </c>
      <c r="CE532">
        <v>1.61559928571429</v>
      </c>
      <c r="CF532">
        <v>1.26358964285714</v>
      </c>
      <c r="CG532">
        <v>14.1083964285714</v>
      </c>
      <c r="CH532">
        <v>10.37255</v>
      </c>
      <c r="CI532">
        <v>2000.02821428571</v>
      </c>
      <c r="CJ532">
        <v>0.980000142857143</v>
      </c>
      <c r="CK532">
        <v>0.0199999142857143</v>
      </c>
      <c r="CL532">
        <v>0</v>
      </c>
      <c r="CM532">
        <v>2.16798571428571</v>
      </c>
      <c r="CN532">
        <v>0</v>
      </c>
      <c r="CO532">
        <v>7677.95107142857</v>
      </c>
      <c r="CP532">
        <v>17300.4107142857</v>
      </c>
      <c r="CQ532">
        <v>38.0132857142857</v>
      </c>
      <c r="CR532">
        <v>38.97075</v>
      </c>
      <c r="CS532">
        <v>37.97975</v>
      </c>
      <c r="CT532">
        <v>36.9955</v>
      </c>
      <c r="CU532">
        <v>37.35925</v>
      </c>
      <c r="CV532">
        <v>1960.0275</v>
      </c>
      <c r="CW532">
        <v>40.0007142857143</v>
      </c>
      <c r="CX532">
        <v>0</v>
      </c>
      <c r="CY532">
        <v>1657298047.5</v>
      </c>
      <c r="CZ532">
        <v>0</v>
      </c>
      <c r="DA532">
        <v>1657291692.5</v>
      </c>
      <c r="DB532" t="s">
        <v>356</v>
      </c>
      <c r="DC532">
        <v>1657291684</v>
      </c>
      <c r="DD532">
        <v>1657291692.5</v>
      </c>
      <c r="DE532">
        <v>1</v>
      </c>
      <c r="DF532">
        <v>0.051</v>
      </c>
      <c r="DG532">
        <v>-0.009</v>
      </c>
      <c r="DH532">
        <v>7.953</v>
      </c>
      <c r="DI532">
        <v>0.086</v>
      </c>
      <c r="DJ532">
        <v>418</v>
      </c>
      <c r="DK532">
        <v>18</v>
      </c>
      <c r="DL532">
        <v>0.63</v>
      </c>
      <c r="DM532">
        <v>0.07</v>
      </c>
      <c r="DN532">
        <v>-55.982975</v>
      </c>
      <c r="DO532">
        <v>-1.4876082551594</v>
      </c>
      <c r="DP532">
        <v>0.46488058883438</v>
      </c>
      <c r="DQ532">
        <v>0</v>
      </c>
      <c r="DR532">
        <v>4.787959</v>
      </c>
      <c r="DS532">
        <v>-0.512065666041279</v>
      </c>
      <c r="DT532">
        <v>0.0547992125764595</v>
      </c>
      <c r="DU532">
        <v>0</v>
      </c>
      <c r="DV532">
        <v>0</v>
      </c>
      <c r="DW532">
        <v>2</v>
      </c>
      <c r="DX532" t="s">
        <v>357</v>
      </c>
      <c r="DY532">
        <v>2.97223</v>
      </c>
      <c r="DZ532">
        <v>2.69694</v>
      </c>
      <c r="EA532">
        <v>0.129254</v>
      </c>
      <c r="EB532">
        <v>0.135455</v>
      </c>
      <c r="EC532">
        <v>0.0802785</v>
      </c>
      <c r="ED532">
        <v>0.067851</v>
      </c>
      <c r="EE532">
        <v>33974.8</v>
      </c>
      <c r="EF532">
        <v>36960</v>
      </c>
      <c r="EG532">
        <v>35362.1</v>
      </c>
      <c r="EH532">
        <v>38776.3</v>
      </c>
      <c r="EI532">
        <v>46118.3</v>
      </c>
      <c r="EJ532">
        <v>52166.3</v>
      </c>
      <c r="EK532">
        <v>55262.7</v>
      </c>
      <c r="EL532">
        <v>62145.7</v>
      </c>
      <c r="EM532">
        <v>1.9784</v>
      </c>
      <c r="EN532">
        <v>2.171</v>
      </c>
      <c r="EO532">
        <v>0.0473857</v>
      </c>
      <c r="EP532">
        <v>0</v>
      </c>
      <c r="EQ532">
        <v>24.2114</v>
      </c>
      <c r="ER532">
        <v>999.9</v>
      </c>
      <c r="ES532">
        <v>53.589</v>
      </c>
      <c r="ET532">
        <v>31.3</v>
      </c>
      <c r="EU532">
        <v>33.3085</v>
      </c>
      <c r="EV532">
        <v>53.8602</v>
      </c>
      <c r="EW532">
        <v>37.2676</v>
      </c>
      <c r="EX532">
        <v>2</v>
      </c>
      <c r="EY532">
        <v>-0.00439024</v>
      </c>
      <c r="EZ532">
        <v>0.421547</v>
      </c>
      <c r="FA532">
        <v>20.1454</v>
      </c>
      <c r="FB532">
        <v>5.19812</v>
      </c>
      <c r="FC532">
        <v>12.0099</v>
      </c>
      <c r="FD532">
        <v>4.9756</v>
      </c>
      <c r="FE532">
        <v>3.2934</v>
      </c>
      <c r="FF532">
        <v>9999</v>
      </c>
      <c r="FG532">
        <v>565.2</v>
      </c>
      <c r="FH532">
        <v>9999</v>
      </c>
      <c r="FI532">
        <v>9999</v>
      </c>
      <c r="FJ532">
        <v>1.8631</v>
      </c>
      <c r="FK532">
        <v>1.86792</v>
      </c>
      <c r="FL532">
        <v>1.86768</v>
      </c>
      <c r="FM532">
        <v>1.8689</v>
      </c>
      <c r="FN532">
        <v>1.86966</v>
      </c>
      <c r="FO532">
        <v>1.86569</v>
      </c>
      <c r="FP532">
        <v>1.86676</v>
      </c>
      <c r="FQ532">
        <v>1.86819</v>
      </c>
      <c r="FR532">
        <v>5</v>
      </c>
      <c r="FS532">
        <v>0</v>
      </c>
      <c r="FT532">
        <v>0</v>
      </c>
      <c r="FU532">
        <v>0</v>
      </c>
      <c r="FV532" t="s">
        <v>358</v>
      </c>
      <c r="FW532" t="s">
        <v>359</v>
      </c>
      <c r="FX532" t="s">
        <v>360</v>
      </c>
      <c r="FY532" t="s">
        <v>360</v>
      </c>
      <c r="FZ532" t="s">
        <v>360</v>
      </c>
      <c r="GA532" t="s">
        <v>360</v>
      </c>
      <c r="GB532">
        <v>0</v>
      </c>
      <c r="GC532">
        <v>100</v>
      </c>
      <c r="GD532">
        <v>100</v>
      </c>
      <c r="GE532">
        <v>11.645</v>
      </c>
      <c r="GF532">
        <v>0.1786</v>
      </c>
      <c r="GG532">
        <v>4.5284714050127</v>
      </c>
      <c r="GH532">
        <v>0.00877152046367285</v>
      </c>
      <c r="GI532">
        <v>-1.12287425622125e-06</v>
      </c>
      <c r="GJ532">
        <v>1.49974470624018e-10</v>
      </c>
      <c r="GK532">
        <v>0.178652107835601</v>
      </c>
      <c r="GL532">
        <v>0</v>
      </c>
      <c r="GM532">
        <v>0</v>
      </c>
      <c r="GN532">
        <v>0</v>
      </c>
      <c r="GO532">
        <v>-2</v>
      </c>
      <c r="GP532">
        <v>2006</v>
      </c>
      <c r="GQ532">
        <v>1</v>
      </c>
      <c r="GR532">
        <v>20</v>
      </c>
      <c r="GS532">
        <v>106.4</v>
      </c>
      <c r="GT532">
        <v>106.3</v>
      </c>
      <c r="GU532">
        <v>2.58057</v>
      </c>
      <c r="GV532">
        <v>2.61719</v>
      </c>
      <c r="GW532">
        <v>2.24854</v>
      </c>
      <c r="GX532">
        <v>2.74292</v>
      </c>
      <c r="GY532">
        <v>1.99585</v>
      </c>
      <c r="GZ532">
        <v>2.38403</v>
      </c>
      <c r="HA532">
        <v>36.7417</v>
      </c>
      <c r="HB532">
        <v>15.0251</v>
      </c>
      <c r="HC532">
        <v>18</v>
      </c>
      <c r="HD532">
        <v>498.976</v>
      </c>
      <c r="HE532">
        <v>632.731</v>
      </c>
      <c r="HF532">
        <v>22.7205</v>
      </c>
      <c r="HG532">
        <v>27.0779</v>
      </c>
      <c r="HH532">
        <v>30.0005</v>
      </c>
      <c r="HI532">
        <v>26.9575</v>
      </c>
      <c r="HJ532">
        <v>26.878</v>
      </c>
      <c r="HK532">
        <v>51.6375</v>
      </c>
      <c r="HL532">
        <v>46.9143</v>
      </c>
      <c r="HM532">
        <v>0</v>
      </c>
      <c r="HN532">
        <v>22.7195</v>
      </c>
      <c r="HO532">
        <v>992.316</v>
      </c>
      <c r="HP532">
        <v>17.1713</v>
      </c>
      <c r="HQ532">
        <v>102.524</v>
      </c>
      <c r="HR532">
        <v>103.474</v>
      </c>
    </row>
    <row r="533" spans="1:226">
      <c r="A533">
        <v>517</v>
      </c>
      <c r="B533">
        <v>1657298075</v>
      </c>
      <c r="C533">
        <v>6331</v>
      </c>
      <c r="D533" t="s">
        <v>1397</v>
      </c>
      <c r="E533" t="s">
        <v>1398</v>
      </c>
      <c r="F533">
        <v>5</v>
      </c>
      <c r="G533" t="s">
        <v>1282</v>
      </c>
      <c r="H533" t="s">
        <v>354</v>
      </c>
      <c r="I533">
        <v>1657298067.25</v>
      </c>
      <c r="J533">
        <f>(K533)/1000</f>
        <v>0</v>
      </c>
      <c r="K533">
        <f>IF(BF533, AN533, AH533)</f>
        <v>0</v>
      </c>
      <c r="L533">
        <f>IF(BF533, AI533, AG533)</f>
        <v>0</v>
      </c>
      <c r="M533">
        <f>BH533 - IF(AU533&gt;1, L533*BB533*100.0/(AW533*BV533), 0)</f>
        <v>0</v>
      </c>
      <c r="N533">
        <f>((T533-J533/2)*M533-L533)/(T533+J533/2)</f>
        <v>0</v>
      </c>
      <c r="O533">
        <f>N533*(BO533+BP533)/1000.0</f>
        <v>0</v>
      </c>
      <c r="P533">
        <f>(BH533 - IF(AU533&gt;1, L533*BB533*100.0/(AW533*BV533), 0))*(BO533+BP533)/1000.0</f>
        <v>0</v>
      </c>
      <c r="Q533">
        <f>2.0/((1/S533-1/R533)+SIGN(S533)*SQRT((1/S533-1/R533)*(1/S533-1/R533) + 4*BC533/((BC533+1)*(BC533+1))*(2*1/S533*1/R533-1/R533*1/R533)))</f>
        <v>0</v>
      </c>
      <c r="R533">
        <f>IF(LEFT(BD533,1)&lt;&gt;"0",IF(LEFT(BD533,1)="1",3.0,BE533),$D$5+$E$5*(BV533*BO533/($K$5*1000))+$F$5*(BV533*BO533/($K$5*1000))*MAX(MIN(BB533,$J$5),$I$5)*MAX(MIN(BB533,$J$5),$I$5)+$G$5*MAX(MIN(BB533,$J$5),$I$5)*(BV533*BO533/($K$5*1000))+$H$5*(BV533*BO533/($K$5*1000))*(BV533*BO533/($K$5*1000)))</f>
        <v>0</v>
      </c>
      <c r="S533">
        <f>J533*(1000-(1000*0.61365*exp(17.502*W533/(240.97+W533))/(BO533+BP533)+BJ533)/2)/(1000*0.61365*exp(17.502*W533/(240.97+W533))/(BO533+BP533)-BJ533)</f>
        <v>0</v>
      </c>
      <c r="T533">
        <f>1/((BC533+1)/(Q533/1.6)+1/(R533/1.37)) + BC533/((BC533+1)/(Q533/1.6) + BC533/(R533/1.37))</f>
        <v>0</v>
      </c>
      <c r="U533">
        <f>(AX533*BA533)</f>
        <v>0</v>
      </c>
      <c r="V533">
        <f>(BQ533+(U533+2*0.95*5.67E-8*(((BQ533+$B$7)+273)^4-(BQ533+273)^4)-44100*J533)/(1.84*29.3*R533+8*0.95*5.67E-8*(BQ533+273)^3))</f>
        <v>0</v>
      </c>
      <c r="W533">
        <f>($C$7*BR533+$D$7*BS533+$E$7*V533)</f>
        <v>0</v>
      </c>
      <c r="X533">
        <f>0.61365*exp(17.502*W533/(240.97+W533))</f>
        <v>0</v>
      </c>
      <c r="Y533">
        <f>(Z533/AA533*100)</f>
        <v>0</v>
      </c>
      <c r="Z533">
        <f>BJ533*(BO533+BP533)/1000</f>
        <v>0</v>
      </c>
      <c r="AA533">
        <f>0.61365*exp(17.502*BQ533/(240.97+BQ533))</f>
        <v>0</v>
      </c>
      <c r="AB533">
        <f>(X533-BJ533*(BO533+BP533)/1000)</f>
        <v>0</v>
      </c>
      <c r="AC533">
        <f>(-J533*44100)</f>
        <v>0</v>
      </c>
      <c r="AD533">
        <f>2*29.3*R533*0.92*(BQ533-W533)</f>
        <v>0</v>
      </c>
      <c r="AE533">
        <f>2*0.95*5.67E-8*(((BQ533+$B$7)+273)^4-(W533+273)^4)</f>
        <v>0</v>
      </c>
      <c r="AF533">
        <f>U533+AE533+AC533+AD533</f>
        <v>0</v>
      </c>
      <c r="AG533">
        <f>BN533*AU533*(BI533-BH533*(1000-AU533*BK533)/(1000-AU533*BJ533))/(100*BB533)</f>
        <v>0</v>
      </c>
      <c r="AH533">
        <f>1000*BN533*AU533*(BJ533-BK533)/(100*BB533*(1000-AU533*BJ533))</f>
        <v>0</v>
      </c>
      <c r="AI533">
        <f>(AJ533 - AK533 - BO533*1E3/(8.314*(BQ533+273.15)) * AM533/BN533 * AL533) * BN533/(100*BB533) * (1000 - BK533)/1000</f>
        <v>0</v>
      </c>
      <c r="AJ533">
        <v>996.991422911304</v>
      </c>
      <c r="AK533">
        <v>952.5854</v>
      </c>
      <c r="AL533">
        <v>3.4407948413012</v>
      </c>
      <c r="AM533">
        <v>66.2120317824343</v>
      </c>
      <c r="AN533">
        <f>(AP533 - AO533 + BO533*1E3/(8.314*(BQ533+273.15)) * AR533/BN533 * AQ533) * BN533/(100*BB533) * 1000/(1000 - AP533)</f>
        <v>0</v>
      </c>
      <c r="AO533">
        <v>17.1974083774575</v>
      </c>
      <c r="AP533">
        <v>21.933276969697</v>
      </c>
      <c r="AQ533">
        <v>0.00336724131052195</v>
      </c>
      <c r="AR533">
        <v>77.4807913644843</v>
      </c>
      <c r="AS533">
        <v>0</v>
      </c>
      <c r="AT533">
        <v>0</v>
      </c>
      <c r="AU533">
        <f>IF(AS533*$H$13&gt;=AW533,1.0,(AW533/(AW533-AS533*$H$13)))</f>
        <v>0</v>
      </c>
      <c r="AV533">
        <f>(AU533-1)*100</f>
        <v>0</v>
      </c>
      <c r="AW533">
        <f>MAX(0,($B$13+$C$13*BV533)/(1+$D$13*BV533)*BO533/(BQ533+273)*$E$13)</f>
        <v>0</v>
      </c>
      <c r="AX533">
        <f>$B$11*BW533+$C$11*BX533+$F$11*CI533*(1-CL533)</f>
        <v>0</v>
      </c>
      <c r="AY533">
        <f>AX533*AZ533</f>
        <v>0</v>
      </c>
      <c r="AZ533">
        <f>($B$11*$D$9+$C$11*$D$9+$F$11*((CV533+CN533)/MAX(CV533+CN533+CW533, 0.1)*$I$9+CW533/MAX(CV533+CN533+CW533, 0.1)*$J$9))/($B$11+$C$11+$F$11)</f>
        <v>0</v>
      </c>
      <c r="BA533">
        <f>($B$11*$K$9+$C$11*$K$9+$F$11*((CV533+CN533)/MAX(CV533+CN533+CW533, 0.1)*$P$9+CW533/MAX(CV533+CN533+CW533, 0.1)*$Q$9))/($B$11+$C$11+$F$11)</f>
        <v>0</v>
      </c>
      <c r="BB533">
        <v>6</v>
      </c>
      <c r="BC533">
        <v>0.5</v>
      </c>
      <c r="BD533" t="s">
        <v>355</v>
      </c>
      <c r="BE533">
        <v>2</v>
      </c>
      <c r="BF533" t="b">
        <v>1</v>
      </c>
      <c r="BG533">
        <v>1657298067.25</v>
      </c>
      <c r="BH533">
        <v>907.547321428572</v>
      </c>
      <c r="BI533">
        <v>964.079321428571</v>
      </c>
      <c r="BJ533">
        <v>21.9002857142857</v>
      </c>
      <c r="BK533">
        <v>17.1623321428571</v>
      </c>
      <c r="BL533">
        <v>895.953571428571</v>
      </c>
      <c r="BM533">
        <v>21.7216357142857</v>
      </c>
      <c r="BN533">
        <v>500.008964285714</v>
      </c>
      <c r="BO533">
        <v>73.83095</v>
      </c>
      <c r="BP533">
        <v>0.0431446964285714</v>
      </c>
      <c r="BQ533">
        <v>25.3804964285714</v>
      </c>
      <c r="BR533">
        <v>24.9667857142857</v>
      </c>
      <c r="BS533">
        <v>999.9</v>
      </c>
      <c r="BT533">
        <v>0</v>
      </c>
      <c r="BU533">
        <v>0</v>
      </c>
      <c r="BV533">
        <v>9994.28571428571</v>
      </c>
      <c r="BW533">
        <v>0</v>
      </c>
      <c r="BX533">
        <v>1660.30142857143</v>
      </c>
      <c r="BY533">
        <v>-56.5320642857143</v>
      </c>
      <c r="BZ533">
        <v>927.868107142857</v>
      </c>
      <c r="CA533">
        <v>980.914964285714</v>
      </c>
      <c r="CB533">
        <v>4.7379475</v>
      </c>
      <c r="CC533">
        <v>964.079321428571</v>
      </c>
      <c r="CD533">
        <v>17.1623321428571</v>
      </c>
      <c r="CE533">
        <v>1.61691857142857</v>
      </c>
      <c r="CF533">
        <v>1.26711107142857</v>
      </c>
      <c r="CG533">
        <v>14.1209892857143</v>
      </c>
      <c r="CH533">
        <v>10.4142607142857</v>
      </c>
      <c r="CI533">
        <v>2000.02857142857</v>
      </c>
      <c r="CJ533">
        <v>0.979999928571429</v>
      </c>
      <c r="CK533">
        <v>0.0200001428571429</v>
      </c>
      <c r="CL533">
        <v>0</v>
      </c>
      <c r="CM533">
        <v>2.16735357142857</v>
      </c>
      <c r="CN533">
        <v>0</v>
      </c>
      <c r="CO533">
        <v>7685.21214285714</v>
      </c>
      <c r="CP533">
        <v>17300.4107142857</v>
      </c>
      <c r="CQ533">
        <v>38.0022142857143</v>
      </c>
      <c r="CR533">
        <v>38.9505</v>
      </c>
      <c r="CS533">
        <v>37.95725</v>
      </c>
      <c r="CT533">
        <v>36.9955</v>
      </c>
      <c r="CU533">
        <v>37.33675</v>
      </c>
      <c r="CV533">
        <v>1960.02714285714</v>
      </c>
      <c r="CW533">
        <v>40.0014285714286</v>
      </c>
      <c r="CX533">
        <v>0</v>
      </c>
      <c r="CY533">
        <v>1657298052.9</v>
      </c>
      <c r="CZ533">
        <v>0</v>
      </c>
      <c r="DA533">
        <v>1657291692.5</v>
      </c>
      <c r="DB533" t="s">
        <v>356</v>
      </c>
      <c r="DC533">
        <v>1657291684</v>
      </c>
      <c r="DD533">
        <v>1657291692.5</v>
      </c>
      <c r="DE533">
        <v>1</v>
      </c>
      <c r="DF533">
        <v>0.051</v>
      </c>
      <c r="DG533">
        <v>-0.009</v>
      </c>
      <c r="DH533">
        <v>7.953</v>
      </c>
      <c r="DI533">
        <v>0.086</v>
      </c>
      <c r="DJ533">
        <v>418</v>
      </c>
      <c r="DK533">
        <v>18</v>
      </c>
      <c r="DL533">
        <v>0.63</v>
      </c>
      <c r="DM533">
        <v>0.07</v>
      </c>
      <c r="DN533">
        <v>-56.2450125</v>
      </c>
      <c r="DO533">
        <v>-3.79708480300168</v>
      </c>
      <c r="DP533">
        <v>0.608343177896942</v>
      </c>
      <c r="DQ533">
        <v>0</v>
      </c>
      <c r="DR533">
        <v>4.7600595</v>
      </c>
      <c r="DS533">
        <v>-0.402176510318963</v>
      </c>
      <c r="DT533">
        <v>0.0487200261160645</v>
      </c>
      <c r="DU533">
        <v>0</v>
      </c>
      <c r="DV533">
        <v>0</v>
      </c>
      <c r="DW533">
        <v>2</v>
      </c>
      <c r="DX533" t="s">
        <v>357</v>
      </c>
      <c r="DY533">
        <v>2.97305</v>
      </c>
      <c r="DZ533">
        <v>2.697</v>
      </c>
      <c r="EA533">
        <v>0.131002</v>
      </c>
      <c r="EB533">
        <v>0.137121</v>
      </c>
      <c r="EC533">
        <v>0.0803228</v>
      </c>
      <c r="ED533">
        <v>0.0678599</v>
      </c>
      <c r="EE533">
        <v>33907.1</v>
      </c>
      <c r="EF533">
        <v>36887.9</v>
      </c>
      <c r="EG533">
        <v>35362.7</v>
      </c>
      <c r="EH533">
        <v>38775.4</v>
      </c>
      <c r="EI533">
        <v>46116.4</v>
      </c>
      <c r="EJ533">
        <v>52164.1</v>
      </c>
      <c r="EK533">
        <v>55263.2</v>
      </c>
      <c r="EL533">
        <v>62143.6</v>
      </c>
      <c r="EM533">
        <v>1.9788</v>
      </c>
      <c r="EN533">
        <v>2.1704</v>
      </c>
      <c r="EO533">
        <v>0.0475347</v>
      </c>
      <c r="EP533">
        <v>0</v>
      </c>
      <c r="EQ533">
        <v>24.2134</v>
      </c>
      <c r="ER533">
        <v>999.9</v>
      </c>
      <c r="ES533">
        <v>53.565</v>
      </c>
      <c r="ET533">
        <v>31.3</v>
      </c>
      <c r="EU533">
        <v>33.298</v>
      </c>
      <c r="EV533">
        <v>54.0702</v>
      </c>
      <c r="EW533">
        <v>37.2476</v>
      </c>
      <c r="EX533">
        <v>2</v>
      </c>
      <c r="EY533">
        <v>-0.00445122</v>
      </c>
      <c r="EZ533">
        <v>0.525055</v>
      </c>
      <c r="FA533">
        <v>20.1446</v>
      </c>
      <c r="FB533">
        <v>5.19812</v>
      </c>
      <c r="FC533">
        <v>12.0099</v>
      </c>
      <c r="FD533">
        <v>4.9752</v>
      </c>
      <c r="FE533">
        <v>3.2934</v>
      </c>
      <c r="FF533">
        <v>9999</v>
      </c>
      <c r="FG533">
        <v>565.2</v>
      </c>
      <c r="FH533">
        <v>9999</v>
      </c>
      <c r="FI533">
        <v>9999</v>
      </c>
      <c r="FJ533">
        <v>1.8631</v>
      </c>
      <c r="FK533">
        <v>1.86795</v>
      </c>
      <c r="FL533">
        <v>1.86768</v>
      </c>
      <c r="FM533">
        <v>1.8689</v>
      </c>
      <c r="FN533">
        <v>1.86969</v>
      </c>
      <c r="FO533">
        <v>1.86569</v>
      </c>
      <c r="FP533">
        <v>1.86679</v>
      </c>
      <c r="FQ533">
        <v>1.86819</v>
      </c>
      <c r="FR533">
        <v>5</v>
      </c>
      <c r="FS533">
        <v>0</v>
      </c>
      <c r="FT533">
        <v>0</v>
      </c>
      <c r="FU533">
        <v>0</v>
      </c>
      <c r="FV533" t="s">
        <v>358</v>
      </c>
      <c r="FW533" t="s">
        <v>359</v>
      </c>
      <c r="FX533" t="s">
        <v>360</v>
      </c>
      <c r="FY533" t="s">
        <v>360</v>
      </c>
      <c r="FZ533" t="s">
        <v>360</v>
      </c>
      <c r="GA533" t="s">
        <v>360</v>
      </c>
      <c r="GB533">
        <v>0</v>
      </c>
      <c r="GC533">
        <v>100</v>
      </c>
      <c r="GD533">
        <v>100</v>
      </c>
      <c r="GE533">
        <v>11.777</v>
      </c>
      <c r="GF533">
        <v>0.1786</v>
      </c>
      <c r="GG533">
        <v>4.5284714050127</v>
      </c>
      <c r="GH533">
        <v>0.00877152046367285</v>
      </c>
      <c r="GI533">
        <v>-1.12287425622125e-06</v>
      </c>
      <c r="GJ533">
        <v>1.49974470624018e-10</v>
      </c>
      <c r="GK533">
        <v>0.178652107835601</v>
      </c>
      <c r="GL533">
        <v>0</v>
      </c>
      <c r="GM533">
        <v>0</v>
      </c>
      <c r="GN533">
        <v>0</v>
      </c>
      <c r="GO533">
        <v>-2</v>
      </c>
      <c r="GP533">
        <v>2006</v>
      </c>
      <c r="GQ533">
        <v>1</v>
      </c>
      <c r="GR533">
        <v>20</v>
      </c>
      <c r="GS533">
        <v>106.5</v>
      </c>
      <c r="GT533">
        <v>106.4</v>
      </c>
      <c r="GU533">
        <v>2.61719</v>
      </c>
      <c r="GV533">
        <v>2.61719</v>
      </c>
      <c r="GW533">
        <v>2.24854</v>
      </c>
      <c r="GX533">
        <v>2.7417</v>
      </c>
      <c r="GY533">
        <v>1.99585</v>
      </c>
      <c r="GZ533">
        <v>2.38037</v>
      </c>
      <c r="HA533">
        <v>36.7417</v>
      </c>
      <c r="HB533">
        <v>15.0164</v>
      </c>
      <c r="HC533">
        <v>18</v>
      </c>
      <c r="HD533">
        <v>499.281</v>
      </c>
      <c r="HE533">
        <v>632.281</v>
      </c>
      <c r="HF533">
        <v>22.7385</v>
      </c>
      <c r="HG533">
        <v>27.0802</v>
      </c>
      <c r="HH533">
        <v>30.0002</v>
      </c>
      <c r="HI533">
        <v>26.962</v>
      </c>
      <c r="HJ533">
        <v>26.8803</v>
      </c>
      <c r="HK533">
        <v>52.3912</v>
      </c>
      <c r="HL533">
        <v>46.9143</v>
      </c>
      <c r="HM533">
        <v>0</v>
      </c>
      <c r="HN533">
        <v>22.728</v>
      </c>
      <c r="HO533">
        <v>1005.74</v>
      </c>
      <c r="HP533">
        <v>17.1574</v>
      </c>
      <c r="HQ533">
        <v>102.525</v>
      </c>
      <c r="HR533">
        <v>103.471</v>
      </c>
    </row>
    <row r="534" spans="1:226">
      <c r="A534">
        <v>518</v>
      </c>
      <c r="B534">
        <v>1657298080</v>
      </c>
      <c r="C534">
        <v>6336</v>
      </c>
      <c r="D534" t="s">
        <v>1399</v>
      </c>
      <c r="E534" t="s">
        <v>1400</v>
      </c>
      <c r="F534">
        <v>5</v>
      </c>
      <c r="G534" t="s">
        <v>1282</v>
      </c>
      <c r="H534" t="s">
        <v>354</v>
      </c>
      <c r="I534">
        <v>1657298072.51852</v>
      </c>
      <c r="J534">
        <f>(K534)/1000</f>
        <v>0</v>
      </c>
      <c r="K534">
        <f>IF(BF534, AN534, AH534)</f>
        <v>0</v>
      </c>
      <c r="L534">
        <f>IF(BF534, AI534, AG534)</f>
        <v>0</v>
      </c>
      <c r="M534">
        <f>BH534 - IF(AU534&gt;1, L534*BB534*100.0/(AW534*BV534), 0)</f>
        <v>0</v>
      </c>
      <c r="N534">
        <f>((T534-J534/2)*M534-L534)/(T534+J534/2)</f>
        <v>0</v>
      </c>
      <c r="O534">
        <f>N534*(BO534+BP534)/1000.0</f>
        <v>0</v>
      </c>
      <c r="P534">
        <f>(BH534 - IF(AU534&gt;1, L534*BB534*100.0/(AW534*BV534), 0))*(BO534+BP534)/1000.0</f>
        <v>0</v>
      </c>
      <c r="Q534">
        <f>2.0/((1/S534-1/R534)+SIGN(S534)*SQRT((1/S534-1/R534)*(1/S534-1/R534) + 4*BC534/((BC534+1)*(BC534+1))*(2*1/S534*1/R534-1/R534*1/R534)))</f>
        <v>0</v>
      </c>
      <c r="R534">
        <f>IF(LEFT(BD534,1)&lt;&gt;"0",IF(LEFT(BD534,1)="1",3.0,BE534),$D$5+$E$5*(BV534*BO534/($K$5*1000))+$F$5*(BV534*BO534/($K$5*1000))*MAX(MIN(BB534,$J$5),$I$5)*MAX(MIN(BB534,$J$5),$I$5)+$G$5*MAX(MIN(BB534,$J$5),$I$5)*(BV534*BO534/($K$5*1000))+$H$5*(BV534*BO534/($K$5*1000))*(BV534*BO534/($K$5*1000)))</f>
        <v>0</v>
      </c>
      <c r="S534">
        <f>J534*(1000-(1000*0.61365*exp(17.502*W534/(240.97+W534))/(BO534+BP534)+BJ534)/2)/(1000*0.61365*exp(17.502*W534/(240.97+W534))/(BO534+BP534)-BJ534)</f>
        <v>0</v>
      </c>
      <c r="T534">
        <f>1/((BC534+1)/(Q534/1.6)+1/(R534/1.37)) + BC534/((BC534+1)/(Q534/1.6) + BC534/(R534/1.37))</f>
        <v>0</v>
      </c>
      <c r="U534">
        <f>(AX534*BA534)</f>
        <v>0</v>
      </c>
      <c r="V534">
        <f>(BQ534+(U534+2*0.95*5.67E-8*(((BQ534+$B$7)+273)^4-(BQ534+273)^4)-44100*J534)/(1.84*29.3*R534+8*0.95*5.67E-8*(BQ534+273)^3))</f>
        <v>0</v>
      </c>
      <c r="W534">
        <f>($C$7*BR534+$D$7*BS534+$E$7*V534)</f>
        <v>0</v>
      </c>
      <c r="X534">
        <f>0.61365*exp(17.502*W534/(240.97+W534))</f>
        <v>0</v>
      </c>
      <c r="Y534">
        <f>(Z534/AA534*100)</f>
        <v>0</v>
      </c>
      <c r="Z534">
        <f>BJ534*(BO534+BP534)/1000</f>
        <v>0</v>
      </c>
      <c r="AA534">
        <f>0.61365*exp(17.502*BQ534/(240.97+BQ534))</f>
        <v>0</v>
      </c>
      <c r="AB534">
        <f>(X534-BJ534*(BO534+BP534)/1000)</f>
        <v>0</v>
      </c>
      <c r="AC534">
        <f>(-J534*44100)</f>
        <v>0</v>
      </c>
      <c r="AD534">
        <f>2*29.3*R534*0.92*(BQ534-W534)</f>
        <v>0</v>
      </c>
      <c r="AE534">
        <f>2*0.95*5.67E-8*(((BQ534+$B$7)+273)^4-(W534+273)^4)</f>
        <v>0</v>
      </c>
      <c r="AF534">
        <f>U534+AE534+AC534+AD534</f>
        <v>0</v>
      </c>
      <c r="AG534">
        <f>BN534*AU534*(BI534-BH534*(1000-AU534*BK534)/(1000-AU534*BJ534))/(100*BB534)</f>
        <v>0</v>
      </c>
      <c r="AH534">
        <f>1000*BN534*AU534*(BJ534-BK534)/(100*BB534*(1000-AU534*BJ534))</f>
        <v>0</v>
      </c>
      <c r="AI534">
        <f>(AJ534 - AK534 - BO534*1E3/(8.314*(BQ534+273.15)) * AM534/BN534 * AL534) * BN534/(100*BB534) * (1000 - BK534)/1000</f>
        <v>0</v>
      </c>
      <c r="AJ534">
        <v>1013.5089251901</v>
      </c>
      <c r="AK534">
        <v>969.592836363636</v>
      </c>
      <c r="AL534">
        <v>3.35121535388068</v>
      </c>
      <c r="AM534">
        <v>66.2120317824343</v>
      </c>
      <c r="AN534">
        <f>(AP534 - AO534 + BO534*1E3/(8.314*(BQ534+273.15)) * AR534/BN534 * AQ534) * BN534/(100*BB534) * 1000/(1000 - AP534)</f>
        <v>0</v>
      </c>
      <c r="AO534">
        <v>17.2017718666387</v>
      </c>
      <c r="AP534">
        <v>21.9462690909091</v>
      </c>
      <c r="AQ534">
        <v>0.000925562112540848</v>
      </c>
      <c r="AR534">
        <v>77.4807913644843</v>
      </c>
      <c r="AS534">
        <v>0</v>
      </c>
      <c r="AT534">
        <v>0</v>
      </c>
      <c r="AU534">
        <f>IF(AS534*$H$13&gt;=AW534,1.0,(AW534/(AW534-AS534*$H$13)))</f>
        <v>0</v>
      </c>
      <c r="AV534">
        <f>(AU534-1)*100</f>
        <v>0</v>
      </c>
      <c r="AW534">
        <f>MAX(0,($B$13+$C$13*BV534)/(1+$D$13*BV534)*BO534/(BQ534+273)*$E$13)</f>
        <v>0</v>
      </c>
      <c r="AX534">
        <f>$B$11*BW534+$C$11*BX534+$F$11*CI534*(1-CL534)</f>
        <v>0</v>
      </c>
      <c r="AY534">
        <f>AX534*AZ534</f>
        <v>0</v>
      </c>
      <c r="AZ534">
        <f>($B$11*$D$9+$C$11*$D$9+$F$11*((CV534+CN534)/MAX(CV534+CN534+CW534, 0.1)*$I$9+CW534/MAX(CV534+CN534+CW534, 0.1)*$J$9))/($B$11+$C$11+$F$11)</f>
        <v>0</v>
      </c>
      <c r="BA534">
        <f>($B$11*$K$9+$C$11*$K$9+$F$11*((CV534+CN534)/MAX(CV534+CN534+CW534, 0.1)*$P$9+CW534/MAX(CV534+CN534+CW534, 0.1)*$Q$9))/($B$11+$C$11+$F$11)</f>
        <v>0</v>
      </c>
      <c r="BB534">
        <v>6</v>
      </c>
      <c r="BC534">
        <v>0.5</v>
      </c>
      <c r="BD534" t="s">
        <v>355</v>
      </c>
      <c r="BE534">
        <v>2</v>
      </c>
      <c r="BF534" t="b">
        <v>1</v>
      </c>
      <c r="BG534">
        <v>1657298072.51852</v>
      </c>
      <c r="BH534">
        <v>925.063407407408</v>
      </c>
      <c r="BI534">
        <v>981.672</v>
      </c>
      <c r="BJ534">
        <v>21.925437037037</v>
      </c>
      <c r="BK534">
        <v>17.1978407407407</v>
      </c>
      <c r="BL534">
        <v>913.346074074074</v>
      </c>
      <c r="BM534">
        <v>21.7467888888889</v>
      </c>
      <c r="BN534">
        <v>499.998777777778</v>
      </c>
      <c r="BO534">
        <v>73.8305222222222</v>
      </c>
      <c r="BP534">
        <v>0.043144137037037</v>
      </c>
      <c r="BQ534">
        <v>25.3985111111111</v>
      </c>
      <c r="BR534">
        <v>24.9892703703704</v>
      </c>
      <c r="BS534">
        <v>999.9</v>
      </c>
      <c r="BT534">
        <v>0</v>
      </c>
      <c r="BU534">
        <v>0</v>
      </c>
      <c r="BV534">
        <v>10003.5185185185</v>
      </c>
      <c r="BW534">
        <v>0</v>
      </c>
      <c r="BX534">
        <v>1660.96777777778</v>
      </c>
      <c r="BY534">
        <v>-56.6088333333333</v>
      </c>
      <c r="BZ534">
        <v>945.800555555555</v>
      </c>
      <c r="CA534">
        <v>998.850074074074</v>
      </c>
      <c r="CB534">
        <v>4.72758888888889</v>
      </c>
      <c r="CC534">
        <v>981.672</v>
      </c>
      <c r="CD534">
        <v>17.1978407407407</v>
      </c>
      <c r="CE534">
        <v>1.61876666666667</v>
      </c>
      <c r="CF534">
        <v>1.26972592592593</v>
      </c>
      <c r="CG534">
        <v>14.1386111111111</v>
      </c>
      <c r="CH534">
        <v>10.4452074074074</v>
      </c>
      <c r="CI534">
        <v>2000.02814814815</v>
      </c>
      <c r="CJ534">
        <v>0.979999666666667</v>
      </c>
      <c r="CK534">
        <v>0.0200004222222222</v>
      </c>
      <c r="CL534">
        <v>0</v>
      </c>
      <c r="CM534">
        <v>2.22370740740741</v>
      </c>
      <c r="CN534">
        <v>0</v>
      </c>
      <c r="CO534">
        <v>7690.06407407408</v>
      </c>
      <c r="CP534">
        <v>17300.3962962963</v>
      </c>
      <c r="CQ534">
        <v>38</v>
      </c>
      <c r="CR534">
        <v>38.937</v>
      </c>
      <c r="CS534">
        <v>37.937</v>
      </c>
      <c r="CT534">
        <v>37</v>
      </c>
      <c r="CU534">
        <v>37.3143333333333</v>
      </c>
      <c r="CV534">
        <v>1960.02592592593</v>
      </c>
      <c r="CW534">
        <v>40.0022222222222</v>
      </c>
      <c r="CX534">
        <v>0</v>
      </c>
      <c r="CY534">
        <v>1657298058.3</v>
      </c>
      <c r="CZ534">
        <v>0</v>
      </c>
      <c r="DA534">
        <v>1657291692.5</v>
      </c>
      <c r="DB534" t="s">
        <v>356</v>
      </c>
      <c r="DC534">
        <v>1657291684</v>
      </c>
      <c r="DD534">
        <v>1657291692.5</v>
      </c>
      <c r="DE534">
        <v>1</v>
      </c>
      <c r="DF534">
        <v>0.051</v>
      </c>
      <c r="DG534">
        <v>-0.009</v>
      </c>
      <c r="DH534">
        <v>7.953</v>
      </c>
      <c r="DI534">
        <v>0.086</v>
      </c>
      <c r="DJ534">
        <v>418</v>
      </c>
      <c r="DK534">
        <v>18</v>
      </c>
      <c r="DL534">
        <v>0.63</v>
      </c>
      <c r="DM534">
        <v>0.07</v>
      </c>
      <c r="DN534">
        <v>-56.4355375</v>
      </c>
      <c r="DO534">
        <v>-1.95496998123801</v>
      </c>
      <c r="DP534">
        <v>0.579071427669981</v>
      </c>
      <c r="DQ534">
        <v>0</v>
      </c>
      <c r="DR534">
        <v>4.73975075</v>
      </c>
      <c r="DS534">
        <v>-0.152761688555355</v>
      </c>
      <c r="DT534">
        <v>0.035543206621484</v>
      </c>
      <c r="DU534">
        <v>0</v>
      </c>
      <c r="DV534">
        <v>0</v>
      </c>
      <c r="DW534">
        <v>2</v>
      </c>
      <c r="DX534" t="s">
        <v>357</v>
      </c>
      <c r="DY534">
        <v>2.97303</v>
      </c>
      <c r="DZ534">
        <v>2.69642</v>
      </c>
      <c r="EA534">
        <v>0.132504</v>
      </c>
      <c r="EB534">
        <v>0.138616</v>
      </c>
      <c r="EC534">
        <v>0.0803509</v>
      </c>
      <c r="ED534">
        <v>0.0678841</v>
      </c>
      <c r="EE534">
        <v>33848.6</v>
      </c>
      <c r="EF534">
        <v>36823.5</v>
      </c>
      <c r="EG534">
        <v>35362.7</v>
      </c>
      <c r="EH534">
        <v>38774.9</v>
      </c>
      <c r="EI534">
        <v>46114.6</v>
      </c>
      <c r="EJ534">
        <v>52163.2</v>
      </c>
      <c r="EK534">
        <v>55262.6</v>
      </c>
      <c r="EL534">
        <v>62144</v>
      </c>
      <c r="EM534">
        <v>1.9792</v>
      </c>
      <c r="EN534">
        <v>2.1704</v>
      </c>
      <c r="EO534">
        <v>0.0497997</v>
      </c>
      <c r="EP534">
        <v>0</v>
      </c>
      <c r="EQ534">
        <v>24.2158</v>
      </c>
      <c r="ER534">
        <v>999.9</v>
      </c>
      <c r="ES534">
        <v>53.54</v>
      </c>
      <c r="ET534">
        <v>31.32</v>
      </c>
      <c r="EU534">
        <v>33.3146</v>
      </c>
      <c r="EV534">
        <v>54.0202</v>
      </c>
      <c r="EW534">
        <v>37.3718</v>
      </c>
      <c r="EX534">
        <v>2</v>
      </c>
      <c r="EY534">
        <v>-0.00345528</v>
      </c>
      <c r="EZ534">
        <v>4.23702</v>
      </c>
      <c r="FA534">
        <v>20.0844</v>
      </c>
      <c r="FB534">
        <v>5.19692</v>
      </c>
      <c r="FC534">
        <v>12.0099</v>
      </c>
      <c r="FD534">
        <v>4.9752</v>
      </c>
      <c r="FE534">
        <v>3.2932</v>
      </c>
      <c r="FF534">
        <v>9999</v>
      </c>
      <c r="FG534">
        <v>565.2</v>
      </c>
      <c r="FH534">
        <v>9999</v>
      </c>
      <c r="FI534">
        <v>9999</v>
      </c>
      <c r="FJ534">
        <v>1.8631</v>
      </c>
      <c r="FK534">
        <v>1.86786</v>
      </c>
      <c r="FL534">
        <v>1.86768</v>
      </c>
      <c r="FM534">
        <v>1.8688</v>
      </c>
      <c r="FN534">
        <v>1.86966</v>
      </c>
      <c r="FO534">
        <v>1.86569</v>
      </c>
      <c r="FP534">
        <v>1.86676</v>
      </c>
      <c r="FQ534">
        <v>1.86813</v>
      </c>
      <c r="FR534">
        <v>5</v>
      </c>
      <c r="FS534">
        <v>0</v>
      </c>
      <c r="FT534">
        <v>0</v>
      </c>
      <c r="FU534">
        <v>0</v>
      </c>
      <c r="FV534" t="s">
        <v>358</v>
      </c>
      <c r="FW534" t="s">
        <v>359</v>
      </c>
      <c r="FX534" t="s">
        <v>360</v>
      </c>
      <c r="FY534" t="s">
        <v>360</v>
      </c>
      <c r="FZ534" t="s">
        <v>360</v>
      </c>
      <c r="GA534" t="s">
        <v>360</v>
      </c>
      <c r="GB534">
        <v>0</v>
      </c>
      <c r="GC534">
        <v>100</v>
      </c>
      <c r="GD534">
        <v>100</v>
      </c>
      <c r="GE534">
        <v>11.892</v>
      </c>
      <c r="GF534">
        <v>0.1787</v>
      </c>
      <c r="GG534">
        <v>4.5284714050127</v>
      </c>
      <c r="GH534">
        <v>0.00877152046367285</v>
      </c>
      <c r="GI534">
        <v>-1.12287425622125e-06</v>
      </c>
      <c r="GJ534">
        <v>1.49974470624018e-10</v>
      </c>
      <c r="GK534">
        <v>0.178652107835601</v>
      </c>
      <c r="GL534">
        <v>0</v>
      </c>
      <c r="GM534">
        <v>0</v>
      </c>
      <c r="GN534">
        <v>0</v>
      </c>
      <c r="GO534">
        <v>-2</v>
      </c>
      <c r="GP534">
        <v>2006</v>
      </c>
      <c r="GQ534">
        <v>1</v>
      </c>
      <c r="GR534">
        <v>20</v>
      </c>
      <c r="GS534">
        <v>106.6</v>
      </c>
      <c r="GT534">
        <v>106.5</v>
      </c>
      <c r="GU534">
        <v>2.64893</v>
      </c>
      <c r="GV534">
        <v>2.61719</v>
      </c>
      <c r="GW534">
        <v>2.24854</v>
      </c>
      <c r="GX534">
        <v>2.74292</v>
      </c>
      <c r="GY534">
        <v>1.99585</v>
      </c>
      <c r="GZ534">
        <v>2.37549</v>
      </c>
      <c r="HA534">
        <v>36.7417</v>
      </c>
      <c r="HB534">
        <v>14.9726</v>
      </c>
      <c r="HC534">
        <v>18</v>
      </c>
      <c r="HD534">
        <v>499.565</v>
      </c>
      <c r="HE534">
        <v>632.307</v>
      </c>
      <c r="HF534">
        <v>22.7227</v>
      </c>
      <c r="HG534">
        <v>27.0825</v>
      </c>
      <c r="HH534">
        <v>30.0009</v>
      </c>
      <c r="HI534">
        <v>26.9643</v>
      </c>
      <c r="HJ534">
        <v>26.8825</v>
      </c>
      <c r="HK534">
        <v>53.0239</v>
      </c>
      <c r="HL534">
        <v>46.9143</v>
      </c>
      <c r="HM534">
        <v>0</v>
      </c>
      <c r="HN534">
        <v>22.0477</v>
      </c>
      <c r="HO534">
        <v>1026.14</v>
      </c>
      <c r="HP534">
        <v>17.1574</v>
      </c>
      <c r="HQ534">
        <v>102.525</v>
      </c>
      <c r="HR534">
        <v>103.471</v>
      </c>
    </row>
    <row r="535" spans="1:226">
      <c r="A535">
        <v>519</v>
      </c>
      <c r="B535">
        <v>1657298085</v>
      </c>
      <c r="C535">
        <v>6341</v>
      </c>
      <c r="D535" t="s">
        <v>1401</v>
      </c>
      <c r="E535" t="s">
        <v>1402</v>
      </c>
      <c r="F535">
        <v>5</v>
      </c>
      <c r="G535" t="s">
        <v>1282</v>
      </c>
      <c r="H535" t="s">
        <v>354</v>
      </c>
      <c r="I535">
        <v>1657298077.23214</v>
      </c>
      <c r="J535">
        <f>(K535)/1000</f>
        <v>0</v>
      </c>
      <c r="K535">
        <f>IF(BF535, AN535, AH535)</f>
        <v>0</v>
      </c>
      <c r="L535">
        <f>IF(BF535, AI535, AG535)</f>
        <v>0</v>
      </c>
      <c r="M535">
        <f>BH535 - IF(AU535&gt;1, L535*BB535*100.0/(AW535*BV535), 0)</f>
        <v>0</v>
      </c>
      <c r="N535">
        <f>((T535-J535/2)*M535-L535)/(T535+J535/2)</f>
        <v>0</v>
      </c>
      <c r="O535">
        <f>N535*(BO535+BP535)/1000.0</f>
        <v>0</v>
      </c>
      <c r="P535">
        <f>(BH535 - IF(AU535&gt;1, L535*BB535*100.0/(AW535*BV535), 0))*(BO535+BP535)/1000.0</f>
        <v>0</v>
      </c>
      <c r="Q535">
        <f>2.0/((1/S535-1/R535)+SIGN(S535)*SQRT((1/S535-1/R535)*(1/S535-1/R535) + 4*BC535/((BC535+1)*(BC535+1))*(2*1/S535*1/R535-1/R535*1/R535)))</f>
        <v>0</v>
      </c>
      <c r="R535">
        <f>IF(LEFT(BD535,1)&lt;&gt;"0",IF(LEFT(BD535,1)="1",3.0,BE535),$D$5+$E$5*(BV535*BO535/($K$5*1000))+$F$5*(BV535*BO535/($K$5*1000))*MAX(MIN(BB535,$J$5),$I$5)*MAX(MIN(BB535,$J$5),$I$5)+$G$5*MAX(MIN(BB535,$J$5),$I$5)*(BV535*BO535/($K$5*1000))+$H$5*(BV535*BO535/($K$5*1000))*(BV535*BO535/($K$5*1000)))</f>
        <v>0</v>
      </c>
      <c r="S535">
        <f>J535*(1000-(1000*0.61365*exp(17.502*W535/(240.97+W535))/(BO535+BP535)+BJ535)/2)/(1000*0.61365*exp(17.502*W535/(240.97+W535))/(BO535+BP535)-BJ535)</f>
        <v>0</v>
      </c>
      <c r="T535">
        <f>1/((BC535+1)/(Q535/1.6)+1/(R535/1.37)) + BC535/((BC535+1)/(Q535/1.6) + BC535/(R535/1.37))</f>
        <v>0</v>
      </c>
      <c r="U535">
        <f>(AX535*BA535)</f>
        <v>0</v>
      </c>
      <c r="V535">
        <f>(BQ535+(U535+2*0.95*5.67E-8*(((BQ535+$B$7)+273)^4-(BQ535+273)^4)-44100*J535)/(1.84*29.3*R535+8*0.95*5.67E-8*(BQ535+273)^3))</f>
        <v>0</v>
      </c>
      <c r="W535">
        <f>($C$7*BR535+$D$7*BS535+$E$7*V535)</f>
        <v>0</v>
      </c>
      <c r="X535">
        <f>0.61365*exp(17.502*W535/(240.97+W535))</f>
        <v>0</v>
      </c>
      <c r="Y535">
        <f>(Z535/AA535*100)</f>
        <v>0</v>
      </c>
      <c r="Z535">
        <f>BJ535*(BO535+BP535)/1000</f>
        <v>0</v>
      </c>
      <c r="AA535">
        <f>0.61365*exp(17.502*BQ535/(240.97+BQ535))</f>
        <v>0</v>
      </c>
      <c r="AB535">
        <f>(X535-BJ535*(BO535+BP535)/1000)</f>
        <v>0</v>
      </c>
      <c r="AC535">
        <f>(-J535*44100)</f>
        <v>0</v>
      </c>
      <c r="AD535">
        <f>2*29.3*R535*0.92*(BQ535-W535)</f>
        <v>0</v>
      </c>
      <c r="AE535">
        <f>2*0.95*5.67E-8*(((BQ535+$B$7)+273)^4-(W535+273)^4)</f>
        <v>0</v>
      </c>
      <c r="AF535">
        <f>U535+AE535+AC535+AD535</f>
        <v>0</v>
      </c>
      <c r="AG535">
        <f>BN535*AU535*(BI535-BH535*(1000-AU535*BK535)/(1000-AU535*BJ535))/(100*BB535)</f>
        <v>0</v>
      </c>
      <c r="AH535">
        <f>1000*BN535*AU535*(BJ535-BK535)/(100*BB535*(1000-AU535*BJ535))</f>
        <v>0</v>
      </c>
      <c r="AI535">
        <f>(AJ535 - AK535 - BO535*1E3/(8.314*(BQ535+273.15)) * AM535/BN535 * AL535) * BN535/(100*BB535) * (1000 - BK535)/1000</f>
        <v>0</v>
      </c>
      <c r="AJ535">
        <v>1030.32830024784</v>
      </c>
      <c r="AK535">
        <v>986.1028</v>
      </c>
      <c r="AL535">
        <v>3.30952834268087</v>
      </c>
      <c r="AM535">
        <v>66.2120317824343</v>
      </c>
      <c r="AN535">
        <f>(AP535 - AO535 + BO535*1E3/(8.314*(BQ535+273.15)) * AR535/BN535 * AQ535) * BN535/(100*BB535) * 1000/(1000 - AP535)</f>
        <v>0</v>
      </c>
      <c r="AO535">
        <v>17.2054578421083</v>
      </c>
      <c r="AP535">
        <v>21.9237490909091</v>
      </c>
      <c r="AQ535">
        <v>-0.000470887605976911</v>
      </c>
      <c r="AR535">
        <v>77.4807913644843</v>
      </c>
      <c r="AS535">
        <v>0</v>
      </c>
      <c r="AT535">
        <v>0</v>
      </c>
      <c r="AU535">
        <f>IF(AS535*$H$13&gt;=AW535,1.0,(AW535/(AW535-AS535*$H$13)))</f>
        <v>0</v>
      </c>
      <c r="AV535">
        <f>(AU535-1)*100</f>
        <v>0</v>
      </c>
      <c r="AW535">
        <f>MAX(0,($B$13+$C$13*BV535)/(1+$D$13*BV535)*BO535/(BQ535+273)*$E$13)</f>
        <v>0</v>
      </c>
      <c r="AX535">
        <f>$B$11*BW535+$C$11*BX535+$F$11*CI535*(1-CL535)</f>
        <v>0</v>
      </c>
      <c r="AY535">
        <f>AX535*AZ535</f>
        <v>0</v>
      </c>
      <c r="AZ535">
        <f>($B$11*$D$9+$C$11*$D$9+$F$11*((CV535+CN535)/MAX(CV535+CN535+CW535, 0.1)*$I$9+CW535/MAX(CV535+CN535+CW535, 0.1)*$J$9))/($B$11+$C$11+$F$11)</f>
        <v>0</v>
      </c>
      <c r="BA535">
        <f>($B$11*$K$9+$C$11*$K$9+$F$11*((CV535+CN535)/MAX(CV535+CN535+CW535, 0.1)*$P$9+CW535/MAX(CV535+CN535+CW535, 0.1)*$Q$9))/($B$11+$C$11+$F$11)</f>
        <v>0</v>
      </c>
      <c r="BB535">
        <v>6</v>
      </c>
      <c r="BC535">
        <v>0.5</v>
      </c>
      <c r="BD535" t="s">
        <v>355</v>
      </c>
      <c r="BE535">
        <v>2</v>
      </c>
      <c r="BF535" t="b">
        <v>1</v>
      </c>
      <c r="BG535">
        <v>1657298077.23214</v>
      </c>
      <c r="BH535">
        <v>940.674607142857</v>
      </c>
      <c r="BI535">
        <v>997.406071428571</v>
      </c>
      <c r="BJ535">
        <v>21.9365321428571</v>
      </c>
      <c r="BK535">
        <v>17.2022607142857</v>
      </c>
      <c r="BL535">
        <v>928.8475</v>
      </c>
      <c r="BM535">
        <v>21.7578857142857</v>
      </c>
      <c r="BN535">
        <v>499.979964285714</v>
      </c>
      <c r="BO535">
        <v>73.8304321428571</v>
      </c>
      <c r="BP535">
        <v>0.0432697821428571</v>
      </c>
      <c r="BQ535">
        <v>25.4126857142857</v>
      </c>
      <c r="BR535">
        <v>25.0164785714286</v>
      </c>
      <c r="BS535">
        <v>999.9</v>
      </c>
      <c r="BT535">
        <v>0</v>
      </c>
      <c r="BU535">
        <v>0</v>
      </c>
      <c r="BV535">
        <v>10012.3214285714</v>
      </c>
      <c r="BW535">
        <v>0</v>
      </c>
      <c r="BX535">
        <v>1661.39964285714</v>
      </c>
      <c r="BY535">
        <v>-56.7314142857143</v>
      </c>
      <c r="BZ535">
        <v>961.772535714286</v>
      </c>
      <c r="CA535">
        <v>1014.86417857143</v>
      </c>
      <c r="CB535">
        <v>4.73426714285714</v>
      </c>
      <c r="CC535">
        <v>997.406071428571</v>
      </c>
      <c r="CD535">
        <v>17.2022607142857</v>
      </c>
      <c r="CE535">
        <v>1.61958428571429</v>
      </c>
      <c r="CF535">
        <v>1.27005107142857</v>
      </c>
      <c r="CG535">
        <v>14.1463964285714</v>
      </c>
      <c r="CH535">
        <v>10.4490321428571</v>
      </c>
      <c r="CI535">
        <v>2000.00642857143</v>
      </c>
      <c r="CJ535">
        <v>0.979999714285714</v>
      </c>
      <c r="CK535">
        <v>0.0200003714285714</v>
      </c>
      <c r="CL535">
        <v>0</v>
      </c>
      <c r="CM535">
        <v>2.22378571428571</v>
      </c>
      <c r="CN535">
        <v>0</v>
      </c>
      <c r="CO535">
        <v>7693.14857142857</v>
      </c>
      <c r="CP535">
        <v>17300.2214285714</v>
      </c>
      <c r="CQ535">
        <v>38</v>
      </c>
      <c r="CR535">
        <v>38.937</v>
      </c>
      <c r="CS535">
        <v>37.937</v>
      </c>
      <c r="CT535">
        <v>37</v>
      </c>
      <c r="CU535">
        <v>37.312</v>
      </c>
      <c r="CV535">
        <v>1960.005</v>
      </c>
      <c r="CW535">
        <v>40.0014285714286</v>
      </c>
      <c r="CX535">
        <v>0</v>
      </c>
      <c r="CY535">
        <v>1657298063.1</v>
      </c>
      <c r="CZ535">
        <v>0</v>
      </c>
      <c r="DA535">
        <v>1657291692.5</v>
      </c>
      <c r="DB535" t="s">
        <v>356</v>
      </c>
      <c r="DC535">
        <v>1657291684</v>
      </c>
      <c r="DD535">
        <v>1657291692.5</v>
      </c>
      <c r="DE535">
        <v>1</v>
      </c>
      <c r="DF535">
        <v>0.051</v>
      </c>
      <c r="DG535">
        <v>-0.009</v>
      </c>
      <c r="DH535">
        <v>7.953</v>
      </c>
      <c r="DI535">
        <v>0.086</v>
      </c>
      <c r="DJ535">
        <v>418</v>
      </c>
      <c r="DK535">
        <v>18</v>
      </c>
      <c r="DL535">
        <v>0.63</v>
      </c>
      <c r="DM535">
        <v>0.07</v>
      </c>
      <c r="DN535">
        <v>-56.5696425</v>
      </c>
      <c r="DO535">
        <v>-0.783328705440862</v>
      </c>
      <c r="DP535">
        <v>0.506675889443884</v>
      </c>
      <c r="DQ535">
        <v>0</v>
      </c>
      <c r="DR535">
        <v>4.7268045</v>
      </c>
      <c r="DS535">
        <v>0.129865215759843</v>
      </c>
      <c r="DT535">
        <v>0.0152706093444236</v>
      </c>
      <c r="DU535">
        <v>0</v>
      </c>
      <c r="DV535">
        <v>0</v>
      </c>
      <c r="DW535">
        <v>2</v>
      </c>
      <c r="DX535" t="s">
        <v>357</v>
      </c>
      <c r="DY535">
        <v>2.97391</v>
      </c>
      <c r="DZ535">
        <v>2.69729</v>
      </c>
      <c r="EA535">
        <v>0.133988</v>
      </c>
      <c r="EB535">
        <v>0.140077</v>
      </c>
      <c r="EC535">
        <v>0.0802819</v>
      </c>
      <c r="ED535">
        <v>0.0678793</v>
      </c>
      <c r="EE535">
        <v>33789.4</v>
      </c>
      <c r="EF535">
        <v>36761</v>
      </c>
      <c r="EG535">
        <v>35361.4</v>
      </c>
      <c r="EH535">
        <v>38774.8</v>
      </c>
      <c r="EI535">
        <v>46117.1</v>
      </c>
      <c r="EJ535">
        <v>52162.3</v>
      </c>
      <c r="EK535">
        <v>55261.4</v>
      </c>
      <c r="EL535">
        <v>62142.6</v>
      </c>
      <c r="EM535">
        <v>1.9794</v>
      </c>
      <c r="EN535">
        <v>2.1704</v>
      </c>
      <c r="EO535">
        <v>0.0500083</v>
      </c>
      <c r="EP535">
        <v>0</v>
      </c>
      <c r="EQ535">
        <v>24.2236</v>
      </c>
      <c r="ER535">
        <v>999.9</v>
      </c>
      <c r="ES535">
        <v>53.516</v>
      </c>
      <c r="ET535">
        <v>31.33</v>
      </c>
      <c r="EU535">
        <v>33.3224</v>
      </c>
      <c r="EV535">
        <v>53.2502</v>
      </c>
      <c r="EW535">
        <v>37.2716</v>
      </c>
      <c r="EX535">
        <v>2</v>
      </c>
      <c r="EY535">
        <v>0.00351626</v>
      </c>
      <c r="EZ535">
        <v>2.6171</v>
      </c>
      <c r="FA535">
        <v>20.1226</v>
      </c>
      <c r="FB535">
        <v>5.19932</v>
      </c>
      <c r="FC535">
        <v>12.0099</v>
      </c>
      <c r="FD535">
        <v>4.976</v>
      </c>
      <c r="FE535">
        <v>3.2938</v>
      </c>
      <c r="FF535">
        <v>9999</v>
      </c>
      <c r="FG535">
        <v>565.2</v>
      </c>
      <c r="FH535">
        <v>9999</v>
      </c>
      <c r="FI535">
        <v>9999</v>
      </c>
      <c r="FJ535">
        <v>1.8631</v>
      </c>
      <c r="FK535">
        <v>1.86792</v>
      </c>
      <c r="FL535">
        <v>1.86768</v>
      </c>
      <c r="FM535">
        <v>1.86884</v>
      </c>
      <c r="FN535">
        <v>1.86966</v>
      </c>
      <c r="FO535">
        <v>1.86569</v>
      </c>
      <c r="FP535">
        <v>1.86676</v>
      </c>
      <c r="FQ535">
        <v>1.86813</v>
      </c>
      <c r="FR535">
        <v>5</v>
      </c>
      <c r="FS535">
        <v>0</v>
      </c>
      <c r="FT535">
        <v>0</v>
      </c>
      <c r="FU535">
        <v>0</v>
      </c>
      <c r="FV535" t="s">
        <v>358</v>
      </c>
      <c r="FW535" t="s">
        <v>359</v>
      </c>
      <c r="FX535" t="s">
        <v>360</v>
      </c>
      <c r="FY535" t="s">
        <v>360</v>
      </c>
      <c r="FZ535" t="s">
        <v>360</v>
      </c>
      <c r="GA535" t="s">
        <v>360</v>
      </c>
      <c r="GB535">
        <v>0</v>
      </c>
      <c r="GC535">
        <v>100</v>
      </c>
      <c r="GD535">
        <v>100</v>
      </c>
      <c r="GE535">
        <v>12.006</v>
      </c>
      <c r="GF535">
        <v>0.1786</v>
      </c>
      <c r="GG535">
        <v>4.5284714050127</v>
      </c>
      <c r="GH535">
        <v>0.00877152046367285</v>
      </c>
      <c r="GI535">
        <v>-1.12287425622125e-06</v>
      </c>
      <c r="GJ535">
        <v>1.49974470624018e-10</v>
      </c>
      <c r="GK535">
        <v>0.178652107835601</v>
      </c>
      <c r="GL535">
        <v>0</v>
      </c>
      <c r="GM535">
        <v>0</v>
      </c>
      <c r="GN535">
        <v>0</v>
      </c>
      <c r="GO535">
        <v>-2</v>
      </c>
      <c r="GP535">
        <v>2006</v>
      </c>
      <c r="GQ535">
        <v>1</v>
      </c>
      <c r="GR535">
        <v>20</v>
      </c>
      <c r="GS535">
        <v>106.7</v>
      </c>
      <c r="GT535">
        <v>106.5</v>
      </c>
      <c r="GU535">
        <v>2.68555</v>
      </c>
      <c r="GV535">
        <v>2.61841</v>
      </c>
      <c r="GW535">
        <v>2.24854</v>
      </c>
      <c r="GX535">
        <v>2.74292</v>
      </c>
      <c r="GY535">
        <v>1.99585</v>
      </c>
      <c r="GZ535">
        <v>2.37305</v>
      </c>
      <c r="HA535">
        <v>36.7417</v>
      </c>
      <c r="HB535">
        <v>14.9989</v>
      </c>
      <c r="HC535">
        <v>18</v>
      </c>
      <c r="HD535">
        <v>499.717</v>
      </c>
      <c r="HE535">
        <v>632.333</v>
      </c>
      <c r="HF535">
        <v>22.0459</v>
      </c>
      <c r="HG535">
        <v>27.0848</v>
      </c>
      <c r="HH535">
        <v>30.0028</v>
      </c>
      <c r="HI535">
        <v>26.9666</v>
      </c>
      <c r="HJ535">
        <v>26.8848</v>
      </c>
      <c r="HK535">
        <v>53.7418</v>
      </c>
      <c r="HL535">
        <v>46.9143</v>
      </c>
      <c r="HM535">
        <v>0</v>
      </c>
      <c r="HN535">
        <v>21.9973</v>
      </c>
      <c r="HO535">
        <v>1039.65</v>
      </c>
      <c r="HP535">
        <v>17.2552</v>
      </c>
      <c r="HQ535">
        <v>102.522</v>
      </c>
      <c r="HR535">
        <v>103.47</v>
      </c>
    </row>
    <row r="536" spans="1:226">
      <c r="A536">
        <v>520</v>
      </c>
      <c r="B536">
        <v>1657298090</v>
      </c>
      <c r="C536">
        <v>6346</v>
      </c>
      <c r="D536" t="s">
        <v>1403</v>
      </c>
      <c r="E536" t="s">
        <v>1404</v>
      </c>
      <c r="F536">
        <v>5</v>
      </c>
      <c r="G536" t="s">
        <v>1282</v>
      </c>
      <c r="H536" t="s">
        <v>354</v>
      </c>
      <c r="I536">
        <v>1657298082.5</v>
      </c>
      <c r="J536">
        <f>(K536)/1000</f>
        <v>0</v>
      </c>
      <c r="K536">
        <f>IF(BF536, AN536, AH536)</f>
        <v>0</v>
      </c>
      <c r="L536">
        <f>IF(BF536, AI536, AG536)</f>
        <v>0</v>
      </c>
      <c r="M536">
        <f>BH536 - IF(AU536&gt;1, L536*BB536*100.0/(AW536*BV536), 0)</f>
        <v>0</v>
      </c>
      <c r="N536">
        <f>((T536-J536/2)*M536-L536)/(T536+J536/2)</f>
        <v>0</v>
      </c>
      <c r="O536">
        <f>N536*(BO536+BP536)/1000.0</f>
        <v>0</v>
      </c>
      <c r="P536">
        <f>(BH536 - IF(AU536&gt;1, L536*BB536*100.0/(AW536*BV536), 0))*(BO536+BP536)/1000.0</f>
        <v>0</v>
      </c>
      <c r="Q536">
        <f>2.0/((1/S536-1/R536)+SIGN(S536)*SQRT((1/S536-1/R536)*(1/S536-1/R536) + 4*BC536/((BC536+1)*(BC536+1))*(2*1/S536*1/R536-1/R536*1/R536)))</f>
        <v>0</v>
      </c>
      <c r="R536">
        <f>IF(LEFT(BD536,1)&lt;&gt;"0",IF(LEFT(BD536,1)="1",3.0,BE536),$D$5+$E$5*(BV536*BO536/($K$5*1000))+$F$5*(BV536*BO536/($K$5*1000))*MAX(MIN(BB536,$J$5),$I$5)*MAX(MIN(BB536,$J$5),$I$5)+$G$5*MAX(MIN(BB536,$J$5),$I$5)*(BV536*BO536/($K$5*1000))+$H$5*(BV536*BO536/($K$5*1000))*(BV536*BO536/($K$5*1000)))</f>
        <v>0</v>
      </c>
      <c r="S536">
        <f>J536*(1000-(1000*0.61365*exp(17.502*W536/(240.97+W536))/(BO536+BP536)+BJ536)/2)/(1000*0.61365*exp(17.502*W536/(240.97+W536))/(BO536+BP536)-BJ536)</f>
        <v>0</v>
      </c>
      <c r="T536">
        <f>1/((BC536+1)/(Q536/1.6)+1/(R536/1.37)) + BC536/((BC536+1)/(Q536/1.6) + BC536/(R536/1.37))</f>
        <v>0</v>
      </c>
      <c r="U536">
        <f>(AX536*BA536)</f>
        <v>0</v>
      </c>
      <c r="V536">
        <f>(BQ536+(U536+2*0.95*5.67E-8*(((BQ536+$B$7)+273)^4-(BQ536+273)^4)-44100*J536)/(1.84*29.3*R536+8*0.95*5.67E-8*(BQ536+273)^3))</f>
        <v>0</v>
      </c>
      <c r="W536">
        <f>($C$7*BR536+$D$7*BS536+$E$7*V536)</f>
        <v>0</v>
      </c>
      <c r="X536">
        <f>0.61365*exp(17.502*W536/(240.97+W536))</f>
        <v>0</v>
      </c>
      <c r="Y536">
        <f>(Z536/AA536*100)</f>
        <v>0</v>
      </c>
      <c r="Z536">
        <f>BJ536*(BO536+BP536)/1000</f>
        <v>0</v>
      </c>
      <c r="AA536">
        <f>0.61365*exp(17.502*BQ536/(240.97+BQ536))</f>
        <v>0</v>
      </c>
      <c r="AB536">
        <f>(X536-BJ536*(BO536+BP536)/1000)</f>
        <v>0</v>
      </c>
      <c r="AC536">
        <f>(-J536*44100)</f>
        <v>0</v>
      </c>
      <c r="AD536">
        <f>2*29.3*R536*0.92*(BQ536-W536)</f>
        <v>0</v>
      </c>
      <c r="AE536">
        <f>2*0.95*5.67E-8*(((BQ536+$B$7)+273)^4-(W536+273)^4)</f>
        <v>0</v>
      </c>
      <c r="AF536">
        <f>U536+AE536+AC536+AD536</f>
        <v>0</v>
      </c>
      <c r="AG536">
        <f>BN536*AU536*(BI536-BH536*(1000-AU536*BK536)/(1000-AU536*BJ536))/(100*BB536)</f>
        <v>0</v>
      </c>
      <c r="AH536">
        <f>1000*BN536*AU536*(BJ536-BK536)/(100*BB536*(1000-AU536*BJ536))</f>
        <v>0</v>
      </c>
      <c r="AI536">
        <f>(AJ536 - AK536 - BO536*1E3/(8.314*(BQ536+273.15)) * AM536/BN536 * AL536) * BN536/(100*BB536) * (1000 - BK536)/1000</f>
        <v>0</v>
      </c>
      <c r="AJ536">
        <v>1047.74878655425</v>
      </c>
      <c r="AK536">
        <v>1003.10773939394</v>
      </c>
      <c r="AL536">
        <v>3.38043107832512</v>
      </c>
      <c r="AM536">
        <v>66.2120317824343</v>
      </c>
      <c r="AN536">
        <f>(AP536 - AO536 + BO536*1E3/(8.314*(BQ536+273.15)) * AR536/BN536 * AQ536) * BN536/(100*BB536) * 1000/(1000 - AP536)</f>
        <v>0</v>
      </c>
      <c r="AO536">
        <v>17.210490045225</v>
      </c>
      <c r="AP536">
        <v>21.9088678787879</v>
      </c>
      <c r="AQ536">
        <v>-0.00627814705200384</v>
      </c>
      <c r="AR536">
        <v>77.4807913644843</v>
      </c>
      <c r="AS536">
        <v>0</v>
      </c>
      <c r="AT536">
        <v>0</v>
      </c>
      <c r="AU536">
        <f>IF(AS536*$H$13&gt;=AW536,1.0,(AW536/(AW536-AS536*$H$13)))</f>
        <v>0</v>
      </c>
      <c r="AV536">
        <f>(AU536-1)*100</f>
        <v>0</v>
      </c>
      <c r="AW536">
        <f>MAX(0,($B$13+$C$13*BV536)/(1+$D$13*BV536)*BO536/(BQ536+273)*$E$13)</f>
        <v>0</v>
      </c>
      <c r="AX536">
        <f>$B$11*BW536+$C$11*BX536+$F$11*CI536*(1-CL536)</f>
        <v>0</v>
      </c>
      <c r="AY536">
        <f>AX536*AZ536</f>
        <v>0</v>
      </c>
      <c r="AZ536">
        <f>($B$11*$D$9+$C$11*$D$9+$F$11*((CV536+CN536)/MAX(CV536+CN536+CW536, 0.1)*$I$9+CW536/MAX(CV536+CN536+CW536, 0.1)*$J$9))/($B$11+$C$11+$F$11)</f>
        <v>0</v>
      </c>
      <c r="BA536">
        <f>($B$11*$K$9+$C$11*$K$9+$F$11*((CV536+CN536)/MAX(CV536+CN536+CW536, 0.1)*$P$9+CW536/MAX(CV536+CN536+CW536, 0.1)*$Q$9))/($B$11+$C$11+$F$11)</f>
        <v>0</v>
      </c>
      <c r="BB536">
        <v>6</v>
      </c>
      <c r="BC536">
        <v>0.5</v>
      </c>
      <c r="BD536" t="s">
        <v>355</v>
      </c>
      <c r="BE536">
        <v>2</v>
      </c>
      <c r="BF536" t="b">
        <v>1</v>
      </c>
      <c r="BG536">
        <v>1657298082.5</v>
      </c>
      <c r="BH536">
        <v>958.112592592593</v>
      </c>
      <c r="BI536">
        <v>1014.79466666667</v>
      </c>
      <c r="BJ536">
        <v>21.9318518518518</v>
      </c>
      <c r="BK536">
        <v>17.2071814814815</v>
      </c>
      <c r="BL536">
        <v>946.163222222222</v>
      </c>
      <c r="BM536">
        <v>21.7531925925926</v>
      </c>
      <c r="BN536">
        <v>499.964592592593</v>
      </c>
      <c r="BO536">
        <v>73.8295518518518</v>
      </c>
      <c r="BP536">
        <v>0.0436028074074074</v>
      </c>
      <c r="BQ536">
        <v>25.4207185185185</v>
      </c>
      <c r="BR536">
        <v>25.0357703703704</v>
      </c>
      <c r="BS536">
        <v>999.9</v>
      </c>
      <c r="BT536">
        <v>0</v>
      </c>
      <c r="BU536">
        <v>0</v>
      </c>
      <c r="BV536">
        <v>10004.8148148148</v>
      </c>
      <c r="BW536">
        <v>0</v>
      </c>
      <c r="BX536">
        <v>1662.23555555556</v>
      </c>
      <c r="BY536">
        <v>-56.6814925925926</v>
      </c>
      <c r="BZ536">
        <v>979.596555555556</v>
      </c>
      <c r="CA536">
        <v>1032.56111111111</v>
      </c>
      <c r="CB536">
        <v>4.72466148148148</v>
      </c>
      <c r="CC536">
        <v>1014.79466666667</v>
      </c>
      <c r="CD536">
        <v>17.2071814814815</v>
      </c>
      <c r="CE536">
        <v>1.61921851851852</v>
      </c>
      <c r="CF536">
        <v>1.27039851851852</v>
      </c>
      <c r="CG536">
        <v>14.1429148148148</v>
      </c>
      <c r="CH536">
        <v>10.453137037037</v>
      </c>
      <c r="CI536">
        <v>2000.0137037037</v>
      </c>
      <c r="CJ536">
        <v>0.98</v>
      </c>
      <c r="CK536">
        <v>0.0200000666666667</v>
      </c>
      <c r="CL536">
        <v>0</v>
      </c>
      <c r="CM536">
        <v>2.25732592592593</v>
      </c>
      <c r="CN536">
        <v>0</v>
      </c>
      <c r="CO536">
        <v>7697.06703703704</v>
      </c>
      <c r="CP536">
        <v>17300.2814814815</v>
      </c>
      <c r="CQ536">
        <v>37.9953333333333</v>
      </c>
      <c r="CR536">
        <v>38.937</v>
      </c>
      <c r="CS536">
        <v>37.937</v>
      </c>
      <c r="CT536">
        <v>37.0160740740741</v>
      </c>
      <c r="CU536">
        <v>37.312</v>
      </c>
      <c r="CV536">
        <v>1960.01296296296</v>
      </c>
      <c r="CW536">
        <v>40.0007407407407</v>
      </c>
      <c r="CX536">
        <v>0</v>
      </c>
      <c r="CY536">
        <v>1657298067.9</v>
      </c>
      <c r="CZ536">
        <v>0</v>
      </c>
      <c r="DA536">
        <v>1657291692.5</v>
      </c>
      <c r="DB536" t="s">
        <v>356</v>
      </c>
      <c r="DC536">
        <v>1657291684</v>
      </c>
      <c r="DD536">
        <v>1657291692.5</v>
      </c>
      <c r="DE536">
        <v>1</v>
      </c>
      <c r="DF536">
        <v>0.051</v>
      </c>
      <c r="DG536">
        <v>-0.009</v>
      </c>
      <c r="DH536">
        <v>7.953</v>
      </c>
      <c r="DI536">
        <v>0.086</v>
      </c>
      <c r="DJ536">
        <v>418</v>
      </c>
      <c r="DK536">
        <v>18</v>
      </c>
      <c r="DL536">
        <v>0.63</v>
      </c>
      <c r="DM536">
        <v>0.07</v>
      </c>
      <c r="DN536">
        <v>-56.78386</v>
      </c>
      <c r="DO536">
        <v>-0.514093058161416</v>
      </c>
      <c r="DP536">
        <v>0.494236951673992</v>
      </c>
      <c r="DQ536">
        <v>0</v>
      </c>
      <c r="DR536">
        <v>4.72795375</v>
      </c>
      <c r="DS536">
        <v>-0.0710347091932585</v>
      </c>
      <c r="DT536">
        <v>0.0132366129896397</v>
      </c>
      <c r="DU536">
        <v>1</v>
      </c>
      <c r="DV536">
        <v>1</v>
      </c>
      <c r="DW536">
        <v>2</v>
      </c>
      <c r="DX536" t="s">
        <v>373</v>
      </c>
      <c r="DY536">
        <v>2.97343</v>
      </c>
      <c r="DZ536">
        <v>2.69735</v>
      </c>
      <c r="EA536">
        <v>0.135471</v>
      </c>
      <c r="EB536">
        <v>0.141535</v>
      </c>
      <c r="EC536">
        <v>0.0802479</v>
      </c>
      <c r="ED536">
        <v>0.0678901</v>
      </c>
      <c r="EE536">
        <v>33731.1</v>
      </c>
      <c r="EF536">
        <v>36697.9</v>
      </c>
      <c r="EG536">
        <v>35360.9</v>
      </c>
      <c r="EH536">
        <v>38773.9</v>
      </c>
      <c r="EI536">
        <v>46118.9</v>
      </c>
      <c r="EJ536">
        <v>52160.4</v>
      </c>
      <c r="EK536">
        <v>55261.5</v>
      </c>
      <c r="EL536">
        <v>62141</v>
      </c>
      <c r="EM536">
        <v>1.9788</v>
      </c>
      <c r="EN536">
        <v>2.1706</v>
      </c>
      <c r="EO536">
        <v>0.0494719</v>
      </c>
      <c r="EP536">
        <v>0</v>
      </c>
      <c r="EQ536">
        <v>24.2317</v>
      </c>
      <c r="ER536">
        <v>999.9</v>
      </c>
      <c r="ES536">
        <v>53.492</v>
      </c>
      <c r="ET536">
        <v>31.34</v>
      </c>
      <c r="EU536">
        <v>33.3274</v>
      </c>
      <c r="EV536">
        <v>54.0702</v>
      </c>
      <c r="EW536">
        <v>37.3077</v>
      </c>
      <c r="EX536">
        <v>2</v>
      </c>
      <c r="EY536">
        <v>0.000711382</v>
      </c>
      <c r="EZ536">
        <v>1.96327</v>
      </c>
      <c r="FA536">
        <v>20.1324</v>
      </c>
      <c r="FB536">
        <v>5.19692</v>
      </c>
      <c r="FC536">
        <v>12.0099</v>
      </c>
      <c r="FD536">
        <v>4.9752</v>
      </c>
      <c r="FE536">
        <v>3.2934</v>
      </c>
      <c r="FF536">
        <v>9999</v>
      </c>
      <c r="FG536">
        <v>565.2</v>
      </c>
      <c r="FH536">
        <v>9999</v>
      </c>
      <c r="FI536">
        <v>9999</v>
      </c>
      <c r="FJ536">
        <v>1.8631</v>
      </c>
      <c r="FK536">
        <v>1.86795</v>
      </c>
      <c r="FL536">
        <v>1.86768</v>
      </c>
      <c r="FM536">
        <v>1.8689</v>
      </c>
      <c r="FN536">
        <v>1.86966</v>
      </c>
      <c r="FO536">
        <v>1.86569</v>
      </c>
      <c r="FP536">
        <v>1.86676</v>
      </c>
      <c r="FQ536">
        <v>1.86816</v>
      </c>
      <c r="FR536">
        <v>5</v>
      </c>
      <c r="FS536">
        <v>0</v>
      </c>
      <c r="FT536">
        <v>0</v>
      </c>
      <c r="FU536">
        <v>0</v>
      </c>
      <c r="FV536" t="s">
        <v>358</v>
      </c>
      <c r="FW536" t="s">
        <v>359</v>
      </c>
      <c r="FX536" t="s">
        <v>360</v>
      </c>
      <c r="FY536" t="s">
        <v>360</v>
      </c>
      <c r="FZ536" t="s">
        <v>360</v>
      </c>
      <c r="GA536" t="s">
        <v>360</v>
      </c>
      <c r="GB536">
        <v>0</v>
      </c>
      <c r="GC536">
        <v>100</v>
      </c>
      <c r="GD536">
        <v>100</v>
      </c>
      <c r="GE536">
        <v>12.122</v>
      </c>
      <c r="GF536">
        <v>0.1786</v>
      </c>
      <c r="GG536">
        <v>4.5284714050127</v>
      </c>
      <c r="GH536">
        <v>0.00877152046367285</v>
      </c>
      <c r="GI536">
        <v>-1.12287425622125e-06</v>
      </c>
      <c r="GJ536">
        <v>1.49974470624018e-10</v>
      </c>
      <c r="GK536">
        <v>0.178652107835601</v>
      </c>
      <c r="GL536">
        <v>0</v>
      </c>
      <c r="GM536">
        <v>0</v>
      </c>
      <c r="GN536">
        <v>0</v>
      </c>
      <c r="GO536">
        <v>-2</v>
      </c>
      <c r="GP536">
        <v>2006</v>
      </c>
      <c r="GQ536">
        <v>1</v>
      </c>
      <c r="GR536">
        <v>20</v>
      </c>
      <c r="GS536">
        <v>106.8</v>
      </c>
      <c r="GT536">
        <v>106.6</v>
      </c>
      <c r="GU536">
        <v>2.71729</v>
      </c>
      <c r="GV536">
        <v>2.61719</v>
      </c>
      <c r="GW536">
        <v>2.24854</v>
      </c>
      <c r="GX536">
        <v>2.7417</v>
      </c>
      <c r="GY536">
        <v>1.99585</v>
      </c>
      <c r="GZ536">
        <v>2.3645</v>
      </c>
      <c r="HA536">
        <v>36.7654</v>
      </c>
      <c r="HB536">
        <v>15.0076</v>
      </c>
      <c r="HC536">
        <v>18</v>
      </c>
      <c r="HD536">
        <v>499.342</v>
      </c>
      <c r="HE536">
        <v>632.544</v>
      </c>
      <c r="HF536">
        <v>21.9008</v>
      </c>
      <c r="HG536">
        <v>27.0871</v>
      </c>
      <c r="HH536">
        <v>29.9995</v>
      </c>
      <c r="HI536">
        <v>26.9688</v>
      </c>
      <c r="HJ536">
        <v>26.8893</v>
      </c>
      <c r="HK536">
        <v>54.3818</v>
      </c>
      <c r="HL536">
        <v>46.9143</v>
      </c>
      <c r="HM536">
        <v>0</v>
      </c>
      <c r="HN536">
        <v>21.9541</v>
      </c>
      <c r="HO536">
        <v>1059.75</v>
      </c>
      <c r="HP536">
        <v>17.3107</v>
      </c>
      <c r="HQ536">
        <v>102.521</v>
      </c>
      <c r="HR536">
        <v>103.467</v>
      </c>
    </row>
    <row r="537" spans="1:226">
      <c r="A537">
        <v>521</v>
      </c>
      <c r="B537">
        <v>1657298095</v>
      </c>
      <c r="C537">
        <v>6351</v>
      </c>
      <c r="D537" t="s">
        <v>1405</v>
      </c>
      <c r="E537" t="s">
        <v>1406</v>
      </c>
      <c r="F537">
        <v>5</v>
      </c>
      <c r="G537" t="s">
        <v>1282</v>
      </c>
      <c r="H537" t="s">
        <v>354</v>
      </c>
      <c r="I537">
        <v>1657298087.21429</v>
      </c>
      <c r="J537">
        <f>(K537)/1000</f>
        <v>0</v>
      </c>
      <c r="K537">
        <f>IF(BF537, AN537, AH537)</f>
        <v>0</v>
      </c>
      <c r="L537">
        <f>IF(BF537, AI537, AG537)</f>
        <v>0</v>
      </c>
      <c r="M537">
        <f>BH537 - IF(AU537&gt;1, L537*BB537*100.0/(AW537*BV537), 0)</f>
        <v>0</v>
      </c>
      <c r="N537">
        <f>((T537-J537/2)*M537-L537)/(T537+J537/2)</f>
        <v>0</v>
      </c>
      <c r="O537">
        <f>N537*(BO537+BP537)/1000.0</f>
        <v>0</v>
      </c>
      <c r="P537">
        <f>(BH537 - IF(AU537&gt;1, L537*BB537*100.0/(AW537*BV537), 0))*(BO537+BP537)/1000.0</f>
        <v>0</v>
      </c>
      <c r="Q537">
        <f>2.0/((1/S537-1/R537)+SIGN(S537)*SQRT((1/S537-1/R537)*(1/S537-1/R537) + 4*BC537/((BC537+1)*(BC537+1))*(2*1/S537*1/R537-1/R537*1/R537)))</f>
        <v>0</v>
      </c>
      <c r="R537">
        <f>IF(LEFT(BD537,1)&lt;&gt;"0",IF(LEFT(BD537,1)="1",3.0,BE537),$D$5+$E$5*(BV537*BO537/($K$5*1000))+$F$5*(BV537*BO537/($K$5*1000))*MAX(MIN(BB537,$J$5),$I$5)*MAX(MIN(BB537,$J$5),$I$5)+$G$5*MAX(MIN(BB537,$J$5),$I$5)*(BV537*BO537/($K$5*1000))+$H$5*(BV537*BO537/($K$5*1000))*(BV537*BO537/($K$5*1000)))</f>
        <v>0</v>
      </c>
      <c r="S537">
        <f>J537*(1000-(1000*0.61365*exp(17.502*W537/(240.97+W537))/(BO537+BP537)+BJ537)/2)/(1000*0.61365*exp(17.502*W537/(240.97+W537))/(BO537+BP537)-BJ537)</f>
        <v>0</v>
      </c>
      <c r="T537">
        <f>1/((BC537+1)/(Q537/1.6)+1/(R537/1.37)) + BC537/((BC537+1)/(Q537/1.6) + BC537/(R537/1.37))</f>
        <v>0</v>
      </c>
      <c r="U537">
        <f>(AX537*BA537)</f>
        <v>0</v>
      </c>
      <c r="V537">
        <f>(BQ537+(U537+2*0.95*5.67E-8*(((BQ537+$B$7)+273)^4-(BQ537+273)^4)-44100*J537)/(1.84*29.3*R537+8*0.95*5.67E-8*(BQ537+273)^3))</f>
        <v>0</v>
      </c>
      <c r="W537">
        <f>($C$7*BR537+$D$7*BS537+$E$7*V537)</f>
        <v>0</v>
      </c>
      <c r="X537">
        <f>0.61365*exp(17.502*W537/(240.97+W537))</f>
        <v>0</v>
      </c>
      <c r="Y537">
        <f>(Z537/AA537*100)</f>
        <v>0</v>
      </c>
      <c r="Z537">
        <f>BJ537*(BO537+BP537)/1000</f>
        <v>0</v>
      </c>
      <c r="AA537">
        <f>0.61365*exp(17.502*BQ537/(240.97+BQ537))</f>
        <v>0</v>
      </c>
      <c r="AB537">
        <f>(X537-BJ537*(BO537+BP537)/1000)</f>
        <v>0</v>
      </c>
      <c r="AC537">
        <f>(-J537*44100)</f>
        <v>0</v>
      </c>
      <c r="AD537">
        <f>2*29.3*R537*0.92*(BQ537-W537)</f>
        <v>0</v>
      </c>
      <c r="AE537">
        <f>2*0.95*5.67E-8*(((BQ537+$B$7)+273)^4-(W537+273)^4)</f>
        <v>0</v>
      </c>
      <c r="AF537">
        <f>U537+AE537+AC537+AD537</f>
        <v>0</v>
      </c>
      <c r="AG537">
        <f>BN537*AU537*(BI537-BH537*(1000-AU537*BK537)/(1000-AU537*BJ537))/(100*BB537)</f>
        <v>0</v>
      </c>
      <c r="AH537">
        <f>1000*BN537*AU537*(BJ537-BK537)/(100*BB537*(1000-AU537*BJ537))</f>
        <v>0</v>
      </c>
      <c r="AI537">
        <f>(AJ537 - AK537 - BO537*1E3/(8.314*(BQ537+273.15)) * AM537/BN537 * AL537) * BN537/(100*BB537) * (1000 - BK537)/1000</f>
        <v>0</v>
      </c>
      <c r="AJ537">
        <v>1064.90419503056</v>
      </c>
      <c r="AK537">
        <v>1020.1503030303</v>
      </c>
      <c r="AL537">
        <v>3.42846128233918</v>
      </c>
      <c r="AM537">
        <v>66.2120317824343</v>
      </c>
      <c r="AN537">
        <f>(AP537 - AO537 + BO537*1E3/(8.314*(BQ537+273.15)) * AR537/BN537 * AQ537) * BN537/(100*BB537) * 1000/(1000 - AP537)</f>
        <v>0</v>
      </c>
      <c r="AO537">
        <v>17.2149130314773</v>
      </c>
      <c r="AP537">
        <v>21.9055321212121</v>
      </c>
      <c r="AQ537">
        <v>-0.00571595879010987</v>
      </c>
      <c r="AR537">
        <v>77.4807913644843</v>
      </c>
      <c r="AS537">
        <v>0</v>
      </c>
      <c r="AT537">
        <v>0</v>
      </c>
      <c r="AU537">
        <f>IF(AS537*$H$13&gt;=AW537,1.0,(AW537/(AW537-AS537*$H$13)))</f>
        <v>0</v>
      </c>
      <c r="AV537">
        <f>(AU537-1)*100</f>
        <v>0</v>
      </c>
      <c r="AW537">
        <f>MAX(0,($B$13+$C$13*BV537)/(1+$D$13*BV537)*BO537/(BQ537+273)*$E$13)</f>
        <v>0</v>
      </c>
      <c r="AX537">
        <f>$B$11*BW537+$C$11*BX537+$F$11*CI537*(1-CL537)</f>
        <v>0</v>
      </c>
      <c r="AY537">
        <f>AX537*AZ537</f>
        <v>0</v>
      </c>
      <c r="AZ537">
        <f>($B$11*$D$9+$C$11*$D$9+$F$11*((CV537+CN537)/MAX(CV537+CN537+CW537, 0.1)*$I$9+CW537/MAX(CV537+CN537+CW537, 0.1)*$J$9))/($B$11+$C$11+$F$11)</f>
        <v>0</v>
      </c>
      <c r="BA537">
        <f>($B$11*$K$9+$C$11*$K$9+$F$11*((CV537+CN537)/MAX(CV537+CN537+CW537, 0.1)*$P$9+CW537/MAX(CV537+CN537+CW537, 0.1)*$Q$9))/($B$11+$C$11+$F$11)</f>
        <v>0</v>
      </c>
      <c r="BB537">
        <v>6</v>
      </c>
      <c r="BC537">
        <v>0.5</v>
      </c>
      <c r="BD537" t="s">
        <v>355</v>
      </c>
      <c r="BE537">
        <v>2</v>
      </c>
      <c r="BF537" t="b">
        <v>1</v>
      </c>
      <c r="BG537">
        <v>1657298087.21429</v>
      </c>
      <c r="BH537">
        <v>973.60675</v>
      </c>
      <c r="BI537">
        <v>1030.64571428571</v>
      </c>
      <c r="BJ537">
        <v>21.9199178571429</v>
      </c>
      <c r="BK537">
        <v>17.2110892857143</v>
      </c>
      <c r="BL537">
        <v>961.549178571428</v>
      </c>
      <c r="BM537">
        <v>21.74125</v>
      </c>
      <c r="BN537">
        <v>499.988678571428</v>
      </c>
      <c r="BO537">
        <v>73.8292642857143</v>
      </c>
      <c r="BP537">
        <v>0.0436742</v>
      </c>
      <c r="BQ537">
        <v>25.4183821428571</v>
      </c>
      <c r="BR537">
        <v>25.0391392857143</v>
      </c>
      <c r="BS537">
        <v>999.9</v>
      </c>
      <c r="BT537">
        <v>0</v>
      </c>
      <c r="BU537">
        <v>0</v>
      </c>
      <c r="BV537">
        <v>10003.2142857143</v>
      </c>
      <c r="BW537">
        <v>0</v>
      </c>
      <c r="BX537">
        <v>1662.61607142857</v>
      </c>
      <c r="BY537">
        <v>-57.0378785714286</v>
      </c>
      <c r="BZ537">
        <v>995.426</v>
      </c>
      <c r="CA537">
        <v>1048.69392857143</v>
      </c>
      <c r="CB537">
        <v>4.708815</v>
      </c>
      <c r="CC537">
        <v>1030.64571428571</v>
      </c>
      <c r="CD537">
        <v>17.2110892857143</v>
      </c>
      <c r="CE537">
        <v>1.61833071428571</v>
      </c>
      <c r="CF537">
        <v>1.27068321428571</v>
      </c>
      <c r="CG537">
        <v>14.1344535714286</v>
      </c>
      <c r="CH537">
        <v>10.4564892857143</v>
      </c>
      <c r="CI537">
        <v>2000.00357142857</v>
      </c>
      <c r="CJ537">
        <v>0.980000035714286</v>
      </c>
      <c r="CK537">
        <v>0.0200000285714286</v>
      </c>
      <c r="CL537">
        <v>0</v>
      </c>
      <c r="CM537">
        <v>2.26379642857143</v>
      </c>
      <c r="CN537">
        <v>0</v>
      </c>
      <c r="CO537">
        <v>7700.03464285714</v>
      </c>
      <c r="CP537">
        <v>17300.1964285714</v>
      </c>
      <c r="CQ537">
        <v>37.982</v>
      </c>
      <c r="CR537">
        <v>38.9325714285714</v>
      </c>
      <c r="CS537">
        <v>37.9281428571429</v>
      </c>
      <c r="CT537">
        <v>37.0221428571429</v>
      </c>
      <c r="CU537">
        <v>37.312</v>
      </c>
      <c r="CV537">
        <v>1960.00321428571</v>
      </c>
      <c r="CW537">
        <v>40.0003571428571</v>
      </c>
      <c r="CX537">
        <v>0</v>
      </c>
      <c r="CY537">
        <v>1657298073.3</v>
      </c>
      <c r="CZ537">
        <v>0</v>
      </c>
      <c r="DA537">
        <v>1657291692.5</v>
      </c>
      <c r="DB537" t="s">
        <v>356</v>
      </c>
      <c r="DC537">
        <v>1657291684</v>
      </c>
      <c r="DD537">
        <v>1657291692.5</v>
      </c>
      <c r="DE537">
        <v>1</v>
      </c>
      <c r="DF537">
        <v>0.051</v>
      </c>
      <c r="DG537">
        <v>-0.009</v>
      </c>
      <c r="DH537">
        <v>7.953</v>
      </c>
      <c r="DI537">
        <v>0.086</v>
      </c>
      <c r="DJ537">
        <v>418</v>
      </c>
      <c r="DK537">
        <v>18</v>
      </c>
      <c r="DL537">
        <v>0.63</v>
      </c>
      <c r="DM537">
        <v>0.07</v>
      </c>
      <c r="DN537">
        <v>-56.897655</v>
      </c>
      <c r="DO537">
        <v>-2.99961726078786</v>
      </c>
      <c r="DP537">
        <v>0.526044732389746</v>
      </c>
      <c r="DQ537">
        <v>0</v>
      </c>
      <c r="DR537">
        <v>4.71811575</v>
      </c>
      <c r="DS537">
        <v>-0.199403414634145</v>
      </c>
      <c r="DT537">
        <v>0.0208972837813314</v>
      </c>
      <c r="DU537">
        <v>0</v>
      </c>
      <c r="DV537">
        <v>0</v>
      </c>
      <c r="DW537">
        <v>2</v>
      </c>
      <c r="DX537" t="s">
        <v>357</v>
      </c>
      <c r="DY537">
        <v>2.97242</v>
      </c>
      <c r="DZ537">
        <v>2.69787</v>
      </c>
      <c r="EA537">
        <v>0.136965</v>
      </c>
      <c r="EB537">
        <v>0.142918</v>
      </c>
      <c r="EC537">
        <v>0.0802264</v>
      </c>
      <c r="ED537">
        <v>0.0679058</v>
      </c>
      <c r="EE537">
        <v>33672.8</v>
      </c>
      <c r="EF537">
        <v>36638.8</v>
      </c>
      <c r="EG537">
        <v>35360.9</v>
      </c>
      <c r="EH537">
        <v>38774</v>
      </c>
      <c r="EI537">
        <v>46119.6</v>
      </c>
      <c r="EJ537">
        <v>52159.6</v>
      </c>
      <c r="EK537">
        <v>55261</v>
      </c>
      <c r="EL537">
        <v>62141.1</v>
      </c>
      <c r="EM537">
        <v>1.9782</v>
      </c>
      <c r="EN537">
        <v>2.171</v>
      </c>
      <c r="EO537">
        <v>0.0468493</v>
      </c>
      <c r="EP537">
        <v>0</v>
      </c>
      <c r="EQ537">
        <v>24.2423</v>
      </c>
      <c r="ER537">
        <v>999.9</v>
      </c>
      <c r="ES537">
        <v>53.467</v>
      </c>
      <c r="ET537">
        <v>31.34</v>
      </c>
      <c r="EU537">
        <v>33.306</v>
      </c>
      <c r="EV537">
        <v>54.0502</v>
      </c>
      <c r="EW537">
        <v>37.3277</v>
      </c>
      <c r="EX537">
        <v>2</v>
      </c>
      <c r="EY537">
        <v>-0.00109756</v>
      </c>
      <c r="EZ537">
        <v>1.49617</v>
      </c>
      <c r="FA537">
        <v>20.1378</v>
      </c>
      <c r="FB537">
        <v>5.19812</v>
      </c>
      <c r="FC537">
        <v>12.0088</v>
      </c>
      <c r="FD537">
        <v>4.9748</v>
      </c>
      <c r="FE537">
        <v>3.2934</v>
      </c>
      <c r="FF537">
        <v>9999</v>
      </c>
      <c r="FG537">
        <v>565.2</v>
      </c>
      <c r="FH537">
        <v>9999</v>
      </c>
      <c r="FI537">
        <v>9999</v>
      </c>
      <c r="FJ537">
        <v>1.8631</v>
      </c>
      <c r="FK537">
        <v>1.86792</v>
      </c>
      <c r="FL537">
        <v>1.86765</v>
      </c>
      <c r="FM537">
        <v>1.86887</v>
      </c>
      <c r="FN537">
        <v>1.86966</v>
      </c>
      <c r="FO537">
        <v>1.86566</v>
      </c>
      <c r="FP537">
        <v>1.86676</v>
      </c>
      <c r="FQ537">
        <v>1.86813</v>
      </c>
      <c r="FR537">
        <v>5</v>
      </c>
      <c r="FS537">
        <v>0</v>
      </c>
      <c r="FT537">
        <v>0</v>
      </c>
      <c r="FU537">
        <v>0</v>
      </c>
      <c r="FV537" t="s">
        <v>358</v>
      </c>
      <c r="FW537" t="s">
        <v>359</v>
      </c>
      <c r="FX537" t="s">
        <v>360</v>
      </c>
      <c r="FY537" t="s">
        <v>360</v>
      </c>
      <c r="FZ537" t="s">
        <v>360</v>
      </c>
      <c r="GA537" t="s">
        <v>360</v>
      </c>
      <c r="GB537">
        <v>0</v>
      </c>
      <c r="GC537">
        <v>100</v>
      </c>
      <c r="GD537">
        <v>100</v>
      </c>
      <c r="GE537">
        <v>12.238</v>
      </c>
      <c r="GF537">
        <v>0.1786</v>
      </c>
      <c r="GG537">
        <v>4.5284714050127</v>
      </c>
      <c r="GH537">
        <v>0.00877152046367285</v>
      </c>
      <c r="GI537">
        <v>-1.12287425622125e-06</v>
      </c>
      <c r="GJ537">
        <v>1.49974470624018e-10</v>
      </c>
      <c r="GK537">
        <v>0.178652107835601</v>
      </c>
      <c r="GL537">
        <v>0</v>
      </c>
      <c r="GM537">
        <v>0</v>
      </c>
      <c r="GN537">
        <v>0</v>
      </c>
      <c r="GO537">
        <v>-2</v>
      </c>
      <c r="GP537">
        <v>2006</v>
      </c>
      <c r="GQ537">
        <v>1</v>
      </c>
      <c r="GR537">
        <v>20</v>
      </c>
      <c r="GS537">
        <v>106.8</v>
      </c>
      <c r="GT537">
        <v>106.7</v>
      </c>
      <c r="GU537">
        <v>2.75269</v>
      </c>
      <c r="GV537">
        <v>2.61353</v>
      </c>
      <c r="GW537">
        <v>2.24854</v>
      </c>
      <c r="GX537">
        <v>2.7417</v>
      </c>
      <c r="GY537">
        <v>1.99585</v>
      </c>
      <c r="GZ537">
        <v>2.37549</v>
      </c>
      <c r="HA537">
        <v>36.7654</v>
      </c>
      <c r="HB537">
        <v>15.0076</v>
      </c>
      <c r="HC537">
        <v>18</v>
      </c>
      <c r="HD537">
        <v>498.988</v>
      </c>
      <c r="HE537">
        <v>632.889</v>
      </c>
      <c r="HF537">
        <v>21.8596</v>
      </c>
      <c r="HG537">
        <v>27.0894</v>
      </c>
      <c r="HH537">
        <v>29.999</v>
      </c>
      <c r="HI537">
        <v>26.9734</v>
      </c>
      <c r="HJ537">
        <v>26.8916</v>
      </c>
      <c r="HK537">
        <v>55.0932</v>
      </c>
      <c r="HL537">
        <v>46.6395</v>
      </c>
      <c r="HM537">
        <v>0</v>
      </c>
      <c r="HN537">
        <v>21.9272</v>
      </c>
      <c r="HO537">
        <v>1073.16</v>
      </c>
      <c r="HP537">
        <v>17.3638</v>
      </c>
      <c r="HQ537">
        <v>102.521</v>
      </c>
      <c r="HR537">
        <v>103.467</v>
      </c>
    </row>
    <row r="538" spans="1:226">
      <c r="A538">
        <v>522</v>
      </c>
      <c r="B538">
        <v>1657298100</v>
      </c>
      <c r="C538">
        <v>6356</v>
      </c>
      <c r="D538" t="s">
        <v>1407</v>
      </c>
      <c r="E538" t="s">
        <v>1408</v>
      </c>
      <c r="F538">
        <v>5</v>
      </c>
      <c r="G538" t="s">
        <v>1282</v>
      </c>
      <c r="H538" t="s">
        <v>354</v>
      </c>
      <c r="I538">
        <v>1657298092.5</v>
      </c>
      <c r="J538">
        <f>(K538)/1000</f>
        <v>0</v>
      </c>
      <c r="K538">
        <f>IF(BF538, AN538, AH538)</f>
        <v>0</v>
      </c>
      <c r="L538">
        <f>IF(BF538, AI538, AG538)</f>
        <v>0</v>
      </c>
      <c r="M538">
        <f>BH538 - IF(AU538&gt;1, L538*BB538*100.0/(AW538*BV538), 0)</f>
        <v>0</v>
      </c>
      <c r="N538">
        <f>((T538-J538/2)*M538-L538)/(T538+J538/2)</f>
        <v>0</v>
      </c>
      <c r="O538">
        <f>N538*(BO538+BP538)/1000.0</f>
        <v>0</v>
      </c>
      <c r="P538">
        <f>(BH538 - IF(AU538&gt;1, L538*BB538*100.0/(AW538*BV538), 0))*(BO538+BP538)/1000.0</f>
        <v>0</v>
      </c>
      <c r="Q538">
        <f>2.0/((1/S538-1/R538)+SIGN(S538)*SQRT((1/S538-1/R538)*(1/S538-1/R538) + 4*BC538/((BC538+1)*(BC538+1))*(2*1/S538*1/R538-1/R538*1/R538)))</f>
        <v>0</v>
      </c>
      <c r="R538">
        <f>IF(LEFT(BD538,1)&lt;&gt;"0",IF(LEFT(BD538,1)="1",3.0,BE538),$D$5+$E$5*(BV538*BO538/($K$5*1000))+$F$5*(BV538*BO538/($K$5*1000))*MAX(MIN(BB538,$J$5),$I$5)*MAX(MIN(BB538,$J$5),$I$5)+$G$5*MAX(MIN(BB538,$J$5),$I$5)*(BV538*BO538/($K$5*1000))+$H$5*(BV538*BO538/($K$5*1000))*(BV538*BO538/($K$5*1000)))</f>
        <v>0</v>
      </c>
      <c r="S538">
        <f>J538*(1000-(1000*0.61365*exp(17.502*W538/(240.97+W538))/(BO538+BP538)+BJ538)/2)/(1000*0.61365*exp(17.502*W538/(240.97+W538))/(BO538+BP538)-BJ538)</f>
        <v>0</v>
      </c>
      <c r="T538">
        <f>1/((BC538+1)/(Q538/1.6)+1/(R538/1.37)) + BC538/((BC538+1)/(Q538/1.6) + BC538/(R538/1.37))</f>
        <v>0</v>
      </c>
      <c r="U538">
        <f>(AX538*BA538)</f>
        <v>0</v>
      </c>
      <c r="V538">
        <f>(BQ538+(U538+2*0.95*5.67E-8*(((BQ538+$B$7)+273)^4-(BQ538+273)^4)-44100*J538)/(1.84*29.3*R538+8*0.95*5.67E-8*(BQ538+273)^3))</f>
        <v>0</v>
      </c>
      <c r="W538">
        <f>($C$7*BR538+$D$7*BS538+$E$7*V538)</f>
        <v>0</v>
      </c>
      <c r="X538">
        <f>0.61365*exp(17.502*W538/(240.97+W538))</f>
        <v>0</v>
      </c>
      <c r="Y538">
        <f>(Z538/AA538*100)</f>
        <v>0</v>
      </c>
      <c r="Z538">
        <f>BJ538*(BO538+BP538)/1000</f>
        <v>0</v>
      </c>
      <c r="AA538">
        <f>0.61365*exp(17.502*BQ538/(240.97+BQ538))</f>
        <v>0</v>
      </c>
      <c r="AB538">
        <f>(X538-BJ538*(BO538+BP538)/1000)</f>
        <v>0</v>
      </c>
      <c r="AC538">
        <f>(-J538*44100)</f>
        <v>0</v>
      </c>
      <c r="AD538">
        <f>2*29.3*R538*0.92*(BQ538-W538)</f>
        <v>0</v>
      </c>
      <c r="AE538">
        <f>2*0.95*5.67E-8*(((BQ538+$B$7)+273)^4-(W538+273)^4)</f>
        <v>0</v>
      </c>
      <c r="AF538">
        <f>U538+AE538+AC538+AD538</f>
        <v>0</v>
      </c>
      <c r="AG538">
        <f>BN538*AU538*(BI538-BH538*(1000-AU538*BK538)/(1000-AU538*BJ538))/(100*BB538)</f>
        <v>0</v>
      </c>
      <c r="AH538">
        <f>1000*BN538*AU538*(BJ538-BK538)/(100*BB538*(1000-AU538*BJ538))</f>
        <v>0</v>
      </c>
      <c r="AI538">
        <f>(AJ538 - AK538 - BO538*1E3/(8.314*(BQ538+273.15)) * AM538/BN538 * AL538) * BN538/(100*BB538) * (1000 - BK538)/1000</f>
        <v>0</v>
      </c>
      <c r="AJ538">
        <v>1081.88866029607</v>
      </c>
      <c r="AK538">
        <v>1036.96915151515</v>
      </c>
      <c r="AL538">
        <v>3.36938462653346</v>
      </c>
      <c r="AM538">
        <v>66.2120317824343</v>
      </c>
      <c r="AN538">
        <f>(AP538 - AO538 + BO538*1E3/(8.314*(BQ538+273.15)) * AR538/BN538 * AQ538) * BN538/(100*BB538) * 1000/(1000 - AP538)</f>
        <v>0</v>
      </c>
      <c r="AO538">
        <v>17.2117667319547</v>
      </c>
      <c r="AP538">
        <v>21.9054387878788</v>
      </c>
      <c r="AQ538">
        <v>-0.000158853717542186</v>
      </c>
      <c r="AR538">
        <v>77.4807913644843</v>
      </c>
      <c r="AS538">
        <v>0</v>
      </c>
      <c r="AT538">
        <v>0</v>
      </c>
      <c r="AU538">
        <f>IF(AS538*$H$13&gt;=AW538,1.0,(AW538/(AW538-AS538*$H$13)))</f>
        <v>0</v>
      </c>
      <c r="AV538">
        <f>(AU538-1)*100</f>
        <v>0</v>
      </c>
      <c r="AW538">
        <f>MAX(0,($B$13+$C$13*BV538)/(1+$D$13*BV538)*BO538/(BQ538+273)*$E$13)</f>
        <v>0</v>
      </c>
      <c r="AX538">
        <f>$B$11*BW538+$C$11*BX538+$F$11*CI538*(1-CL538)</f>
        <v>0</v>
      </c>
      <c r="AY538">
        <f>AX538*AZ538</f>
        <v>0</v>
      </c>
      <c r="AZ538">
        <f>($B$11*$D$9+$C$11*$D$9+$F$11*((CV538+CN538)/MAX(CV538+CN538+CW538, 0.1)*$I$9+CW538/MAX(CV538+CN538+CW538, 0.1)*$J$9))/($B$11+$C$11+$F$11)</f>
        <v>0</v>
      </c>
      <c r="BA538">
        <f>($B$11*$K$9+$C$11*$K$9+$F$11*((CV538+CN538)/MAX(CV538+CN538+CW538, 0.1)*$P$9+CW538/MAX(CV538+CN538+CW538, 0.1)*$Q$9))/($B$11+$C$11+$F$11)</f>
        <v>0</v>
      </c>
      <c r="BB538">
        <v>6</v>
      </c>
      <c r="BC538">
        <v>0.5</v>
      </c>
      <c r="BD538" t="s">
        <v>355</v>
      </c>
      <c r="BE538">
        <v>2</v>
      </c>
      <c r="BF538" t="b">
        <v>1</v>
      </c>
      <c r="BG538">
        <v>1657298092.5</v>
      </c>
      <c r="BH538">
        <v>991.096518518519</v>
      </c>
      <c r="BI538">
        <v>1048.44666666667</v>
      </c>
      <c r="BJ538">
        <v>21.9063851851852</v>
      </c>
      <c r="BK538">
        <v>17.2231703703704</v>
      </c>
      <c r="BL538">
        <v>978.917111111111</v>
      </c>
      <c r="BM538">
        <v>21.7277259259259</v>
      </c>
      <c r="BN538">
        <v>500.011259259259</v>
      </c>
      <c r="BO538">
        <v>73.8291296296296</v>
      </c>
      <c r="BP538">
        <v>0.0436809777777778</v>
      </c>
      <c r="BQ538">
        <v>25.4086888888889</v>
      </c>
      <c r="BR538">
        <v>25.0314777777778</v>
      </c>
      <c r="BS538">
        <v>999.9</v>
      </c>
      <c r="BT538">
        <v>0</v>
      </c>
      <c r="BU538">
        <v>0</v>
      </c>
      <c r="BV538">
        <v>10005.9259259259</v>
      </c>
      <c r="BW538">
        <v>0</v>
      </c>
      <c r="BX538">
        <v>1663.15444444444</v>
      </c>
      <c r="BY538">
        <v>-57.3495888888889</v>
      </c>
      <c r="BZ538">
        <v>1013.29374074074</v>
      </c>
      <c r="CA538">
        <v>1066.82</v>
      </c>
      <c r="CB538">
        <v>4.6832</v>
      </c>
      <c r="CC538">
        <v>1048.44666666667</v>
      </c>
      <c r="CD538">
        <v>17.2231703703704</v>
      </c>
      <c r="CE538">
        <v>1.61732925925926</v>
      </c>
      <c r="CF538">
        <v>1.27157259259259</v>
      </c>
      <c r="CG538">
        <v>14.1249074074074</v>
      </c>
      <c r="CH538">
        <v>10.4669851851852</v>
      </c>
      <c r="CI538">
        <v>2000.00814814815</v>
      </c>
      <c r="CJ538">
        <v>0.98</v>
      </c>
      <c r="CK538">
        <v>0.0200000666666667</v>
      </c>
      <c r="CL538">
        <v>0</v>
      </c>
      <c r="CM538">
        <v>2.30577407407407</v>
      </c>
      <c r="CN538">
        <v>0</v>
      </c>
      <c r="CO538">
        <v>7703.01259259259</v>
      </c>
      <c r="CP538">
        <v>17300.2259259259</v>
      </c>
      <c r="CQ538">
        <v>37.965</v>
      </c>
      <c r="CR538">
        <v>38.9232222222222</v>
      </c>
      <c r="CS538">
        <v>37.9071481481481</v>
      </c>
      <c r="CT538">
        <v>37.039037037037</v>
      </c>
      <c r="CU538">
        <v>37.312</v>
      </c>
      <c r="CV538">
        <v>1960.00740740741</v>
      </c>
      <c r="CW538">
        <v>40.0007407407407</v>
      </c>
      <c r="CX538">
        <v>0</v>
      </c>
      <c r="CY538">
        <v>1657298078.1</v>
      </c>
      <c r="CZ538">
        <v>0</v>
      </c>
      <c r="DA538">
        <v>1657291692.5</v>
      </c>
      <c r="DB538" t="s">
        <v>356</v>
      </c>
      <c r="DC538">
        <v>1657291684</v>
      </c>
      <c r="DD538">
        <v>1657291692.5</v>
      </c>
      <c r="DE538">
        <v>1</v>
      </c>
      <c r="DF538">
        <v>0.051</v>
      </c>
      <c r="DG538">
        <v>-0.009</v>
      </c>
      <c r="DH538">
        <v>7.953</v>
      </c>
      <c r="DI538">
        <v>0.086</v>
      </c>
      <c r="DJ538">
        <v>418</v>
      </c>
      <c r="DK538">
        <v>18</v>
      </c>
      <c r="DL538">
        <v>0.63</v>
      </c>
      <c r="DM538">
        <v>0.07</v>
      </c>
      <c r="DN538">
        <v>-57.2021175</v>
      </c>
      <c r="DO538">
        <v>-3.29074333958715</v>
      </c>
      <c r="DP538">
        <v>0.473844715010888</v>
      </c>
      <c r="DQ538">
        <v>0</v>
      </c>
      <c r="DR538">
        <v>4.696733</v>
      </c>
      <c r="DS538">
        <v>-0.289078198874294</v>
      </c>
      <c r="DT538">
        <v>0.0311985023037965</v>
      </c>
      <c r="DU538">
        <v>0</v>
      </c>
      <c r="DV538">
        <v>0</v>
      </c>
      <c r="DW538">
        <v>2</v>
      </c>
      <c r="DX538" t="s">
        <v>357</v>
      </c>
      <c r="DY538">
        <v>2.97306</v>
      </c>
      <c r="DZ538">
        <v>2.69729</v>
      </c>
      <c r="EA538">
        <v>0.138432</v>
      </c>
      <c r="EB538">
        <v>0.144417</v>
      </c>
      <c r="EC538">
        <v>0.0802487</v>
      </c>
      <c r="ED538">
        <v>0.0681799</v>
      </c>
      <c r="EE538">
        <v>33616.1</v>
      </c>
      <c r="EF538">
        <v>36574.3</v>
      </c>
      <c r="EG538">
        <v>35361.5</v>
      </c>
      <c r="EH538">
        <v>38773.5</v>
      </c>
      <c r="EI538">
        <v>46119.3</v>
      </c>
      <c r="EJ538">
        <v>52144.6</v>
      </c>
      <c r="EK538">
        <v>55261.9</v>
      </c>
      <c r="EL538">
        <v>62141.4</v>
      </c>
      <c r="EM538">
        <v>1.9784</v>
      </c>
      <c r="EN538">
        <v>2.1706</v>
      </c>
      <c r="EO538">
        <v>0.0473261</v>
      </c>
      <c r="EP538">
        <v>0</v>
      </c>
      <c r="EQ538">
        <v>24.2542</v>
      </c>
      <c r="ER538">
        <v>999.9</v>
      </c>
      <c r="ES538">
        <v>53.467</v>
      </c>
      <c r="ET538">
        <v>31.36</v>
      </c>
      <c r="EU538">
        <v>33.3457</v>
      </c>
      <c r="EV538">
        <v>53.7602</v>
      </c>
      <c r="EW538">
        <v>37.2316</v>
      </c>
      <c r="EX538">
        <v>2</v>
      </c>
      <c r="EY538">
        <v>-0.00166667</v>
      </c>
      <c r="EZ538">
        <v>1.34935</v>
      </c>
      <c r="FA538">
        <v>20.1398</v>
      </c>
      <c r="FB538">
        <v>5.19932</v>
      </c>
      <c r="FC538">
        <v>12.0099</v>
      </c>
      <c r="FD538">
        <v>4.976</v>
      </c>
      <c r="FE538">
        <v>3.2934</v>
      </c>
      <c r="FF538">
        <v>9999</v>
      </c>
      <c r="FG538">
        <v>565.2</v>
      </c>
      <c r="FH538">
        <v>9999</v>
      </c>
      <c r="FI538">
        <v>9999</v>
      </c>
      <c r="FJ538">
        <v>1.8631</v>
      </c>
      <c r="FK538">
        <v>1.86792</v>
      </c>
      <c r="FL538">
        <v>1.86768</v>
      </c>
      <c r="FM538">
        <v>1.86884</v>
      </c>
      <c r="FN538">
        <v>1.86966</v>
      </c>
      <c r="FO538">
        <v>1.86569</v>
      </c>
      <c r="FP538">
        <v>1.86676</v>
      </c>
      <c r="FQ538">
        <v>1.86813</v>
      </c>
      <c r="FR538">
        <v>5</v>
      </c>
      <c r="FS538">
        <v>0</v>
      </c>
      <c r="FT538">
        <v>0</v>
      </c>
      <c r="FU538">
        <v>0</v>
      </c>
      <c r="FV538" t="s">
        <v>358</v>
      </c>
      <c r="FW538" t="s">
        <v>359</v>
      </c>
      <c r="FX538" t="s">
        <v>360</v>
      </c>
      <c r="FY538" t="s">
        <v>360</v>
      </c>
      <c r="FZ538" t="s">
        <v>360</v>
      </c>
      <c r="GA538" t="s">
        <v>360</v>
      </c>
      <c r="GB538">
        <v>0</v>
      </c>
      <c r="GC538">
        <v>100</v>
      </c>
      <c r="GD538">
        <v>100</v>
      </c>
      <c r="GE538">
        <v>12.35</v>
      </c>
      <c r="GF538">
        <v>0.1787</v>
      </c>
      <c r="GG538">
        <v>4.5284714050127</v>
      </c>
      <c r="GH538">
        <v>0.00877152046367285</v>
      </c>
      <c r="GI538">
        <v>-1.12287425622125e-06</v>
      </c>
      <c r="GJ538">
        <v>1.49974470624018e-10</v>
      </c>
      <c r="GK538">
        <v>0.178652107835601</v>
      </c>
      <c r="GL538">
        <v>0</v>
      </c>
      <c r="GM538">
        <v>0</v>
      </c>
      <c r="GN538">
        <v>0</v>
      </c>
      <c r="GO538">
        <v>-2</v>
      </c>
      <c r="GP538">
        <v>2006</v>
      </c>
      <c r="GQ538">
        <v>1</v>
      </c>
      <c r="GR538">
        <v>20</v>
      </c>
      <c r="GS538">
        <v>106.9</v>
      </c>
      <c r="GT538">
        <v>106.8</v>
      </c>
      <c r="GU538">
        <v>2.78442</v>
      </c>
      <c r="GV538">
        <v>2.61597</v>
      </c>
      <c r="GW538">
        <v>2.24854</v>
      </c>
      <c r="GX538">
        <v>2.7417</v>
      </c>
      <c r="GY538">
        <v>1.99585</v>
      </c>
      <c r="GZ538">
        <v>2.35229</v>
      </c>
      <c r="HA538">
        <v>36.7892</v>
      </c>
      <c r="HB538">
        <v>15.0076</v>
      </c>
      <c r="HC538">
        <v>18</v>
      </c>
      <c r="HD538">
        <v>499.14</v>
      </c>
      <c r="HE538">
        <v>632.623</v>
      </c>
      <c r="HF538">
        <v>21.8651</v>
      </c>
      <c r="HG538">
        <v>27.0916</v>
      </c>
      <c r="HH538">
        <v>29.9994</v>
      </c>
      <c r="HI538">
        <v>26.9757</v>
      </c>
      <c r="HJ538">
        <v>26.8961</v>
      </c>
      <c r="HK538">
        <v>55.7235</v>
      </c>
      <c r="HL538">
        <v>46.3432</v>
      </c>
      <c r="HM538">
        <v>0</v>
      </c>
      <c r="HN538">
        <v>21.901</v>
      </c>
      <c r="HO538">
        <v>1093.34</v>
      </c>
      <c r="HP538">
        <v>17.411</v>
      </c>
      <c r="HQ538">
        <v>102.523</v>
      </c>
      <c r="HR538">
        <v>103.467</v>
      </c>
    </row>
    <row r="539" spans="1:226">
      <c r="A539">
        <v>523</v>
      </c>
      <c r="B539">
        <v>1657298105</v>
      </c>
      <c r="C539">
        <v>6361</v>
      </c>
      <c r="D539" t="s">
        <v>1409</v>
      </c>
      <c r="E539" t="s">
        <v>1410</v>
      </c>
      <c r="F539">
        <v>5</v>
      </c>
      <c r="G539" t="s">
        <v>1282</v>
      </c>
      <c r="H539" t="s">
        <v>354</v>
      </c>
      <c r="I539">
        <v>1657298097.21429</v>
      </c>
      <c r="J539">
        <f>(K539)/1000</f>
        <v>0</v>
      </c>
      <c r="K539">
        <f>IF(BF539, AN539, AH539)</f>
        <v>0</v>
      </c>
      <c r="L539">
        <f>IF(BF539, AI539, AG539)</f>
        <v>0</v>
      </c>
      <c r="M539">
        <f>BH539 - IF(AU539&gt;1, L539*BB539*100.0/(AW539*BV539), 0)</f>
        <v>0</v>
      </c>
      <c r="N539">
        <f>((T539-J539/2)*M539-L539)/(T539+J539/2)</f>
        <v>0</v>
      </c>
      <c r="O539">
        <f>N539*(BO539+BP539)/1000.0</f>
        <v>0</v>
      </c>
      <c r="P539">
        <f>(BH539 - IF(AU539&gt;1, L539*BB539*100.0/(AW539*BV539), 0))*(BO539+BP539)/1000.0</f>
        <v>0</v>
      </c>
      <c r="Q539">
        <f>2.0/((1/S539-1/R539)+SIGN(S539)*SQRT((1/S539-1/R539)*(1/S539-1/R539) + 4*BC539/((BC539+1)*(BC539+1))*(2*1/S539*1/R539-1/R539*1/R539)))</f>
        <v>0</v>
      </c>
      <c r="R539">
        <f>IF(LEFT(BD539,1)&lt;&gt;"0",IF(LEFT(BD539,1)="1",3.0,BE539),$D$5+$E$5*(BV539*BO539/($K$5*1000))+$F$5*(BV539*BO539/($K$5*1000))*MAX(MIN(BB539,$J$5),$I$5)*MAX(MIN(BB539,$J$5),$I$5)+$G$5*MAX(MIN(BB539,$J$5),$I$5)*(BV539*BO539/($K$5*1000))+$H$5*(BV539*BO539/($K$5*1000))*(BV539*BO539/($K$5*1000)))</f>
        <v>0</v>
      </c>
      <c r="S539">
        <f>J539*(1000-(1000*0.61365*exp(17.502*W539/(240.97+W539))/(BO539+BP539)+BJ539)/2)/(1000*0.61365*exp(17.502*W539/(240.97+W539))/(BO539+BP539)-BJ539)</f>
        <v>0</v>
      </c>
      <c r="T539">
        <f>1/((BC539+1)/(Q539/1.6)+1/(R539/1.37)) + BC539/((BC539+1)/(Q539/1.6) + BC539/(R539/1.37))</f>
        <v>0</v>
      </c>
      <c r="U539">
        <f>(AX539*BA539)</f>
        <v>0</v>
      </c>
      <c r="V539">
        <f>(BQ539+(U539+2*0.95*5.67E-8*(((BQ539+$B$7)+273)^4-(BQ539+273)^4)-44100*J539)/(1.84*29.3*R539+8*0.95*5.67E-8*(BQ539+273)^3))</f>
        <v>0</v>
      </c>
      <c r="W539">
        <f>($C$7*BR539+$D$7*BS539+$E$7*V539)</f>
        <v>0</v>
      </c>
      <c r="X539">
        <f>0.61365*exp(17.502*W539/(240.97+W539))</f>
        <v>0</v>
      </c>
      <c r="Y539">
        <f>(Z539/AA539*100)</f>
        <v>0</v>
      </c>
      <c r="Z539">
        <f>BJ539*(BO539+BP539)/1000</f>
        <v>0</v>
      </c>
      <c r="AA539">
        <f>0.61365*exp(17.502*BQ539/(240.97+BQ539))</f>
        <v>0</v>
      </c>
      <c r="AB539">
        <f>(X539-BJ539*(BO539+BP539)/1000)</f>
        <v>0</v>
      </c>
      <c r="AC539">
        <f>(-J539*44100)</f>
        <v>0</v>
      </c>
      <c r="AD539">
        <f>2*29.3*R539*0.92*(BQ539-W539)</f>
        <v>0</v>
      </c>
      <c r="AE539">
        <f>2*0.95*5.67E-8*(((BQ539+$B$7)+273)^4-(W539+273)^4)</f>
        <v>0</v>
      </c>
      <c r="AF539">
        <f>U539+AE539+AC539+AD539</f>
        <v>0</v>
      </c>
      <c r="AG539">
        <f>BN539*AU539*(BI539-BH539*(1000-AU539*BK539)/(1000-AU539*BJ539))/(100*BB539)</f>
        <v>0</v>
      </c>
      <c r="AH539">
        <f>1000*BN539*AU539*(BJ539-BK539)/(100*BB539*(1000-AU539*BJ539))</f>
        <v>0</v>
      </c>
      <c r="AI539">
        <f>(AJ539 - AK539 - BO539*1E3/(8.314*(BQ539+273.15)) * AM539/BN539 * AL539) * BN539/(100*BB539) * (1000 - BK539)/1000</f>
        <v>0</v>
      </c>
      <c r="AJ539">
        <v>1099.22177458446</v>
      </c>
      <c r="AK539">
        <v>1054.25993939394</v>
      </c>
      <c r="AL539">
        <v>3.49333297687132</v>
      </c>
      <c r="AM539">
        <v>66.2120317824343</v>
      </c>
      <c r="AN539">
        <f>(AP539 - AO539 + BO539*1E3/(8.314*(BQ539+273.15)) * AR539/BN539 * AQ539) * BN539/(100*BB539) * 1000/(1000 - AP539)</f>
        <v>0</v>
      </c>
      <c r="AO539">
        <v>17.3204529842895</v>
      </c>
      <c r="AP539">
        <v>21.9474696969697</v>
      </c>
      <c r="AQ539">
        <v>0.0111386048029949</v>
      </c>
      <c r="AR539">
        <v>77.4807913644843</v>
      </c>
      <c r="AS539">
        <v>0</v>
      </c>
      <c r="AT539">
        <v>0</v>
      </c>
      <c r="AU539">
        <f>IF(AS539*$H$13&gt;=AW539,1.0,(AW539/(AW539-AS539*$H$13)))</f>
        <v>0</v>
      </c>
      <c r="AV539">
        <f>(AU539-1)*100</f>
        <v>0</v>
      </c>
      <c r="AW539">
        <f>MAX(0,($B$13+$C$13*BV539)/(1+$D$13*BV539)*BO539/(BQ539+273)*$E$13)</f>
        <v>0</v>
      </c>
      <c r="AX539">
        <f>$B$11*BW539+$C$11*BX539+$F$11*CI539*(1-CL539)</f>
        <v>0</v>
      </c>
      <c r="AY539">
        <f>AX539*AZ539</f>
        <v>0</v>
      </c>
      <c r="AZ539">
        <f>($B$11*$D$9+$C$11*$D$9+$F$11*((CV539+CN539)/MAX(CV539+CN539+CW539, 0.1)*$I$9+CW539/MAX(CV539+CN539+CW539, 0.1)*$J$9))/($B$11+$C$11+$F$11)</f>
        <v>0</v>
      </c>
      <c r="BA539">
        <f>($B$11*$K$9+$C$11*$K$9+$F$11*((CV539+CN539)/MAX(CV539+CN539+CW539, 0.1)*$P$9+CW539/MAX(CV539+CN539+CW539, 0.1)*$Q$9))/($B$11+$C$11+$F$11)</f>
        <v>0</v>
      </c>
      <c r="BB539">
        <v>6</v>
      </c>
      <c r="BC539">
        <v>0.5</v>
      </c>
      <c r="BD539" t="s">
        <v>355</v>
      </c>
      <c r="BE539">
        <v>2</v>
      </c>
      <c r="BF539" t="b">
        <v>1</v>
      </c>
      <c r="BG539">
        <v>1657298097.21429</v>
      </c>
      <c r="BH539">
        <v>1006.71064285714</v>
      </c>
      <c r="BI539">
        <v>1064.33321428571</v>
      </c>
      <c r="BJ539">
        <v>21.9122035714286</v>
      </c>
      <c r="BK539">
        <v>17.2592285714286</v>
      </c>
      <c r="BL539">
        <v>994.422607142857</v>
      </c>
      <c r="BM539">
        <v>21.7335607142857</v>
      </c>
      <c r="BN539">
        <v>500.033178571429</v>
      </c>
      <c r="BO539">
        <v>73.8299178571428</v>
      </c>
      <c r="BP539">
        <v>0.0435198571428572</v>
      </c>
      <c r="BQ539">
        <v>25.4044464285714</v>
      </c>
      <c r="BR539">
        <v>25.0260607142857</v>
      </c>
      <c r="BS539">
        <v>999.9</v>
      </c>
      <c r="BT539">
        <v>0</v>
      </c>
      <c r="BU539">
        <v>0</v>
      </c>
      <c r="BV539">
        <v>10017.1428571429</v>
      </c>
      <c r="BW539">
        <v>0</v>
      </c>
      <c r="BX539">
        <v>1663.45107142857</v>
      </c>
      <c r="BY539">
        <v>-57.6231</v>
      </c>
      <c r="BZ539">
        <v>1029.26392857143</v>
      </c>
      <c r="CA539">
        <v>1083.02607142857</v>
      </c>
      <c r="CB539">
        <v>4.652975</v>
      </c>
      <c r="CC539">
        <v>1064.33321428571</v>
      </c>
      <c r="CD539">
        <v>17.2592285714286</v>
      </c>
      <c r="CE539">
        <v>1.61777642857143</v>
      </c>
      <c r="CF539">
        <v>1.27424785714286</v>
      </c>
      <c r="CG539">
        <v>14.129175</v>
      </c>
      <c r="CH539">
        <v>10.4984464285714</v>
      </c>
      <c r="CI539">
        <v>2000.01535714286</v>
      </c>
      <c r="CJ539">
        <v>0.980000142857143</v>
      </c>
      <c r="CK539">
        <v>0.0199999142857143</v>
      </c>
      <c r="CL539">
        <v>0</v>
      </c>
      <c r="CM539">
        <v>2.29765</v>
      </c>
      <c r="CN539">
        <v>0</v>
      </c>
      <c r="CO539">
        <v>7705.44035714286</v>
      </c>
      <c r="CP539">
        <v>17300.2821428571</v>
      </c>
      <c r="CQ539">
        <v>37.95275</v>
      </c>
      <c r="CR539">
        <v>38.906</v>
      </c>
      <c r="CS539">
        <v>37.8927142857143</v>
      </c>
      <c r="CT539">
        <v>37.0442857142857</v>
      </c>
      <c r="CU539">
        <v>37.312</v>
      </c>
      <c r="CV539">
        <v>1960.01464285714</v>
      </c>
      <c r="CW539">
        <v>40.0007142857143</v>
      </c>
      <c r="CX539">
        <v>0</v>
      </c>
      <c r="CY539">
        <v>1657298082.9</v>
      </c>
      <c r="CZ539">
        <v>0</v>
      </c>
      <c r="DA539">
        <v>1657291692.5</v>
      </c>
      <c r="DB539" t="s">
        <v>356</v>
      </c>
      <c r="DC539">
        <v>1657291684</v>
      </c>
      <c r="DD539">
        <v>1657291692.5</v>
      </c>
      <c r="DE539">
        <v>1</v>
      </c>
      <c r="DF539">
        <v>0.051</v>
      </c>
      <c r="DG539">
        <v>-0.009</v>
      </c>
      <c r="DH539">
        <v>7.953</v>
      </c>
      <c r="DI539">
        <v>0.086</v>
      </c>
      <c r="DJ539">
        <v>418</v>
      </c>
      <c r="DK539">
        <v>18</v>
      </c>
      <c r="DL539">
        <v>0.63</v>
      </c>
      <c r="DM539">
        <v>0.07</v>
      </c>
      <c r="DN539">
        <v>-57.442365</v>
      </c>
      <c r="DO539">
        <v>-2.8715076923078</v>
      </c>
      <c r="DP539">
        <v>0.436267171896993</v>
      </c>
      <c r="DQ539">
        <v>0</v>
      </c>
      <c r="DR539">
        <v>4.67035375</v>
      </c>
      <c r="DS539">
        <v>-0.377134221388383</v>
      </c>
      <c r="DT539">
        <v>0.0407526020449922</v>
      </c>
      <c r="DU539">
        <v>0</v>
      </c>
      <c r="DV539">
        <v>0</v>
      </c>
      <c r="DW539">
        <v>2</v>
      </c>
      <c r="DX539" t="s">
        <v>357</v>
      </c>
      <c r="DY539">
        <v>2.97302</v>
      </c>
      <c r="DZ539">
        <v>2.69729</v>
      </c>
      <c r="EA539">
        <v>0.139895</v>
      </c>
      <c r="EB539">
        <v>0.145843</v>
      </c>
      <c r="EC539">
        <v>0.0803585</v>
      </c>
      <c r="ED539">
        <v>0.0682177</v>
      </c>
      <c r="EE539">
        <v>33559.2</v>
      </c>
      <c r="EF539">
        <v>36513.8</v>
      </c>
      <c r="EG539">
        <v>35361.6</v>
      </c>
      <c r="EH539">
        <v>38773.9</v>
      </c>
      <c r="EI539">
        <v>46114</v>
      </c>
      <c r="EJ539">
        <v>52142.4</v>
      </c>
      <c r="EK539">
        <v>55262.2</v>
      </c>
      <c r="EL539">
        <v>62141.4</v>
      </c>
      <c r="EM539">
        <v>1.9784</v>
      </c>
      <c r="EN539">
        <v>2.1706</v>
      </c>
      <c r="EO539">
        <v>0.0472367</v>
      </c>
      <c r="EP539">
        <v>0</v>
      </c>
      <c r="EQ539">
        <v>24.2668</v>
      </c>
      <c r="ER539">
        <v>999.9</v>
      </c>
      <c r="ES539">
        <v>53.443</v>
      </c>
      <c r="ET539">
        <v>31.37</v>
      </c>
      <c r="EU539">
        <v>33.3552</v>
      </c>
      <c r="EV539">
        <v>54.0702</v>
      </c>
      <c r="EW539">
        <v>37.2676</v>
      </c>
      <c r="EX539">
        <v>2</v>
      </c>
      <c r="EY539">
        <v>-0.00211382</v>
      </c>
      <c r="EZ539">
        <v>1.32893</v>
      </c>
      <c r="FA539">
        <v>20.1398</v>
      </c>
      <c r="FB539">
        <v>5.19932</v>
      </c>
      <c r="FC539">
        <v>12.0099</v>
      </c>
      <c r="FD539">
        <v>4.9756</v>
      </c>
      <c r="FE539">
        <v>3.2936</v>
      </c>
      <c r="FF539">
        <v>9999</v>
      </c>
      <c r="FG539">
        <v>565.2</v>
      </c>
      <c r="FH539">
        <v>9999</v>
      </c>
      <c r="FI539">
        <v>9999</v>
      </c>
      <c r="FJ539">
        <v>1.8631</v>
      </c>
      <c r="FK539">
        <v>1.86795</v>
      </c>
      <c r="FL539">
        <v>1.86768</v>
      </c>
      <c r="FM539">
        <v>1.86887</v>
      </c>
      <c r="FN539">
        <v>1.86966</v>
      </c>
      <c r="FO539">
        <v>1.86569</v>
      </c>
      <c r="FP539">
        <v>1.86676</v>
      </c>
      <c r="FQ539">
        <v>1.86813</v>
      </c>
      <c r="FR539">
        <v>5</v>
      </c>
      <c r="FS539">
        <v>0</v>
      </c>
      <c r="FT539">
        <v>0</v>
      </c>
      <c r="FU539">
        <v>0</v>
      </c>
      <c r="FV539" t="s">
        <v>358</v>
      </c>
      <c r="FW539" t="s">
        <v>359</v>
      </c>
      <c r="FX539" t="s">
        <v>360</v>
      </c>
      <c r="FY539" t="s">
        <v>360</v>
      </c>
      <c r="FZ539" t="s">
        <v>360</v>
      </c>
      <c r="GA539" t="s">
        <v>360</v>
      </c>
      <c r="GB539">
        <v>0</v>
      </c>
      <c r="GC539">
        <v>100</v>
      </c>
      <c r="GD539">
        <v>100</v>
      </c>
      <c r="GE539">
        <v>12.46</v>
      </c>
      <c r="GF539">
        <v>0.1786</v>
      </c>
      <c r="GG539">
        <v>4.5284714050127</v>
      </c>
      <c r="GH539">
        <v>0.00877152046367285</v>
      </c>
      <c r="GI539">
        <v>-1.12287425622125e-06</v>
      </c>
      <c r="GJ539">
        <v>1.49974470624018e-10</v>
      </c>
      <c r="GK539">
        <v>0.178652107835601</v>
      </c>
      <c r="GL539">
        <v>0</v>
      </c>
      <c r="GM539">
        <v>0</v>
      </c>
      <c r="GN539">
        <v>0</v>
      </c>
      <c r="GO539">
        <v>-2</v>
      </c>
      <c r="GP539">
        <v>2006</v>
      </c>
      <c r="GQ539">
        <v>1</v>
      </c>
      <c r="GR539">
        <v>20</v>
      </c>
      <c r="GS539">
        <v>107</v>
      </c>
      <c r="GT539">
        <v>106.9</v>
      </c>
      <c r="GU539">
        <v>2.81982</v>
      </c>
      <c r="GV539">
        <v>2.61841</v>
      </c>
      <c r="GW539">
        <v>2.24854</v>
      </c>
      <c r="GX539">
        <v>2.7417</v>
      </c>
      <c r="GY539">
        <v>1.99585</v>
      </c>
      <c r="GZ539">
        <v>2.37305</v>
      </c>
      <c r="HA539">
        <v>36.7892</v>
      </c>
      <c r="HB539">
        <v>15.0076</v>
      </c>
      <c r="HC539">
        <v>18</v>
      </c>
      <c r="HD539">
        <v>499.181</v>
      </c>
      <c r="HE539">
        <v>632.675</v>
      </c>
      <c r="HF539">
        <v>21.8696</v>
      </c>
      <c r="HG539">
        <v>27.0953</v>
      </c>
      <c r="HH539">
        <v>29.9996</v>
      </c>
      <c r="HI539">
        <v>26.9803</v>
      </c>
      <c r="HJ539">
        <v>26.9006</v>
      </c>
      <c r="HK539">
        <v>56.4327</v>
      </c>
      <c r="HL539">
        <v>46.3432</v>
      </c>
      <c r="HM539">
        <v>0</v>
      </c>
      <c r="HN539">
        <v>21.8759</v>
      </c>
      <c r="HO539">
        <v>1106.72</v>
      </c>
      <c r="HP539">
        <v>17.4231</v>
      </c>
      <c r="HQ539">
        <v>102.523</v>
      </c>
      <c r="HR539">
        <v>103.468</v>
      </c>
    </row>
    <row r="540" spans="1:226">
      <c r="A540">
        <v>524</v>
      </c>
      <c r="B540">
        <v>1657298110</v>
      </c>
      <c r="C540">
        <v>6366</v>
      </c>
      <c r="D540" t="s">
        <v>1411</v>
      </c>
      <c r="E540" t="s">
        <v>1412</v>
      </c>
      <c r="F540">
        <v>5</v>
      </c>
      <c r="G540" t="s">
        <v>1282</v>
      </c>
      <c r="H540" t="s">
        <v>354</v>
      </c>
      <c r="I540">
        <v>1657298102.5</v>
      </c>
      <c r="J540">
        <f>(K540)/1000</f>
        <v>0</v>
      </c>
      <c r="K540">
        <f>IF(BF540, AN540, AH540)</f>
        <v>0</v>
      </c>
      <c r="L540">
        <f>IF(BF540, AI540, AG540)</f>
        <v>0</v>
      </c>
      <c r="M540">
        <f>BH540 - IF(AU540&gt;1, L540*BB540*100.0/(AW540*BV540), 0)</f>
        <v>0</v>
      </c>
      <c r="N540">
        <f>((T540-J540/2)*M540-L540)/(T540+J540/2)</f>
        <v>0</v>
      </c>
      <c r="O540">
        <f>N540*(BO540+BP540)/1000.0</f>
        <v>0</v>
      </c>
      <c r="P540">
        <f>(BH540 - IF(AU540&gt;1, L540*BB540*100.0/(AW540*BV540), 0))*(BO540+BP540)/1000.0</f>
        <v>0</v>
      </c>
      <c r="Q540">
        <f>2.0/((1/S540-1/R540)+SIGN(S540)*SQRT((1/S540-1/R540)*(1/S540-1/R540) + 4*BC540/((BC540+1)*(BC540+1))*(2*1/S540*1/R540-1/R540*1/R540)))</f>
        <v>0</v>
      </c>
      <c r="R540">
        <f>IF(LEFT(BD540,1)&lt;&gt;"0",IF(LEFT(BD540,1)="1",3.0,BE540),$D$5+$E$5*(BV540*BO540/($K$5*1000))+$F$5*(BV540*BO540/($K$5*1000))*MAX(MIN(BB540,$J$5),$I$5)*MAX(MIN(BB540,$J$5),$I$5)+$G$5*MAX(MIN(BB540,$J$5),$I$5)*(BV540*BO540/($K$5*1000))+$H$5*(BV540*BO540/($K$5*1000))*(BV540*BO540/($K$5*1000)))</f>
        <v>0</v>
      </c>
      <c r="S540">
        <f>J540*(1000-(1000*0.61365*exp(17.502*W540/(240.97+W540))/(BO540+BP540)+BJ540)/2)/(1000*0.61365*exp(17.502*W540/(240.97+W540))/(BO540+BP540)-BJ540)</f>
        <v>0</v>
      </c>
      <c r="T540">
        <f>1/((BC540+1)/(Q540/1.6)+1/(R540/1.37)) + BC540/((BC540+1)/(Q540/1.6) + BC540/(R540/1.37))</f>
        <v>0</v>
      </c>
      <c r="U540">
        <f>(AX540*BA540)</f>
        <v>0</v>
      </c>
      <c r="V540">
        <f>(BQ540+(U540+2*0.95*5.67E-8*(((BQ540+$B$7)+273)^4-(BQ540+273)^4)-44100*J540)/(1.84*29.3*R540+8*0.95*5.67E-8*(BQ540+273)^3))</f>
        <v>0</v>
      </c>
      <c r="W540">
        <f>($C$7*BR540+$D$7*BS540+$E$7*V540)</f>
        <v>0</v>
      </c>
      <c r="X540">
        <f>0.61365*exp(17.502*W540/(240.97+W540))</f>
        <v>0</v>
      </c>
      <c r="Y540">
        <f>(Z540/AA540*100)</f>
        <v>0</v>
      </c>
      <c r="Z540">
        <f>BJ540*(BO540+BP540)/1000</f>
        <v>0</v>
      </c>
      <c r="AA540">
        <f>0.61365*exp(17.502*BQ540/(240.97+BQ540))</f>
        <v>0</v>
      </c>
      <c r="AB540">
        <f>(X540-BJ540*(BO540+BP540)/1000)</f>
        <v>0</v>
      </c>
      <c r="AC540">
        <f>(-J540*44100)</f>
        <v>0</v>
      </c>
      <c r="AD540">
        <f>2*29.3*R540*0.92*(BQ540-W540)</f>
        <v>0</v>
      </c>
      <c r="AE540">
        <f>2*0.95*5.67E-8*(((BQ540+$B$7)+273)^4-(W540+273)^4)</f>
        <v>0</v>
      </c>
      <c r="AF540">
        <f>U540+AE540+AC540+AD540</f>
        <v>0</v>
      </c>
      <c r="AG540">
        <f>BN540*AU540*(BI540-BH540*(1000-AU540*BK540)/(1000-AU540*BJ540))/(100*BB540)</f>
        <v>0</v>
      </c>
      <c r="AH540">
        <f>1000*BN540*AU540*(BJ540-BK540)/(100*BB540*(1000-AU540*BJ540))</f>
        <v>0</v>
      </c>
      <c r="AI540">
        <f>(AJ540 - AK540 - BO540*1E3/(8.314*(BQ540+273.15)) * AM540/BN540 * AL540) * BN540/(100*BB540) * (1000 - BK540)/1000</f>
        <v>0</v>
      </c>
      <c r="AJ540">
        <v>1116.26390235005</v>
      </c>
      <c r="AK540">
        <v>1071.00187878788</v>
      </c>
      <c r="AL540">
        <v>3.3699486049534</v>
      </c>
      <c r="AM540">
        <v>66.2120317824343</v>
      </c>
      <c r="AN540">
        <f>(AP540 - AO540 + BO540*1E3/(8.314*(BQ540+273.15)) * AR540/BN540 * AQ540) * BN540/(100*BB540) * 1000/(1000 - AP540)</f>
        <v>0</v>
      </c>
      <c r="AO540">
        <v>17.3287469921718</v>
      </c>
      <c r="AP540">
        <v>21.9641163636364</v>
      </c>
      <c r="AQ540">
        <v>0.00150035061855842</v>
      </c>
      <c r="AR540">
        <v>77.4807913644843</v>
      </c>
      <c r="AS540">
        <v>0</v>
      </c>
      <c r="AT540">
        <v>0</v>
      </c>
      <c r="AU540">
        <f>IF(AS540*$H$13&gt;=AW540,1.0,(AW540/(AW540-AS540*$H$13)))</f>
        <v>0</v>
      </c>
      <c r="AV540">
        <f>(AU540-1)*100</f>
        <v>0</v>
      </c>
      <c r="AW540">
        <f>MAX(0,($B$13+$C$13*BV540)/(1+$D$13*BV540)*BO540/(BQ540+273)*$E$13)</f>
        <v>0</v>
      </c>
      <c r="AX540">
        <f>$B$11*BW540+$C$11*BX540+$F$11*CI540*(1-CL540)</f>
        <v>0</v>
      </c>
      <c r="AY540">
        <f>AX540*AZ540</f>
        <v>0</v>
      </c>
      <c r="AZ540">
        <f>($B$11*$D$9+$C$11*$D$9+$F$11*((CV540+CN540)/MAX(CV540+CN540+CW540, 0.1)*$I$9+CW540/MAX(CV540+CN540+CW540, 0.1)*$J$9))/($B$11+$C$11+$F$11)</f>
        <v>0</v>
      </c>
      <c r="BA540">
        <f>($B$11*$K$9+$C$11*$K$9+$F$11*((CV540+CN540)/MAX(CV540+CN540+CW540, 0.1)*$P$9+CW540/MAX(CV540+CN540+CW540, 0.1)*$Q$9))/($B$11+$C$11+$F$11)</f>
        <v>0</v>
      </c>
      <c r="BB540">
        <v>6</v>
      </c>
      <c r="BC540">
        <v>0.5</v>
      </c>
      <c r="BD540" t="s">
        <v>355</v>
      </c>
      <c r="BE540">
        <v>2</v>
      </c>
      <c r="BF540" t="b">
        <v>1</v>
      </c>
      <c r="BG540">
        <v>1657298102.5</v>
      </c>
      <c r="BH540">
        <v>1024.26407407407</v>
      </c>
      <c r="BI540">
        <v>1082.06296296296</v>
      </c>
      <c r="BJ540">
        <v>21.9298259259259</v>
      </c>
      <c r="BK540">
        <v>17.3033</v>
      </c>
      <c r="BL540">
        <v>1011.85474074074</v>
      </c>
      <c r="BM540">
        <v>21.7511925925926</v>
      </c>
      <c r="BN540">
        <v>500.031259259259</v>
      </c>
      <c r="BO540">
        <v>73.8307851851852</v>
      </c>
      <c r="BP540">
        <v>0.0434200555555556</v>
      </c>
      <c r="BQ540">
        <v>25.4038148148148</v>
      </c>
      <c r="BR540">
        <v>25.0300407407407</v>
      </c>
      <c r="BS540">
        <v>999.9</v>
      </c>
      <c r="BT540">
        <v>0</v>
      </c>
      <c r="BU540">
        <v>0</v>
      </c>
      <c r="BV540">
        <v>10020</v>
      </c>
      <c r="BW540">
        <v>0</v>
      </c>
      <c r="BX540">
        <v>1663.73814814815</v>
      </c>
      <c r="BY540">
        <v>-57.7999222222222</v>
      </c>
      <c r="BZ540">
        <v>1047.23</v>
      </c>
      <c r="CA540">
        <v>1101.11703703704</v>
      </c>
      <c r="CB540">
        <v>4.6265262962963</v>
      </c>
      <c r="CC540">
        <v>1082.06296296296</v>
      </c>
      <c r="CD540">
        <v>17.3033</v>
      </c>
      <c r="CE540">
        <v>1.61909666666667</v>
      </c>
      <c r="CF540">
        <v>1.27751555555556</v>
      </c>
      <c r="CG540">
        <v>14.1417592592593</v>
      </c>
      <c r="CH540">
        <v>10.5368666666667</v>
      </c>
      <c r="CI540">
        <v>1999.98814814815</v>
      </c>
      <c r="CJ540">
        <v>0.98</v>
      </c>
      <c r="CK540">
        <v>0.0200000666666667</v>
      </c>
      <c r="CL540">
        <v>0</v>
      </c>
      <c r="CM540">
        <v>2.24288148148148</v>
      </c>
      <c r="CN540">
        <v>0</v>
      </c>
      <c r="CO540">
        <v>7706.22666666667</v>
      </c>
      <c r="CP540">
        <v>17300.0333333333</v>
      </c>
      <c r="CQ540">
        <v>37.944</v>
      </c>
      <c r="CR540">
        <v>38.8887777777778</v>
      </c>
      <c r="CS540">
        <v>37.8795925925926</v>
      </c>
      <c r="CT540">
        <v>37.0574074074074</v>
      </c>
      <c r="CU540">
        <v>37.3074074074074</v>
      </c>
      <c r="CV540">
        <v>1959.98777777778</v>
      </c>
      <c r="CW540">
        <v>40.0003703703704</v>
      </c>
      <c r="CX540">
        <v>0</v>
      </c>
      <c r="CY540">
        <v>1657298088.3</v>
      </c>
      <c r="CZ540">
        <v>0</v>
      </c>
      <c r="DA540">
        <v>1657291692.5</v>
      </c>
      <c r="DB540" t="s">
        <v>356</v>
      </c>
      <c r="DC540">
        <v>1657291684</v>
      </c>
      <c r="DD540">
        <v>1657291692.5</v>
      </c>
      <c r="DE540">
        <v>1</v>
      </c>
      <c r="DF540">
        <v>0.051</v>
      </c>
      <c r="DG540">
        <v>-0.009</v>
      </c>
      <c r="DH540">
        <v>7.953</v>
      </c>
      <c r="DI540">
        <v>0.086</v>
      </c>
      <c r="DJ540">
        <v>418</v>
      </c>
      <c r="DK540">
        <v>18</v>
      </c>
      <c r="DL540">
        <v>0.63</v>
      </c>
      <c r="DM540">
        <v>0.07</v>
      </c>
      <c r="DN540">
        <v>-57.6956</v>
      </c>
      <c r="DO540">
        <v>-2.12827091932458</v>
      </c>
      <c r="DP540">
        <v>0.36369521718054</v>
      </c>
      <c r="DQ540">
        <v>0</v>
      </c>
      <c r="DR540">
        <v>4.642418</v>
      </c>
      <c r="DS540">
        <v>-0.332401125703573</v>
      </c>
      <c r="DT540">
        <v>0.0382037079483131</v>
      </c>
      <c r="DU540">
        <v>0</v>
      </c>
      <c r="DV540">
        <v>0</v>
      </c>
      <c r="DW540">
        <v>2</v>
      </c>
      <c r="DX540" t="s">
        <v>357</v>
      </c>
      <c r="DY540">
        <v>2.97288</v>
      </c>
      <c r="DZ540">
        <v>2.69791</v>
      </c>
      <c r="EA540">
        <v>0.141333</v>
      </c>
      <c r="EB540">
        <v>0.147277</v>
      </c>
      <c r="EC540">
        <v>0.0803924</v>
      </c>
      <c r="ED540">
        <v>0.0683935</v>
      </c>
      <c r="EE540">
        <v>33503.4</v>
      </c>
      <c r="EF540">
        <v>36451.6</v>
      </c>
      <c r="EG540">
        <v>35362</v>
      </c>
      <c r="EH540">
        <v>38773</v>
      </c>
      <c r="EI540">
        <v>46112.6</v>
      </c>
      <c r="EJ540">
        <v>52132.2</v>
      </c>
      <c r="EK540">
        <v>55262.5</v>
      </c>
      <c r="EL540">
        <v>62140.9</v>
      </c>
      <c r="EM540">
        <v>1.9784</v>
      </c>
      <c r="EN540">
        <v>2.1706</v>
      </c>
      <c r="EO540">
        <v>0.045985</v>
      </c>
      <c r="EP540">
        <v>0</v>
      </c>
      <c r="EQ540">
        <v>24.2787</v>
      </c>
      <c r="ER540">
        <v>999.9</v>
      </c>
      <c r="ES540">
        <v>53.418</v>
      </c>
      <c r="ET540">
        <v>31.391</v>
      </c>
      <c r="EU540">
        <v>33.3714</v>
      </c>
      <c r="EV540">
        <v>54.1702</v>
      </c>
      <c r="EW540">
        <v>37.2676</v>
      </c>
      <c r="EX540">
        <v>2</v>
      </c>
      <c r="EY540">
        <v>-0.00182927</v>
      </c>
      <c r="EZ540">
        <v>1.42366</v>
      </c>
      <c r="FA540">
        <v>20.1392</v>
      </c>
      <c r="FB540">
        <v>5.19932</v>
      </c>
      <c r="FC540">
        <v>12.0099</v>
      </c>
      <c r="FD540">
        <v>4.976</v>
      </c>
      <c r="FE540">
        <v>3.2932</v>
      </c>
      <c r="FF540">
        <v>9999</v>
      </c>
      <c r="FG540">
        <v>565.2</v>
      </c>
      <c r="FH540">
        <v>9999</v>
      </c>
      <c r="FI540">
        <v>9999</v>
      </c>
      <c r="FJ540">
        <v>1.8631</v>
      </c>
      <c r="FK540">
        <v>1.86795</v>
      </c>
      <c r="FL540">
        <v>1.86768</v>
      </c>
      <c r="FM540">
        <v>1.86887</v>
      </c>
      <c r="FN540">
        <v>1.86966</v>
      </c>
      <c r="FO540">
        <v>1.86569</v>
      </c>
      <c r="FP540">
        <v>1.86676</v>
      </c>
      <c r="FQ540">
        <v>1.86813</v>
      </c>
      <c r="FR540">
        <v>5</v>
      </c>
      <c r="FS540">
        <v>0</v>
      </c>
      <c r="FT540">
        <v>0</v>
      </c>
      <c r="FU540">
        <v>0</v>
      </c>
      <c r="FV540" t="s">
        <v>358</v>
      </c>
      <c r="FW540" t="s">
        <v>359</v>
      </c>
      <c r="FX540" t="s">
        <v>360</v>
      </c>
      <c r="FY540" t="s">
        <v>360</v>
      </c>
      <c r="FZ540" t="s">
        <v>360</v>
      </c>
      <c r="GA540" t="s">
        <v>360</v>
      </c>
      <c r="GB540">
        <v>0</v>
      </c>
      <c r="GC540">
        <v>100</v>
      </c>
      <c r="GD540">
        <v>100</v>
      </c>
      <c r="GE540">
        <v>12.58</v>
      </c>
      <c r="GF540">
        <v>0.1786</v>
      </c>
      <c r="GG540">
        <v>4.5284714050127</v>
      </c>
      <c r="GH540">
        <v>0.00877152046367285</v>
      </c>
      <c r="GI540">
        <v>-1.12287425622125e-06</v>
      </c>
      <c r="GJ540">
        <v>1.49974470624018e-10</v>
      </c>
      <c r="GK540">
        <v>0.178652107835601</v>
      </c>
      <c r="GL540">
        <v>0</v>
      </c>
      <c r="GM540">
        <v>0</v>
      </c>
      <c r="GN540">
        <v>0</v>
      </c>
      <c r="GO540">
        <v>-2</v>
      </c>
      <c r="GP540">
        <v>2006</v>
      </c>
      <c r="GQ540">
        <v>1</v>
      </c>
      <c r="GR540">
        <v>20</v>
      </c>
      <c r="GS540">
        <v>107.1</v>
      </c>
      <c r="GT540">
        <v>107</v>
      </c>
      <c r="GU540">
        <v>2.85156</v>
      </c>
      <c r="GV540">
        <v>2.61719</v>
      </c>
      <c r="GW540">
        <v>2.24854</v>
      </c>
      <c r="GX540">
        <v>2.7417</v>
      </c>
      <c r="GY540">
        <v>1.99585</v>
      </c>
      <c r="GZ540">
        <v>2.34253</v>
      </c>
      <c r="HA540">
        <v>36.7892</v>
      </c>
      <c r="HB540">
        <v>15.0076</v>
      </c>
      <c r="HC540">
        <v>18</v>
      </c>
      <c r="HD540">
        <v>499.202</v>
      </c>
      <c r="HE540">
        <v>632.701</v>
      </c>
      <c r="HF540">
        <v>21.8605</v>
      </c>
      <c r="HG540">
        <v>27.0985</v>
      </c>
      <c r="HH540">
        <v>29.9999</v>
      </c>
      <c r="HI540">
        <v>26.9825</v>
      </c>
      <c r="HJ540">
        <v>26.9028</v>
      </c>
      <c r="HK540">
        <v>57.0685</v>
      </c>
      <c r="HL540">
        <v>46.0554</v>
      </c>
      <c r="HM540">
        <v>0</v>
      </c>
      <c r="HN540">
        <v>21.8398</v>
      </c>
      <c r="HO540">
        <v>1126.87</v>
      </c>
      <c r="HP540">
        <v>17.4429</v>
      </c>
      <c r="HQ540">
        <v>102.524</v>
      </c>
      <c r="HR540">
        <v>103.466</v>
      </c>
    </row>
    <row r="541" spans="1:226">
      <c r="A541">
        <v>525</v>
      </c>
      <c r="B541">
        <v>1657298115</v>
      </c>
      <c r="C541">
        <v>6371</v>
      </c>
      <c r="D541" t="s">
        <v>1413</v>
      </c>
      <c r="E541" t="s">
        <v>1414</v>
      </c>
      <c r="F541">
        <v>5</v>
      </c>
      <c r="G541" t="s">
        <v>1282</v>
      </c>
      <c r="H541" t="s">
        <v>354</v>
      </c>
      <c r="I541">
        <v>1657298107.21429</v>
      </c>
      <c r="J541">
        <f>(K541)/1000</f>
        <v>0</v>
      </c>
      <c r="K541">
        <f>IF(BF541, AN541, AH541)</f>
        <v>0</v>
      </c>
      <c r="L541">
        <f>IF(BF541, AI541, AG541)</f>
        <v>0</v>
      </c>
      <c r="M541">
        <f>BH541 - IF(AU541&gt;1, L541*BB541*100.0/(AW541*BV541), 0)</f>
        <v>0</v>
      </c>
      <c r="N541">
        <f>((T541-J541/2)*M541-L541)/(T541+J541/2)</f>
        <v>0</v>
      </c>
      <c r="O541">
        <f>N541*(BO541+BP541)/1000.0</f>
        <v>0</v>
      </c>
      <c r="P541">
        <f>(BH541 - IF(AU541&gt;1, L541*BB541*100.0/(AW541*BV541), 0))*(BO541+BP541)/1000.0</f>
        <v>0</v>
      </c>
      <c r="Q541">
        <f>2.0/((1/S541-1/R541)+SIGN(S541)*SQRT((1/S541-1/R541)*(1/S541-1/R541) + 4*BC541/((BC541+1)*(BC541+1))*(2*1/S541*1/R541-1/R541*1/R541)))</f>
        <v>0</v>
      </c>
      <c r="R541">
        <f>IF(LEFT(BD541,1)&lt;&gt;"0",IF(LEFT(BD541,1)="1",3.0,BE541),$D$5+$E$5*(BV541*BO541/($K$5*1000))+$F$5*(BV541*BO541/($K$5*1000))*MAX(MIN(BB541,$J$5),$I$5)*MAX(MIN(BB541,$J$5),$I$5)+$G$5*MAX(MIN(BB541,$J$5),$I$5)*(BV541*BO541/($K$5*1000))+$H$5*(BV541*BO541/($K$5*1000))*(BV541*BO541/($K$5*1000)))</f>
        <v>0</v>
      </c>
      <c r="S541">
        <f>J541*(1000-(1000*0.61365*exp(17.502*W541/(240.97+W541))/(BO541+BP541)+BJ541)/2)/(1000*0.61365*exp(17.502*W541/(240.97+W541))/(BO541+BP541)-BJ541)</f>
        <v>0</v>
      </c>
      <c r="T541">
        <f>1/((BC541+1)/(Q541/1.6)+1/(R541/1.37)) + BC541/((BC541+1)/(Q541/1.6) + BC541/(R541/1.37))</f>
        <v>0</v>
      </c>
      <c r="U541">
        <f>(AX541*BA541)</f>
        <v>0</v>
      </c>
      <c r="V541">
        <f>(BQ541+(U541+2*0.95*5.67E-8*(((BQ541+$B$7)+273)^4-(BQ541+273)^4)-44100*J541)/(1.84*29.3*R541+8*0.95*5.67E-8*(BQ541+273)^3))</f>
        <v>0</v>
      </c>
      <c r="W541">
        <f>($C$7*BR541+$D$7*BS541+$E$7*V541)</f>
        <v>0</v>
      </c>
      <c r="X541">
        <f>0.61365*exp(17.502*W541/(240.97+W541))</f>
        <v>0</v>
      </c>
      <c r="Y541">
        <f>(Z541/AA541*100)</f>
        <v>0</v>
      </c>
      <c r="Z541">
        <f>BJ541*(BO541+BP541)/1000</f>
        <v>0</v>
      </c>
      <c r="AA541">
        <f>0.61365*exp(17.502*BQ541/(240.97+BQ541))</f>
        <v>0</v>
      </c>
      <c r="AB541">
        <f>(X541-BJ541*(BO541+BP541)/1000)</f>
        <v>0</v>
      </c>
      <c r="AC541">
        <f>(-J541*44100)</f>
        <v>0</v>
      </c>
      <c r="AD541">
        <f>2*29.3*R541*0.92*(BQ541-W541)</f>
        <v>0</v>
      </c>
      <c r="AE541">
        <f>2*0.95*5.67E-8*(((BQ541+$B$7)+273)^4-(W541+273)^4)</f>
        <v>0</v>
      </c>
      <c r="AF541">
        <f>U541+AE541+AC541+AD541</f>
        <v>0</v>
      </c>
      <c r="AG541">
        <f>BN541*AU541*(BI541-BH541*(1000-AU541*BK541)/(1000-AU541*BJ541))/(100*BB541)</f>
        <v>0</v>
      </c>
      <c r="AH541">
        <f>1000*BN541*AU541*(BJ541-BK541)/(100*BB541*(1000-AU541*BJ541))</f>
        <v>0</v>
      </c>
      <c r="AI541">
        <f>(AJ541 - AK541 - BO541*1E3/(8.314*(BQ541+273.15)) * AM541/BN541 * AL541) * BN541/(100*BB541) * (1000 - BK541)/1000</f>
        <v>0</v>
      </c>
      <c r="AJ541">
        <v>1133.6616644774</v>
      </c>
      <c r="AK541">
        <v>1088.10115151515</v>
      </c>
      <c r="AL541">
        <v>3.44225669319611</v>
      </c>
      <c r="AM541">
        <v>66.2120317824343</v>
      </c>
      <c r="AN541">
        <f>(AP541 - AO541 + BO541*1E3/(8.314*(BQ541+273.15)) * AR541/BN541 * AQ541) * BN541/(100*BB541) * 1000/(1000 - AP541)</f>
        <v>0</v>
      </c>
      <c r="AO541">
        <v>17.3981676767143</v>
      </c>
      <c r="AP541">
        <v>21.9878527272727</v>
      </c>
      <c r="AQ541">
        <v>0.00859176903516387</v>
      </c>
      <c r="AR541">
        <v>77.4807913644843</v>
      </c>
      <c r="AS541">
        <v>0</v>
      </c>
      <c r="AT541">
        <v>0</v>
      </c>
      <c r="AU541">
        <f>IF(AS541*$H$13&gt;=AW541,1.0,(AW541/(AW541-AS541*$H$13)))</f>
        <v>0</v>
      </c>
      <c r="AV541">
        <f>(AU541-1)*100</f>
        <v>0</v>
      </c>
      <c r="AW541">
        <f>MAX(0,($B$13+$C$13*BV541)/(1+$D$13*BV541)*BO541/(BQ541+273)*$E$13)</f>
        <v>0</v>
      </c>
      <c r="AX541">
        <f>$B$11*BW541+$C$11*BX541+$F$11*CI541*(1-CL541)</f>
        <v>0</v>
      </c>
      <c r="AY541">
        <f>AX541*AZ541</f>
        <v>0</v>
      </c>
      <c r="AZ541">
        <f>($B$11*$D$9+$C$11*$D$9+$F$11*((CV541+CN541)/MAX(CV541+CN541+CW541, 0.1)*$I$9+CW541/MAX(CV541+CN541+CW541, 0.1)*$J$9))/($B$11+$C$11+$F$11)</f>
        <v>0</v>
      </c>
      <c r="BA541">
        <f>($B$11*$K$9+$C$11*$K$9+$F$11*((CV541+CN541)/MAX(CV541+CN541+CW541, 0.1)*$P$9+CW541/MAX(CV541+CN541+CW541, 0.1)*$Q$9))/($B$11+$C$11+$F$11)</f>
        <v>0</v>
      </c>
      <c r="BB541">
        <v>6</v>
      </c>
      <c r="BC541">
        <v>0.5</v>
      </c>
      <c r="BD541" t="s">
        <v>355</v>
      </c>
      <c r="BE541">
        <v>2</v>
      </c>
      <c r="BF541" t="b">
        <v>1</v>
      </c>
      <c r="BG541">
        <v>1657298107.21429</v>
      </c>
      <c r="BH541">
        <v>1039.9225</v>
      </c>
      <c r="BI541">
        <v>1098.00357142857</v>
      </c>
      <c r="BJ541">
        <v>21.9533071428571</v>
      </c>
      <c r="BK541">
        <v>17.3545785714286</v>
      </c>
      <c r="BL541">
        <v>1027.40571428571</v>
      </c>
      <c r="BM541">
        <v>21.7746678571429</v>
      </c>
      <c r="BN541">
        <v>500.027321428571</v>
      </c>
      <c r="BO541">
        <v>73.8311678571429</v>
      </c>
      <c r="BP541">
        <v>0.0433920714285714</v>
      </c>
      <c r="BQ541">
        <v>25.4075392857143</v>
      </c>
      <c r="BR541">
        <v>25.0323214285714</v>
      </c>
      <c r="BS541">
        <v>999.9</v>
      </c>
      <c r="BT541">
        <v>0</v>
      </c>
      <c r="BU541">
        <v>0</v>
      </c>
      <c r="BV541">
        <v>10017.3214285714</v>
      </c>
      <c r="BW541">
        <v>0</v>
      </c>
      <c r="BX541">
        <v>1664.1825</v>
      </c>
      <c r="BY541">
        <v>-58.0813392857143</v>
      </c>
      <c r="BZ541">
        <v>1063.26607142857</v>
      </c>
      <c r="CA541">
        <v>1117.39607142857</v>
      </c>
      <c r="CB541">
        <v>4.598735</v>
      </c>
      <c r="CC541">
        <v>1098.00357142857</v>
      </c>
      <c r="CD541">
        <v>17.3545785714286</v>
      </c>
      <c r="CE541">
        <v>1.62083857142857</v>
      </c>
      <c r="CF541">
        <v>1.28130821428571</v>
      </c>
      <c r="CG541">
        <v>14.15835</v>
      </c>
      <c r="CH541">
        <v>10.5813464285714</v>
      </c>
      <c r="CI541">
        <v>2000</v>
      </c>
      <c r="CJ541">
        <v>0.98000025</v>
      </c>
      <c r="CK541">
        <v>0.0199998</v>
      </c>
      <c r="CL541">
        <v>0</v>
      </c>
      <c r="CM541">
        <v>2.23142142857143</v>
      </c>
      <c r="CN541">
        <v>0</v>
      </c>
      <c r="CO541">
        <v>7705.78214285714</v>
      </c>
      <c r="CP541">
        <v>17300.1357142857</v>
      </c>
      <c r="CQ541">
        <v>37.93925</v>
      </c>
      <c r="CR541">
        <v>38.8794285714286</v>
      </c>
      <c r="CS541">
        <v>37.8794285714286</v>
      </c>
      <c r="CT541">
        <v>37.062</v>
      </c>
      <c r="CU541">
        <v>37.2987142857143</v>
      </c>
      <c r="CV541">
        <v>1960</v>
      </c>
      <c r="CW541">
        <v>40</v>
      </c>
      <c r="CX541">
        <v>0</v>
      </c>
      <c r="CY541">
        <v>1657298093.1</v>
      </c>
      <c r="CZ541">
        <v>0</v>
      </c>
      <c r="DA541">
        <v>1657291692.5</v>
      </c>
      <c r="DB541" t="s">
        <v>356</v>
      </c>
      <c r="DC541">
        <v>1657291684</v>
      </c>
      <c r="DD541">
        <v>1657291692.5</v>
      </c>
      <c r="DE541">
        <v>1</v>
      </c>
      <c r="DF541">
        <v>0.051</v>
      </c>
      <c r="DG541">
        <v>-0.009</v>
      </c>
      <c r="DH541">
        <v>7.953</v>
      </c>
      <c r="DI541">
        <v>0.086</v>
      </c>
      <c r="DJ541">
        <v>418</v>
      </c>
      <c r="DK541">
        <v>18</v>
      </c>
      <c r="DL541">
        <v>0.63</v>
      </c>
      <c r="DM541">
        <v>0.07</v>
      </c>
      <c r="DN541">
        <v>-57.95181</v>
      </c>
      <c r="DO541">
        <v>-3.22567204502802</v>
      </c>
      <c r="DP541">
        <v>0.48641187732209</v>
      </c>
      <c r="DQ541">
        <v>0</v>
      </c>
      <c r="DR541">
        <v>4.614204</v>
      </c>
      <c r="DS541">
        <v>-0.298255609756105</v>
      </c>
      <c r="DT541">
        <v>0.0356817425163065</v>
      </c>
      <c r="DU541">
        <v>0</v>
      </c>
      <c r="DV541">
        <v>0</v>
      </c>
      <c r="DW541">
        <v>2</v>
      </c>
      <c r="DX541" t="s">
        <v>357</v>
      </c>
      <c r="DY541">
        <v>2.97308</v>
      </c>
      <c r="DZ541">
        <v>2.69734</v>
      </c>
      <c r="EA541">
        <v>0.142784</v>
      </c>
      <c r="EB541">
        <v>0.148692</v>
      </c>
      <c r="EC541">
        <v>0.0804617</v>
      </c>
      <c r="ED541">
        <v>0.0684408</v>
      </c>
      <c r="EE541">
        <v>33446.1</v>
      </c>
      <c r="EF541">
        <v>36391.6</v>
      </c>
      <c r="EG541">
        <v>35361.2</v>
      </c>
      <c r="EH541">
        <v>38773.5</v>
      </c>
      <c r="EI541">
        <v>46108.1</v>
      </c>
      <c r="EJ541">
        <v>52129.2</v>
      </c>
      <c r="EK541">
        <v>55261.3</v>
      </c>
      <c r="EL541">
        <v>62140.5</v>
      </c>
      <c r="EM541">
        <v>1.9786</v>
      </c>
      <c r="EN541">
        <v>2.1704</v>
      </c>
      <c r="EO541">
        <v>0.045687</v>
      </c>
      <c r="EP541">
        <v>0</v>
      </c>
      <c r="EQ541">
        <v>24.2893</v>
      </c>
      <c r="ER541">
        <v>999.9</v>
      </c>
      <c r="ES541">
        <v>53.394</v>
      </c>
      <c r="ET541">
        <v>31.401</v>
      </c>
      <c r="EU541">
        <v>33.3782</v>
      </c>
      <c r="EV541">
        <v>53.7902</v>
      </c>
      <c r="EW541">
        <v>37.2716</v>
      </c>
      <c r="EX541">
        <v>2</v>
      </c>
      <c r="EY541">
        <v>-0.00138211</v>
      </c>
      <c r="EZ541">
        <v>1.4978</v>
      </c>
      <c r="FA541">
        <v>20.1385</v>
      </c>
      <c r="FB541">
        <v>5.19932</v>
      </c>
      <c r="FC541">
        <v>12.0076</v>
      </c>
      <c r="FD541">
        <v>4.9756</v>
      </c>
      <c r="FE541">
        <v>3.2938</v>
      </c>
      <c r="FF541">
        <v>9999</v>
      </c>
      <c r="FG541">
        <v>565.2</v>
      </c>
      <c r="FH541">
        <v>9999</v>
      </c>
      <c r="FI541">
        <v>9999</v>
      </c>
      <c r="FJ541">
        <v>1.8631</v>
      </c>
      <c r="FK541">
        <v>1.86795</v>
      </c>
      <c r="FL541">
        <v>1.86768</v>
      </c>
      <c r="FM541">
        <v>1.8689</v>
      </c>
      <c r="FN541">
        <v>1.86966</v>
      </c>
      <c r="FO541">
        <v>1.86569</v>
      </c>
      <c r="FP541">
        <v>1.86676</v>
      </c>
      <c r="FQ541">
        <v>1.86813</v>
      </c>
      <c r="FR541">
        <v>5</v>
      </c>
      <c r="FS541">
        <v>0</v>
      </c>
      <c r="FT541">
        <v>0</v>
      </c>
      <c r="FU541">
        <v>0</v>
      </c>
      <c r="FV541" t="s">
        <v>358</v>
      </c>
      <c r="FW541" t="s">
        <v>359</v>
      </c>
      <c r="FX541" t="s">
        <v>360</v>
      </c>
      <c r="FY541" t="s">
        <v>360</v>
      </c>
      <c r="FZ541" t="s">
        <v>360</v>
      </c>
      <c r="GA541" t="s">
        <v>360</v>
      </c>
      <c r="GB541">
        <v>0</v>
      </c>
      <c r="GC541">
        <v>100</v>
      </c>
      <c r="GD541">
        <v>100</v>
      </c>
      <c r="GE541">
        <v>12.69</v>
      </c>
      <c r="GF541">
        <v>0.1787</v>
      </c>
      <c r="GG541">
        <v>4.5284714050127</v>
      </c>
      <c r="GH541">
        <v>0.00877152046367285</v>
      </c>
      <c r="GI541">
        <v>-1.12287425622125e-06</v>
      </c>
      <c r="GJ541">
        <v>1.49974470624018e-10</v>
      </c>
      <c r="GK541">
        <v>0.178652107835601</v>
      </c>
      <c r="GL541">
        <v>0</v>
      </c>
      <c r="GM541">
        <v>0</v>
      </c>
      <c r="GN541">
        <v>0</v>
      </c>
      <c r="GO541">
        <v>-2</v>
      </c>
      <c r="GP541">
        <v>2006</v>
      </c>
      <c r="GQ541">
        <v>1</v>
      </c>
      <c r="GR541">
        <v>20</v>
      </c>
      <c r="GS541">
        <v>107.2</v>
      </c>
      <c r="GT541">
        <v>107</v>
      </c>
      <c r="GU541">
        <v>2.88696</v>
      </c>
      <c r="GV541">
        <v>2.6123</v>
      </c>
      <c r="GW541">
        <v>2.24854</v>
      </c>
      <c r="GX541">
        <v>2.7417</v>
      </c>
      <c r="GY541">
        <v>1.99585</v>
      </c>
      <c r="GZ541">
        <v>2.36694</v>
      </c>
      <c r="HA541">
        <v>36.8129</v>
      </c>
      <c r="HB541">
        <v>15.0076</v>
      </c>
      <c r="HC541">
        <v>18</v>
      </c>
      <c r="HD541">
        <v>499.374</v>
      </c>
      <c r="HE541">
        <v>632.568</v>
      </c>
      <c r="HF541">
        <v>21.8308</v>
      </c>
      <c r="HG541">
        <v>27.1008</v>
      </c>
      <c r="HH541">
        <v>30.0004</v>
      </c>
      <c r="HI541">
        <v>26.9871</v>
      </c>
      <c r="HJ541">
        <v>26.9056</v>
      </c>
      <c r="HK541">
        <v>57.7632</v>
      </c>
      <c r="HL541">
        <v>46.0554</v>
      </c>
      <c r="HM541">
        <v>0</v>
      </c>
      <c r="HN541">
        <v>21.8028</v>
      </c>
      <c r="HO541">
        <v>1140.33</v>
      </c>
      <c r="HP541">
        <v>17.4515</v>
      </c>
      <c r="HQ541">
        <v>102.522</v>
      </c>
      <c r="HR541">
        <v>103.466</v>
      </c>
    </row>
    <row r="542" spans="1:226">
      <c r="A542">
        <v>526</v>
      </c>
      <c r="B542">
        <v>1657298120</v>
      </c>
      <c r="C542">
        <v>6376</v>
      </c>
      <c r="D542" t="s">
        <v>1415</v>
      </c>
      <c r="E542" t="s">
        <v>1416</v>
      </c>
      <c r="F542">
        <v>5</v>
      </c>
      <c r="G542" t="s">
        <v>1282</v>
      </c>
      <c r="H542" t="s">
        <v>354</v>
      </c>
      <c r="I542">
        <v>1657298112.5</v>
      </c>
      <c r="J542">
        <f>(K542)/1000</f>
        <v>0</v>
      </c>
      <c r="K542">
        <f>IF(BF542, AN542, AH542)</f>
        <v>0</v>
      </c>
      <c r="L542">
        <f>IF(BF542, AI542, AG542)</f>
        <v>0</v>
      </c>
      <c r="M542">
        <f>BH542 - IF(AU542&gt;1, L542*BB542*100.0/(AW542*BV542), 0)</f>
        <v>0</v>
      </c>
      <c r="N542">
        <f>((T542-J542/2)*M542-L542)/(T542+J542/2)</f>
        <v>0</v>
      </c>
      <c r="O542">
        <f>N542*(BO542+BP542)/1000.0</f>
        <v>0</v>
      </c>
      <c r="P542">
        <f>(BH542 - IF(AU542&gt;1, L542*BB542*100.0/(AW542*BV542), 0))*(BO542+BP542)/1000.0</f>
        <v>0</v>
      </c>
      <c r="Q542">
        <f>2.0/((1/S542-1/R542)+SIGN(S542)*SQRT((1/S542-1/R542)*(1/S542-1/R542) + 4*BC542/((BC542+1)*(BC542+1))*(2*1/S542*1/R542-1/R542*1/R542)))</f>
        <v>0</v>
      </c>
      <c r="R542">
        <f>IF(LEFT(BD542,1)&lt;&gt;"0",IF(LEFT(BD542,1)="1",3.0,BE542),$D$5+$E$5*(BV542*BO542/($K$5*1000))+$F$5*(BV542*BO542/($K$5*1000))*MAX(MIN(BB542,$J$5),$I$5)*MAX(MIN(BB542,$J$5),$I$5)+$G$5*MAX(MIN(BB542,$J$5),$I$5)*(BV542*BO542/($K$5*1000))+$H$5*(BV542*BO542/($K$5*1000))*(BV542*BO542/($K$5*1000)))</f>
        <v>0</v>
      </c>
      <c r="S542">
        <f>J542*(1000-(1000*0.61365*exp(17.502*W542/(240.97+W542))/(BO542+BP542)+BJ542)/2)/(1000*0.61365*exp(17.502*W542/(240.97+W542))/(BO542+BP542)-BJ542)</f>
        <v>0</v>
      </c>
      <c r="T542">
        <f>1/((BC542+1)/(Q542/1.6)+1/(R542/1.37)) + BC542/((BC542+1)/(Q542/1.6) + BC542/(R542/1.37))</f>
        <v>0</v>
      </c>
      <c r="U542">
        <f>(AX542*BA542)</f>
        <v>0</v>
      </c>
      <c r="V542">
        <f>(BQ542+(U542+2*0.95*5.67E-8*(((BQ542+$B$7)+273)^4-(BQ542+273)^4)-44100*J542)/(1.84*29.3*R542+8*0.95*5.67E-8*(BQ542+273)^3))</f>
        <v>0</v>
      </c>
      <c r="W542">
        <f>($C$7*BR542+$D$7*BS542+$E$7*V542)</f>
        <v>0</v>
      </c>
      <c r="X542">
        <f>0.61365*exp(17.502*W542/(240.97+W542))</f>
        <v>0</v>
      </c>
      <c r="Y542">
        <f>(Z542/AA542*100)</f>
        <v>0</v>
      </c>
      <c r="Z542">
        <f>BJ542*(BO542+BP542)/1000</f>
        <v>0</v>
      </c>
      <c r="AA542">
        <f>0.61365*exp(17.502*BQ542/(240.97+BQ542))</f>
        <v>0</v>
      </c>
      <c r="AB542">
        <f>(X542-BJ542*(BO542+BP542)/1000)</f>
        <v>0</v>
      </c>
      <c r="AC542">
        <f>(-J542*44100)</f>
        <v>0</v>
      </c>
      <c r="AD542">
        <f>2*29.3*R542*0.92*(BQ542-W542)</f>
        <v>0</v>
      </c>
      <c r="AE542">
        <f>2*0.95*5.67E-8*(((BQ542+$B$7)+273)^4-(W542+273)^4)</f>
        <v>0</v>
      </c>
      <c r="AF542">
        <f>U542+AE542+AC542+AD542</f>
        <v>0</v>
      </c>
      <c r="AG542">
        <f>BN542*AU542*(BI542-BH542*(1000-AU542*BK542)/(1000-AU542*BJ542))/(100*BB542)</f>
        <v>0</v>
      </c>
      <c r="AH542">
        <f>1000*BN542*AU542*(BJ542-BK542)/(100*BB542*(1000-AU542*BJ542))</f>
        <v>0</v>
      </c>
      <c r="AI542">
        <f>(AJ542 - AK542 - BO542*1E3/(8.314*(BQ542+273.15)) * AM542/BN542 * AL542) * BN542/(100*BB542) * (1000 - BK542)/1000</f>
        <v>0</v>
      </c>
      <c r="AJ542">
        <v>1150.88688980523</v>
      </c>
      <c r="AK542">
        <v>1105.21503030303</v>
      </c>
      <c r="AL542">
        <v>3.42579475669054</v>
      </c>
      <c r="AM542">
        <v>66.2120317824343</v>
      </c>
      <c r="AN542">
        <f>(AP542 - AO542 + BO542*1E3/(8.314*(BQ542+273.15)) * AR542/BN542 * AQ542) * BN542/(100*BB542) * 1000/(1000 - AP542)</f>
        <v>0</v>
      </c>
      <c r="AO542">
        <v>17.410721516453</v>
      </c>
      <c r="AP542">
        <v>21.9990406060606</v>
      </c>
      <c r="AQ542">
        <v>0.00035079873662131</v>
      </c>
      <c r="AR542">
        <v>77.4807913644843</v>
      </c>
      <c r="AS542">
        <v>0</v>
      </c>
      <c r="AT542">
        <v>0</v>
      </c>
      <c r="AU542">
        <f>IF(AS542*$H$13&gt;=AW542,1.0,(AW542/(AW542-AS542*$H$13)))</f>
        <v>0</v>
      </c>
      <c r="AV542">
        <f>(AU542-1)*100</f>
        <v>0</v>
      </c>
      <c r="AW542">
        <f>MAX(0,($B$13+$C$13*BV542)/(1+$D$13*BV542)*BO542/(BQ542+273)*$E$13)</f>
        <v>0</v>
      </c>
      <c r="AX542">
        <f>$B$11*BW542+$C$11*BX542+$F$11*CI542*(1-CL542)</f>
        <v>0</v>
      </c>
      <c r="AY542">
        <f>AX542*AZ542</f>
        <v>0</v>
      </c>
      <c r="AZ542">
        <f>($B$11*$D$9+$C$11*$D$9+$F$11*((CV542+CN542)/MAX(CV542+CN542+CW542, 0.1)*$I$9+CW542/MAX(CV542+CN542+CW542, 0.1)*$J$9))/($B$11+$C$11+$F$11)</f>
        <v>0</v>
      </c>
      <c r="BA542">
        <f>($B$11*$K$9+$C$11*$K$9+$F$11*((CV542+CN542)/MAX(CV542+CN542+CW542, 0.1)*$P$9+CW542/MAX(CV542+CN542+CW542, 0.1)*$Q$9))/($B$11+$C$11+$F$11)</f>
        <v>0</v>
      </c>
      <c r="BB542">
        <v>6</v>
      </c>
      <c r="BC542">
        <v>0.5</v>
      </c>
      <c r="BD542" t="s">
        <v>355</v>
      </c>
      <c r="BE542">
        <v>2</v>
      </c>
      <c r="BF542" t="b">
        <v>1</v>
      </c>
      <c r="BG542">
        <v>1657298112.5</v>
      </c>
      <c r="BH542">
        <v>1057.51851851852</v>
      </c>
      <c r="BI542">
        <v>1115.83296296296</v>
      </c>
      <c r="BJ542">
        <v>21.9774222222222</v>
      </c>
      <c r="BK542">
        <v>17.3852</v>
      </c>
      <c r="BL542">
        <v>1044.88074074074</v>
      </c>
      <c r="BM542">
        <v>21.7987777777778</v>
      </c>
      <c r="BN542">
        <v>499.998111111111</v>
      </c>
      <c r="BO542">
        <v>73.8309259259259</v>
      </c>
      <c r="BP542">
        <v>0.0437466222222222</v>
      </c>
      <c r="BQ542">
        <v>25.4109259259259</v>
      </c>
      <c r="BR542">
        <v>25.0396481481481</v>
      </c>
      <c r="BS542">
        <v>999.9</v>
      </c>
      <c r="BT542">
        <v>0</v>
      </c>
      <c r="BU542">
        <v>0</v>
      </c>
      <c r="BV542">
        <v>10010.5555555556</v>
      </c>
      <c r="BW542">
        <v>0</v>
      </c>
      <c r="BX542">
        <v>1664.62111111111</v>
      </c>
      <c r="BY542">
        <v>-58.3138592592593</v>
      </c>
      <c r="BZ542">
        <v>1081.2837037037</v>
      </c>
      <c r="CA542">
        <v>1135.57555555556</v>
      </c>
      <c r="CB542">
        <v>4.5922262962963</v>
      </c>
      <c r="CC542">
        <v>1115.83296296296</v>
      </c>
      <c r="CD542">
        <v>17.3852</v>
      </c>
      <c r="CE542">
        <v>1.62261407407407</v>
      </c>
      <c r="CF542">
        <v>1.28356518518519</v>
      </c>
      <c r="CG542">
        <v>14.1752444444444</v>
      </c>
      <c r="CH542">
        <v>10.6077592592593</v>
      </c>
      <c r="CI542">
        <v>1999.99666666667</v>
      </c>
      <c r="CJ542">
        <v>0.980000111111111</v>
      </c>
      <c r="CK542">
        <v>0.0199999481481481</v>
      </c>
      <c r="CL542">
        <v>0</v>
      </c>
      <c r="CM542">
        <v>2.26851851851852</v>
      </c>
      <c r="CN542">
        <v>0</v>
      </c>
      <c r="CO542">
        <v>7704.31888888889</v>
      </c>
      <c r="CP542">
        <v>17300.1111111111</v>
      </c>
      <c r="CQ542">
        <v>37.937</v>
      </c>
      <c r="CR542">
        <v>38.875</v>
      </c>
      <c r="CS542">
        <v>37.875</v>
      </c>
      <c r="CT542">
        <v>37.062</v>
      </c>
      <c r="CU542">
        <v>37.2867407407407</v>
      </c>
      <c r="CV542">
        <v>1959.9962962963</v>
      </c>
      <c r="CW542">
        <v>40.0003703703704</v>
      </c>
      <c r="CX542">
        <v>0</v>
      </c>
      <c r="CY542">
        <v>1657298098.5</v>
      </c>
      <c r="CZ542">
        <v>0</v>
      </c>
      <c r="DA542">
        <v>1657291692.5</v>
      </c>
      <c r="DB542" t="s">
        <v>356</v>
      </c>
      <c r="DC542">
        <v>1657291684</v>
      </c>
      <c r="DD542">
        <v>1657291692.5</v>
      </c>
      <c r="DE542">
        <v>1</v>
      </c>
      <c r="DF542">
        <v>0.051</v>
      </c>
      <c r="DG542">
        <v>-0.009</v>
      </c>
      <c r="DH542">
        <v>7.953</v>
      </c>
      <c r="DI542">
        <v>0.086</v>
      </c>
      <c r="DJ542">
        <v>418</v>
      </c>
      <c r="DK542">
        <v>18</v>
      </c>
      <c r="DL542">
        <v>0.63</v>
      </c>
      <c r="DM542">
        <v>0.07</v>
      </c>
      <c r="DN542">
        <v>-58.2059225</v>
      </c>
      <c r="DO542">
        <v>-2.80440112570364</v>
      </c>
      <c r="DP542">
        <v>0.489882674467826</v>
      </c>
      <c r="DQ542">
        <v>0</v>
      </c>
      <c r="DR542">
        <v>4.5957795</v>
      </c>
      <c r="DS542">
        <v>-0.104580112570375</v>
      </c>
      <c r="DT542">
        <v>0.01721381363179</v>
      </c>
      <c r="DU542">
        <v>0</v>
      </c>
      <c r="DV542">
        <v>0</v>
      </c>
      <c r="DW542">
        <v>2</v>
      </c>
      <c r="DX542" t="s">
        <v>357</v>
      </c>
      <c r="DY542">
        <v>2.97311</v>
      </c>
      <c r="DZ542">
        <v>2.6976</v>
      </c>
      <c r="EA542">
        <v>0.144209</v>
      </c>
      <c r="EB542">
        <v>0.150109</v>
      </c>
      <c r="EC542">
        <v>0.0804802</v>
      </c>
      <c r="ED542">
        <v>0.0684427</v>
      </c>
      <c r="EE542">
        <v>33390.2</v>
      </c>
      <c r="EF542">
        <v>36330.2</v>
      </c>
      <c r="EG542">
        <v>35360.9</v>
      </c>
      <c r="EH542">
        <v>38772.7</v>
      </c>
      <c r="EI542">
        <v>46106.9</v>
      </c>
      <c r="EJ542">
        <v>52127.6</v>
      </c>
      <c r="EK542">
        <v>55260.9</v>
      </c>
      <c r="EL542">
        <v>62138.6</v>
      </c>
      <c r="EM542">
        <v>1.9782</v>
      </c>
      <c r="EN542">
        <v>2.1706</v>
      </c>
      <c r="EO542">
        <v>0.0454783</v>
      </c>
      <c r="EP542">
        <v>0</v>
      </c>
      <c r="EQ542">
        <v>24.2991</v>
      </c>
      <c r="ER542">
        <v>999.9</v>
      </c>
      <c r="ES542">
        <v>53.37</v>
      </c>
      <c r="ET542">
        <v>31.401</v>
      </c>
      <c r="EU542">
        <v>33.3693</v>
      </c>
      <c r="EV542">
        <v>53.7402</v>
      </c>
      <c r="EW542">
        <v>37.2476</v>
      </c>
      <c r="EX542">
        <v>2</v>
      </c>
      <c r="EY542">
        <v>-0.000934959</v>
      </c>
      <c r="EZ542">
        <v>1.59081</v>
      </c>
      <c r="FA542">
        <v>20.1375</v>
      </c>
      <c r="FB542">
        <v>5.20052</v>
      </c>
      <c r="FC542">
        <v>12.0088</v>
      </c>
      <c r="FD542">
        <v>4.976</v>
      </c>
      <c r="FE542">
        <v>3.2938</v>
      </c>
      <c r="FF542">
        <v>9999</v>
      </c>
      <c r="FG542">
        <v>565.2</v>
      </c>
      <c r="FH542">
        <v>9999</v>
      </c>
      <c r="FI542">
        <v>9999</v>
      </c>
      <c r="FJ542">
        <v>1.86307</v>
      </c>
      <c r="FK542">
        <v>1.86795</v>
      </c>
      <c r="FL542">
        <v>1.86768</v>
      </c>
      <c r="FM542">
        <v>1.8689</v>
      </c>
      <c r="FN542">
        <v>1.86966</v>
      </c>
      <c r="FO542">
        <v>1.86569</v>
      </c>
      <c r="FP542">
        <v>1.86676</v>
      </c>
      <c r="FQ542">
        <v>1.86813</v>
      </c>
      <c r="FR542">
        <v>5</v>
      </c>
      <c r="FS542">
        <v>0</v>
      </c>
      <c r="FT542">
        <v>0</v>
      </c>
      <c r="FU542">
        <v>0</v>
      </c>
      <c r="FV542" t="s">
        <v>358</v>
      </c>
      <c r="FW542" t="s">
        <v>359</v>
      </c>
      <c r="FX542" t="s">
        <v>360</v>
      </c>
      <c r="FY542" t="s">
        <v>360</v>
      </c>
      <c r="FZ542" t="s">
        <v>360</v>
      </c>
      <c r="GA542" t="s">
        <v>360</v>
      </c>
      <c r="GB542">
        <v>0</v>
      </c>
      <c r="GC542">
        <v>100</v>
      </c>
      <c r="GD542">
        <v>100</v>
      </c>
      <c r="GE542">
        <v>12.81</v>
      </c>
      <c r="GF542">
        <v>0.1787</v>
      </c>
      <c r="GG542">
        <v>4.5284714050127</v>
      </c>
      <c r="GH542">
        <v>0.00877152046367285</v>
      </c>
      <c r="GI542">
        <v>-1.12287425622125e-06</v>
      </c>
      <c r="GJ542">
        <v>1.49974470624018e-10</v>
      </c>
      <c r="GK542">
        <v>0.178652107835601</v>
      </c>
      <c r="GL542">
        <v>0</v>
      </c>
      <c r="GM542">
        <v>0</v>
      </c>
      <c r="GN542">
        <v>0</v>
      </c>
      <c r="GO542">
        <v>-2</v>
      </c>
      <c r="GP542">
        <v>2006</v>
      </c>
      <c r="GQ542">
        <v>1</v>
      </c>
      <c r="GR542">
        <v>20</v>
      </c>
      <c r="GS542">
        <v>107.3</v>
      </c>
      <c r="GT542">
        <v>107.1</v>
      </c>
      <c r="GU542">
        <v>2.91748</v>
      </c>
      <c r="GV542">
        <v>2.61597</v>
      </c>
      <c r="GW542">
        <v>2.24854</v>
      </c>
      <c r="GX542">
        <v>2.7417</v>
      </c>
      <c r="GY542">
        <v>1.99585</v>
      </c>
      <c r="GZ542">
        <v>2.3938</v>
      </c>
      <c r="HA542">
        <v>36.8129</v>
      </c>
      <c r="HB542">
        <v>15.0076</v>
      </c>
      <c r="HC542">
        <v>18</v>
      </c>
      <c r="HD542">
        <v>499.131</v>
      </c>
      <c r="HE542">
        <v>632.779</v>
      </c>
      <c r="HF542">
        <v>21.7933</v>
      </c>
      <c r="HG542">
        <v>27.1054</v>
      </c>
      <c r="HH542">
        <v>30.0002</v>
      </c>
      <c r="HI542">
        <v>26.9893</v>
      </c>
      <c r="HJ542">
        <v>26.9096</v>
      </c>
      <c r="HK542">
        <v>58.3885</v>
      </c>
      <c r="HL542">
        <v>46.0554</v>
      </c>
      <c r="HM542">
        <v>0</v>
      </c>
      <c r="HN542">
        <v>21.7586</v>
      </c>
      <c r="HO542">
        <v>1160.51</v>
      </c>
      <c r="HP542">
        <v>17.4585</v>
      </c>
      <c r="HQ542">
        <v>102.521</v>
      </c>
      <c r="HR542">
        <v>103.464</v>
      </c>
    </row>
    <row r="543" spans="1:226">
      <c r="A543">
        <v>527</v>
      </c>
      <c r="B543">
        <v>1657298125</v>
      </c>
      <c r="C543">
        <v>6381</v>
      </c>
      <c r="D543" t="s">
        <v>1417</v>
      </c>
      <c r="E543" t="s">
        <v>1418</v>
      </c>
      <c r="F543">
        <v>5</v>
      </c>
      <c r="G543" t="s">
        <v>1282</v>
      </c>
      <c r="H543" t="s">
        <v>354</v>
      </c>
      <c r="I543">
        <v>1657298117.21429</v>
      </c>
      <c r="J543">
        <f>(K543)/1000</f>
        <v>0</v>
      </c>
      <c r="K543">
        <f>IF(BF543, AN543, AH543)</f>
        <v>0</v>
      </c>
      <c r="L543">
        <f>IF(BF543, AI543, AG543)</f>
        <v>0</v>
      </c>
      <c r="M543">
        <f>BH543 - IF(AU543&gt;1, L543*BB543*100.0/(AW543*BV543), 0)</f>
        <v>0</v>
      </c>
      <c r="N543">
        <f>((T543-J543/2)*M543-L543)/(T543+J543/2)</f>
        <v>0</v>
      </c>
      <c r="O543">
        <f>N543*(BO543+BP543)/1000.0</f>
        <v>0</v>
      </c>
      <c r="P543">
        <f>(BH543 - IF(AU543&gt;1, L543*BB543*100.0/(AW543*BV543), 0))*(BO543+BP543)/1000.0</f>
        <v>0</v>
      </c>
      <c r="Q543">
        <f>2.0/((1/S543-1/R543)+SIGN(S543)*SQRT((1/S543-1/R543)*(1/S543-1/R543) + 4*BC543/((BC543+1)*(BC543+1))*(2*1/S543*1/R543-1/R543*1/R543)))</f>
        <v>0</v>
      </c>
      <c r="R543">
        <f>IF(LEFT(BD543,1)&lt;&gt;"0",IF(LEFT(BD543,1)="1",3.0,BE543),$D$5+$E$5*(BV543*BO543/($K$5*1000))+$F$5*(BV543*BO543/($K$5*1000))*MAX(MIN(BB543,$J$5),$I$5)*MAX(MIN(BB543,$J$5),$I$5)+$G$5*MAX(MIN(BB543,$J$5),$I$5)*(BV543*BO543/($K$5*1000))+$H$5*(BV543*BO543/($K$5*1000))*(BV543*BO543/($K$5*1000)))</f>
        <v>0</v>
      </c>
      <c r="S543">
        <f>J543*(1000-(1000*0.61365*exp(17.502*W543/(240.97+W543))/(BO543+BP543)+BJ543)/2)/(1000*0.61365*exp(17.502*W543/(240.97+W543))/(BO543+BP543)-BJ543)</f>
        <v>0</v>
      </c>
      <c r="T543">
        <f>1/((BC543+1)/(Q543/1.6)+1/(R543/1.37)) + BC543/((BC543+1)/(Q543/1.6) + BC543/(R543/1.37))</f>
        <v>0</v>
      </c>
      <c r="U543">
        <f>(AX543*BA543)</f>
        <v>0</v>
      </c>
      <c r="V543">
        <f>(BQ543+(U543+2*0.95*5.67E-8*(((BQ543+$B$7)+273)^4-(BQ543+273)^4)-44100*J543)/(1.84*29.3*R543+8*0.95*5.67E-8*(BQ543+273)^3))</f>
        <v>0</v>
      </c>
      <c r="W543">
        <f>($C$7*BR543+$D$7*BS543+$E$7*V543)</f>
        <v>0</v>
      </c>
      <c r="X543">
        <f>0.61365*exp(17.502*W543/(240.97+W543))</f>
        <v>0</v>
      </c>
      <c r="Y543">
        <f>(Z543/AA543*100)</f>
        <v>0</v>
      </c>
      <c r="Z543">
        <f>BJ543*(BO543+BP543)/1000</f>
        <v>0</v>
      </c>
      <c r="AA543">
        <f>0.61365*exp(17.502*BQ543/(240.97+BQ543))</f>
        <v>0</v>
      </c>
      <c r="AB543">
        <f>(X543-BJ543*(BO543+BP543)/1000)</f>
        <v>0</v>
      </c>
      <c r="AC543">
        <f>(-J543*44100)</f>
        <v>0</v>
      </c>
      <c r="AD543">
        <f>2*29.3*R543*0.92*(BQ543-W543)</f>
        <v>0</v>
      </c>
      <c r="AE543">
        <f>2*0.95*5.67E-8*(((BQ543+$B$7)+273)^4-(W543+273)^4)</f>
        <v>0</v>
      </c>
      <c r="AF543">
        <f>U543+AE543+AC543+AD543</f>
        <v>0</v>
      </c>
      <c r="AG543">
        <f>BN543*AU543*(BI543-BH543*(1000-AU543*BK543)/(1000-AU543*BJ543))/(100*BB543)</f>
        <v>0</v>
      </c>
      <c r="AH543">
        <f>1000*BN543*AU543*(BJ543-BK543)/(100*BB543*(1000-AU543*BJ543))</f>
        <v>0</v>
      </c>
      <c r="AI543">
        <f>(AJ543 - AK543 - BO543*1E3/(8.314*(BQ543+273.15)) * AM543/BN543 * AL543) * BN543/(100*BB543) * (1000 - BK543)/1000</f>
        <v>0</v>
      </c>
      <c r="AJ543">
        <v>1167.93637522249</v>
      </c>
      <c r="AK543">
        <v>1122.32903030303</v>
      </c>
      <c r="AL543">
        <v>3.42435893880309</v>
      </c>
      <c r="AM543">
        <v>66.2120317824343</v>
      </c>
      <c r="AN543">
        <f>(AP543 - AO543 + BO543*1E3/(8.314*(BQ543+273.15)) * AR543/BN543 * AQ543) * BN543/(100*BB543) * 1000/(1000 - AP543)</f>
        <v>0</v>
      </c>
      <c r="AO543">
        <v>17.4119288875448</v>
      </c>
      <c r="AP543">
        <v>22.0042939393939</v>
      </c>
      <c r="AQ543">
        <v>-0.000224685367331831</v>
      </c>
      <c r="AR543">
        <v>77.4807913644843</v>
      </c>
      <c r="AS543">
        <v>0</v>
      </c>
      <c r="AT543">
        <v>0</v>
      </c>
      <c r="AU543">
        <f>IF(AS543*$H$13&gt;=AW543,1.0,(AW543/(AW543-AS543*$H$13)))</f>
        <v>0</v>
      </c>
      <c r="AV543">
        <f>(AU543-1)*100</f>
        <v>0</v>
      </c>
      <c r="AW543">
        <f>MAX(0,($B$13+$C$13*BV543)/(1+$D$13*BV543)*BO543/(BQ543+273)*$E$13)</f>
        <v>0</v>
      </c>
      <c r="AX543">
        <f>$B$11*BW543+$C$11*BX543+$F$11*CI543*(1-CL543)</f>
        <v>0</v>
      </c>
      <c r="AY543">
        <f>AX543*AZ543</f>
        <v>0</v>
      </c>
      <c r="AZ543">
        <f>($B$11*$D$9+$C$11*$D$9+$F$11*((CV543+CN543)/MAX(CV543+CN543+CW543, 0.1)*$I$9+CW543/MAX(CV543+CN543+CW543, 0.1)*$J$9))/($B$11+$C$11+$F$11)</f>
        <v>0</v>
      </c>
      <c r="BA543">
        <f>($B$11*$K$9+$C$11*$K$9+$F$11*((CV543+CN543)/MAX(CV543+CN543+CW543, 0.1)*$P$9+CW543/MAX(CV543+CN543+CW543, 0.1)*$Q$9))/($B$11+$C$11+$F$11)</f>
        <v>0</v>
      </c>
      <c r="BB543">
        <v>6</v>
      </c>
      <c r="BC543">
        <v>0.5</v>
      </c>
      <c r="BD543" t="s">
        <v>355</v>
      </c>
      <c r="BE543">
        <v>2</v>
      </c>
      <c r="BF543" t="b">
        <v>1</v>
      </c>
      <c r="BG543">
        <v>1657298117.21429</v>
      </c>
      <c r="BH543">
        <v>1073.24714285714</v>
      </c>
      <c r="BI543">
        <v>1131.79678571429</v>
      </c>
      <c r="BJ543">
        <v>21.9917892857143</v>
      </c>
      <c r="BK543">
        <v>17.4079571428571</v>
      </c>
      <c r="BL543">
        <v>1060.50142857143</v>
      </c>
      <c r="BM543">
        <v>21.8131464285714</v>
      </c>
      <c r="BN543">
        <v>500.0015</v>
      </c>
      <c r="BO543">
        <v>73.8303857142857</v>
      </c>
      <c r="BP543">
        <v>0.0438224107142857</v>
      </c>
      <c r="BQ543">
        <v>25.4118964285714</v>
      </c>
      <c r="BR543">
        <v>25.0465285714286</v>
      </c>
      <c r="BS543">
        <v>999.9</v>
      </c>
      <c r="BT543">
        <v>0</v>
      </c>
      <c r="BU543">
        <v>0</v>
      </c>
      <c r="BV543">
        <v>10006.9642857143</v>
      </c>
      <c r="BW543">
        <v>0</v>
      </c>
      <c r="BX543">
        <v>1665.09464285714</v>
      </c>
      <c r="BY543">
        <v>-58.5483214285714</v>
      </c>
      <c r="BZ543">
        <v>1097.38178571429</v>
      </c>
      <c r="CA543">
        <v>1151.84714285714</v>
      </c>
      <c r="CB543">
        <v>4.58384</v>
      </c>
      <c r="CC543">
        <v>1131.79678571429</v>
      </c>
      <c r="CD543">
        <v>17.4079571428571</v>
      </c>
      <c r="CE543">
        <v>1.62366285714286</v>
      </c>
      <c r="CF543">
        <v>1.28523571428571</v>
      </c>
      <c r="CG543">
        <v>14.1852214285714</v>
      </c>
      <c r="CH543">
        <v>10.6273071428571</v>
      </c>
      <c r="CI543">
        <v>2000.01</v>
      </c>
      <c r="CJ543">
        <v>0.980000142857143</v>
      </c>
      <c r="CK543">
        <v>0.0199999142857143</v>
      </c>
      <c r="CL543">
        <v>0</v>
      </c>
      <c r="CM543">
        <v>2.34794285714286</v>
      </c>
      <c r="CN543">
        <v>0</v>
      </c>
      <c r="CO543">
        <v>7702.755</v>
      </c>
      <c r="CP543">
        <v>17300.2428571429</v>
      </c>
      <c r="CQ543">
        <v>37.937</v>
      </c>
      <c r="CR543">
        <v>38.875</v>
      </c>
      <c r="CS543">
        <v>37.875</v>
      </c>
      <c r="CT543">
        <v>37.062</v>
      </c>
      <c r="CU543">
        <v>37.2765714285714</v>
      </c>
      <c r="CV543">
        <v>1960.00928571429</v>
      </c>
      <c r="CW543">
        <v>40.0007142857143</v>
      </c>
      <c r="CX543">
        <v>0</v>
      </c>
      <c r="CY543">
        <v>1657298103.3</v>
      </c>
      <c r="CZ543">
        <v>0</v>
      </c>
      <c r="DA543">
        <v>1657291692.5</v>
      </c>
      <c r="DB543" t="s">
        <v>356</v>
      </c>
      <c r="DC543">
        <v>1657291684</v>
      </c>
      <c r="DD543">
        <v>1657291692.5</v>
      </c>
      <c r="DE543">
        <v>1</v>
      </c>
      <c r="DF543">
        <v>0.051</v>
      </c>
      <c r="DG543">
        <v>-0.009</v>
      </c>
      <c r="DH543">
        <v>7.953</v>
      </c>
      <c r="DI543">
        <v>0.086</v>
      </c>
      <c r="DJ543">
        <v>418</v>
      </c>
      <c r="DK543">
        <v>18</v>
      </c>
      <c r="DL543">
        <v>0.63</v>
      </c>
      <c r="DM543">
        <v>0.07</v>
      </c>
      <c r="DN543">
        <v>-58.37657</v>
      </c>
      <c r="DO543">
        <v>-2.64450731707307</v>
      </c>
      <c r="DP543">
        <v>0.479620573578741</v>
      </c>
      <c r="DQ543">
        <v>0</v>
      </c>
      <c r="DR543">
        <v>4.59248225</v>
      </c>
      <c r="DS543">
        <v>-0.0916769606003947</v>
      </c>
      <c r="DT543">
        <v>0.0164242670289271</v>
      </c>
      <c r="DU543">
        <v>1</v>
      </c>
      <c r="DV543">
        <v>1</v>
      </c>
      <c r="DW543">
        <v>2</v>
      </c>
      <c r="DX543" t="s">
        <v>373</v>
      </c>
      <c r="DY543">
        <v>2.97296</v>
      </c>
      <c r="DZ543">
        <v>2.69817</v>
      </c>
      <c r="EA543">
        <v>0.145642</v>
      </c>
      <c r="EB543">
        <v>0.151459</v>
      </c>
      <c r="EC543">
        <v>0.0804777</v>
      </c>
      <c r="ED543">
        <v>0.0684617</v>
      </c>
      <c r="EE543">
        <v>33334.8</v>
      </c>
      <c r="EF543">
        <v>36272.4</v>
      </c>
      <c r="EG543">
        <v>35361.5</v>
      </c>
      <c r="EH543">
        <v>38772.5</v>
      </c>
      <c r="EI543">
        <v>46107.5</v>
      </c>
      <c r="EJ543">
        <v>52127</v>
      </c>
      <c r="EK543">
        <v>55261.5</v>
      </c>
      <c r="EL543">
        <v>62139.2</v>
      </c>
      <c r="EM543">
        <v>1.9784</v>
      </c>
      <c r="EN543">
        <v>2.1706</v>
      </c>
      <c r="EO543">
        <v>0.0460446</v>
      </c>
      <c r="EP543">
        <v>0</v>
      </c>
      <c r="EQ543">
        <v>24.3097</v>
      </c>
      <c r="ER543">
        <v>999.9</v>
      </c>
      <c r="ES543">
        <v>53.345</v>
      </c>
      <c r="ET543">
        <v>31.421</v>
      </c>
      <c r="EU543">
        <v>33.3893</v>
      </c>
      <c r="EV543">
        <v>53.7202</v>
      </c>
      <c r="EW543">
        <v>37.2596</v>
      </c>
      <c r="EX543">
        <v>2</v>
      </c>
      <c r="EY543">
        <v>-0.000365854</v>
      </c>
      <c r="EZ543">
        <v>1.68756</v>
      </c>
      <c r="FA543">
        <v>20.1366</v>
      </c>
      <c r="FB543">
        <v>5.20172</v>
      </c>
      <c r="FC543">
        <v>12.0099</v>
      </c>
      <c r="FD543">
        <v>4.9756</v>
      </c>
      <c r="FE543">
        <v>3.2936</v>
      </c>
      <c r="FF543">
        <v>9999</v>
      </c>
      <c r="FG543">
        <v>565.2</v>
      </c>
      <c r="FH543">
        <v>9999</v>
      </c>
      <c r="FI543">
        <v>9999</v>
      </c>
      <c r="FJ543">
        <v>1.8631</v>
      </c>
      <c r="FK543">
        <v>1.86792</v>
      </c>
      <c r="FL543">
        <v>1.86768</v>
      </c>
      <c r="FM543">
        <v>1.86884</v>
      </c>
      <c r="FN543">
        <v>1.86966</v>
      </c>
      <c r="FO543">
        <v>1.86569</v>
      </c>
      <c r="FP543">
        <v>1.86676</v>
      </c>
      <c r="FQ543">
        <v>1.86816</v>
      </c>
      <c r="FR543">
        <v>5</v>
      </c>
      <c r="FS543">
        <v>0</v>
      </c>
      <c r="FT543">
        <v>0</v>
      </c>
      <c r="FU543">
        <v>0</v>
      </c>
      <c r="FV543" t="s">
        <v>358</v>
      </c>
      <c r="FW543" t="s">
        <v>359</v>
      </c>
      <c r="FX543" t="s">
        <v>360</v>
      </c>
      <c r="FY543" t="s">
        <v>360</v>
      </c>
      <c r="FZ543" t="s">
        <v>360</v>
      </c>
      <c r="GA543" t="s">
        <v>360</v>
      </c>
      <c r="GB543">
        <v>0</v>
      </c>
      <c r="GC543">
        <v>100</v>
      </c>
      <c r="GD543">
        <v>100</v>
      </c>
      <c r="GE543">
        <v>12.93</v>
      </c>
      <c r="GF543">
        <v>0.1786</v>
      </c>
      <c r="GG543">
        <v>4.5284714050127</v>
      </c>
      <c r="GH543">
        <v>0.00877152046367285</v>
      </c>
      <c r="GI543">
        <v>-1.12287425622125e-06</v>
      </c>
      <c r="GJ543">
        <v>1.49974470624018e-10</v>
      </c>
      <c r="GK543">
        <v>0.178652107835601</v>
      </c>
      <c r="GL543">
        <v>0</v>
      </c>
      <c r="GM543">
        <v>0</v>
      </c>
      <c r="GN543">
        <v>0</v>
      </c>
      <c r="GO543">
        <v>-2</v>
      </c>
      <c r="GP543">
        <v>2006</v>
      </c>
      <c r="GQ543">
        <v>1</v>
      </c>
      <c r="GR543">
        <v>20</v>
      </c>
      <c r="GS543">
        <v>107.3</v>
      </c>
      <c r="GT543">
        <v>107.2</v>
      </c>
      <c r="GU543">
        <v>2.95288</v>
      </c>
      <c r="GV543">
        <v>2.61719</v>
      </c>
      <c r="GW543">
        <v>2.24854</v>
      </c>
      <c r="GX543">
        <v>2.7417</v>
      </c>
      <c r="GY543">
        <v>1.99585</v>
      </c>
      <c r="GZ543">
        <v>2.35229</v>
      </c>
      <c r="HA543">
        <v>36.8129</v>
      </c>
      <c r="HB543">
        <v>14.9989</v>
      </c>
      <c r="HC543">
        <v>18</v>
      </c>
      <c r="HD543">
        <v>499.304</v>
      </c>
      <c r="HE543">
        <v>632.805</v>
      </c>
      <c r="HF543">
        <v>21.7471</v>
      </c>
      <c r="HG543">
        <v>27.1091</v>
      </c>
      <c r="HH543">
        <v>30.0002</v>
      </c>
      <c r="HI543">
        <v>26.9939</v>
      </c>
      <c r="HJ543">
        <v>26.9123</v>
      </c>
      <c r="HK543">
        <v>59.0797</v>
      </c>
      <c r="HL543">
        <v>46.0554</v>
      </c>
      <c r="HM543">
        <v>0</v>
      </c>
      <c r="HN543">
        <v>21.7049</v>
      </c>
      <c r="HO543">
        <v>1173.96</v>
      </c>
      <c r="HP543">
        <v>17.4705</v>
      </c>
      <c r="HQ543">
        <v>102.522</v>
      </c>
      <c r="HR543">
        <v>103.464</v>
      </c>
    </row>
    <row r="544" spans="1:226">
      <c r="A544">
        <v>528</v>
      </c>
      <c r="B544">
        <v>1657298130</v>
      </c>
      <c r="C544">
        <v>6386</v>
      </c>
      <c r="D544" t="s">
        <v>1419</v>
      </c>
      <c r="E544" t="s">
        <v>1420</v>
      </c>
      <c r="F544">
        <v>5</v>
      </c>
      <c r="G544" t="s">
        <v>1282</v>
      </c>
      <c r="H544" t="s">
        <v>354</v>
      </c>
      <c r="I544">
        <v>1657298122.5</v>
      </c>
      <c r="J544">
        <f>(K544)/1000</f>
        <v>0</v>
      </c>
      <c r="K544">
        <f>IF(BF544, AN544, AH544)</f>
        <v>0</v>
      </c>
      <c r="L544">
        <f>IF(BF544, AI544, AG544)</f>
        <v>0</v>
      </c>
      <c r="M544">
        <f>BH544 - IF(AU544&gt;1, L544*BB544*100.0/(AW544*BV544), 0)</f>
        <v>0</v>
      </c>
      <c r="N544">
        <f>((T544-J544/2)*M544-L544)/(T544+J544/2)</f>
        <v>0</v>
      </c>
      <c r="O544">
        <f>N544*(BO544+BP544)/1000.0</f>
        <v>0</v>
      </c>
      <c r="P544">
        <f>(BH544 - IF(AU544&gt;1, L544*BB544*100.0/(AW544*BV544), 0))*(BO544+BP544)/1000.0</f>
        <v>0</v>
      </c>
      <c r="Q544">
        <f>2.0/((1/S544-1/R544)+SIGN(S544)*SQRT((1/S544-1/R544)*(1/S544-1/R544) + 4*BC544/((BC544+1)*(BC544+1))*(2*1/S544*1/R544-1/R544*1/R544)))</f>
        <v>0</v>
      </c>
      <c r="R544">
        <f>IF(LEFT(BD544,1)&lt;&gt;"0",IF(LEFT(BD544,1)="1",3.0,BE544),$D$5+$E$5*(BV544*BO544/($K$5*1000))+$F$5*(BV544*BO544/($K$5*1000))*MAX(MIN(BB544,$J$5),$I$5)*MAX(MIN(BB544,$J$5),$I$5)+$G$5*MAX(MIN(BB544,$J$5),$I$5)*(BV544*BO544/($K$5*1000))+$H$5*(BV544*BO544/($K$5*1000))*(BV544*BO544/($K$5*1000)))</f>
        <v>0</v>
      </c>
      <c r="S544">
        <f>J544*(1000-(1000*0.61365*exp(17.502*W544/(240.97+W544))/(BO544+BP544)+BJ544)/2)/(1000*0.61365*exp(17.502*W544/(240.97+W544))/(BO544+BP544)-BJ544)</f>
        <v>0</v>
      </c>
      <c r="T544">
        <f>1/((BC544+1)/(Q544/1.6)+1/(R544/1.37)) + BC544/((BC544+1)/(Q544/1.6) + BC544/(R544/1.37))</f>
        <v>0</v>
      </c>
      <c r="U544">
        <f>(AX544*BA544)</f>
        <v>0</v>
      </c>
      <c r="V544">
        <f>(BQ544+(U544+2*0.95*5.67E-8*(((BQ544+$B$7)+273)^4-(BQ544+273)^4)-44100*J544)/(1.84*29.3*R544+8*0.95*5.67E-8*(BQ544+273)^3))</f>
        <v>0</v>
      </c>
      <c r="W544">
        <f>($C$7*BR544+$D$7*BS544+$E$7*V544)</f>
        <v>0</v>
      </c>
      <c r="X544">
        <f>0.61365*exp(17.502*W544/(240.97+W544))</f>
        <v>0</v>
      </c>
      <c r="Y544">
        <f>(Z544/AA544*100)</f>
        <v>0</v>
      </c>
      <c r="Z544">
        <f>BJ544*(BO544+BP544)/1000</f>
        <v>0</v>
      </c>
      <c r="AA544">
        <f>0.61365*exp(17.502*BQ544/(240.97+BQ544))</f>
        <v>0</v>
      </c>
      <c r="AB544">
        <f>(X544-BJ544*(BO544+BP544)/1000)</f>
        <v>0</v>
      </c>
      <c r="AC544">
        <f>(-J544*44100)</f>
        <v>0</v>
      </c>
      <c r="AD544">
        <f>2*29.3*R544*0.92*(BQ544-W544)</f>
        <v>0</v>
      </c>
      <c r="AE544">
        <f>2*0.95*5.67E-8*(((BQ544+$B$7)+273)^4-(W544+273)^4)</f>
        <v>0</v>
      </c>
      <c r="AF544">
        <f>U544+AE544+AC544+AD544</f>
        <v>0</v>
      </c>
      <c r="AG544">
        <f>BN544*AU544*(BI544-BH544*(1000-AU544*BK544)/(1000-AU544*BJ544))/(100*BB544)</f>
        <v>0</v>
      </c>
      <c r="AH544">
        <f>1000*BN544*AU544*(BJ544-BK544)/(100*BB544*(1000-AU544*BJ544))</f>
        <v>0</v>
      </c>
      <c r="AI544">
        <f>(AJ544 - AK544 - BO544*1E3/(8.314*(BQ544+273.15)) * AM544/BN544 * AL544) * BN544/(100*BB544) * (1000 - BK544)/1000</f>
        <v>0</v>
      </c>
      <c r="AJ544">
        <v>1185.01754360432</v>
      </c>
      <c r="AK544">
        <v>1139.21133333333</v>
      </c>
      <c r="AL544">
        <v>3.3646155536562</v>
      </c>
      <c r="AM544">
        <v>66.2120317824343</v>
      </c>
      <c r="AN544">
        <f>(AP544 - AO544 + BO544*1E3/(8.314*(BQ544+273.15)) * AR544/BN544 * AQ544) * BN544/(100*BB544) * 1000/(1000 - AP544)</f>
        <v>0</v>
      </c>
      <c r="AO544">
        <v>17.4200470262671</v>
      </c>
      <c r="AP544">
        <v>21.9960987878788</v>
      </c>
      <c r="AQ544">
        <v>0.00038657277427168</v>
      </c>
      <c r="AR544">
        <v>77.4807913644843</v>
      </c>
      <c r="AS544">
        <v>0</v>
      </c>
      <c r="AT544">
        <v>0</v>
      </c>
      <c r="AU544">
        <f>IF(AS544*$H$13&gt;=AW544,1.0,(AW544/(AW544-AS544*$H$13)))</f>
        <v>0</v>
      </c>
      <c r="AV544">
        <f>(AU544-1)*100</f>
        <v>0</v>
      </c>
      <c r="AW544">
        <f>MAX(0,($B$13+$C$13*BV544)/(1+$D$13*BV544)*BO544/(BQ544+273)*$E$13)</f>
        <v>0</v>
      </c>
      <c r="AX544">
        <f>$B$11*BW544+$C$11*BX544+$F$11*CI544*(1-CL544)</f>
        <v>0</v>
      </c>
      <c r="AY544">
        <f>AX544*AZ544</f>
        <v>0</v>
      </c>
      <c r="AZ544">
        <f>($B$11*$D$9+$C$11*$D$9+$F$11*((CV544+CN544)/MAX(CV544+CN544+CW544, 0.1)*$I$9+CW544/MAX(CV544+CN544+CW544, 0.1)*$J$9))/($B$11+$C$11+$F$11)</f>
        <v>0</v>
      </c>
      <c r="BA544">
        <f>($B$11*$K$9+$C$11*$K$9+$F$11*((CV544+CN544)/MAX(CV544+CN544+CW544, 0.1)*$P$9+CW544/MAX(CV544+CN544+CW544, 0.1)*$Q$9))/($B$11+$C$11+$F$11)</f>
        <v>0</v>
      </c>
      <c r="BB544">
        <v>6</v>
      </c>
      <c r="BC544">
        <v>0.5</v>
      </c>
      <c r="BD544" t="s">
        <v>355</v>
      </c>
      <c r="BE544">
        <v>2</v>
      </c>
      <c r="BF544" t="b">
        <v>1</v>
      </c>
      <c r="BG544">
        <v>1657298122.5</v>
      </c>
      <c r="BH544">
        <v>1090.90259259259</v>
      </c>
      <c r="BI544">
        <v>1149.53222222222</v>
      </c>
      <c r="BJ544">
        <v>21.9999962962963</v>
      </c>
      <c r="BK544">
        <v>17.4152888888889</v>
      </c>
      <c r="BL544">
        <v>1078.03518518519</v>
      </c>
      <c r="BM544">
        <v>21.8213555555556</v>
      </c>
      <c r="BN544">
        <v>499.99862962963</v>
      </c>
      <c r="BO544">
        <v>73.8295592592593</v>
      </c>
      <c r="BP544">
        <v>0.0440831296296296</v>
      </c>
      <c r="BQ544">
        <v>25.4117296296296</v>
      </c>
      <c r="BR544">
        <v>25.0552666666667</v>
      </c>
      <c r="BS544">
        <v>999.9</v>
      </c>
      <c r="BT544">
        <v>0</v>
      </c>
      <c r="BU544">
        <v>0</v>
      </c>
      <c r="BV544">
        <v>9999.07407407407</v>
      </c>
      <c r="BW544">
        <v>0</v>
      </c>
      <c r="BX544">
        <v>1665.71592592593</v>
      </c>
      <c r="BY544">
        <v>-58.6291592592593</v>
      </c>
      <c r="BZ544">
        <v>1115.44296296296</v>
      </c>
      <c r="CA544">
        <v>1169.9062962963</v>
      </c>
      <c r="CB544">
        <v>4.58470962962963</v>
      </c>
      <c r="CC544">
        <v>1149.53222222222</v>
      </c>
      <c r="CD544">
        <v>17.4152888888889</v>
      </c>
      <c r="CE544">
        <v>1.62425</v>
      </c>
      <c r="CF544">
        <v>1.28576296296296</v>
      </c>
      <c r="CG544">
        <v>14.1908185185185</v>
      </c>
      <c r="CH544">
        <v>10.6334666666667</v>
      </c>
      <c r="CI544">
        <v>1999.98814814815</v>
      </c>
      <c r="CJ544">
        <v>0.979999777777778</v>
      </c>
      <c r="CK544">
        <v>0.0200003037037037</v>
      </c>
      <c r="CL544">
        <v>0</v>
      </c>
      <c r="CM544">
        <v>2.32496296296296</v>
      </c>
      <c r="CN544">
        <v>0</v>
      </c>
      <c r="CO544">
        <v>7700.40703703704</v>
      </c>
      <c r="CP544">
        <v>17300.0555555556</v>
      </c>
      <c r="CQ544">
        <v>37.937</v>
      </c>
      <c r="CR544">
        <v>38.875</v>
      </c>
      <c r="CS544">
        <v>37.875</v>
      </c>
      <c r="CT544">
        <v>37.062</v>
      </c>
      <c r="CU544">
        <v>37.2637777777778</v>
      </c>
      <c r="CV544">
        <v>1959.98703703704</v>
      </c>
      <c r="CW544">
        <v>40.0011111111111</v>
      </c>
      <c r="CX544">
        <v>0</v>
      </c>
      <c r="CY544">
        <v>1657298108.1</v>
      </c>
      <c r="CZ544">
        <v>0</v>
      </c>
      <c r="DA544">
        <v>1657291692.5</v>
      </c>
      <c r="DB544" t="s">
        <v>356</v>
      </c>
      <c r="DC544">
        <v>1657291684</v>
      </c>
      <c r="DD544">
        <v>1657291692.5</v>
      </c>
      <c r="DE544">
        <v>1</v>
      </c>
      <c r="DF544">
        <v>0.051</v>
      </c>
      <c r="DG544">
        <v>-0.009</v>
      </c>
      <c r="DH544">
        <v>7.953</v>
      </c>
      <c r="DI544">
        <v>0.086</v>
      </c>
      <c r="DJ544">
        <v>418</v>
      </c>
      <c r="DK544">
        <v>18</v>
      </c>
      <c r="DL544">
        <v>0.63</v>
      </c>
      <c r="DM544">
        <v>0.07</v>
      </c>
      <c r="DN544">
        <v>-58.5941525</v>
      </c>
      <c r="DO544">
        <v>-0.503332457786038</v>
      </c>
      <c r="DP544">
        <v>0.393614036835261</v>
      </c>
      <c r="DQ544">
        <v>0</v>
      </c>
      <c r="DR544">
        <v>4.58233175</v>
      </c>
      <c r="DS544">
        <v>0.0123898311444522</v>
      </c>
      <c r="DT544">
        <v>0.00654982781739331</v>
      </c>
      <c r="DU544">
        <v>1</v>
      </c>
      <c r="DV544">
        <v>1</v>
      </c>
      <c r="DW544">
        <v>2</v>
      </c>
      <c r="DX544" t="s">
        <v>373</v>
      </c>
      <c r="DY544">
        <v>2.97237</v>
      </c>
      <c r="DZ544">
        <v>2.69843</v>
      </c>
      <c r="EA544">
        <v>0.147049</v>
      </c>
      <c r="EB544">
        <v>0.152884</v>
      </c>
      <c r="EC544">
        <v>0.0804778</v>
      </c>
      <c r="ED544">
        <v>0.068483</v>
      </c>
      <c r="EE544">
        <v>33279.4</v>
      </c>
      <c r="EF544">
        <v>36210.8</v>
      </c>
      <c r="EG544">
        <v>35360.9</v>
      </c>
      <c r="EH544">
        <v>38771.7</v>
      </c>
      <c r="EI544">
        <v>46107</v>
      </c>
      <c r="EJ544">
        <v>52125.3</v>
      </c>
      <c r="EK544">
        <v>55260.9</v>
      </c>
      <c r="EL544">
        <v>62138.5</v>
      </c>
      <c r="EM544">
        <v>1.9772</v>
      </c>
      <c r="EN544">
        <v>2.1712</v>
      </c>
      <c r="EO544">
        <v>0.0455976</v>
      </c>
      <c r="EP544">
        <v>0</v>
      </c>
      <c r="EQ544">
        <v>24.3179</v>
      </c>
      <c r="ER544">
        <v>999.9</v>
      </c>
      <c r="ES544">
        <v>53.345</v>
      </c>
      <c r="ET544">
        <v>31.431</v>
      </c>
      <c r="EU544">
        <v>33.4054</v>
      </c>
      <c r="EV544">
        <v>53.6102</v>
      </c>
      <c r="EW544">
        <v>37.2636</v>
      </c>
      <c r="EX544">
        <v>2</v>
      </c>
      <c r="EY544">
        <v>0.000243902</v>
      </c>
      <c r="EZ544">
        <v>1.80386</v>
      </c>
      <c r="FA544">
        <v>20.1354</v>
      </c>
      <c r="FB544">
        <v>5.20172</v>
      </c>
      <c r="FC544">
        <v>12.0099</v>
      </c>
      <c r="FD544">
        <v>4.976</v>
      </c>
      <c r="FE544">
        <v>3.2934</v>
      </c>
      <c r="FF544">
        <v>9999</v>
      </c>
      <c r="FG544">
        <v>565.2</v>
      </c>
      <c r="FH544">
        <v>9999</v>
      </c>
      <c r="FI544">
        <v>9999</v>
      </c>
      <c r="FJ544">
        <v>1.8631</v>
      </c>
      <c r="FK544">
        <v>1.86798</v>
      </c>
      <c r="FL544">
        <v>1.86765</v>
      </c>
      <c r="FM544">
        <v>1.86887</v>
      </c>
      <c r="FN544">
        <v>1.86966</v>
      </c>
      <c r="FO544">
        <v>1.86569</v>
      </c>
      <c r="FP544">
        <v>1.86676</v>
      </c>
      <c r="FQ544">
        <v>1.86813</v>
      </c>
      <c r="FR544">
        <v>5</v>
      </c>
      <c r="FS544">
        <v>0</v>
      </c>
      <c r="FT544">
        <v>0</v>
      </c>
      <c r="FU544">
        <v>0</v>
      </c>
      <c r="FV544" t="s">
        <v>358</v>
      </c>
      <c r="FW544" t="s">
        <v>359</v>
      </c>
      <c r="FX544" t="s">
        <v>360</v>
      </c>
      <c r="FY544" t="s">
        <v>360</v>
      </c>
      <c r="FZ544" t="s">
        <v>360</v>
      </c>
      <c r="GA544" t="s">
        <v>360</v>
      </c>
      <c r="GB544">
        <v>0</v>
      </c>
      <c r="GC544">
        <v>100</v>
      </c>
      <c r="GD544">
        <v>100</v>
      </c>
      <c r="GE544">
        <v>13.04</v>
      </c>
      <c r="GF544">
        <v>0.1787</v>
      </c>
      <c r="GG544">
        <v>4.5284714050127</v>
      </c>
      <c r="GH544">
        <v>0.00877152046367285</v>
      </c>
      <c r="GI544">
        <v>-1.12287425622125e-06</v>
      </c>
      <c r="GJ544">
        <v>1.49974470624018e-10</v>
      </c>
      <c r="GK544">
        <v>0.178652107835601</v>
      </c>
      <c r="GL544">
        <v>0</v>
      </c>
      <c r="GM544">
        <v>0</v>
      </c>
      <c r="GN544">
        <v>0</v>
      </c>
      <c r="GO544">
        <v>-2</v>
      </c>
      <c r="GP544">
        <v>2006</v>
      </c>
      <c r="GQ544">
        <v>1</v>
      </c>
      <c r="GR544">
        <v>20</v>
      </c>
      <c r="GS544">
        <v>107.4</v>
      </c>
      <c r="GT544">
        <v>107.3</v>
      </c>
      <c r="GU544">
        <v>2.98462</v>
      </c>
      <c r="GV544">
        <v>2.61353</v>
      </c>
      <c r="GW544">
        <v>2.24854</v>
      </c>
      <c r="GX544">
        <v>2.7417</v>
      </c>
      <c r="GY544">
        <v>1.99585</v>
      </c>
      <c r="GZ544">
        <v>2.35962</v>
      </c>
      <c r="HA544">
        <v>36.8366</v>
      </c>
      <c r="HB544">
        <v>14.9989</v>
      </c>
      <c r="HC544">
        <v>18</v>
      </c>
      <c r="HD544">
        <v>498.534</v>
      </c>
      <c r="HE544">
        <v>633.335</v>
      </c>
      <c r="HF544">
        <v>21.6893</v>
      </c>
      <c r="HG544">
        <v>27.1123</v>
      </c>
      <c r="HH544">
        <v>30.0006</v>
      </c>
      <c r="HI544">
        <v>26.9962</v>
      </c>
      <c r="HJ544">
        <v>26.9164</v>
      </c>
      <c r="HK544">
        <v>59.709</v>
      </c>
      <c r="HL544">
        <v>46.0554</v>
      </c>
      <c r="HM544">
        <v>0</v>
      </c>
      <c r="HN544">
        <v>21.6421</v>
      </c>
      <c r="HO544">
        <v>1187.39</v>
      </c>
      <c r="HP544">
        <v>17.4921</v>
      </c>
      <c r="HQ544">
        <v>102.521</v>
      </c>
      <c r="HR544">
        <v>103.462</v>
      </c>
    </row>
    <row r="545" spans="1:226">
      <c r="A545">
        <v>529</v>
      </c>
      <c r="B545">
        <v>1657298135</v>
      </c>
      <c r="C545">
        <v>6391</v>
      </c>
      <c r="D545" t="s">
        <v>1421</v>
      </c>
      <c r="E545" t="s">
        <v>1422</v>
      </c>
      <c r="F545">
        <v>5</v>
      </c>
      <c r="G545" t="s">
        <v>1282</v>
      </c>
      <c r="H545" t="s">
        <v>354</v>
      </c>
      <c r="I545">
        <v>1657298127.21429</v>
      </c>
      <c r="J545">
        <f>(K545)/1000</f>
        <v>0</v>
      </c>
      <c r="K545">
        <f>IF(BF545, AN545, AH545)</f>
        <v>0</v>
      </c>
      <c r="L545">
        <f>IF(BF545, AI545, AG545)</f>
        <v>0</v>
      </c>
      <c r="M545">
        <f>BH545 - IF(AU545&gt;1, L545*BB545*100.0/(AW545*BV545), 0)</f>
        <v>0</v>
      </c>
      <c r="N545">
        <f>((T545-J545/2)*M545-L545)/(T545+J545/2)</f>
        <v>0</v>
      </c>
      <c r="O545">
        <f>N545*(BO545+BP545)/1000.0</f>
        <v>0</v>
      </c>
      <c r="P545">
        <f>(BH545 - IF(AU545&gt;1, L545*BB545*100.0/(AW545*BV545), 0))*(BO545+BP545)/1000.0</f>
        <v>0</v>
      </c>
      <c r="Q545">
        <f>2.0/((1/S545-1/R545)+SIGN(S545)*SQRT((1/S545-1/R545)*(1/S545-1/R545) + 4*BC545/((BC545+1)*(BC545+1))*(2*1/S545*1/R545-1/R545*1/R545)))</f>
        <v>0</v>
      </c>
      <c r="R545">
        <f>IF(LEFT(BD545,1)&lt;&gt;"0",IF(LEFT(BD545,1)="1",3.0,BE545),$D$5+$E$5*(BV545*BO545/($K$5*1000))+$F$5*(BV545*BO545/($K$5*1000))*MAX(MIN(BB545,$J$5),$I$5)*MAX(MIN(BB545,$J$5),$I$5)+$G$5*MAX(MIN(BB545,$J$5),$I$5)*(BV545*BO545/($K$5*1000))+$H$5*(BV545*BO545/($K$5*1000))*(BV545*BO545/($K$5*1000)))</f>
        <v>0</v>
      </c>
      <c r="S545">
        <f>J545*(1000-(1000*0.61365*exp(17.502*W545/(240.97+W545))/(BO545+BP545)+BJ545)/2)/(1000*0.61365*exp(17.502*W545/(240.97+W545))/(BO545+BP545)-BJ545)</f>
        <v>0</v>
      </c>
      <c r="T545">
        <f>1/((BC545+1)/(Q545/1.6)+1/(R545/1.37)) + BC545/((BC545+1)/(Q545/1.6) + BC545/(R545/1.37))</f>
        <v>0</v>
      </c>
      <c r="U545">
        <f>(AX545*BA545)</f>
        <v>0</v>
      </c>
      <c r="V545">
        <f>(BQ545+(U545+2*0.95*5.67E-8*(((BQ545+$B$7)+273)^4-(BQ545+273)^4)-44100*J545)/(1.84*29.3*R545+8*0.95*5.67E-8*(BQ545+273)^3))</f>
        <v>0</v>
      </c>
      <c r="W545">
        <f>($C$7*BR545+$D$7*BS545+$E$7*V545)</f>
        <v>0</v>
      </c>
      <c r="X545">
        <f>0.61365*exp(17.502*W545/(240.97+W545))</f>
        <v>0</v>
      </c>
      <c r="Y545">
        <f>(Z545/AA545*100)</f>
        <v>0</v>
      </c>
      <c r="Z545">
        <f>BJ545*(BO545+BP545)/1000</f>
        <v>0</v>
      </c>
      <c r="AA545">
        <f>0.61365*exp(17.502*BQ545/(240.97+BQ545))</f>
        <v>0</v>
      </c>
      <c r="AB545">
        <f>(X545-BJ545*(BO545+BP545)/1000)</f>
        <v>0</v>
      </c>
      <c r="AC545">
        <f>(-J545*44100)</f>
        <v>0</v>
      </c>
      <c r="AD545">
        <f>2*29.3*R545*0.92*(BQ545-W545)</f>
        <v>0</v>
      </c>
      <c r="AE545">
        <f>2*0.95*5.67E-8*(((BQ545+$B$7)+273)^4-(W545+273)^4)</f>
        <v>0</v>
      </c>
      <c r="AF545">
        <f>U545+AE545+AC545+AD545</f>
        <v>0</v>
      </c>
      <c r="AG545">
        <f>BN545*AU545*(BI545-BH545*(1000-AU545*BK545)/(1000-AU545*BJ545))/(100*BB545)</f>
        <v>0</v>
      </c>
      <c r="AH545">
        <f>1000*BN545*AU545*(BJ545-BK545)/(100*BB545*(1000-AU545*BJ545))</f>
        <v>0</v>
      </c>
      <c r="AI545">
        <f>(AJ545 - AK545 - BO545*1E3/(8.314*(BQ545+273.15)) * AM545/BN545 * AL545) * BN545/(100*BB545) * (1000 - BK545)/1000</f>
        <v>0</v>
      </c>
      <c r="AJ545">
        <v>1201.04832107067</v>
      </c>
      <c r="AK545">
        <v>1155.87363636364</v>
      </c>
      <c r="AL545">
        <v>3.29774410590524</v>
      </c>
      <c r="AM545">
        <v>66.2120317824343</v>
      </c>
      <c r="AN545">
        <f>(AP545 - AO545 + BO545*1E3/(8.314*(BQ545+273.15)) * AR545/BN545 * AQ545) * BN545/(100*BB545) * 1000/(1000 - AP545)</f>
        <v>0</v>
      </c>
      <c r="AO545">
        <v>17.4224813359822</v>
      </c>
      <c r="AP545">
        <v>21.9822272727273</v>
      </c>
      <c r="AQ545">
        <v>-0.00331633499134219</v>
      </c>
      <c r="AR545">
        <v>77.4807913644843</v>
      </c>
      <c r="AS545">
        <v>0</v>
      </c>
      <c r="AT545">
        <v>0</v>
      </c>
      <c r="AU545">
        <f>IF(AS545*$H$13&gt;=AW545,1.0,(AW545/(AW545-AS545*$H$13)))</f>
        <v>0</v>
      </c>
      <c r="AV545">
        <f>(AU545-1)*100</f>
        <v>0</v>
      </c>
      <c r="AW545">
        <f>MAX(0,($B$13+$C$13*BV545)/(1+$D$13*BV545)*BO545/(BQ545+273)*$E$13)</f>
        <v>0</v>
      </c>
      <c r="AX545">
        <f>$B$11*BW545+$C$11*BX545+$F$11*CI545*(1-CL545)</f>
        <v>0</v>
      </c>
      <c r="AY545">
        <f>AX545*AZ545</f>
        <v>0</v>
      </c>
      <c r="AZ545">
        <f>($B$11*$D$9+$C$11*$D$9+$F$11*((CV545+CN545)/MAX(CV545+CN545+CW545, 0.1)*$I$9+CW545/MAX(CV545+CN545+CW545, 0.1)*$J$9))/($B$11+$C$11+$F$11)</f>
        <v>0</v>
      </c>
      <c r="BA545">
        <f>($B$11*$K$9+$C$11*$K$9+$F$11*((CV545+CN545)/MAX(CV545+CN545+CW545, 0.1)*$P$9+CW545/MAX(CV545+CN545+CW545, 0.1)*$Q$9))/($B$11+$C$11+$F$11)</f>
        <v>0</v>
      </c>
      <c r="BB545">
        <v>6</v>
      </c>
      <c r="BC545">
        <v>0.5</v>
      </c>
      <c r="BD545" t="s">
        <v>355</v>
      </c>
      <c r="BE545">
        <v>2</v>
      </c>
      <c r="BF545" t="b">
        <v>1</v>
      </c>
      <c r="BG545">
        <v>1657298127.21429</v>
      </c>
      <c r="BH545">
        <v>1106.59214285714</v>
      </c>
      <c r="BI545">
        <v>1165.09464285714</v>
      </c>
      <c r="BJ545">
        <v>21.9959285714286</v>
      </c>
      <c r="BK545">
        <v>17.4192214285714</v>
      </c>
      <c r="BL545">
        <v>1093.61821428571</v>
      </c>
      <c r="BM545">
        <v>21.8172821428571</v>
      </c>
      <c r="BN545">
        <v>500.026857142857</v>
      </c>
      <c r="BO545">
        <v>73.8298357142857</v>
      </c>
      <c r="BP545">
        <v>0.0441154142857143</v>
      </c>
      <c r="BQ545">
        <v>25.4096857142857</v>
      </c>
      <c r="BR545">
        <v>25.0547821428571</v>
      </c>
      <c r="BS545">
        <v>999.9</v>
      </c>
      <c r="BT545">
        <v>0</v>
      </c>
      <c r="BU545">
        <v>0</v>
      </c>
      <c r="BV545">
        <v>9994.82142857143</v>
      </c>
      <c r="BW545">
        <v>0</v>
      </c>
      <c r="BX545">
        <v>1666.02464285714</v>
      </c>
      <c r="BY545">
        <v>-58.5019285714286</v>
      </c>
      <c r="BZ545">
        <v>1131.48071428571</v>
      </c>
      <c r="CA545">
        <v>1185.74928571429</v>
      </c>
      <c r="CB545">
        <v>4.57670464285714</v>
      </c>
      <c r="CC545">
        <v>1165.09464285714</v>
      </c>
      <c r="CD545">
        <v>17.4192214285714</v>
      </c>
      <c r="CE545">
        <v>1.62395535714286</v>
      </c>
      <c r="CF545">
        <v>1.28605821428571</v>
      </c>
      <c r="CG545">
        <v>14.1880178571429</v>
      </c>
      <c r="CH545">
        <v>10.6369178571429</v>
      </c>
      <c r="CI545">
        <v>1999.98071428571</v>
      </c>
      <c r="CJ545">
        <v>0.979999714285714</v>
      </c>
      <c r="CK545">
        <v>0.0200003714285714</v>
      </c>
      <c r="CL545">
        <v>0</v>
      </c>
      <c r="CM545">
        <v>2.30240714285714</v>
      </c>
      <c r="CN545">
        <v>0</v>
      </c>
      <c r="CO545">
        <v>7697.56214285714</v>
      </c>
      <c r="CP545">
        <v>17300</v>
      </c>
      <c r="CQ545">
        <v>37.937</v>
      </c>
      <c r="CR545">
        <v>38.875</v>
      </c>
      <c r="CS545">
        <v>37.87275</v>
      </c>
      <c r="CT545">
        <v>37.062</v>
      </c>
      <c r="CU545">
        <v>37.2544285714286</v>
      </c>
      <c r="CV545">
        <v>1959.98</v>
      </c>
      <c r="CW545">
        <v>40.0007142857143</v>
      </c>
      <c r="CX545">
        <v>0</v>
      </c>
      <c r="CY545">
        <v>1657298112.9</v>
      </c>
      <c r="CZ545">
        <v>0</v>
      </c>
      <c r="DA545">
        <v>1657291692.5</v>
      </c>
      <c r="DB545" t="s">
        <v>356</v>
      </c>
      <c r="DC545">
        <v>1657291684</v>
      </c>
      <c r="DD545">
        <v>1657291692.5</v>
      </c>
      <c r="DE545">
        <v>1</v>
      </c>
      <c r="DF545">
        <v>0.051</v>
      </c>
      <c r="DG545">
        <v>-0.009</v>
      </c>
      <c r="DH545">
        <v>7.953</v>
      </c>
      <c r="DI545">
        <v>0.086</v>
      </c>
      <c r="DJ545">
        <v>418</v>
      </c>
      <c r="DK545">
        <v>18</v>
      </c>
      <c r="DL545">
        <v>0.63</v>
      </c>
      <c r="DM545">
        <v>0.07</v>
      </c>
      <c r="DN545">
        <v>-58.5642325</v>
      </c>
      <c r="DO545">
        <v>1.08766041275808</v>
      </c>
      <c r="DP545">
        <v>0.526286210814753</v>
      </c>
      <c r="DQ545">
        <v>0</v>
      </c>
      <c r="DR545">
        <v>4.579524</v>
      </c>
      <c r="DS545">
        <v>-0.0964135834896902</v>
      </c>
      <c r="DT545">
        <v>0.010696706923161</v>
      </c>
      <c r="DU545">
        <v>1</v>
      </c>
      <c r="DV545">
        <v>1</v>
      </c>
      <c r="DW545">
        <v>2</v>
      </c>
      <c r="DX545" t="s">
        <v>373</v>
      </c>
      <c r="DY545">
        <v>2.97274</v>
      </c>
      <c r="DZ545">
        <v>2.69786</v>
      </c>
      <c r="EA545">
        <v>0.148389</v>
      </c>
      <c r="EB545">
        <v>0.154151</v>
      </c>
      <c r="EC545">
        <v>0.0804338</v>
      </c>
      <c r="ED545">
        <v>0.0685017</v>
      </c>
      <c r="EE545">
        <v>33226.9</v>
      </c>
      <c r="EF545">
        <v>36157</v>
      </c>
      <c r="EG545">
        <v>35360.7</v>
      </c>
      <c r="EH545">
        <v>38772.2</v>
      </c>
      <c r="EI545">
        <v>46109.3</v>
      </c>
      <c r="EJ545">
        <v>52124.3</v>
      </c>
      <c r="EK545">
        <v>55260.9</v>
      </c>
      <c r="EL545">
        <v>62138.6</v>
      </c>
      <c r="EM545">
        <v>1.9784</v>
      </c>
      <c r="EN545">
        <v>2.1708</v>
      </c>
      <c r="EO545">
        <v>0.0435412</v>
      </c>
      <c r="EP545">
        <v>0</v>
      </c>
      <c r="EQ545">
        <v>24.3261</v>
      </c>
      <c r="ER545">
        <v>999.9</v>
      </c>
      <c r="ES545">
        <v>53.321</v>
      </c>
      <c r="ET545">
        <v>31.441</v>
      </c>
      <c r="EU545">
        <v>33.4095</v>
      </c>
      <c r="EV545">
        <v>53.2302</v>
      </c>
      <c r="EW545">
        <v>37.2115</v>
      </c>
      <c r="EX545">
        <v>2</v>
      </c>
      <c r="EY545">
        <v>0.000182927</v>
      </c>
      <c r="EZ545">
        <v>1.80325</v>
      </c>
      <c r="FA545">
        <v>20.1346</v>
      </c>
      <c r="FB545">
        <v>5.19932</v>
      </c>
      <c r="FC545">
        <v>12.0076</v>
      </c>
      <c r="FD545">
        <v>4.9752</v>
      </c>
      <c r="FE545">
        <v>3.293</v>
      </c>
      <c r="FF545">
        <v>9999</v>
      </c>
      <c r="FG545">
        <v>565.2</v>
      </c>
      <c r="FH545">
        <v>9999</v>
      </c>
      <c r="FI545">
        <v>9999</v>
      </c>
      <c r="FJ545">
        <v>1.8631</v>
      </c>
      <c r="FK545">
        <v>1.86792</v>
      </c>
      <c r="FL545">
        <v>1.86768</v>
      </c>
      <c r="FM545">
        <v>1.8689</v>
      </c>
      <c r="FN545">
        <v>1.86966</v>
      </c>
      <c r="FO545">
        <v>1.86569</v>
      </c>
      <c r="FP545">
        <v>1.86676</v>
      </c>
      <c r="FQ545">
        <v>1.86813</v>
      </c>
      <c r="FR545">
        <v>5</v>
      </c>
      <c r="FS545">
        <v>0</v>
      </c>
      <c r="FT545">
        <v>0</v>
      </c>
      <c r="FU545">
        <v>0</v>
      </c>
      <c r="FV545" t="s">
        <v>358</v>
      </c>
      <c r="FW545" t="s">
        <v>359</v>
      </c>
      <c r="FX545" t="s">
        <v>360</v>
      </c>
      <c r="FY545" t="s">
        <v>360</v>
      </c>
      <c r="FZ545" t="s">
        <v>360</v>
      </c>
      <c r="GA545" t="s">
        <v>360</v>
      </c>
      <c r="GB545">
        <v>0</v>
      </c>
      <c r="GC545">
        <v>100</v>
      </c>
      <c r="GD545">
        <v>100</v>
      </c>
      <c r="GE545">
        <v>13.14</v>
      </c>
      <c r="GF545">
        <v>0.1787</v>
      </c>
      <c r="GG545">
        <v>4.5284714050127</v>
      </c>
      <c r="GH545">
        <v>0.00877152046367285</v>
      </c>
      <c r="GI545">
        <v>-1.12287425622125e-06</v>
      </c>
      <c r="GJ545">
        <v>1.49974470624018e-10</v>
      </c>
      <c r="GK545">
        <v>0.178652107835601</v>
      </c>
      <c r="GL545">
        <v>0</v>
      </c>
      <c r="GM545">
        <v>0</v>
      </c>
      <c r="GN545">
        <v>0</v>
      </c>
      <c r="GO545">
        <v>-2</v>
      </c>
      <c r="GP545">
        <v>2006</v>
      </c>
      <c r="GQ545">
        <v>1</v>
      </c>
      <c r="GR545">
        <v>20</v>
      </c>
      <c r="GS545">
        <v>107.5</v>
      </c>
      <c r="GT545">
        <v>107.4</v>
      </c>
      <c r="GU545">
        <v>3.01514</v>
      </c>
      <c r="GV545">
        <v>2.61475</v>
      </c>
      <c r="GW545">
        <v>2.24854</v>
      </c>
      <c r="GX545">
        <v>2.7417</v>
      </c>
      <c r="GY545">
        <v>1.99585</v>
      </c>
      <c r="GZ545">
        <v>2.37549</v>
      </c>
      <c r="HA545">
        <v>36.8366</v>
      </c>
      <c r="HB545">
        <v>14.9989</v>
      </c>
      <c r="HC545">
        <v>18</v>
      </c>
      <c r="HD545">
        <v>499.353</v>
      </c>
      <c r="HE545">
        <v>633.07</v>
      </c>
      <c r="HF545">
        <v>21.6231</v>
      </c>
      <c r="HG545">
        <v>27.1169</v>
      </c>
      <c r="HH545">
        <v>30.0001</v>
      </c>
      <c r="HI545">
        <v>26.9998</v>
      </c>
      <c r="HJ545">
        <v>26.9209</v>
      </c>
      <c r="HK545">
        <v>60.331</v>
      </c>
      <c r="HL545">
        <v>46.0554</v>
      </c>
      <c r="HM545">
        <v>0</v>
      </c>
      <c r="HN545">
        <v>21.5912</v>
      </c>
      <c r="HO545">
        <v>1207.69</v>
      </c>
      <c r="HP545">
        <v>17.524</v>
      </c>
      <c r="HQ545">
        <v>102.52</v>
      </c>
      <c r="HR545">
        <v>103.463</v>
      </c>
    </row>
    <row r="546" spans="1:226">
      <c r="A546">
        <v>530</v>
      </c>
      <c r="B546">
        <v>1657298140</v>
      </c>
      <c r="C546">
        <v>6396</v>
      </c>
      <c r="D546" t="s">
        <v>1423</v>
      </c>
      <c r="E546" t="s">
        <v>1424</v>
      </c>
      <c r="F546">
        <v>5</v>
      </c>
      <c r="G546" t="s">
        <v>1282</v>
      </c>
      <c r="H546" t="s">
        <v>354</v>
      </c>
      <c r="I546">
        <v>1657298132.5</v>
      </c>
      <c r="J546">
        <f>(K546)/1000</f>
        <v>0</v>
      </c>
      <c r="K546">
        <f>IF(BF546, AN546, AH546)</f>
        <v>0</v>
      </c>
      <c r="L546">
        <f>IF(BF546, AI546, AG546)</f>
        <v>0</v>
      </c>
      <c r="M546">
        <f>BH546 - IF(AU546&gt;1, L546*BB546*100.0/(AW546*BV546), 0)</f>
        <v>0</v>
      </c>
      <c r="N546">
        <f>((T546-J546/2)*M546-L546)/(T546+J546/2)</f>
        <v>0</v>
      </c>
      <c r="O546">
        <f>N546*(BO546+BP546)/1000.0</f>
        <v>0</v>
      </c>
      <c r="P546">
        <f>(BH546 - IF(AU546&gt;1, L546*BB546*100.0/(AW546*BV546), 0))*(BO546+BP546)/1000.0</f>
        <v>0</v>
      </c>
      <c r="Q546">
        <f>2.0/((1/S546-1/R546)+SIGN(S546)*SQRT((1/S546-1/R546)*(1/S546-1/R546) + 4*BC546/((BC546+1)*(BC546+1))*(2*1/S546*1/R546-1/R546*1/R546)))</f>
        <v>0</v>
      </c>
      <c r="R546">
        <f>IF(LEFT(BD546,1)&lt;&gt;"0",IF(LEFT(BD546,1)="1",3.0,BE546),$D$5+$E$5*(BV546*BO546/($K$5*1000))+$F$5*(BV546*BO546/($K$5*1000))*MAX(MIN(BB546,$J$5),$I$5)*MAX(MIN(BB546,$J$5),$I$5)+$G$5*MAX(MIN(BB546,$J$5),$I$5)*(BV546*BO546/($K$5*1000))+$H$5*(BV546*BO546/($K$5*1000))*(BV546*BO546/($K$5*1000)))</f>
        <v>0</v>
      </c>
      <c r="S546">
        <f>J546*(1000-(1000*0.61365*exp(17.502*W546/(240.97+W546))/(BO546+BP546)+BJ546)/2)/(1000*0.61365*exp(17.502*W546/(240.97+W546))/(BO546+BP546)-BJ546)</f>
        <v>0</v>
      </c>
      <c r="T546">
        <f>1/((BC546+1)/(Q546/1.6)+1/(R546/1.37)) + BC546/((BC546+1)/(Q546/1.6) + BC546/(R546/1.37))</f>
        <v>0</v>
      </c>
      <c r="U546">
        <f>(AX546*BA546)</f>
        <v>0</v>
      </c>
      <c r="V546">
        <f>(BQ546+(U546+2*0.95*5.67E-8*(((BQ546+$B$7)+273)^4-(BQ546+273)^4)-44100*J546)/(1.84*29.3*R546+8*0.95*5.67E-8*(BQ546+273)^3))</f>
        <v>0</v>
      </c>
      <c r="W546">
        <f>($C$7*BR546+$D$7*BS546+$E$7*V546)</f>
        <v>0</v>
      </c>
      <c r="X546">
        <f>0.61365*exp(17.502*W546/(240.97+W546))</f>
        <v>0</v>
      </c>
      <c r="Y546">
        <f>(Z546/AA546*100)</f>
        <v>0</v>
      </c>
      <c r="Z546">
        <f>BJ546*(BO546+BP546)/1000</f>
        <v>0</v>
      </c>
      <c r="AA546">
        <f>0.61365*exp(17.502*BQ546/(240.97+BQ546))</f>
        <v>0</v>
      </c>
      <c r="AB546">
        <f>(X546-BJ546*(BO546+BP546)/1000)</f>
        <v>0</v>
      </c>
      <c r="AC546">
        <f>(-J546*44100)</f>
        <v>0</v>
      </c>
      <c r="AD546">
        <f>2*29.3*R546*0.92*(BQ546-W546)</f>
        <v>0</v>
      </c>
      <c r="AE546">
        <f>2*0.95*5.67E-8*(((BQ546+$B$7)+273)^4-(W546+273)^4)</f>
        <v>0</v>
      </c>
      <c r="AF546">
        <f>U546+AE546+AC546+AD546</f>
        <v>0</v>
      </c>
      <c r="AG546">
        <f>BN546*AU546*(BI546-BH546*(1000-AU546*BK546)/(1000-AU546*BJ546))/(100*BB546)</f>
        <v>0</v>
      </c>
      <c r="AH546">
        <f>1000*BN546*AU546*(BJ546-BK546)/(100*BB546*(1000-AU546*BJ546))</f>
        <v>0</v>
      </c>
      <c r="AI546">
        <f>(AJ546 - AK546 - BO546*1E3/(8.314*(BQ546+273.15)) * AM546/BN546 * AL546) * BN546/(100*BB546) * (1000 - BK546)/1000</f>
        <v>0</v>
      </c>
      <c r="AJ546">
        <v>1217.97324880034</v>
      </c>
      <c r="AK546">
        <v>1172.38660606061</v>
      </c>
      <c r="AL546">
        <v>3.2853846069476</v>
      </c>
      <c r="AM546">
        <v>66.2120317824343</v>
      </c>
      <c r="AN546">
        <f>(AP546 - AO546 + BO546*1E3/(8.314*(BQ546+273.15)) * AR546/BN546 * AQ546) * BN546/(100*BB546) * 1000/(1000 - AP546)</f>
        <v>0</v>
      </c>
      <c r="AO546">
        <v>17.4223860023712</v>
      </c>
      <c r="AP546">
        <v>21.9799478787879</v>
      </c>
      <c r="AQ546">
        <v>-0.000403747596154577</v>
      </c>
      <c r="AR546">
        <v>77.4807913644843</v>
      </c>
      <c r="AS546">
        <v>0</v>
      </c>
      <c r="AT546">
        <v>0</v>
      </c>
      <c r="AU546">
        <f>IF(AS546*$H$13&gt;=AW546,1.0,(AW546/(AW546-AS546*$H$13)))</f>
        <v>0</v>
      </c>
      <c r="AV546">
        <f>(AU546-1)*100</f>
        <v>0</v>
      </c>
      <c r="AW546">
        <f>MAX(0,($B$13+$C$13*BV546)/(1+$D$13*BV546)*BO546/(BQ546+273)*$E$13)</f>
        <v>0</v>
      </c>
      <c r="AX546">
        <f>$B$11*BW546+$C$11*BX546+$F$11*CI546*(1-CL546)</f>
        <v>0</v>
      </c>
      <c r="AY546">
        <f>AX546*AZ546</f>
        <v>0</v>
      </c>
      <c r="AZ546">
        <f>($B$11*$D$9+$C$11*$D$9+$F$11*((CV546+CN546)/MAX(CV546+CN546+CW546, 0.1)*$I$9+CW546/MAX(CV546+CN546+CW546, 0.1)*$J$9))/($B$11+$C$11+$F$11)</f>
        <v>0</v>
      </c>
      <c r="BA546">
        <f>($B$11*$K$9+$C$11*$K$9+$F$11*((CV546+CN546)/MAX(CV546+CN546+CW546, 0.1)*$P$9+CW546/MAX(CV546+CN546+CW546, 0.1)*$Q$9))/($B$11+$C$11+$F$11)</f>
        <v>0</v>
      </c>
      <c r="BB546">
        <v>6</v>
      </c>
      <c r="BC546">
        <v>0.5</v>
      </c>
      <c r="BD546" t="s">
        <v>355</v>
      </c>
      <c r="BE546">
        <v>2</v>
      </c>
      <c r="BF546" t="b">
        <v>1</v>
      </c>
      <c r="BG546">
        <v>1657298132.5</v>
      </c>
      <c r="BH546">
        <v>1123.95851851852</v>
      </c>
      <c r="BI546">
        <v>1182.46703703704</v>
      </c>
      <c r="BJ546">
        <v>21.9887037037037</v>
      </c>
      <c r="BK546">
        <v>17.4360592592593</v>
      </c>
      <c r="BL546">
        <v>1110.86592592593</v>
      </c>
      <c r="BM546">
        <v>21.8100481481481</v>
      </c>
      <c r="BN546">
        <v>500.019777777778</v>
      </c>
      <c r="BO546">
        <v>73.8294481481482</v>
      </c>
      <c r="BP546">
        <v>0.0442426148148148</v>
      </c>
      <c r="BQ546">
        <v>25.4060777777778</v>
      </c>
      <c r="BR546">
        <v>25.0515888888889</v>
      </c>
      <c r="BS546">
        <v>999.9</v>
      </c>
      <c r="BT546">
        <v>0</v>
      </c>
      <c r="BU546">
        <v>0</v>
      </c>
      <c r="BV546">
        <v>9984.25925925926</v>
      </c>
      <c r="BW546">
        <v>0</v>
      </c>
      <c r="BX546">
        <v>1666.61111111111</v>
      </c>
      <c r="BY546">
        <v>-58.5092777777778</v>
      </c>
      <c r="BZ546">
        <v>1149.22925925926</v>
      </c>
      <c r="CA546">
        <v>1203.45185185185</v>
      </c>
      <c r="CB546">
        <v>4.55264296296296</v>
      </c>
      <c r="CC546">
        <v>1182.46703703704</v>
      </c>
      <c r="CD546">
        <v>17.4360592592593</v>
      </c>
      <c r="CE546">
        <v>1.6234137037037</v>
      </c>
      <c r="CF546">
        <v>1.28729407407407</v>
      </c>
      <c r="CG546">
        <v>14.182862962963</v>
      </c>
      <c r="CH546">
        <v>10.6513111111111</v>
      </c>
      <c r="CI546">
        <v>1999.97777777778</v>
      </c>
      <c r="CJ546">
        <v>0.979999555555556</v>
      </c>
      <c r="CK546">
        <v>0.0200005407407407</v>
      </c>
      <c r="CL546">
        <v>0</v>
      </c>
      <c r="CM546">
        <v>2.25538518518519</v>
      </c>
      <c r="CN546">
        <v>0</v>
      </c>
      <c r="CO546">
        <v>7694.11592592592</v>
      </c>
      <c r="CP546">
        <v>17299.9666666667</v>
      </c>
      <c r="CQ546">
        <v>37.937</v>
      </c>
      <c r="CR546">
        <v>38.875</v>
      </c>
      <c r="CS546">
        <v>37.854</v>
      </c>
      <c r="CT546">
        <v>37.0436296296296</v>
      </c>
      <c r="CU546">
        <v>37.25</v>
      </c>
      <c r="CV546">
        <v>1959.97703703704</v>
      </c>
      <c r="CW546">
        <v>40.0007407407407</v>
      </c>
      <c r="CX546">
        <v>0</v>
      </c>
      <c r="CY546">
        <v>1657298118.3</v>
      </c>
      <c r="CZ546">
        <v>0</v>
      </c>
      <c r="DA546">
        <v>1657291692.5</v>
      </c>
      <c r="DB546" t="s">
        <v>356</v>
      </c>
      <c r="DC546">
        <v>1657291684</v>
      </c>
      <c r="DD546">
        <v>1657291692.5</v>
      </c>
      <c r="DE546">
        <v>1</v>
      </c>
      <c r="DF546">
        <v>0.051</v>
      </c>
      <c r="DG546">
        <v>-0.009</v>
      </c>
      <c r="DH546">
        <v>7.953</v>
      </c>
      <c r="DI546">
        <v>0.086</v>
      </c>
      <c r="DJ546">
        <v>418</v>
      </c>
      <c r="DK546">
        <v>18</v>
      </c>
      <c r="DL546">
        <v>0.63</v>
      </c>
      <c r="DM546">
        <v>0.07</v>
      </c>
      <c r="DN546">
        <v>-58.5418</v>
      </c>
      <c r="DO546">
        <v>1.13954971857414</v>
      </c>
      <c r="DP546">
        <v>0.50771225315133</v>
      </c>
      <c r="DQ546">
        <v>0</v>
      </c>
      <c r="DR546">
        <v>4.57018075</v>
      </c>
      <c r="DS546">
        <v>-0.178363114446536</v>
      </c>
      <c r="DT546">
        <v>0.0200812222471019</v>
      </c>
      <c r="DU546">
        <v>0</v>
      </c>
      <c r="DV546">
        <v>0</v>
      </c>
      <c r="DW546">
        <v>2</v>
      </c>
      <c r="DX546" t="s">
        <v>357</v>
      </c>
      <c r="DY546">
        <v>2.97285</v>
      </c>
      <c r="DZ546">
        <v>2.6983</v>
      </c>
      <c r="EA546">
        <v>0.149738</v>
      </c>
      <c r="EB546">
        <v>0.155441</v>
      </c>
      <c r="EC546">
        <v>0.0804404</v>
      </c>
      <c r="ED546">
        <v>0.0688764</v>
      </c>
      <c r="EE546">
        <v>33174.1</v>
      </c>
      <c r="EF546">
        <v>36100.3</v>
      </c>
      <c r="EG546">
        <v>35360.5</v>
      </c>
      <c r="EH546">
        <v>38770.5</v>
      </c>
      <c r="EI546">
        <v>46108.3</v>
      </c>
      <c r="EJ546">
        <v>52103.1</v>
      </c>
      <c r="EK546">
        <v>55260</v>
      </c>
      <c r="EL546">
        <v>62138.3</v>
      </c>
      <c r="EM546">
        <v>1.978</v>
      </c>
      <c r="EN546">
        <v>2.1706</v>
      </c>
      <c r="EO546">
        <v>0.0433028</v>
      </c>
      <c r="EP546">
        <v>0</v>
      </c>
      <c r="EQ546">
        <v>24.3343</v>
      </c>
      <c r="ER546">
        <v>999.9</v>
      </c>
      <c r="ES546">
        <v>53.321</v>
      </c>
      <c r="ET546">
        <v>31.441</v>
      </c>
      <c r="EU546">
        <v>33.4099</v>
      </c>
      <c r="EV546">
        <v>54.1102</v>
      </c>
      <c r="EW546">
        <v>37.2276</v>
      </c>
      <c r="EX546">
        <v>2</v>
      </c>
      <c r="EY546">
        <v>0.000731707</v>
      </c>
      <c r="EZ546">
        <v>1.79214</v>
      </c>
      <c r="FA546">
        <v>20.1354</v>
      </c>
      <c r="FB546">
        <v>5.20052</v>
      </c>
      <c r="FC546">
        <v>12.0076</v>
      </c>
      <c r="FD546">
        <v>4.9756</v>
      </c>
      <c r="FE546">
        <v>3.2938</v>
      </c>
      <c r="FF546">
        <v>9999</v>
      </c>
      <c r="FG546">
        <v>565.2</v>
      </c>
      <c r="FH546">
        <v>9999</v>
      </c>
      <c r="FI546">
        <v>9999</v>
      </c>
      <c r="FJ546">
        <v>1.8631</v>
      </c>
      <c r="FK546">
        <v>1.86795</v>
      </c>
      <c r="FL546">
        <v>1.86768</v>
      </c>
      <c r="FM546">
        <v>1.86887</v>
      </c>
      <c r="FN546">
        <v>1.86966</v>
      </c>
      <c r="FO546">
        <v>1.86569</v>
      </c>
      <c r="FP546">
        <v>1.86676</v>
      </c>
      <c r="FQ546">
        <v>1.86813</v>
      </c>
      <c r="FR546">
        <v>5</v>
      </c>
      <c r="FS546">
        <v>0</v>
      </c>
      <c r="FT546">
        <v>0</v>
      </c>
      <c r="FU546">
        <v>0</v>
      </c>
      <c r="FV546" t="s">
        <v>358</v>
      </c>
      <c r="FW546" t="s">
        <v>359</v>
      </c>
      <c r="FX546" t="s">
        <v>360</v>
      </c>
      <c r="FY546" t="s">
        <v>360</v>
      </c>
      <c r="FZ546" t="s">
        <v>360</v>
      </c>
      <c r="GA546" t="s">
        <v>360</v>
      </c>
      <c r="GB546">
        <v>0</v>
      </c>
      <c r="GC546">
        <v>100</v>
      </c>
      <c r="GD546">
        <v>100</v>
      </c>
      <c r="GE546">
        <v>13.26</v>
      </c>
      <c r="GF546">
        <v>0.1787</v>
      </c>
      <c r="GG546">
        <v>4.5284714050127</v>
      </c>
      <c r="GH546">
        <v>0.00877152046367285</v>
      </c>
      <c r="GI546">
        <v>-1.12287425622125e-06</v>
      </c>
      <c r="GJ546">
        <v>1.49974470624018e-10</v>
      </c>
      <c r="GK546">
        <v>0.178652107835601</v>
      </c>
      <c r="GL546">
        <v>0</v>
      </c>
      <c r="GM546">
        <v>0</v>
      </c>
      <c r="GN546">
        <v>0</v>
      </c>
      <c r="GO546">
        <v>-2</v>
      </c>
      <c r="GP546">
        <v>2006</v>
      </c>
      <c r="GQ546">
        <v>1</v>
      </c>
      <c r="GR546">
        <v>20</v>
      </c>
      <c r="GS546">
        <v>107.6</v>
      </c>
      <c r="GT546">
        <v>107.5</v>
      </c>
      <c r="GU546">
        <v>3.04565</v>
      </c>
      <c r="GV546">
        <v>2.61963</v>
      </c>
      <c r="GW546">
        <v>2.24854</v>
      </c>
      <c r="GX546">
        <v>2.74048</v>
      </c>
      <c r="GY546">
        <v>1.99585</v>
      </c>
      <c r="GZ546">
        <v>2.34863</v>
      </c>
      <c r="HA546">
        <v>36.8366</v>
      </c>
      <c r="HB546">
        <v>14.9901</v>
      </c>
      <c r="HC546">
        <v>18</v>
      </c>
      <c r="HD546">
        <v>499.122</v>
      </c>
      <c r="HE546">
        <v>632.936</v>
      </c>
      <c r="HF546">
        <v>21.5678</v>
      </c>
      <c r="HG546">
        <v>27.1192</v>
      </c>
      <c r="HH546">
        <v>30.0001</v>
      </c>
      <c r="HI546">
        <v>27.003</v>
      </c>
      <c r="HJ546">
        <v>26.9236</v>
      </c>
      <c r="HK546">
        <v>60.957</v>
      </c>
      <c r="HL546">
        <v>45.7767</v>
      </c>
      <c r="HM546">
        <v>0</v>
      </c>
      <c r="HN546">
        <v>21.544</v>
      </c>
      <c r="HO546">
        <v>1221.22</v>
      </c>
      <c r="HP546">
        <v>17.547</v>
      </c>
      <c r="HQ546">
        <v>102.519</v>
      </c>
      <c r="HR546">
        <v>103.461</v>
      </c>
    </row>
    <row r="547" spans="1:226">
      <c r="A547">
        <v>531</v>
      </c>
      <c r="B547">
        <v>1657298145</v>
      </c>
      <c r="C547">
        <v>6401</v>
      </c>
      <c r="D547" t="s">
        <v>1425</v>
      </c>
      <c r="E547" t="s">
        <v>1426</v>
      </c>
      <c r="F547">
        <v>5</v>
      </c>
      <c r="G547" t="s">
        <v>1282</v>
      </c>
      <c r="H547" t="s">
        <v>354</v>
      </c>
      <c r="I547">
        <v>1657298137.21429</v>
      </c>
      <c r="J547">
        <f>(K547)/1000</f>
        <v>0</v>
      </c>
      <c r="K547">
        <f>IF(BF547, AN547, AH547)</f>
        <v>0</v>
      </c>
      <c r="L547">
        <f>IF(BF547, AI547, AG547)</f>
        <v>0</v>
      </c>
      <c r="M547">
        <f>BH547 - IF(AU547&gt;1, L547*BB547*100.0/(AW547*BV547), 0)</f>
        <v>0</v>
      </c>
      <c r="N547">
        <f>((T547-J547/2)*M547-L547)/(T547+J547/2)</f>
        <v>0</v>
      </c>
      <c r="O547">
        <f>N547*(BO547+BP547)/1000.0</f>
        <v>0</v>
      </c>
      <c r="P547">
        <f>(BH547 - IF(AU547&gt;1, L547*BB547*100.0/(AW547*BV547), 0))*(BO547+BP547)/1000.0</f>
        <v>0</v>
      </c>
      <c r="Q547">
        <f>2.0/((1/S547-1/R547)+SIGN(S547)*SQRT((1/S547-1/R547)*(1/S547-1/R547) + 4*BC547/((BC547+1)*(BC547+1))*(2*1/S547*1/R547-1/R547*1/R547)))</f>
        <v>0</v>
      </c>
      <c r="R547">
        <f>IF(LEFT(BD547,1)&lt;&gt;"0",IF(LEFT(BD547,1)="1",3.0,BE547),$D$5+$E$5*(BV547*BO547/($K$5*1000))+$F$5*(BV547*BO547/($K$5*1000))*MAX(MIN(BB547,$J$5),$I$5)*MAX(MIN(BB547,$J$5),$I$5)+$G$5*MAX(MIN(BB547,$J$5),$I$5)*(BV547*BO547/($K$5*1000))+$H$5*(BV547*BO547/($K$5*1000))*(BV547*BO547/($K$5*1000)))</f>
        <v>0</v>
      </c>
      <c r="S547">
        <f>J547*(1000-(1000*0.61365*exp(17.502*W547/(240.97+W547))/(BO547+BP547)+BJ547)/2)/(1000*0.61365*exp(17.502*W547/(240.97+W547))/(BO547+BP547)-BJ547)</f>
        <v>0</v>
      </c>
      <c r="T547">
        <f>1/((BC547+1)/(Q547/1.6)+1/(R547/1.37)) + BC547/((BC547+1)/(Q547/1.6) + BC547/(R547/1.37))</f>
        <v>0</v>
      </c>
      <c r="U547">
        <f>(AX547*BA547)</f>
        <v>0</v>
      </c>
      <c r="V547">
        <f>(BQ547+(U547+2*0.95*5.67E-8*(((BQ547+$B$7)+273)^4-(BQ547+273)^4)-44100*J547)/(1.84*29.3*R547+8*0.95*5.67E-8*(BQ547+273)^3))</f>
        <v>0</v>
      </c>
      <c r="W547">
        <f>($C$7*BR547+$D$7*BS547+$E$7*V547)</f>
        <v>0</v>
      </c>
      <c r="X547">
        <f>0.61365*exp(17.502*W547/(240.97+W547))</f>
        <v>0</v>
      </c>
      <c r="Y547">
        <f>(Z547/AA547*100)</f>
        <v>0</v>
      </c>
      <c r="Z547">
        <f>BJ547*(BO547+BP547)/1000</f>
        <v>0</v>
      </c>
      <c r="AA547">
        <f>0.61365*exp(17.502*BQ547/(240.97+BQ547))</f>
        <v>0</v>
      </c>
      <c r="AB547">
        <f>(X547-BJ547*(BO547+BP547)/1000)</f>
        <v>0</v>
      </c>
      <c r="AC547">
        <f>(-J547*44100)</f>
        <v>0</v>
      </c>
      <c r="AD547">
        <f>2*29.3*R547*0.92*(BQ547-W547)</f>
        <v>0</v>
      </c>
      <c r="AE547">
        <f>2*0.95*5.67E-8*(((BQ547+$B$7)+273)^4-(W547+273)^4)</f>
        <v>0</v>
      </c>
      <c r="AF547">
        <f>U547+AE547+AC547+AD547</f>
        <v>0</v>
      </c>
      <c r="AG547">
        <f>BN547*AU547*(BI547-BH547*(1000-AU547*BK547)/(1000-AU547*BJ547))/(100*BB547)</f>
        <v>0</v>
      </c>
      <c r="AH547">
        <f>1000*BN547*AU547*(BJ547-BK547)/(100*BB547*(1000-AU547*BJ547))</f>
        <v>0</v>
      </c>
      <c r="AI547">
        <f>(AJ547 - AK547 - BO547*1E3/(8.314*(BQ547+273.15)) * AM547/BN547 * AL547) * BN547/(100*BB547) * (1000 - BK547)/1000</f>
        <v>0</v>
      </c>
      <c r="AJ547">
        <v>1234.34940644183</v>
      </c>
      <c r="AK547">
        <v>1188.87242424242</v>
      </c>
      <c r="AL547">
        <v>3.25528230258314</v>
      </c>
      <c r="AM547">
        <v>66.2120317824343</v>
      </c>
      <c r="AN547">
        <f>(AP547 - AO547 + BO547*1E3/(8.314*(BQ547+273.15)) * AR547/BN547 * AQ547) * BN547/(100*BB547) * 1000/(1000 - AP547)</f>
        <v>0</v>
      </c>
      <c r="AO547">
        <v>17.56799708822</v>
      </c>
      <c r="AP547">
        <v>22.0204412121212</v>
      </c>
      <c r="AQ547">
        <v>0.0142171556646753</v>
      </c>
      <c r="AR547">
        <v>77.4807913644843</v>
      </c>
      <c r="AS547">
        <v>0</v>
      </c>
      <c r="AT547">
        <v>0</v>
      </c>
      <c r="AU547">
        <f>IF(AS547*$H$13&gt;=AW547,1.0,(AW547/(AW547-AS547*$H$13)))</f>
        <v>0</v>
      </c>
      <c r="AV547">
        <f>(AU547-1)*100</f>
        <v>0</v>
      </c>
      <c r="AW547">
        <f>MAX(0,($B$13+$C$13*BV547)/(1+$D$13*BV547)*BO547/(BQ547+273)*$E$13)</f>
        <v>0</v>
      </c>
      <c r="AX547">
        <f>$B$11*BW547+$C$11*BX547+$F$11*CI547*(1-CL547)</f>
        <v>0</v>
      </c>
      <c r="AY547">
        <f>AX547*AZ547</f>
        <v>0</v>
      </c>
      <c r="AZ547">
        <f>($B$11*$D$9+$C$11*$D$9+$F$11*((CV547+CN547)/MAX(CV547+CN547+CW547, 0.1)*$I$9+CW547/MAX(CV547+CN547+CW547, 0.1)*$J$9))/($B$11+$C$11+$F$11)</f>
        <v>0</v>
      </c>
      <c r="BA547">
        <f>($B$11*$K$9+$C$11*$K$9+$F$11*((CV547+CN547)/MAX(CV547+CN547+CW547, 0.1)*$P$9+CW547/MAX(CV547+CN547+CW547, 0.1)*$Q$9))/($B$11+$C$11+$F$11)</f>
        <v>0</v>
      </c>
      <c r="BB547">
        <v>6</v>
      </c>
      <c r="BC547">
        <v>0.5</v>
      </c>
      <c r="BD547" t="s">
        <v>355</v>
      </c>
      <c r="BE547">
        <v>2</v>
      </c>
      <c r="BF547" t="b">
        <v>1</v>
      </c>
      <c r="BG547">
        <v>1657298137.21429</v>
      </c>
      <c r="BH547">
        <v>1139.28928571429</v>
      </c>
      <c r="BI547">
        <v>1197.75571428571</v>
      </c>
      <c r="BJ547">
        <v>21.9918285714286</v>
      </c>
      <c r="BK547">
        <v>17.4838571428571</v>
      </c>
      <c r="BL547">
        <v>1126.09285714286</v>
      </c>
      <c r="BM547">
        <v>21.8131607142857</v>
      </c>
      <c r="BN547">
        <v>500.029678571429</v>
      </c>
      <c r="BO547">
        <v>73.829925</v>
      </c>
      <c r="BP547">
        <v>0.04404615</v>
      </c>
      <c r="BQ547">
        <v>25.4008035714286</v>
      </c>
      <c r="BR547">
        <v>25.045425</v>
      </c>
      <c r="BS547">
        <v>999.9</v>
      </c>
      <c r="BT547">
        <v>0</v>
      </c>
      <c r="BU547">
        <v>0</v>
      </c>
      <c r="BV547">
        <v>9991.78571428571</v>
      </c>
      <c r="BW547">
        <v>0</v>
      </c>
      <c r="BX547">
        <v>1666.81892857143</v>
      </c>
      <c r="BY547">
        <v>-58.4665892857143</v>
      </c>
      <c r="BZ547">
        <v>1164.90857142857</v>
      </c>
      <c r="CA547">
        <v>1219.07142857143</v>
      </c>
      <c r="CB547">
        <v>4.50796571428571</v>
      </c>
      <c r="CC547">
        <v>1197.75571428571</v>
      </c>
      <c r="CD547">
        <v>17.4838571428571</v>
      </c>
      <c r="CE547">
        <v>1.62365428571429</v>
      </c>
      <c r="CF547">
        <v>1.29083107142857</v>
      </c>
      <c r="CG547">
        <v>14.1851428571429</v>
      </c>
      <c r="CH547">
        <v>10.6924392857143</v>
      </c>
      <c r="CI547">
        <v>1999.98464285714</v>
      </c>
      <c r="CJ547">
        <v>0.9799995</v>
      </c>
      <c r="CK547">
        <v>0.0200006</v>
      </c>
      <c r="CL547">
        <v>0</v>
      </c>
      <c r="CM547">
        <v>2.26199642857143</v>
      </c>
      <c r="CN547">
        <v>0</v>
      </c>
      <c r="CO547">
        <v>7690.79142857143</v>
      </c>
      <c r="CP547">
        <v>17300.025</v>
      </c>
      <c r="CQ547">
        <v>37.9281428571429</v>
      </c>
      <c r="CR547">
        <v>38.875</v>
      </c>
      <c r="CS547">
        <v>37.8345</v>
      </c>
      <c r="CT547">
        <v>37.0243571428571</v>
      </c>
      <c r="CU547">
        <v>37.25</v>
      </c>
      <c r="CV547">
        <v>1959.98392857143</v>
      </c>
      <c r="CW547">
        <v>40.0007142857143</v>
      </c>
      <c r="CX547">
        <v>0</v>
      </c>
      <c r="CY547">
        <v>1657298123.1</v>
      </c>
      <c r="CZ547">
        <v>0</v>
      </c>
      <c r="DA547">
        <v>1657291692.5</v>
      </c>
      <c r="DB547" t="s">
        <v>356</v>
      </c>
      <c r="DC547">
        <v>1657291684</v>
      </c>
      <c r="DD547">
        <v>1657291692.5</v>
      </c>
      <c r="DE547">
        <v>1</v>
      </c>
      <c r="DF547">
        <v>0.051</v>
      </c>
      <c r="DG547">
        <v>-0.009</v>
      </c>
      <c r="DH547">
        <v>7.953</v>
      </c>
      <c r="DI547">
        <v>0.086</v>
      </c>
      <c r="DJ547">
        <v>418</v>
      </c>
      <c r="DK547">
        <v>18</v>
      </c>
      <c r="DL547">
        <v>0.63</v>
      </c>
      <c r="DM547">
        <v>0.07</v>
      </c>
      <c r="DN547">
        <v>-58.5417625</v>
      </c>
      <c r="DO547">
        <v>0.229385741088264</v>
      </c>
      <c r="DP547">
        <v>0.594486284823923</v>
      </c>
      <c r="DQ547">
        <v>0</v>
      </c>
      <c r="DR547">
        <v>4.52438525</v>
      </c>
      <c r="DS547">
        <v>-0.558263977485946</v>
      </c>
      <c r="DT547">
        <v>0.0607800572962669</v>
      </c>
      <c r="DU547">
        <v>0</v>
      </c>
      <c r="DV547">
        <v>0</v>
      </c>
      <c r="DW547">
        <v>2</v>
      </c>
      <c r="DX547" t="s">
        <v>357</v>
      </c>
      <c r="DY547">
        <v>2.97258</v>
      </c>
      <c r="DZ547">
        <v>2.69716</v>
      </c>
      <c r="EA547">
        <v>0.15107</v>
      </c>
      <c r="EB547">
        <v>0.156839</v>
      </c>
      <c r="EC547">
        <v>0.0805465</v>
      </c>
      <c r="ED547">
        <v>0.0689121</v>
      </c>
      <c r="EE547">
        <v>33121.7</v>
      </c>
      <c r="EF547">
        <v>36041.1</v>
      </c>
      <c r="EG547">
        <v>35360.1</v>
      </c>
      <c r="EH547">
        <v>38771.1</v>
      </c>
      <c r="EI547">
        <v>46102.6</v>
      </c>
      <c r="EJ547">
        <v>52100.2</v>
      </c>
      <c r="EK547">
        <v>55259.7</v>
      </c>
      <c r="EL547">
        <v>62137.2</v>
      </c>
      <c r="EM547">
        <v>1.9776</v>
      </c>
      <c r="EN547">
        <v>2.171</v>
      </c>
      <c r="EO547">
        <v>0.0429451</v>
      </c>
      <c r="EP547">
        <v>0</v>
      </c>
      <c r="EQ547">
        <v>24.3421</v>
      </c>
      <c r="ER547">
        <v>999.9</v>
      </c>
      <c r="ES547">
        <v>53.296</v>
      </c>
      <c r="ET547">
        <v>31.471</v>
      </c>
      <c r="EU547">
        <v>33.4556</v>
      </c>
      <c r="EV547">
        <v>53.8802</v>
      </c>
      <c r="EW547">
        <v>37.1795</v>
      </c>
      <c r="EX547">
        <v>2</v>
      </c>
      <c r="EY547">
        <v>0.000914634</v>
      </c>
      <c r="EZ547">
        <v>1.76614</v>
      </c>
      <c r="FA547">
        <v>20.1353</v>
      </c>
      <c r="FB547">
        <v>5.19932</v>
      </c>
      <c r="FC547">
        <v>12.0088</v>
      </c>
      <c r="FD547">
        <v>4.9752</v>
      </c>
      <c r="FE547">
        <v>3.293</v>
      </c>
      <c r="FF547">
        <v>9999</v>
      </c>
      <c r="FG547">
        <v>565.2</v>
      </c>
      <c r="FH547">
        <v>9999</v>
      </c>
      <c r="FI547">
        <v>9999</v>
      </c>
      <c r="FJ547">
        <v>1.8631</v>
      </c>
      <c r="FK547">
        <v>1.86792</v>
      </c>
      <c r="FL547">
        <v>1.86768</v>
      </c>
      <c r="FM547">
        <v>1.86887</v>
      </c>
      <c r="FN547">
        <v>1.86966</v>
      </c>
      <c r="FO547">
        <v>1.86569</v>
      </c>
      <c r="FP547">
        <v>1.86676</v>
      </c>
      <c r="FQ547">
        <v>1.86813</v>
      </c>
      <c r="FR547">
        <v>5</v>
      </c>
      <c r="FS547">
        <v>0</v>
      </c>
      <c r="FT547">
        <v>0</v>
      </c>
      <c r="FU547">
        <v>0</v>
      </c>
      <c r="FV547" t="s">
        <v>358</v>
      </c>
      <c r="FW547" t="s">
        <v>359</v>
      </c>
      <c r="FX547" t="s">
        <v>360</v>
      </c>
      <c r="FY547" t="s">
        <v>360</v>
      </c>
      <c r="FZ547" t="s">
        <v>360</v>
      </c>
      <c r="GA547" t="s">
        <v>360</v>
      </c>
      <c r="GB547">
        <v>0</v>
      </c>
      <c r="GC547">
        <v>100</v>
      </c>
      <c r="GD547">
        <v>100</v>
      </c>
      <c r="GE547">
        <v>13.36</v>
      </c>
      <c r="GF547">
        <v>0.1786</v>
      </c>
      <c r="GG547">
        <v>4.5284714050127</v>
      </c>
      <c r="GH547">
        <v>0.00877152046367285</v>
      </c>
      <c r="GI547">
        <v>-1.12287425622125e-06</v>
      </c>
      <c r="GJ547">
        <v>1.49974470624018e-10</v>
      </c>
      <c r="GK547">
        <v>0.178652107835601</v>
      </c>
      <c r="GL547">
        <v>0</v>
      </c>
      <c r="GM547">
        <v>0</v>
      </c>
      <c r="GN547">
        <v>0</v>
      </c>
      <c r="GO547">
        <v>-2</v>
      </c>
      <c r="GP547">
        <v>2006</v>
      </c>
      <c r="GQ547">
        <v>1</v>
      </c>
      <c r="GR547">
        <v>20</v>
      </c>
      <c r="GS547">
        <v>107.7</v>
      </c>
      <c r="GT547">
        <v>107.5</v>
      </c>
      <c r="GU547">
        <v>3.07983</v>
      </c>
      <c r="GV547">
        <v>2.61353</v>
      </c>
      <c r="GW547">
        <v>2.24854</v>
      </c>
      <c r="GX547">
        <v>2.7417</v>
      </c>
      <c r="GY547">
        <v>1.99585</v>
      </c>
      <c r="GZ547">
        <v>2.35352</v>
      </c>
      <c r="HA547">
        <v>36.8604</v>
      </c>
      <c r="HB547">
        <v>14.9901</v>
      </c>
      <c r="HC547">
        <v>18</v>
      </c>
      <c r="HD547">
        <v>498.9</v>
      </c>
      <c r="HE547">
        <v>633.307</v>
      </c>
      <c r="HF547">
        <v>21.5198</v>
      </c>
      <c r="HG547">
        <v>27.1238</v>
      </c>
      <c r="HH547">
        <v>30.0001</v>
      </c>
      <c r="HI547">
        <v>27.0076</v>
      </c>
      <c r="HJ547">
        <v>26.9277</v>
      </c>
      <c r="HK547">
        <v>61.6307</v>
      </c>
      <c r="HL547">
        <v>45.7767</v>
      </c>
      <c r="HM547">
        <v>0</v>
      </c>
      <c r="HN547">
        <v>21.5026</v>
      </c>
      <c r="HO547">
        <v>1241.48</v>
      </c>
      <c r="HP547">
        <v>17.5341</v>
      </c>
      <c r="HQ547">
        <v>102.518</v>
      </c>
      <c r="HR547">
        <v>103.46</v>
      </c>
    </row>
    <row r="548" spans="1:226">
      <c r="A548">
        <v>532</v>
      </c>
      <c r="B548">
        <v>1657298150</v>
      </c>
      <c r="C548">
        <v>6406</v>
      </c>
      <c r="D548" t="s">
        <v>1427</v>
      </c>
      <c r="E548" t="s">
        <v>1428</v>
      </c>
      <c r="F548">
        <v>5</v>
      </c>
      <c r="G548" t="s">
        <v>1282</v>
      </c>
      <c r="H548" t="s">
        <v>354</v>
      </c>
      <c r="I548">
        <v>1657298142.5</v>
      </c>
      <c r="J548">
        <f>(K548)/1000</f>
        <v>0</v>
      </c>
      <c r="K548">
        <f>IF(BF548, AN548, AH548)</f>
        <v>0</v>
      </c>
      <c r="L548">
        <f>IF(BF548, AI548, AG548)</f>
        <v>0</v>
      </c>
      <c r="M548">
        <f>BH548 - IF(AU548&gt;1, L548*BB548*100.0/(AW548*BV548), 0)</f>
        <v>0</v>
      </c>
      <c r="N548">
        <f>((T548-J548/2)*M548-L548)/(T548+J548/2)</f>
        <v>0</v>
      </c>
      <c r="O548">
        <f>N548*(BO548+BP548)/1000.0</f>
        <v>0</v>
      </c>
      <c r="P548">
        <f>(BH548 - IF(AU548&gt;1, L548*BB548*100.0/(AW548*BV548), 0))*(BO548+BP548)/1000.0</f>
        <v>0</v>
      </c>
      <c r="Q548">
        <f>2.0/((1/S548-1/R548)+SIGN(S548)*SQRT((1/S548-1/R548)*(1/S548-1/R548) + 4*BC548/((BC548+1)*(BC548+1))*(2*1/S548*1/R548-1/R548*1/R548)))</f>
        <v>0</v>
      </c>
      <c r="R548">
        <f>IF(LEFT(BD548,1)&lt;&gt;"0",IF(LEFT(BD548,1)="1",3.0,BE548),$D$5+$E$5*(BV548*BO548/($K$5*1000))+$F$5*(BV548*BO548/($K$5*1000))*MAX(MIN(BB548,$J$5),$I$5)*MAX(MIN(BB548,$J$5),$I$5)+$G$5*MAX(MIN(BB548,$J$5),$I$5)*(BV548*BO548/($K$5*1000))+$H$5*(BV548*BO548/($K$5*1000))*(BV548*BO548/($K$5*1000)))</f>
        <v>0</v>
      </c>
      <c r="S548">
        <f>J548*(1000-(1000*0.61365*exp(17.502*W548/(240.97+W548))/(BO548+BP548)+BJ548)/2)/(1000*0.61365*exp(17.502*W548/(240.97+W548))/(BO548+BP548)-BJ548)</f>
        <v>0</v>
      </c>
      <c r="T548">
        <f>1/((BC548+1)/(Q548/1.6)+1/(R548/1.37)) + BC548/((BC548+1)/(Q548/1.6) + BC548/(R548/1.37))</f>
        <v>0</v>
      </c>
      <c r="U548">
        <f>(AX548*BA548)</f>
        <v>0</v>
      </c>
      <c r="V548">
        <f>(BQ548+(U548+2*0.95*5.67E-8*(((BQ548+$B$7)+273)^4-(BQ548+273)^4)-44100*J548)/(1.84*29.3*R548+8*0.95*5.67E-8*(BQ548+273)^3))</f>
        <v>0</v>
      </c>
      <c r="W548">
        <f>($C$7*BR548+$D$7*BS548+$E$7*V548)</f>
        <v>0</v>
      </c>
      <c r="X548">
        <f>0.61365*exp(17.502*W548/(240.97+W548))</f>
        <v>0</v>
      </c>
      <c r="Y548">
        <f>(Z548/AA548*100)</f>
        <v>0</v>
      </c>
      <c r="Z548">
        <f>BJ548*(BO548+BP548)/1000</f>
        <v>0</v>
      </c>
      <c r="AA548">
        <f>0.61365*exp(17.502*BQ548/(240.97+BQ548))</f>
        <v>0</v>
      </c>
      <c r="AB548">
        <f>(X548-BJ548*(BO548+BP548)/1000)</f>
        <v>0</v>
      </c>
      <c r="AC548">
        <f>(-J548*44100)</f>
        <v>0</v>
      </c>
      <c r="AD548">
        <f>2*29.3*R548*0.92*(BQ548-W548)</f>
        <v>0</v>
      </c>
      <c r="AE548">
        <f>2*0.95*5.67E-8*(((BQ548+$B$7)+273)^4-(W548+273)^4)</f>
        <v>0</v>
      </c>
      <c r="AF548">
        <f>U548+AE548+AC548+AD548</f>
        <v>0</v>
      </c>
      <c r="AG548">
        <f>BN548*AU548*(BI548-BH548*(1000-AU548*BK548)/(1000-AU548*BJ548))/(100*BB548)</f>
        <v>0</v>
      </c>
      <c r="AH548">
        <f>1000*BN548*AU548*(BJ548-BK548)/(100*BB548*(1000-AU548*BJ548))</f>
        <v>0</v>
      </c>
      <c r="AI548">
        <f>(AJ548 - AK548 - BO548*1E3/(8.314*(BQ548+273.15)) * AM548/BN548 * AL548) * BN548/(100*BB548) * (1000 - BK548)/1000</f>
        <v>0</v>
      </c>
      <c r="AJ548">
        <v>1252.57271172921</v>
      </c>
      <c r="AK548">
        <v>1206.31187878788</v>
      </c>
      <c r="AL548">
        <v>3.50569204885817</v>
      </c>
      <c r="AM548">
        <v>66.2120317824343</v>
      </c>
      <c r="AN548">
        <f>(AP548 - AO548 + BO548*1E3/(8.314*(BQ548+273.15)) * AR548/BN548 * AQ548) * BN548/(100*BB548) * 1000/(1000 - AP548)</f>
        <v>0</v>
      </c>
      <c r="AO548">
        <v>17.5775610574937</v>
      </c>
      <c r="AP548">
        <v>22.0443775757576</v>
      </c>
      <c r="AQ548">
        <v>0.00185106009567539</v>
      </c>
      <c r="AR548">
        <v>77.4807913644843</v>
      </c>
      <c r="AS548">
        <v>0</v>
      </c>
      <c r="AT548">
        <v>0</v>
      </c>
      <c r="AU548">
        <f>IF(AS548*$H$13&gt;=AW548,1.0,(AW548/(AW548-AS548*$H$13)))</f>
        <v>0</v>
      </c>
      <c r="AV548">
        <f>(AU548-1)*100</f>
        <v>0</v>
      </c>
      <c r="AW548">
        <f>MAX(0,($B$13+$C$13*BV548)/(1+$D$13*BV548)*BO548/(BQ548+273)*$E$13)</f>
        <v>0</v>
      </c>
      <c r="AX548">
        <f>$B$11*BW548+$C$11*BX548+$F$11*CI548*(1-CL548)</f>
        <v>0</v>
      </c>
      <c r="AY548">
        <f>AX548*AZ548</f>
        <v>0</v>
      </c>
      <c r="AZ548">
        <f>($B$11*$D$9+$C$11*$D$9+$F$11*((CV548+CN548)/MAX(CV548+CN548+CW548, 0.1)*$I$9+CW548/MAX(CV548+CN548+CW548, 0.1)*$J$9))/($B$11+$C$11+$F$11)</f>
        <v>0</v>
      </c>
      <c r="BA548">
        <f>($B$11*$K$9+$C$11*$K$9+$F$11*((CV548+CN548)/MAX(CV548+CN548+CW548, 0.1)*$P$9+CW548/MAX(CV548+CN548+CW548, 0.1)*$Q$9))/($B$11+$C$11+$F$11)</f>
        <v>0</v>
      </c>
      <c r="BB548">
        <v>6</v>
      </c>
      <c r="BC548">
        <v>0.5</v>
      </c>
      <c r="BD548" t="s">
        <v>355</v>
      </c>
      <c r="BE548">
        <v>2</v>
      </c>
      <c r="BF548" t="b">
        <v>1</v>
      </c>
      <c r="BG548">
        <v>1657298142.5</v>
      </c>
      <c r="BH548">
        <v>1156.46592592593</v>
      </c>
      <c r="BI548">
        <v>1215.41851851852</v>
      </c>
      <c r="BJ548">
        <v>22.0082037037037</v>
      </c>
      <c r="BK548">
        <v>17.5378259259259</v>
      </c>
      <c r="BL548">
        <v>1143.1537037037</v>
      </c>
      <c r="BM548">
        <v>21.8295259259259</v>
      </c>
      <c r="BN548">
        <v>500.005148148148</v>
      </c>
      <c r="BO548">
        <v>73.8293111111111</v>
      </c>
      <c r="BP548">
        <v>0.0440720777777778</v>
      </c>
      <c r="BQ548">
        <v>25.3915962962963</v>
      </c>
      <c r="BR548">
        <v>25.0450888888889</v>
      </c>
      <c r="BS548">
        <v>999.9</v>
      </c>
      <c r="BT548">
        <v>0</v>
      </c>
      <c r="BU548">
        <v>0</v>
      </c>
      <c r="BV548">
        <v>9992.22222222222</v>
      </c>
      <c r="BW548">
        <v>0</v>
      </c>
      <c r="BX548">
        <v>1667.28444444444</v>
      </c>
      <c r="BY548">
        <v>-58.9519777777778</v>
      </c>
      <c r="BZ548">
        <v>1182.49185185185</v>
      </c>
      <c r="CA548">
        <v>1237.1162962963</v>
      </c>
      <c r="CB548">
        <v>4.47036962962963</v>
      </c>
      <c r="CC548">
        <v>1215.41851851852</v>
      </c>
      <c r="CD548">
        <v>17.5378259259259</v>
      </c>
      <c r="CE548">
        <v>1.62484962962963</v>
      </c>
      <c r="CF548">
        <v>1.29480518518518</v>
      </c>
      <c r="CG548">
        <v>14.1964925925926</v>
      </c>
      <c r="CH548">
        <v>10.7386185185185</v>
      </c>
      <c r="CI548">
        <v>1999.9862962963</v>
      </c>
      <c r="CJ548">
        <v>0.979999222222222</v>
      </c>
      <c r="CK548">
        <v>0.0200008962962963</v>
      </c>
      <c r="CL548">
        <v>0</v>
      </c>
      <c r="CM548">
        <v>2.31095185185185</v>
      </c>
      <c r="CN548">
        <v>0</v>
      </c>
      <c r="CO548">
        <v>7686.80259259259</v>
      </c>
      <c r="CP548">
        <v>17300.0296296296</v>
      </c>
      <c r="CQ548">
        <v>37.9117407407407</v>
      </c>
      <c r="CR548">
        <v>38.875</v>
      </c>
      <c r="CS548">
        <v>37.8143333333333</v>
      </c>
      <c r="CT548">
        <v>37.0022962962963</v>
      </c>
      <c r="CU548">
        <v>37.25</v>
      </c>
      <c r="CV548">
        <v>1959.98481481481</v>
      </c>
      <c r="CW548">
        <v>40.0014814814815</v>
      </c>
      <c r="CX548">
        <v>0</v>
      </c>
      <c r="CY548">
        <v>1657298127.9</v>
      </c>
      <c r="CZ548">
        <v>0</v>
      </c>
      <c r="DA548">
        <v>1657291692.5</v>
      </c>
      <c r="DB548" t="s">
        <v>356</v>
      </c>
      <c r="DC548">
        <v>1657291684</v>
      </c>
      <c r="DD548">
        <v>1657291692.5</v>
      </c>
      <c r="DE548">
        <v>1</v>
      </c>
      <c r="DF548">
        <v>0.051</v>
      </c>
      <c r="DG548">
        <v>-0.009</v>
      </c>
      <c r="DH548">
        <v>7.953</v>
      </c>
      <c r="DI548">
        <v>0.086</v>
      </c>
      <c r="DJ548">
        <v>418</v>
      </c>
      <c r="DK548">
        <v>18</v>
      </c>
      <c r="DL548">
        <v>0.63</v>
      </c>
      <c r="DM548">
        <v>0.07</v>
      </c>
      <c r="DN548">
        <v>-58.7608125</v>
      </c>
      <c r="DO548">
        <v>-3.4446495309567</v>
      </c>
      <c r="DP548">
        <v>0.755567939098629</v>
      </c>
      <c r="DQ548">
        <v>0</v>
      </c>
      <c r="DR548">
        <v>4.4996615</v>
      </c>
      <c r="DS548">
        <v>-0.518654859287064</v>
      </c>
      <c r="DT548">
        <v>0.0586148399959429</v>
      </c>
      <c r="DU548">
        <v>0</v>
      </c>
      <c r="DV548">
        <v>0</v>
      </c>
      <c r="DW548">
        <v>2</v>
      </c>
      <c r="DX548" t="s">
        <v>357</v>
      </c>
      <c r="DY548">
        <v>2.97339</v>
      </c>
      <c r="DZ548">
        <v>2.69791</v>
      </c>
      <c r="EA548">
        <v>0.152449</v>
      </c>
      <c r="EB548">
        <v>0.158164</v>
      </c>
      <c r="EC548">
        <v>0.0805925</v>
      </c>
      <c r="ED548">
        <v>0.0689248</v>
      </c>
      <c r="EE548">
        <v>33068</v>
      </c>
      <c r="EF548">
        <v>35983.8</v>
      </c>
      <c r="EG548">
        <v>35360.2</v>
      </c>
      <c r="EH548">
        <v>38770.4</v>
      </c>
      <c r="EI548">
        <v>46100.9</v>
      </c>
      <c r="EJ548">
        <v>52099.2</v>
      </c>
      <c r="EK548">
        <v>55260.3</v>
      </c>
      <c r="EL548">
        <v>62136.9</v>
      </c>
      <c r="EM548">
        <v>1.9778</v>
      </c>
      <c r="EN548">
        <v>2.1706</v>
      </c>
      <c r="EO548">
        <v>0.0417531</v>
      </c>
      <c r="EP548">
        <v>0</v>
      </c>
      <c r="EQ548">
        <v>24.3486</v>
      </c>
      <c r="ER548">
        <v>999.9</v>
      </c>
      <c r="ES548">
        <v>53.272</v>
      </c>
      <c r="ET548">
        <v>31.471</v>
      </c>
      <c r="EU548">
        <v>33.4364</v>
      </c>
      <c r="EV548">
        <v>53.8002</v>
      </c>
      <c r="EW548">
        <v>37.2075</v>
      </c>
      <c r="EX548">
        <v>2</v>
      </c>
      <c r="EY548">
        <v>0.00142276</v>
      </c>
      <c r="EZ548">
        <v>1.79346</v>
      </c>
      <c r="FA548">
        <v>20.1356</v>
      </c>
      <c r="FB548">
        <v>5.20172</v>
      </c>
      <c r="FC548">
        <v>12.0099</v>
      </c>
      <c r="FD548">
        <v>4.976</v>
      </c>
      <c r="FE548">
        <v>3.2936</v>
      </c>
      <c r="FF548">
        <v>9999</v>
      </c>
      <c r="FG548">
        <v>565.2</v>
      </c>
      <c r="FH548">
        <v>9999</v>
      </c>
      <c r="FI548">
        <v>9999</v>
      </c>
      <c r="FJ548">
        <v>1.8631</v>
      </c>
      <c r="FK548">
        <v>1.86789</v>
      </c>
      <c r="FL548">
        <v>1.86768</v>
      </c>
      <c r="FM548">
        <v>1.86884</v>
      </c>
      <c r="FN548">
        <v>1.86966</v>
      </c>
      <c r="FO548">
        <v>1.86569</v>
      </c>
      <c r="FP548">
        <v>1.86676</v>
      </c>
      <c r="FQ548">
        <v>1.86813</v>
      </c>
      <c r="FR548">
        <v>5</v>
      </c>
      <c r="FS548">
        <v>0</v>
      </c>
      <c r="FT548">
        <v>0</v>
      </c>
      <c r="FU548">
        <v>0</v>
      </c>
      <c r="FV548" t="s">
        <v>358</v>
      </c>
      <c r="FW548" t="s">
        <v>359</v>
      </c>
      <c r="FX548" t="s">
        <v>360</v>
      </c>
      <c r="FY548" t="s">
        <v>360</v>
      </c>
      <c r="FZ548" t="s">
        <v>360</v>
      </c>
      <c r="GA548" t="s">
        <v>360</v>
      </c>
      <c r="GB548">
        <v>0</v>
      </c>
      <c r="GC548">
        <v>100</v>
      </c>
      <c r="GD548">
        <v>100</v>
      </c>
      <c r="GE548">
        <v>13.48</v>
      </c>
      <c r="GF548">
        <v>0.1787</v>
      </c>
      <c r="GG548">
        <v>4.5284714050127</v>
      </c>
      <c r="GH548">
        <v>0.00877152046367285</v>
      </c>
      <c r="GI548">
        <v>-1.12287425622125e-06</v>
      </c>
      <c r="GJ548">
        <v>1.49974470624018e-10</v>
      </c>
      <c r="GK548">
        <v>0.178652107835601</v>
      </c>
      <c r="GL548">
        <v>0</v>
      </c>
      <c r="GM548">
        <v>0</v>
      </c>
      <c r="GN548">
        <v>0</v>
      </c>
      <c r="GO548">
        <v>-2</v>
      </c>
      <c r="GP548">
        <v>2006</v>
      </c>
      <c r="GQ548">
        <v>1</v>
      </c>
      <c r="GR548">
        <v>20</v>
      </c>
      <c r="GS548">
        <v>107.8</v>
      </c>
      <c r="GT548">
        <v>107.6</v>
      </c>
      <c r="GU548">
        <v>3.11157</v>
      </c>
      <c r="GV548">
        <v>2.61475</v>
      </c>
      <c r="GW548">
        <v>2.24854</v>
      </c>
      <c r="GX548">
        <v>2.7417</v>
      </c>
      <c r="GY548">
        <v>1.99585</v>
      </c>
      <c r="GZ548">
        <v>2.33032</v>
      </c>
      <c r="HA548">
        <v>36.8604</v>
      </c>
      <c r="HB548">
        <v>14.9901</v>
      </c>
      <c r="HC548">
        <v>18</v>
      </c>
      <c r="HD548">
        <v>499.06</v>
      </c>
      <c r="HE548">
        <v>633.015</v>
      </c>
      <c r="HF548">
        <v>21.4799</v>
      </c>
      <c r="HG548">
        <v>27.1275</v>
      </c>
      <c r="HH548">
        <v>30.0001</v>
      </c>
      <c r="HI548">
        <v>27.0112</v>
      </c>
      <c r="HJ548">
        <v>26.9304</v>
      </c>
      <c r="HK548">
        <v>62.2503</v>
      </c>
      <c r="HL548">
        <v>45.7767</v>
      </c>
      <c r="HM548">
        <v>0</v>
      </c>
      <c r="HN548">
        <v>21.457</v>
      </c>
      <c r="HO548">
        <v>1254.86</v>
      </c>
      <c r="HP548">
        <v>17.5223</v>
      </c>
      <c r="HQ548">
        <v>102.519</v>
      </c>
      <c r="HR548">
        <v>103.459</v>
      </c>
    </row>
    <row r="549" spans="1:226">
      <c r="A549">
        <v>533</v>
      </c>
      <c r="B549">
        <v>1657298155</v>
      </c>
      <c r="C549">
        <v>6411</v>
      </c>
      <c r="D549" t="s">
        <v>1429</v>
      </c>
      <c r="E549" t="s">
        <v>1430</v>
      </c>
      <c r="F549">
        <v>5</v>
      </c>
      <c r="G549" t="s">
        <v>1282</v>
      </c>
      <c r="H549" t="s">
        <v>354</v>
      </c>
      <c r="I549">
        <v>1657298147.21429</v>
      </c>
      <c r="J549">
        <f>(K549)/1000</f>
        <v>0</v>
      </c>
      <c r="K549">
        <f>IF(BF549, AN549, AH549)</f>
        <v>0</v>
      </c>
      <c r="L549">
        <f>IF(BF549, AI549, AG549)</f>
        <v>0</v>
      </c>
      <c r="M549">
        <f>BH549 - IF(AU549&gt;1, L549*BB549*100.0/(AW549*BV549), 0)</f>
        <v>0</v>
      </c>
      <c r="N549">
        <f>((T549-J549/2)*M549-L549)/(T549+J549/2)</f>
        <v>0</v>
      </c>
      <c r="O549">
        <f>N549*(BO549+BP549)/1000.0</f>
        <v>0</v>
      </c>
      <c r="P549">
        <f>(BH549 - IF(AU549&gt;1, L549*BB549*100.0/(AW549*BV549), 0))*(BO549+BP549)/1000.0</f>
        <v>0</v>
      </c>
      <c r="Q549">
        <f>2.0/((1/S549-1/R549)+SIGN(S549)*SQRT((1/S549-1/R549)*(1/S549-1/R549) + 4*BC549/((BC549+1)*(BC549+1))*(2*1/S549*1/R549-1/R549*1/R549)))</f>
        <v>0</v>
      </c>
      <c r="R549">
        <f>IF(LEFT(BD549,1)&lt;&gt;"0",IF(LEFT(BD549,1)="1",3.0,BE549),$D$5+$E$5*(BV549*BO549/($K$5*1000))+$F$5*(BV549*BO549/($K$5*1000))*MAX(MIN(BB549,$J$5),$I$5)*MAX(MIN(BB549,$J$5),$I$5)+$G$5*MAX(MIN(BB549,$J$5),$I$5)*(BV549*BO549/($K$5*1000))+$H$5*(BV549*BO549/($K$5*1000))*(BV549*BO549/($K$5*1000)))</f>
        <v>0</v>
      </c>
      <c r="S549">
        <f>J549*(1000-(1000*0.61365*exp(17.502*W549/(240.97+W549))/(BO549+BP549)+BJ549)/2)/(1000*0.61365*exp(17.502*W549/(240.97+W549))/(BO549+BP549)-BJ549)</f>
        <v>0</v>
      </c>
      <c r="T549">
        <f>1/((BC549+1)/(Q549/1.6)+1/(R549/1.37)) + BC549/((BC549+1)/(Q549/1.6) + BC549/(R549/1.37))</f>
        <v>0</v>
      </c>
      <c r="U549">
        <f>(AX549*BA549)</f>
        <v>0</v>
      </c>
      <c r="V549">
        <f>(BQ549+(U549+2*0.95*5.67E-8*(((BQ549+$B$7)+273)^4-(BQ549+273)^4)-44100*J549)/(1.84*29.3*R549+8*0.95*5.67E-8*(BQ549+273)^3))</f>
        <v>0</v>
      </c>
      <c r="W549">
        <f>($C$7*BR549+$D$7*BS549+$E$7*V549)</f>
        <v>0</v>
      </c>
      <c r="X549">
        <f>0.61365*exp(17.502*W549/(240.97+W549))</f>
        <v>0</v>
      </c>
      <c r="Y549">
        <f>(Z549/AA549*100)</f>
        <v>0</v>
      </c>
      <c r="Z549">
        <f>BJ549*(BO549+BP549)/1000</f>
        <v>0</v>
      </c>
      <c r="AA549">
        <f>0.61365*exp(17.502*BQ549/(240.97+BQ549))</f>
        <v>0</v>
      </c>
      <c r="AB549">
        <f>(X549-BJ549*(BO549+BP549)/1000)</f>
        <v>0</v>
      </c>
      <c r="AC549">
        <f>(-J549*44100)</f>
        <v>0</v>
      </c>
      <c r="AD549">
        <f>2*29.3*R549*0.92*(BQ549-W549)</f>
        <v>0</v>
      </c>
      <c r="AE549">
        <f>2*0.95*5.67E-8*(((BQ549+$B$7)+273)^4-(W549+273)^4)</f>
        <v>0</v>
      </c>
      <c r="AF549">
        <f>U549+AE549+AC549+AD549</f>
        <v>0</v>
      </c>
      <c r="AG549">
        <f>BN549*AU549*(BI549-BH549*(1000-AU549*BK549)/(1000-AU549*BJ549))/(100*BB549)</f>
        <v>0</v>
      </c>
      <c r="AH549">
        <f>1000*BN549*AU549*(BJ549-BK549)/(100*BB549*(1000-AU549*BJ549))</f>
        <v>0</v>
      </c>
      <c r="AI549">
        <f>(AJ549 - AK549 - BO549*1E3/(8.314*(BQ549+273.15)) * AM549/BN549 * AL549) * BN549/(100*BB549) * (1000 - BK549)/1000</f>
        <v>0</v>
      </c>
      <c r="AJ549">
        <v>1268.78779436652</v>
      </c>
      <c r="AK549">
        <v>1223.14787878788</v>
      </c>
      <c r="AL549">
        <v>3.3365133903097</v>
      </c>
      <c r="AM549">
        <v>66.2120317824343</v>
      </c>
      <c r="AN549">
        <f>(AP549 - AO549 + BO549*1E3/(8.314*(BQ549+273.15)) * AR549/BN549 * AQ549) * BN549/(100*BB549) * 1000/(1000 - AP549)</f>
        <v>0</v>
      </c>
      <c r="AO549">
        <v>17.583226695516</v>
      </c>
      <c r="AP549">
        <v>22.0480987878788</v>
      </c>
      <c r="AQ549">
        <v>0.000845066623574106</v>
      </c>
      <c r="AR549">
        <v>77.4807913644843</v>
      </c>
      <c r="AS549">
        <v>0</v>
      </c>
      <c r="AT549">
        <v>0</v>
      </c>
      <c r="AU549">
        <f>IF(AS549*$H$13&gt;=AW549,1.0,(AW549/(AW549-AS549*$H$13)))</f>
        <v>0</v>
      </c>
      <c r="AV549">
        <f>(AU549-1)*100</f>
        <v>0</v>
      </c>
      <c r="AW549">
        <f>MAX(0,($B$13+$C$13*BV549)/(1+$D$13*BV549)*BO549/(BQ549+273)*$E$13)</f>
        <v>0</v>
      </c>
      <c r="AX549">
        <f>$B$11*BW549+$C$11*BX549+$F$11*CI549*(1-CL549)</f>
        <v>0</v>
      </c>
      <c r="AY549">
        <f>AX549*AZ549</f>
        <v>0</v>
      </c>
      <c r="AZ549">
        <f>($B$11*$D$9+$C$11*$D$9+$F$11*((CV549+CN549)/MAX(CV549+CN549+CW549, 0.1)*$I$9+CW549/MAX(CV549+CN549+CW549, 0.1)*$J$9))/($B$11+$C$11+$F$11)</f>
        <v>0</v>
      </c>
      <c r="BA549">
        <f>($B$11*$K$9+$C$11*$K$9+$F$11*((CV549+CN549)/MAX(CV549+CN549+CW549, 0.1)*$P$9+CW549/MAX(CV549+CN549+CW549, 0.1)*$Q$9))/($B$11+$C$11+$F$11)</f>
        <v>0</v>
      </c>
      <c r="BB549">
        <v>6</v>
      </c>
      <c r="BC549">
        <v>0.5</v>
      </c>
      <c r="BD549" t="s">
        <v>355</v>
      </c>
      <c r="BE549">
        <v>2</v>
      </c>
      <c r="BF549" t="b">
        <v>1</v>
      </c>
      <c r="BG549">
        <v>1657298147.21429</v>
      </c>
      <c r="BH549">
        <v>1172.04321428571</v>
      </c>
      <c r="BI549">
        <v>1231.1625</v>
      </c>
      <c r="BJ549">
        <v>22.0283071428571</v>
      </c>
      <c r="BK549">
        <v>17.5772464285714</v>
      </c>
      <c r="BL549">
        <v>1158.62607142857</v>
      </c>
      <c r="BM549">
        <v>21.849625</v>
      </c>
      <c r="BN549">
        <v>499.997392857143</v>
      </c>
      <c r="BO549">
        <v>73.829375</v>
      </c>
      <c r="BP549">
        <v>0.0440642321428571</v>
      </c>
      <c r="BQ549">
        <v>25.3829464285714</v>
      </c>
      <c r="BR549">
        <v>25.042475</v>
      </c>
      <c r="BS549">
        <v>999.9</v>
      </c>
      <c r="BT549">
        <v>0</v>
      </c>
      <c r="BU549">
        <v>0</v>
      </c>
      <c r="BV549">
        <v>10002.1428571429</v>
      </c>
      <c r="BW549">
        <v>0</v>
      </c>
      <c r="BX549">
        <v>1667.50107142857</v>
      </c>
      <c r="BY549">
        <v>-59.1192321428571</v>
      </c>
      <c r="BZ549">
        <v>1198.44321428571</v>
      </c>
      <c r="CA549">
        <v>1253.19071428571</v>
      </c>
      <c r="CB549">
        <v>4.4510425</v>
      </c>
      <c r="CC549">
        <v>1231.1625</v>
      </c>
      <c r="CD549">
        <v>17.5772464285714</v>
      </c>
      <c r="CE549">
        <v>1.626335</v>
      </c>
      <c r="CF549">
        <v>1.29771714285714</v>
      </c>
      <c r="CG549">
        <v>14.2105964285714</v>
      </c>
      <c r="CH549">
        <v>10.7724464285714</v>
      </c>
      <c r="CI549">
        <v>2000.02071428571</v>
      </c>
      <c r="CJ549">
        <v>0.979999392857143</v>
      </c>
      <c r="CK549">
        <v>0.0200007142857143</v>
      </c>
      <c r="CL549">
        <v>0</v>
      </c>
      <c r="CM549">
        <v>2.29675</v>
      </c>
      <c r="CN549">
        <v>0</v>
      </c>
      <c r="CO549">
        <v>7682.81571428571</v>
      </c>
      <c r="CP549">
        <v>17300.3285714286</v>
      </c>
      <c r="CQ549">
        <v>37.8927142857143</v>
      </c>
      <c r="CR549">
        <v>38.875</v>
      </c>
      <c r="CS549">
        <v>37.812</v>
      </c>
      <c r="CT549">
        <v>37</v>
      </c>
      <c r="CU549">
        <v>37.25</v>
      </c>
      <c r="CV549">
        <v>1960.01857142857</v>
      </c>
      <c r="CW549">
        <v>40.0021428571429</v>
      </c>
      <c r="CX549">
        <v>0</v>
      </c>
      <c r="CY549">
        <v>1657298133.3</v>
      </c>
      <c r="CZ549">
        <v>0</v>
      </c>
      <c r="DA549">
        <v>1657291692.5</v>
      </c>
      <c r="DB549" t="s">
        <v>356</v>
      </c>
      <c r="DC549">
        <v>1657291684</v>
      </c>
      <c r="DD549">
        <v>1657291692.5</v>
      </c>
      <c r="DE549">
        <v>1</v>
      </c>
      <c r="DF549">
        <v>0.051</v>
      </c>
      <c r="DG549">
        <v>-0.009</v>
      </c>
      <c r="DH549">
        <v>7.953</v>
      </c>
      <c r="DI549">
        <v>0.086</v>
      </c>
      <c r="DJ549">
        <v>418</v>
      </c>
      <c r="DK549">
        <v>18</v>
      </c>
      <c r="DL549">
        <v>0.63</v>
      </c>
      <c r="DM549">
        <v>0.07</v>
      </c>
      <c r="DN549">
        <v>-59.019625</v>
      </c>
      <c r="DO549">
        <v>-3.2080480300188</v>
      </c>
      <c r="DP549">
        <v>0.729507839831074</v>
      </c>
      <c r="DQ549">
        <v>0</v>
      </c>
      <c r="DR549">
        <v>4.46821575</v>
      </c>
      <c r="DS549">
        <v>-0.192110206378986</v>
      </c>
      <c r="DT549">
        <v>0.0394440589878564</v>
      </c>
      <c r="DU549">
        <v>0</v>
      </c>
      <c r="DV549">
        <v>0</v>
      </c>
      <c r="DW549">
        <v>2</v>
      </c>
      <c r="DX549" t="s">
        <v>357</v>
      </c>
      <c r="DY549">
        <v>2.9729</v>
      </c>
      <c r="DZ549">
        <v>2.69809</v>
      </c>
      <c r="EA549">
        <v>0.153786</v>
      </c>
      <c r="EB549">
        <v>0.159549</v>
      </c>
      <c r="EC549">
        <v>0.0805968</v>
      </c>
      <c r="ED549">
        <v>0.0689325</v>
      </c>
      <c r="EE549">
        <v>33015.7</v>
      </c>
      <c r="EF549">
        <v>35924.8</v>
      </c>
      <c r="EG549">
        <v>35360</v>
      </c>
      <c r="EH549">
        <v>38770.6</v>
      </c>
      <c r="EI549">
        <v>46100.5</v>
      </c>
      <c r="EJ549">
        <v>52098.3</v>
      </c>
      <c r="EK549">
        <v>55260.1</v>
      </c>
      <c r="EL549">
        <v>62136.2</v>
      </c>
      <c r="EM549">
        <v>1.9782</v>
      </c>
      <c r="EN549">
        <v>2.171</v>
      </c>
      <c r="EO549">
        <v>0.041157</v>
      </c>
      <c r="EP549">
        <v>0</v>
      </c>
      <c r="EQ549">
        <v>24.3564</v>
      </c>
      <c r="ER549">
        <v>999.9</v>
      </c>
      <c r="ES549">
        <v>53.272</v>
      </c>
      <c r="ET549">
        <v>31.491</v>
      </c>
      <c r="EU549">
        <v>33.476</v>
      </c>
      <c r="EV549">
        <v>53.9902</v>
      </c>
      <c r="EW549">
        <v>37.2516</v>
      </c>
      <c r="EX549">
        <v>2</v>
      </c>
      <c r="EY549">
        <v>0.00176829</v>
      </c>
      <c r="EZ549">
        <v>1.792</v>
      </c>
      <c r="FA549">
        <v>20.1355</v>
      </c>
      <c r="FB549">
        <v>5.19812</v>
      </c>
      <c r="FC549">
        <v>12.0099</v>
      </c>
      <c r="FD549">
        <v>4.9752</v>
      </c>
      <c r="FE549">
        <v>3.2934</v>
      </c>
      <c r="FF549">
        <v>9999</v>
      </c>
      <c r="FG549">
        <v>565.2</v>
      </c>
      <c r="FH549">
        <v>9999</v>
      </c>
      <c r="FI549">
        <v>9999</v>
      </c>
      <c r="FJ549">
        <v>1.8631</v>
      </c>
      <c r="FK549">
        <v>1.86792</v>
      </c>
      <c r="FL549">
        <v>1.86768</v>
      </c>
      <c r="FM549">
        <v>1.86884</v>
      </c>
      <c r="FN549">
        <v>1.86966</v>
      </c>
      <c r="FO549">
        <v>1.86569</v>
      </c>
      <c r="FP549">
        <v>1.86676</v>
      </c>
      <c r="FQ549">
        <v>1.86813</v>
      </c>
      <c r="FR549">
        <v>5</v>
      </c>
      <c r="FS549">
        <v>0</v>
      </c>
      <c r="FT549">
        <v>0</v>
      </c>
      <c r="FU549">
        <v>0</v>
      </c>
      <c r="FV549" t="s">
        <v>358</v>
      </c>
      <c r="FW549" t="s">
        <v>359</v>
      </c>
      <c r="FX549" t="s">
        <v>360</v>
      </c>
      <c r="FY549" t="s">
        <v>360</v>
      </c>
      <c r="FZ549" t="s">
        <v>360</v>
      </c>
      <c r="GA549" t="s">
        <v>360</v>
      </c>
      <c r="GB549">
        <v>0</v>
      </c>
      <c r="GC549">
        <v>100</v>
      </c>
      <c r="GD549">
        <v>100</v>
      </c>
      <c r="GE549">
        <v>13.59</v>
      </c>
      <c r="GF549">
        <v>0.1786</v>
      </c>
      <c r="GG549">
        <v>4.5284714050127</v>
      </c>
      <c r="GH549">
        <v>0.00877152046367285</v>
      </c>
      <c r="GI549">
        <v>-1.12287425622125e-06</v>
      </c>
      <c r="GJ549">
        <v>1.49974470624018e-10</v>
      </c>
      <c r="GK549">
        <v>0.178652107835601</v>
      </c>
      <c r="GL549">
        <v>0</v>
      </c>
      <c r="GM549">
        <v>0</v>
      </c>
      <c r="GN549">
        <v>0</v>
      </c>
      <c r="GO549">
        <v>-2</v>
      </c>
      <c r="GP549">
        <v>2006</v>
      </c>
      <c r="GQ549">
        <v>1</v>
      </c>
      <c r="GR549">
        <v>20</v>
      </c>
      <c r="GS549">
        <v>107.8</v>
      </c>
      <c r="GT549">
        <v>107.7</v>
      </c>
      <c r="GU549">
        <v>3.14331</v>
      </c>
      <c r="GV549">
        <v>2.61108</v>
      </c>
      <c r="GW549">
        <v>2.24854</v>
      </c>
      <c r="GX549">
        <v>2.7417</v>
      </c>
      <c r="GY549">
        <v>1.99585</v>
      </c>
      <c r="GZ549">
        <v>2.34131</v>
      </c>
      <c r="HA549">
        <v>36.8604</v>
      </c>
      <c r="HB549">
        <v>14.9901</v>
      </c>
      <c r="HC549">
        <v>18</v>
      </c>
      <c r="HD549">
        <v>499.357</v>
      </c>
      <c r="HE549">
        <v>633.386</v>
      </c>
      <c r="HF549">
        <v>21.4362</v>
      </c>
      <c r="HG549">
        <v>27.1307</v>
      </c>
      <c r="HH549">
        <v>30.0003</v>
      </c>
      <c r="HI549">
        <v>27.0144</v>
      </c>
      <c r="HJ549">
        <v>26.9349</v>
      </c>
      <c r="HK549">
        <v>62.9058</v>
      </c>
      <c r="HL549">
        <v>45.7767</v>
      </c>
      <c r="HM549">
        <v>0</v>
      </c>
      <c r="HN549">
        <v>21.416</v>
      </c>
      <c r="HO549">
        <v>1275.02</v>
      </c>
      <c r="HP549">
        <v>17.5207</v>
      </c>
      <c r="HQ549">
        <v>102.519</v>
      </c>
      <c r="HR549">
        <v>103.459</v>
      </c>
    </row>
    <row r="550" spans="1:226">
      <c r="A550">
        <v>534</v>
      </c>
      <c r="B550">
        <v>1657298160</v>
      </c>
      <c r="C550">
        <v>6416</v>
      </c>
      <c r="D550" t="s">
        <v>1431</v>
      </c>
      <c r="E550" t="s">
        <v>1432</v>
      </c>
      <c r="F550">
        <v>5</v>
      </c>
      <c r="G550" t="s">
        <v>1282</v>
      </c>
      <c r="H550" t="s">
        <v>354</v>
      </c>
      <c r="I550">
        <v>1657298152.5</v>
      </c>
      <c r="J550">
        <f>(K550)/1000</f>
        <v>0</v>
      </c>
      <c r="K550">
        <f>IF(BF550, AN550, AH550)</f>
        <v>0</v>
      </c>
      <c r="L550">
        <f>IF(BF550, AI550, AG550)</f>
        <v>0</v>
      </c>
      <c r="M550">
        <f>BH550 - IF(AU550&gt;1, L550*BB550*100.0/(AW550*BV550), 0)</f>
        <v>0</v>
      </c>
      <c r="N550">
        <f>((T550-J550/2)*M550-L550)/(T550+J550/2)</f>
        <v>0</v>
      </c>
      <c r="O550">
        <f>N550*(BO550+BP550)/1000.0</f>
        <v>0</v>
      </c>
      <c r="P550">
        <f>(BH550 - IF(AU550&gt;1, L550*BB550*100.0/(AW550*BV550), 0))*(BO550+BP550)/1000.0</f>
        <v>0</v>
      </c>
      <c r="Q550">
        <f>2.0/((1/S550-1/R550)+SIGN(S550)*SQRT((1/S550-1/R550)*(1/S550-1/R550) + 4*BC550/((BC550+1)*(BC550+1))*(2*1/S550*1/R550-1/R550*1/R550)))</f>
        <v>0</v>
      </c>
      <c r="R550">
        <f>IF(LEFT(BD550,1)&lt;&gt;"0",IF(LEFT(BD550,1)="1",3.0,BE550),$D$5+$E$5*(BV550*BO550/($K$5*1000))+$F$5*(BV550*BO550/($K$5*1000))*MAX(MIN(BB550,$J$5),$I$5)*MAX(MIN(BB550,$J$5),$I$5)+$G$5*MAX(MIN(BB550,$J$5),$I$5)*(BV550*BO550/($K$5*1000))+$H$5*(BV550*BO550/($K$5*1000))*(BV550*BO550/($K$5*1000)))</f>
        <v>0</v>
      </c>
      <c r="S550">
        <f>J550*(1000-(1000*0.61365*exp(17.502*W550/(240.97+W550))/(BO550+BP550)+BJ550)/2)/(1000*0.61365*exp(17.502*W550/(240.97+W550))/(BO550+BP550)-BJ550)</f>
        <v>0</v>
      </c>
      <c r="T550">
        <f>1/((BC550+1)/(Q550/1.6)+1/(R550/1.37)) + BC550/((BC550+1)/(Q550/1.6) + BC550/(R550/1.37))</f>
        <v>0</v>
      </c>
      <c r="U550">
        <f>(AX550*BA550)</f>
        <v>0</v>
      </c>
      <c r="V550">
        <f>(BQ550+(U550+2*0.95*5.67E-8*(((BQ550+$B$7)+273)^4-(BQ550+273)^4)-44100*J550)/(1.84*29.3*R550+8*0.95*5.67E-8*(BQ550+273)^3))</f>
        <v>0</v>
      </c>
      <c r="W550">
        <f>($C$7*BR550+$D$7*BS550+$E$7*V550)</f>
        <v>0</v>
      </c>
      <c r="X550">
        <f>0.61365*exp(17.502*W550/(240.97+W550))</f>
        <v>0</v>
      </c>
      <c r="Y550">
        <f>(Z550/AA550*100)</f>
        <v>0</v>
      </c>
      <c r="Z550">
        <f>BJ550*(BO550+BP550)/1000</f>
        <v>0</v>
      </c>
      <c r="AA550">
        <f>0.61365*exp(17.502*BQ550/(240.97+BQ550))</f>
        <v>0</v>
      </c>
      <c r="AB550">
        <f>(X550-BJ550*(BO550+BP550)/1000)</f>
        <v>0</v>
      </c>
      <c r="AC550">
        <f>(-J550*44100)</f>
        <v>0</v>
      </c>
      <c r="AD550">
        <f>2*29.3*R550*0.92*(BQ550-W550)</f>
        <v>0</v>
      </c>
      <c r="AE550">
        <f>2*0.95*5.67E-8*(((BQ550+$B$7)+273)^4-(W550+273)^4)</f>
        <v>0</v>
      </c>
      <c r="AF550">
        <f>U550+AE550+AC550+AD550</f>
        <v>0</v>
      </c>
      <c r="AG550">
        <f>BN550*AU550*(BI550-BH550*(1000-AU550*BK550)/(1000-AU550*BJ550))/(100*BB550)</f>
        <v>0</v>
      </c>
      <c r="AH550">
        <f>1000*BN550*AU550*(BJ550-BK550)/(100*BB550*(1000-AU550*BJ550))</f>
        <v>0</v>
      </c>
      <c r="AI550">
        <f>(AJ550 - AK550 - BO550*1E3/(8.314*(BQ550+273.15)) * AM550/BN550 * AL550) * BN550/(100*BB550) * (1000 - BK550)/1000</f>
        <v>0</v>
      </c>
      <c r="AJ550">
        <v>1286.74446435384</v>
      </c>
      <c r="AK550">
        <v>1240.36193939394</v>
      </c>
      <c r="AL550">
        <v>3.43138482239163</v>
      </c>
      <c r="AM550">
        <v>66.2120317824343</v>
      </c>
      <c r="AN550">
        <f>(AP550 - AO550 + BO550*1E3/(8.314*(BQ550+273.15)) * AR550/BN550 * AQ550) * BN550/(100*BB550) * 1000/(1000 - AP550)</f>
        <v>0</v>
      </c>
      <c r="AO550">
        <v>17.5853846866533</v>
      </c>
      <c r="AP550">
        <v>22.0476418181818</v>
      </c>
      <c r="AQ550">
        <v>2.39848125492402e-05</v>
      </c>
      <c r="AR550">
        <v>77.4807913644843</v>
      </c>
      <c r="AS550">
        <v>0</v>
      </c>
      <c r="AT550">
        <v>0</v>
      </c>
      <c r="AU550">
        <f>IF(AS550*$H$13&gt;=AW550,1.0,(AW550/(AW550-AS550*$H$13)))</f>
        <v>0</v>
      </c>
      <c r="AV550">
        <f>(AU550-1)*100</f>
        <v>0</v>
      </c>
      <c r="AW550">
        <f>MAX(0,($B$13+$C$13*BV550)/(1+$D$13*BV550)*BO550/(BQ550+273)*$E$13)</f>
        <v>0</v>
      </c>
      <c r="AX550">
        <f>$B$11*BW550+$C$11*BX550+$F$11*CI550*(1-CL550)</f>
        <v>0</v>
      </c>
      <c r="AY550">
        <f>AX550*AZ550</f>
        <v>0</v>
      </c>
      <c r="AZ550">
        <f>($B$11*$D$9+$C$11*$D$9+$F$11*((CV550+CN550)/MAX(CV550+CN550+CW550, 0.1)*$I$9+CW550/MAX(CV550+CN550+CW550, 0.1)*$J$9))/($B$11+$C$11+$F$11)</f>
        <v>0</v>
      </c>
      <c r="BA550">
        <f>($B$11*$K$9+$C$11*$K$9+$F$11*((CV550+CN550)/MAX(CV550+CN550+CW550, 0.1)*$P$9+CW550/MAX(CV550+CN550+CW550, 0.1)*$Q$9))/($B$11+$C$11+$F$11)</f>
        <v>0</v>
      </c>
      <c r="BB550">
        <v>6</v>
      </c>
      <c r="BC550">
        <v>0.5</v>
      </c>
      <c r="BD550" t="s">
        <v>355</v>
      </c>
      <c r="BE550">
        <v>2</v>
      </c>
      <c r="BF550" t="b">
        <v>1</v>
      </c>
      <c r="BG550">
        <v>1657298152.5</v>
      </c>
      <c r="BH550">
        <v>1189.64</v>
      </c>
      <c r="BI550">
        <v>1249.18</v>
      </c>
      <c r="BJ550">
        <v>22.042937037037</v>
      </c>
      <c r="BK550">
        <v>17.5835555555556</v>
      </c>
      <c r="BL550">
        <v>1176.10407407407</v>
      </c>
      <c r="BM550">
        <v>21.8642703703704</v>
      </c>
      <c r="BN550">
        <v>499.999296296296</v>
      </c>
      <c r="BO550">
        <v>73.8292814814815</v>
      </c>
      <c r="BP550">
        <v>0.0440963518518518</v>
      </c>
      <c r="BQ550">
        <v>25.3743481481481</v>
      </c>
      <c r="BR550">
        <v>25.0380407407407</v>
      </c>
      <c r="BS550">
        <v>999.9</v>
      </c>
      <c r="BT550">
        <v>0</v>
      </c>
      <c r="BU550">
        <v>0</v>
      </c>
      <c r="BV550">
        <v>10004.6296296296</v>
      </c>
      <c r="BW550">
        <v>0</v>
      </c>
      <c r="BX550">
        <v>1667.59074074074</v>
      </c>
      <c r="BY550">
        <v>-59.5410407407407</v>
      </c>
      <c r="BZ550">
        <v>1216.45333333333</v>
      </c>
      <c r="CA550">
        <v>1271.53888888889</v>
      </c>
      <c r="CB550">
        <v>4.45937</v>
      </c>
      <c r="CC550">
        <v>1249.18</v>
      </c>
      <c r="CD550">
        <v>17.5835555555556</v>
      </c>
      <c r="CE550">
        <v>1.62741333333333</v>
      </c>
      <c r="CF550">
        <v>1.29818148148148</v>
      </c>
      <c r="CG550">
        <v>14.2208333333333</v>
      </c>
      <c r="CH550">
        <v>10.7778222222222</v>
      </c>
      <c r="CI550">
        <v>2000.02666666667</v>
      </c>
      <c r="CJ550">
        <v>0.979999777777778</v>
      </c>
      <c r="CK550">
        <v>0.0200003037037037</v>
      </c>
      <c r="CL550">
        <v>0</v>
      </c>
      <c r="CM550">
        <v>2.30039259259259</v>
      </c>
      <c r="CN550">
        <v>0</v>
      </c>
      <c r="CO550">
        <v>7679.21888888889</v>
      </c>
      <c r="CP550">
        <v>17300.3851851852</v>
      </c>
      <c r="CQ550">
        <v>37.8795925925926</v>
      </c>
      <c r="CR550">
        <v>38.875</v>
      </c>
      <c r="CS550">
        <v>37.812</v>
      </c>
      <c r="CT550">
        <v>37</v>
      </c>
      <c r="CU550">
        <v>37.25</v>
      </c>
      <c r="CV550">
        <v>1960.02481481482</v>
      </c>
      <c r="CW550">
        <v>40.0018518518519</v>
      </c>
      <c r="CX550">
        <v>0</v>
      </c>
      <c r="CY550">
        <v>1657298138.1</v>
      </c>
      <c r="CZ550">
        <v>0</v>
      </c>
      <c r="DA550">
        <v>1657291692.5</v>
      </c>
      <c r="DB550" t="s">
        <v>356</v>
      </c>
      <c r="DC550">
        <v>1657291684</v>
      </c>
      <c r="DD550">
        <v>1657291692.5</v>
      </c>
      <c r="DE550">
        <v>1</v>
      </c>
      <c r="DF550">
        <v>0.051</v>
      </c>
      <c r="DG550">
        <v>-0.009</v>
      </c>
      <c r="DH550">
        <v>7.953</v>
      </c>
      <c r="DI550">
        <v>0.086</v>
      </c>
      <c r="DJ550">
        <v>418</v>
      </c>
      <c r="DK550">
        <v>18</v>
      </c>
      <c r="DL550">
        <v>0.63</v>
      </c>
      <c r="DM550">
        <v>0.07</v>
      </c>
      <c r="DN550">
        <v>-59.2847975</v>
      </c>
      <c r="DO550">
        <v>-3.17527992495297</v>
      </c>
      <c r="DP550">
        <v>0.786008989925529</v>
      </c>
      <c r="DQ550">
        <v>0</v>
      </c>
      <c r="DR550">
        <v>4.45197525</v>
      </c>
      <c r="DS550">
        <v>0.104676810506564</v>
      </c>
      <c r="DT550">
        <v>0.0124170658747346</v>
      </c>
      <c r="DU550">
        <v>0</v>
      </c>
      <c r="DV550">
        <v>0</v>
      </c>
      <c r="DW550">
        <v>2</v>
      </c>
      <c r="DX550" t="s">
        <v>357</v>
      </c>
      <c r="DY550">
        <v>2.97356</v>
      </c>
      <c r="DZ550">
        <v>2.69774</v>
      </c>
      <c r="EA550">
        <v>0.155155</v>
      </c>
      <c r="EB550">
        <v>0.160803</v>
      </c>
      <c r="EC550">
        <v>0.0806013</v>
      </c>
      <c r="ED550">
        <v>0.0689435</v>
      </c>
      <c r="EE550">
        <v>32962.2</v>
      </c>
      <c r="EF550">
        <v>35870.2</v>
      </c>
      <c r="EG550">
        <v>35359.9</v>
      </c>
      <c r="EH550">
        <v>38769.5</v>
      </c>
      <c r="EI550">
        <v>46099.6</v>
      </c>
      <c r="EJ550">
        <v>52097.3</v>
      </c>
      <c r="EK550">
        <v>55259.3</v>
      </c>
      <c r="EL550">
        <v>62135.8</v>
      </c>
      <c r="EM550">
        <v>1.978</v>
      </c>
      <c r="EN550">
        <v>2.17</v>
      </c>
      <c r="EO550">
        <v>0.0405908</v>
      </c>
      <c r="EP550">
        <v>0</v>
      </c>
      <c r="EQ550">
        <v>24.363</v>
      </c>
      <c r="ER550">
        <v>999.9</v>
      </c>
      <c r="ES550">
        <v>53.247</v>
      </c>
      <c r="ET550">
        <v>31.491</v>
      </c>
      <c r="EU550">
        <v>33.4626</v>
      </c>
      <c r="EV550">
        <v>53.6702</v>
      </c>
      <c r="EW550">
        <v>37.1434</v>
      </c>
      <c r="EX550">
        <v>2</v>
      </c>
      <c r="EY550">
        <v>0.00186992</v>
      </c>
      <c r="EZ550">
        <v>1.74603</v>
      </c>
      <c r="FA550">
        <v>20.1364</v>
      </c>
      <c r="FB550">
        <v>5.19932</v>
      </c>
      <c r="FC550">
        <v>12.0088</v>
      </c>
      <c r="FD550">
        <v>4.9748</v>
      </c>
      <c r="FE550">
        <v>3.293</v>
      </c>
      <c r="FF550">
        <v>9999</v>
      </c>
      <c r="FG550">
        <v>565.2</v>
      </c>
      <c r="FH550">
        <v>9999</v>
      </c>
      <c r="FI550">
        <v>9999</v>
      </c>
      <c r="FJ550">
        <v>1.8631</v>
      </c>
      <c r="FK550">
        <v>1.86798</v>
      </c>
      <c r="FL550">
        <v>1.86768</v>
      </c>
      <c r="FM550">
        <v>1.8689</v>
      </c>
      <c r="FN550">
        <v>1.86966</v>
      </c>
      <c r="FO550">
        <v>1.86569</v>
      </c>
      <c r="FP550">
        <v>1.86676</v>
      </c>
      <c r="FQ550">
        <v>1.86813</v>
      </c>
      <c r="FR550">
        <v>5</v>
      </c>
      <c r="FS550">
        <v>0</v>
      </c>
      <c r="FT550">
        <v>0</v>
      </c>
      <c r="FU550">
        <v>0</v>
      </c>
      <c r="FV550" t="s">
        <v>358</v>
      </c>
      <c r="FW550" t="s">
        <v>359</v>
      </c>
      <c r="FX550" t="s">
        <v>360</v>
      </c>
      <c r="FY550" t="s">
        <v>360</v>
      </c>
      <c r="FZ550" t="s">
        <v>360</v>
      </c>
      <c r="GA550" t="s">
        <v>360</v>
      </c>
      <c r="GB550">
        <v>0</v>
      </c>
      <c r="GC550">
        <v>100</v>
      </c>
      <c r="GD550">
        <v>100</v>
      </c>
      <c r="GE550">
        <v>13.71</v>
      </c>
      <c r="GF550">
        <v>0.1787</v>
      </c>
      <c r="GG550">
        <v>4.5284714050127</v>
      </c>
      <c r="GH550">
        <v>0.00877152046367285</v>
      </c>
      <c r="GI550">
        <v>-1.12287425622125e-06</v>
      </c>
      <c r="GJ550">
        <v>1.49974470624018e-10</v>
      </c>
      <c r="GK550">
        <v>0.178652107835601</v>
      </c>
      <c r="GL550">
        <v>0</v>
      </c>
      <c r="GM550">
        <v>0</v>
      </c>
      <c r="GN550">
        <v>0</v>
      </c>
      <c r="GO550">
        <v>-2</v>
      </c>
      <c r="GP550">
        <v>2006</v>
      </c>
      <c r="GQ550">
        <v>1</v>
      </c>
      <c r="GR550">
        <v>20</v>
      </c>
      <c r="GS550">
        <v>107.9</v>
      </c>
      <c r="GT550">
        <v>107.8</v>
      </c>
      <c r="GU550">
        <v>3.17505</v>
      </c>
      <c r="GV550">
        <v>2.61353</v>
      </c>
      <c r="GW550">
        <v>2.24854</v>
      </c>
      <c r="GX550">
        <v>2.7417</v>
      </c>
      <c r="GY550">
        <v>1.99585</v>
      </c>
      <c r="GZ550">
        <v>2.35107</v>
      </c>
      <c r="HA550">
        <v>36.8604</v>
      </c>
      <c r="HB550">
        <v>14.9901</v>
      </c>
      <c r="HC550">
        <v>18</v>
      </c>
      <c r="HD550">
        <v>499.267</v>
      </c>
      <c r="HE550">
        <v>632.642</v>
      </c>
      <c r="HF550">
        <v>21.3974</v>
      </c>
      <c r="HG550">
        <v>27.1344</v>
      </c>
      <c r="HH550">
        <v>30</v>
      </c>
      <c r="HI550">
        <v>27.019</v>
      </c>
      <c r="HJ550">
        <v>26.9395</v>
      </c>
      <c r="HK550">
        <v>63.5211</v>
      </c>
      <c r="HL550">
        <v>45.7767</v>
      </c>
      <c r="HM550">
        <v>0</v>
      </c>
      <c r="HN550">
        <v>21.3879</v>
      </c>
      <c r="HO550">
        <v>1288.42</v>
      </c>
      <c r="HP550">
        <v>17.5207</v>
      </c>
      <c r="HQ550">
        <v>102.518</v>
      </c>
      <c r="HR550">
        <v>103.457</v>
      </c>
    </row>
    <row r="551" spans="1:226">
      <c r="A551">
        <v>535</v>
      </c>
      <c r="B551">
        <v>1657298164.5</v>
      </c>
      <c r="C551">
        <v>6420.5</v>
      </c>
      <c r="D551" t="s">
        <v>1433</v>
      </c>
      <c r="E551" t="s">
        <v>1434</v>
      </c>
      <c r="F551">
        <v>5</v>
      </c>
      <c r="G551" t="s">
        <v>1282</v>
      </c>
      <c r="H551" t="s">
        <v>354</v>
      </c>
      <c r="I551">
        <v>1657298156.94444</v>
      </c>
      <c r="J551">
        <f>(K551)/1000</f>
        <v>0</v>
      </c>
      <c r="K551">
        <f>IF(BF551, AN551, AH551)</f>
        <v>0</v>
      </c>
      <c r="L551">
        <f>IF(BF551, AI551, AG551)</f>
        <v>0</v>
      </c>
      <c r="M551">
        <f>BH551 - IF(AU551&gt;1, L551*BB551*100.0/(AW551*BV551), 0)</f>
        <v>0</v>
      </c>
      <c r="N551">
        <f>((T551-J551/2)*M551-L551)/(T551+J551/2)</f>
        <v>0</v>
      </c>
      <c r="O551">
        <f>N551*(BO551+BP551)/1000.0</f>
        <v>0</v>
      </c>
      <c r="P551">
        <f>(BH551 - IF(AU551&gt;1, L551*BB551*100.0/(AW551*BV551), 0))*(BO551+BP551)/1000.0</f>
        <v>0</v>
      </c>
      <c r="Q551">
        <f>2.0/((1/S551-1/R551)+SIGN(S551)*SQRT((1/S551-1/R551)*(1/S551-1/R551) + 4*BC551/((BC551+1)*(BC551+1))*(2*1/S551*1/R551-1/R551*1/R551)))</f>
        <v>0</v>
      </c>
      <c r="R551">
        <f>IF(LEFT(BD551,1)&lt;&gt;"0",IF(LEFT(BD551,1)="1",3.0,BE551),$D$5+$E$5*(BV551*BO551/($K$5*1000))+$F$5*(BV551*BO551/($K$5*1000))*MAX(MIN(BB551,$J$5),$I$5)*MAX(MIN(BB551,$J$5),$I$5)+$G$5*MAX(MIN(BB551,$J$5),$I$5)*(BV551*BO551/($K$5*1000))+$H$5*(BV551*BO551/($K$5*1000))*(BV551*BO551/($K$5*1000)))</f>
        <v>0</v>
      </c>
      <c r="S551">
        <f>J551*(1000-(1000*0.61365*exp(17.502*W551/(240.97+W551))/(BO551+BP551)+BJ551)/2)/(1000*0.61365*exp(17.502*W551/(240.97+W551))/(BO551+BP551)-BJ551)</f>
        <v>0</v>
      </c>
      <c r="T551">
        <f>1/((BC551+1)/(Q551/1.6)+1/(R551/1.37)) + BC551/((BC551+1)/(Q551/1.6) + BC551/(R551/1.37))</f>
        <v>0</v>
      </c>
      <c r="U551">
        <f>(AX551*BA551)</f>
        <v>0</v>
      </c>
      <c r="V551">
        <f>(BQ551+(U551+2*0.95*5.67E-8*(((BQ551+$B$7)+273)^4-(BQ551+273)^4)-44100*J551)/(1.84*29.3*R551+8*0.95*5.67E-8*(BQ551+273)^3))</f>
        <v>0</v>
      </c>
      <c r="W551">
        <f>($C$7*BR551+$D$7*BS551+$E$7*V551)</f>
        <v>0</v>
      </c>
      <c r="X551">
        <f>0.61365*exp(17.502*W551/(240.97+W551))</f>
        <v>0</v>
      </c>
      <c r="Y551">
        <f>(Z551/AA551*100)</f>
        <v>0</v>
      </c>
      <c r="Z551">
        <f>BJ551*(BO551+BP551)/1000</f>
        <v>0</v>
      </c>
      <c r="AA551">
        <f>0.61365*exp(17.502*BQ551/(240.97+BQ551))</f>
        <v>0</v>
      </c>
      <c r="AB551">
        <f>(X551-BJ551*(BO551+BP551)/1000)</f>
        <v>0</v>
      </c>
      <c r="AC551">
        <f>(-J551*44100)</f>
        <v>0</v>
      </c>
      <c r="AD551">
        <f>2*29.3*R551*0.92*(BQ551-W551)</f>
        <v>0</v>
      </c>
      <c r="AE551">
        <f>2*0.95*5.67E-8*(((BQ551+$B$7)+273)^4-(W551+273)^4)</f>
        <v>0</v>
      </c>
      <c r="AF551">
        <f>U551+AE551+AC551+AD551</f>
        <v>0</v>
      </c>
      <c r="AG551">
        <f>BN551*AU551*(BI551-BH551*(1000-AU551*BK551)/(1000-AU551*BJ551))/(100*BB551)</f>
        <v>0</v>
      </c>
      <c r="AH551">
        <f>1000*BN551*AU551*(BJ551-BK551)/(100*BB551*(1000-AU551*BJ551))</f>
        <v>0</v>
      </c>
      <c r="AI551">
        <f>(AJ551 - AK551 - BO551*1E3/(8.314*(BQ551+273.15)) * AM551/BN551 * AL551) * BN551/(100*BB551) * (1000 - BK551)/1000</f>
        <v>0</v>
      </c>
      <c r="AJ551">
        <v>1302.1132847172</v>
      </c>
      <c r="AK551">
        <v>1255.95309090909</v>
      </c>
      <c r="AL551">
        <v>3.47143572779233</v>
      </c>
      <c r="AM551">
        <v>66.2120317824343</v>
      </c>
      <c r="AN551">
        <f>(AP551 - AO551 + BO551*1E3/(8.314*(BQ551+273.15)) * AR551/BN551 * AQ551) * BN551/(100*BB551) * 1000/(1000 - AP551)</f>
        <v>0</v>
      </c>
      <c r="AO551">
        <v>17.5886040650643</v>
      </c>
      <c r="AP551">
        <v>22.0391684848485</v>
      </c>
      <c r="AQ551">
        <v>-0.00729074703855156</v>
      </c>
      <c r="AR551">
        <v>77.4807913644843</v>
      </c>
      <c r="AS551">
        <v>0</v>
      </c>
      <c r="AT551">
        <v>0</v>
      </c>
      <c r="AU551">
        <f>IF(AS551*$H$13&gt;=AW551,1.0,(AW551/(AW551-AS551*$H$13)))</f>
        <v>0</v>
      </c>
      <c r="AV551">
        <f>(AU551-1)*100</f>
        <v>0</v>
      </c>
      <c r="AW551">
        <f>MAX(0,($B$13+$C$13*BV551)/(1+$D$13*BV551)*BO551/(BQ551+273)*$E$13)</f>
        <v>0</v>
      </c>
      <c r="AX551">
        <f>$B$11*BW551+$C$11*BX551+$F$11*CI551*(1-CL551)</f>
        <v>0</v>
      </c>
      <c r="AY551">
        <f>AX551*AZ551</f>
        <v>0</v>
      </c>
      <c r="AZ551">
        <f>($B$11*$D$9+$C$11*$D$9+$F$11*((CV551+CN551)/MAX(CV551+CN551+CW551, 0.1)*$I$9+CW551/MAX(CV551+CN551+CW551, 0.1)*$J$9))/($B$11+$C$11+$F$11)</f>
        <v>0</v>
      </c>
      <c r="BA551">
        <f>($B$11*$K$9+$C$11*$K$9+$F$11*((CV551+CN551)/MAX(CV551+CN551+CW551, 0.1)*$P$9+CW551/MAX(CV551+CN551+CW551, 0.1)*$Q$9))/($B$11+$C$11+$F$11)</f>
        <v>0</v>
      </c>
      <c r="BB551">
        <v>6</v>
      </c>
      <c r="BC551">
        <v>0.5</v>
      </c>
      <c r="BD551" t="s">
        <v>355</v>
      </c>
      <c r="BE551">
        <v>2</v>
      </c>
      <c r="BF551" t="b">
        <v>1</v>
      </c>
      <c r="BG551">
        <v>1657298156.94444</v>
      </c>
      <c r="BH551">
        <v>1204.5462962963</v>
      </c>
      <c r="BI551">
        <v>1264.02333333333</v>
      </c>
      <c r="BJ551">
        <v>22.0435148148148</v>
      </c>
      <c r="BK551">
        <v>17.5866074074074</v>
      </c>
      <c r="BL551">
        <v>1190.91074074074</v>
      </c>
      <c r="BM551">
        <v>21.8648481481481</v>
      </c>
      <c r="BN551">
        <v>500.002666666667</v>
      </c>
      <c r="BO551">
        <v>73.8292814814815</v>
      </c>
      <c r="BP551">
        <v>0.0440489925925926</v>
      </c>
      <c r="BQ551">
        <v>25.3685407407407</v>
      </c>
      <c r="BR551">
        <v>25.0314185185185</v>
      </c>
      <c r="BS551">
        <v>999.9</v>
      </c>
      <c r="BT551">
        <v>0</v>
      </c>
      <c r="BU551">
        <v>0</v>
      </c>
      <c r="BV551">
        <v>10001.1111111111</v>
      </c>
      <c r="BW551">
        <v>0</v>
      </c>
      <c r="BX551">
        <v>1667.87592592593</v>
      </c>
      <c r="BY551">
        <v>-59.4782</v>
      </c>
      <c r="BZ551">
        <v>1231.69666666667</v>
      </c>
      <c r="CA551">
        <v>1286.65185185185</v>
      </c>
      <c r="CB551">
        <v>4.45689185185185</v>
      </c>
      <c r="CC551">
        <v>1264.02333333333</v>
      </c>
      <c r="CD551">
        <v>17.5866074074074</v>
      </c>
      <c r="CE551">
        <v>1.62745555555556</v>
      </c>
      <c r="CF551">
        <v>1.29840666666667</v>
      </c>
      <c r="CG551">
        <v>14.2212333333333</v>
      </c>
      <c r="CH551">
        <v>10.7804296296296</v>
      </c>
      <c r="CI551">
        <v>2000.02888888889</v>
      </c>
      <c r="CJ551">
        <v>0.979999888888889</v>
      </c>
      <c r="CK551">
        <v>0.0200001851851852</v>
      </c>
      <c r="CL551">
        <v>0</v>
      </c>
      <c r="CM551">
        <v>2.28099259259259</v>
      </c>
      <c r="CN551">
        <v>0</v>
      </c>
      <c r="CO551">
        <v>7675.42962962963</v>
      </c>
      <c r="CP551">
        <v>17300.4037037037</v>
      </c>
      <c r="CQ551">
        <v>37.8864814814815</v>
      </c>
      <c r="CR551">
        <v>38.875</v>
      </c>
      <c r="CS551">
        <v>37.812</v>
      </c>
      <c r="CT551">
        <v>37</v>
      </c>
      <c r="CU551">
        <v>37.25</v>
      </c>
      <c r="CV551">
        <v>1960.02740740741</v>
      </c>
      <c r="CW551">
        <v>40.0022222222222</v>
      </c>
      <c r="CX551">
        <v>0</v>
      </c>
      <c r="CY551">
        <v>1657298142.9</v>
      </c>
      <c r="CZ551">
        <v>0</v>
      </c>
      <c r="DA551">
        <v>1657291692.5</v>
      </c>
      <c r="DB551" t="s">
        <v>356</v>
      </c>
      <c r="DC551">
        <v>1657291684</v>
      </c>
      <c r="DD551">
        <v>1657291692.5</v>
      </c>
      <c r="DE551">
        <v>1</v>
      </c>
      <c r="DF551">
        <v>0.051</v>
      </c>
      <c r="DG551">
        <v>-0.009</v>
      </c>
      <c r="DH551">
        <v>7.953</v>
      </c>
      <c r="DI551">
        <v>0.086</v>
      </c>
      <c r="DJ551">
        <v>418</v>
      </c>
      <c r="DK551">
        <v>18</v>
      </c>
      <c r="DL551">
        <v>0.63</v>
      </c>
      <c r="DM551">
        <v>0.07</v>
      </c>
      <c r="DN551">
        <v>-59.5818975</v>
      </c>
      <c r="DO551">
        <v>-0.333267917448264</v>
      </c>
      <c r="DP551">
        <v>0.629077129010227</v>
      </c>
      <c r="DQ551">
        <v>0</v>
      </c>
      <c r="DR551">
        <v>4.4565455</v>
      </c>
      <c r="DS551">
        <v>-0.00823362101313671</v>
      </c>
      <c r="DT551">
        <v>0.0057662054030358</v>
      </c>
      <c r="DU551">
        <v>1</v>
      </c>
      <c r="DV551">
        <v>1</v>
      </c>
      <c r="DW551">
        <v>2</v>
      </c>
      <c r="DX551" t="s">
        <v>373</v>
      </c>
      <c r="DY551">
        <v>2.97277</v>
      </c>
      <c r="DZ551">
        <v>2.69797</v>
      </c>
      <c r="EA551">
        <v>0.156353</v>
      </c>
      <c r="EB551">
        <v>0.161928</v>
      </c>
      <c r="EC551">
        <v>0.0805771</v>
      </c>
      <c r="ED551">
        <v>0.0689409</v>
      </c>
      <c r="EE551">
        <v>32915.8</v>
      </c>
      <c r="EF551">
        <v>35822</v>
      </c>
      <c r="EG551">
        <v>35360.3</v>
      </c>
      <c r="EH551">
        <v>38769.4</v>
      </c>
      <c r="EI551">
        <v>46101.4</v>
      </c>
      <c r="EJ551">
        <v>52096.9</v>
      </c>
      <c r="EK551">
        <v>55259.9</v>
      </c>
      <c r="EL551">
        <v>62135.1</v>
      </c>
      <c r="EM551">
        <v>1.9772</v>
      </c>
      <c r="EN551">
        <v>2.1708</v>
      </c>
      <c r="EO551">
        <v>0.0402331</v>
      </c>
      <c r="EP551">
        <v>0</v>
      </c>
      <c r="EQ551">
        <v>24.3687</v>
      </c>
      <c r="ER551">
        <v>999.9</v>
      </c>
      <c r="ES551">
        <v>53.223</v>
      </c>
      <c r="ET551">
        <v>31.501</v>
      </c>
      <c r="EU551">
        <v>33.4615</v>
      </c>
      <c r="EV551">
        <v>53.9602</v>
      </c>
      <c r="EW551">
        <v>37.2556</v>
      </c>
      <c r="EX551">
        <v>2</v>
      </c>
      <c r="EY551">
        <v>0.00215447</v>
      </c>
      <c r="EZ551">
        <v>1.69832</v>
      </c>
      <c r="FA551">
        <v>20.1367</v>
      </c>
      <c r="FB551">
        <v>5.19932</v>
      </c>
      <c r="FC551">
        <v>12.0088</v>
      </c>
      <c r="FD551">
        <v>4.9752</v>
      </c>
      <c r="FE551">
        <v>3.2936</v>
      </c>
      <c r="FF551">
        <v>9999</v>
      </c>
      <c r="FG551">
        <v>565.2</v>
      </c>
      <c r="FH551">
        <v>9999</v>
      </c>
      <c r="FI551">
        <v>9999</v>
      </c>
      <c r="FJ551">
        <v>1.8631</v>
      </c>
      <c r="FK551">
        <v>1.86795</v>
      </c>
      <c r="FL551">
        <v>1.86768</v>
      </c>
      <c r="FM551">
        <v>1.86887</v>
      </c>
      <c r="FN551">
        <v>1.86966</v>
      </c>
      <c r="FO551">
        <v>1.86569</v>
      </c>
      <c r="FP551">
        <v>1.86676</v>
      </c>
      <c r="FQ551">
        <v>1.86813</v>
      </c>
      <c r="FR551">
        <v>5</v>
      </c>
      <c r="FS551">
        <v>0</v>
      </c>
      <c r="FT551">
        <v>0</v>
      </c>
      <c r="FU551">
        <v>0</v>
      </c>
      <c r="FV551" t="s">
        <v>358</v>
      </c>
      <c r="FW551" t="s">
        <v>359</v>
      </c>
      <c r="FX551" t="s">
        <v>360</v>
      </c>
      <c r="FY551" t="s">
        <v>360</v>
      </c>
      <c r="FZ551" t="s">
        <v>360</v>
      </c>
      <c r="GA551" t="s">
        <v>360</v>
      </c>
      <c r="GB551">
        <v>0</v>
      </c>
      <c r="GC551">
        <v>100</v>
      </c>
      <c r="GD551">
        <v>100</v>
      </c>
      <c r="GE551">
        <v>13.8</v>
      </c>
      <c r="GF551">
        <v>0.1786</v>
      </c>
      <c r="GG551">
        <v>4.5284714050127</v>
      </c>
      <c r="GH551">
        <v>0.00877152046367285</v>
      </c>
      <c r="GI551">
        <v>-1.12287425622125e-06</v>
      </c>
      <c r="GJ551">
        <v>1.49974470624018e-10</v>
      </c>
      <c r="GK551">
        <v>0.178652107835601</v>
      </c>
      <c r="GL551">
        <v>0</v>
      </c>
      <c r="GM551">
        <v>0</v>
      </c>
      <c r="GN551">
        <v>0</v>
      </c>
      <c r="GO551">
        <v>-2</v>
      </c>
      <c r="GP551">
        <v>2006</v>
      </c>
      <c r="GQ551">
        <v>1</v>
      </c>
      <c r="GR551">
        <v>20</v>
      </c>
      <c r="GS551">
        <v>108</v>
      </c>
      <c r="GT551">
        <v>107.9</v>
      </c>
      <c r="GU551">
        <v>3.2019</v>
      </c>
      <c r="GV551">
        <v>2.61353</v>
      </c>
      <c r="GW551">
        <v>2.24854</v>
      </c>
      <c r="GX551">
        <v>2.7417</v>
      </c>
      <c r="GY551">
        <v>1.99585</v>
      </c>
      <c r="GZ551">
        <v>2.36938</v>
      </c>
      <c r="HA551">
        <v>36.8842</v>
      </c>
      <c r="HB551">
        <v>14.9989</v>
      </c>
      <c r="HC551">
        <v>18</v>
      </c>
      <c r="HD551">
        <v>498.78</v>
      </c>
      <c r="HE551">
        <v>633.331</v>
      </c>
      <c r="HF551">
        <v>21.3731</v>
      </c>
      <c r="HG551">
        <v>27.1376</v>
      </c>
      <c r="HH551">
        <v>30.0003</v>
      </c>
      <c r="HI551">
        <v>27.0236</v>
      </c>
      <c r="HJ551">
        <v>26.9436</v>
      </c>
      <c r="HK551">
        <v>64.0653</v>
      </c>
      <c r="HL551">
        <v>45.7767</v>
      </c>
      <c r="HM551">
        <v>0</v>
      </c>
      <c r="HN551">
        <v>21.3626</v>
      </c>
      <c r="HO551">
        <v>1308.57</v>
      </c>
      <c r="HP551">
        <v>17.5299</v>
      </c>
      <c r="HQ551">
        <v>102.519</v>
      </c>
      <c r="HR551">
        <v>103.457</v>
      </c>
    </row>
    <row r="552" spans="1:226">
      <c r="A552">
        <v>536</v>
      </c>
      <c r="B552">
        <v>1657298170</v>
      </c>
      <c r="C552">
        <v>6426</v>
      </c>
      <c r="D552" t="s">
        <v>1435</v>
      </c>
      <c r="E552" t="s">
        <v>1436</v>
      </c>
      <c r="F552">
        <v>5</v>
      </c>
      <c r="G552" t="s">
        <v>1282</v>
      </c>
      <c r="H552" t="s">
        <v>354</v>
      </c>
      <c r="I552">
        <v>1657298162.23214</v>
      </c>
      <c r="J552">
        <f>(K552)/1000</f>
        <v>0</v>
      </c>
      <c r="K552">
        <f>IF(BF552, AN552, AH552)</f>
        <v>0</v>
      </c>
      <c r="L552">
        <f>IF(BF552, AI552, AG552)</f>
        <v>0</v>
      </c>
      <c r="M552">
        <f>BH552 - IF(AU552&gt;1, L552*BB552*100.0/(AW552*BV552), 0)</f>
        <v>0</v>
      </c>
      <c r="N552">
        <f>((T552-J552/2)*M552-L552)/(T552+J552/2)</f>
        <v>0</v>
      </c>
      <c r="O552">
        <f>N552*(BO552+BP552)/1000.0</f>
        <v>0</v>
      </c>
      <c r="P552">
        <f>(BH552 - IF(AU552&gt;1, L552*BB552*100.0/(AW552*BV552), 0))*(BO552+BP552)/1000.0</f>
        <v>0</v>
      </c>
      <c r="Q552">
        <f>2.0/((1/S552-1/R552)+SIGN(S552)*SQRT((1/S552-1/R552)*(1/S552-1/R552) + 4*BC552/((BC552+1)*(BC552+1))*(2*1/S552*1/R552-1/R552*1/R552)))</f>
        <v>0</v>
      </c>
      <c r="R552">
        <f>IF(LEFT(BD552,1)&lt;&gt;"0",IF(LEFT(BD552,1)="1",3.0,BE552),$D$5+$E$5*(BV552*BO552/($K$5*1000))+$F$5*(BV552*BO552/($K$5*1000))*MAX(MIN(BB552,$J$5),$I$5)*MAX(MIN(BB552,$J$5),$I$5)+$G$5*MAX(MIN(BB552,$J$5),$I$5)*(BV552*BO552/($K$5*1000))+$H$5*(BV552*BO552/($K$5*1000))*(BV552*BO552/($K$5*1000)))</f>
        <v>0</v>
      </c>
      <c r="S552">
        <f>J552*(1000-(1000*0.61365*exp(17.502*W552/(240.97+W552))/(BO552+BP552)+BJ552)/2)/(1000*0.61365*exp(17.502*W552/(240.97+W552))/(BO552+BP552)-BJ552)</f>
        <v>0</v>
      </c>
      <c r="T552">
        <f>1/((BC552+1)/(Q552/1.6)+1/(R552/1.37)) + BC552/((BC552+1)/(Q552/1.6) + BC552/(R552/1.37))</f>
        <v>0</v>
      </c>
      <c r="U552">
        <f>(AX552*BA552)</f>
        <v>0</v>
      </c>
      <c r="V552">
        <f>(BQ552+(U552+2*0.95*5.67E-8*(((BQ552+$B$7)+273)^4-(BQ552+273)^4)-44100*J552)/(1.84*29.3*R552+8*0.95*5.67E-8*(BQ552+273)^3))</f>
        <v>0</v>
      </c>
      <c r="W552">
        <f>($C$7*BR552+$D$7*BS552+$E$7*V552)</f>
        <v>0</v>
      </c>
      <c r="X552">
        <f>0.61365*exp(17.502*W552/(240.97+W552))</f>
        <v>0</v>
      </c>
      <c r="Y552">
        <f>(Z552/AA552*100)</f>
        <v>0</v>
      </c>
      <c r="Z552">
        <f>BJ552*(BO552+BP552)/1000</f>
        <v>0</v>
      </c>
      <c r="AA552">
        <f>0.61365*exp(17.502*BQ552/(240.97+BQ552))</f>
        <v>0</v>
      </c>
      <c r="AB552">
        <f>(X552-BJ552*(BO552+BP552)/1000)</f>
        <v>0</v>
      </c>
      <c r="AC552">
        <f>(-J552*44100)</f>
        <v>0</v>
      </c>
      <c r="AD552">
        <f>2*29.3*R552*0.92*(BQ552-W552)</f>
        <v>0</v>
      </c>
      <c r="AE552">
        <f>2*0.95*5.67E-8*(((BQ552+$B$7)+273)^4-(W552+273)^4)</f>
        <v>0</v>
      </c>
      <c r="AF552">
        <f>U552+AE552+AC552+AD552</f>
        <v>0</v>
      </c>
      <c r="AG552">
        <f>BN552*AU552*(BI552-BH552*(1000-AU552*BK552)/(1000-AU552*BJ552))/(100*BB552)</f>
        <v>0</v>
      </c>
      <c r="AH552">
        <f>1000*BN552*AU552*(BJ552-BK552)/(100*BB552*(1000-AU552*BJ552))</f>
        <v>0</v>
      </c>
      <c r="AI552">
        <f>(AJ552 - AK552 - BO552*1E3/(8.314*(BQ552+273.15)) * AM552/BN552 * AL552) * BN552/(100*BB552) * (1000 - BK552)/1000</f>
        <v>0</v>
      </c>
      <c r="AJ552">
        <v>1320.75841613802</v>
      </c>
      <c r="AK552">
        <v>1274.48981818182</v>
      </c>
      <c r="AL552">
        <v>3.45605090540061</v>
      </c>
      <c r="AM552">
        <v>66.2120317824343</v>
      </c>
      <c r="AN552">
        <f>(AP552 - AO552 + BO552*1E3/(8.314*(BQ552+273.15)) * AR552/BN552 * AQ552) * BN552/(100*BB552) * 1000/(1000 - AP552)</f>
        <v>0</v>
      </c>
      <c r="AO552">
        <v>17.5889659334493</v>
      </c>
      <c r="AP552">
        <v>22.0337012121212</v>
      </c>
      <c r="AQ552">
        <v>-0.000228322177459067</v>
      </c>
      <c r="AR552">
        <v>77.4807913644843</v>
      </c>
      <c r="AS552">
        <v>0</v>
      </c>
      <c r="AT552">
        <v>0</v>
      </c>
      <c r="AU552">
        <f>IF(AS552*$H$13&gt;=AW552,1.0,(AW552/(AW552-AS552*$H$13)))</f>
        <v>0</v>
      </c>
      <c r="AV552">
        <f>(AU552-1)*100</f>
        <v>0</v>
      </c>
      <c r="AW552">
        <f>MAX(0,($B$13+$C$13*BV552)/(1+$D$13*BV552)*BO552/(BQ552+273)*$E$13)</f>
        <v>0</v>
      </c>
      <c r="AX552">
        <f>$B$11*BW552+$C$11*BX552+$F$11*CI552*(1-CL552)</f>
        <v>0</v>
      </c>
      <c r="AY552">
        <f>AX552*AZ552</f>
        <v>0</v>
      </c>
      <c r="AZ552">
        <f>($B$11*$D$9+$C$11*$D$9+$F$11*((CV552+CN552)/MAX(CV552+CN552+CW552, 0.1)*$I$9+CW552/MAX(CV552+CN552+CW552, 0.1)*$J$9))/($B$11+$C$11+$F$11)</f>
        <v>0</v>
      </c>
      <c r="BA552">
        <f>($B$11*$K$9+$C$11*$K$9+$F$11*((CV552+CN552)/MAX(CV552+CN552+CW552, 0.1)*$P$9+CW552/MAX(CV552+CN552+CW552, 0.1)*$Q$9))/($B$11+$C$11+$F$11)</f>
        <v>0</v>
      </c>
      <c r="BB552">
        <v>6</v>
      </c>
      <c r="BC552">
        <v>0.5</v>
      </c>
      <c r="BD552" t="s">
        <v>355</v>
      </c>
      <c r="BE552">
        <v>2</v>
      </c>
      <c r="BF552" t="b">
        <v>1</v>
      </c>
      <c r="BG552">
        <v>1657298162.23214</v>
      </c>
      <c r="BH552">
        <v>1222.1075</v>
      </c>
      <c r="BI552">
        <v>1281.90321428571</v>
      </c>
      <c r="BJ552">
        <v>22.0393035714286</v>
      </c>
      <c r="BK552">
        <v>17.5886071428571</v>
      </c>
      <c r="BL552">
        <v>1208.35428571429</v>
      </c>
      <c r="BM552">
        <v>21.8606464285714</v>
      </c>
      <c r="BN552">
        <v>500.008178571429</v>
      </c>
      <c r="BO552">
        <v>73.8295857142857</v>
      </c>
      <c r="BP552">
        <v>0.043914975</v>
      </c>
      <c r="BQ552">
        <v>25.3602928571429</v>
      </c>
      <c r="BR552">
        <v>25.0267928571429</v>
      </c>
      <c r="BS552">
        <v>999.9</v>
      </c>
      <c r="BT552">
        <v>0</v>
      </c>
      <c r="BU552">
        <v>0</v>
      </c>
      <c r="BV552">
        <v>10011.6071428571</v>
      </c>
      <c r="BW552">
        <v>0</v>
      </c>
      <c r="BX552">
        <v>1668.76821428571</v>
      </c>
      <c r="BY552">
        <v>-59.7966928571428</v>
      </c>
      <c r="BZ552">
        <v>1249.64857142857</v>
      </c>
      <c r="CA552">
        <v>1304.85357142857</v>
      </c>
      <c r="CB552">
        <v>4.45069428571429</v>
      </c>
      <c r="CC552">
        <v>1281.90321428571</v>
      </c>
      <c r="CD552">
        <v>17.5886071428571</v>
      </c>
      <c r="CE552">
        <v>1.62715142857143</v>
      </c>
      <c r="CF552">
        <v>1.29855892857143</v>
      </c>
      <c r="CG552">
        <v>14.2183535714286</v>
      </c>
      <c r="CH552">
        <v>10.7821928571429</v>
      </c>
      <c r="CI552">
        <v>2000.01571428571</v>
      </c>
      <c r="CJ552">
        <v>0.98000025</v>
      </c>
      <c r="CK552">
        <v>0.0199998</v>
      </c>
      <c r="CL552">
        <v>0</v>
      </c>
      <c r="CM552">
        <v>2.28492142857143</v>
      </c>
      <c r="CN552">
        <v>0</v>
      </c>
      <c r="CO552">
        <v>7672.16464285714</v>
      </c>
      <c r="CP552">
        <v>17300.3035714286</v>
      </c>
      <c r="CQ552">
        <v>37.9015714285714</v>
      </c>
      <c r="CR552">
        <v>38.875</v>
      </c>
      <c r="CS552">
        <v>37.812</v>
      </c>
      <c r="CT552">
        <v>37</v>
      </c>
      <c r="CU552">
        <v>37.25</v>
      </c>
      <c r="CV552">
        <v>1960.01535714286</v>
      </c>
      <c r="CW552">
        <v>40.0010714285714</v>
      </c>
      <c r="CX552">
        <v>0</v>
      </c>
      <c r="CY552">
        <v>1657298148.3</v>
      </c>
      <c r="CZ552">
        <v>0</v>
      </c>
      <c r="DA552">
        <v>1657291692.5</v>
      </c>
      <c r="DB552" t="s">
        <v>356</v>
      </c>
      <c r="DC552">
        <v>1657291684</v>
      </c>
      <c r="DD552">
        <v>1657291692.5</v>
      </c>
      <c r="DE552">
        <v>1</v>
      </c>
      <c r="DF552">
        <v>0.051</v>
      </c>
      <c r="DG552">
        <v>-0.009</v>
      </c>
      <c r="DH552">
        <v>7.953</v>
      </c>
      <c r="DI552">
        <v>0.086</v>
      </c>
      <c r="DJ552">
        <v>418</v>
      </c>
      <c r="DK552">
        <v>18</v>
      </c>
      <c r="DL552">
        <v>0.63</v>
      </c>
      <c r="DM552">
        <v>0.07</v>
      </c>
      <c r="DN552">
        <v>-59.6478275</v>
      </c>
      <c r="DO552">
        <v>-1.47598986866785</v>
      </c>
      <c r="DP552">
        <v>0.632973106453781</v>
      </c>
      <c r="DQ552">
        <v>0</v>
      </c>
      <c r="DR552">
        <v>4.45449775</v>
      </c>
      <c r="DS552">
        <v>-0.0669013508442726</v>
      </c>
      <c r="DT552">
        <v>0.00724206064856545</v>
      </c>
      <c r="DU552">
        <v>1</v>
      </c>
      <c r="DV552">
        <v>1</v>
      </c>
      <c r="DW552">
        <v>2</v>
      </c>
      <c r="DX552" t="s">
        <v>373</v>
      </c>
      <c r="DY552">
        <v>2.97338</v>
      </c>
      <c r="DZ552">
        <v>2.69786</v>
      </c>
      <c r="EA552">
        <v>0.157807</v>
      </c>
      <c r="EB552">
        <v>0.163322</v>
      </c>
      <c r="EC552">
        <v>0.0805622</v>
      </c>
      <c r="ED552">
        <v>0.0689584</v>
      </c>
      <c r="EE552">
        <v>32858.1</v>
      </c>
      <c r="EF552">
        <v>35761.5</v>
      </c>
      <c r="EG552">
        <v>35359.2</v>
      </c>
      <c r="EH552">
        <v>38768.4</v>
      </c>
      <c r="EI552">
        <v>46101.3</v>
      </c>
      <c r="EJ552">
        <v>52095.4</v>
      </c>
      <c r="EK552">
        <v>55258.8</v>
      </c>
      <c r="EL552">
        <v>62134.4</v>
      </c>
      <c r="EM552">
        <v>1.978</v>
      </c>
      <c r="EN552">
        <v>2.1704</v>
      </c>
      <c r="EO552">
        <v>0.0393391</v>
      </c>
      <c r="EP552">
        <v>0</v>
      </c>
      <c r="EQ552">
        <v>24.3708</v>
      </c>
      <c r="ER552">
        <v>999.9</v>
      </c>
      <c r="ES552">
        <v>53.174</v>
      </c>
      <c r="ET552">
        <v>31.501</v>
      </c>
      <c r="EU552">
        <v>33.4331</v>
      </c>
      <c r="EV552">
        <v>54.0202</v>
      </c>
      <c r="EW552">
        <v>37.1915</v>
      </c>
      <c r="EX552">
        <v>2</v>
      </c>
      <c r="EY552">
        <v>0.00268293</v>
      </c>
      <c r="EZ552">
        <v>1.74129</v>
      </c>
      <c r="FA552">
        <v>20.1361</v>
      </c>
      <c r="FB552">
        <v>5.19932</v>
      </c>
      <c r="FC552">
        <v>12.0088</v>
      </c>
      <c r="FD552">
        <v>4.9756</v>
      </c>
      <c r="FE552">
        <v>3.2932</v>
      </c>
      <c r="FF552">
        <v>9999</v>
      </c>
      <c r="FG552">
        <v>565.2</v>
      </c>
      <c r="FH552">
        <v>9999</v>
      </c>
      <c r="FI552">
        <v>9999</v>
      </c>
      <c r="FJ552">
        <v>1.8631</v>
      </c>
      <c r="FK552">
        <v>1.86798</v>
      </c>
      <c r="FL552">
        <v>1.86768</v>
      </c>
      <c r="FM552">
        <v>1.8689</v>
      </c>
      <c r="FN552">
        <v>1.86966</v>
      </c>
      <c r="FO552">
        <v>1.86569</v>
      </c>
      <c r="FP552">
        <v>1.86676</v>
      </c>
      <c r="FQ552">
        <v>1.86813</v>
      </c>
      <c r="FR552">
        <v>5</v>
      </c>
      <c r="FS552">
        <v>0</v>
      </c>
      <c r="FT552">
        <v>0</v>
      </c>
      <c r="FU552">
        <v>0</v>
      </c>
      <c r="FV552" t="s">
        <v>358</v>
      </c>
      <c r="FW552" t="s">
        <v>359</v>
      </c>
      <c r="FX552" t="s">
        <v>360</v>
      </c>
      <c r="FY552" t="s">
        <v>360</v>
      </c>
      <c r="FZ552" t="s">
        <v>360</v>
      </c>
      <c r="GA552" t="s">
        <v>360</v>
      </c>
      <c r="GB552">
        <v>0</v>
      </c>
      <c r="GC552">
        <v>100</v>
      </c>
      <c r="GD552">
        <v>100</v>
      </c>
      <c r="GE552">
        <v>13.93</v>
      </c>
      <c r="GF552">
        <v>0.1786</v>
      </c>
      <c r="GG552">
        <v>4.5284714050127</v>
      </c>
      <c r="GH552">
        <v>0.00877152046367285</v>
      </c>
      <c r="GI552">
        <v>-1.12287425622125e-06</v>
      </c>
      <c r="GJ552">
        <v>1.49974470624018e-10</v>
      </c>
      <c r="GK552">
        <v>0.178652107835601</v>
      </c>
      <c r="GL552">
        <v>0</v>
      </c>
      <c r="GM552">
        <v>0</v>
      </c>
      <c r="GN552">
        <v>0</v>
      </c>
      <c r="GO552">
        <v>-2</v>
      </c>
      <c r="GP552">
        <v>2006</v>
      </c>
      <c r="GQ552">
        <v>1</v>
      </c>
      <c r="GR552">
        <v>20</v>
      </c>
      <c r="GS552">
        <v>108.1</v>
      </c>
      <c r="GT552">
        <v>108</v>
      </c>
      <c r="GU552">
        <v>3.2373</v>
      </c>
      <c r="GV552">
        <v>2.61108</v>
      </c>
      <c r="GW552">
        <v>2.24854</v>
      </c>
      <c r="GX552">
        <v>2.7417</v>
      </c>
      <c r="GY552">
        <v>1.99585</v>
      </c>
      <c r="GZ552">
        <v>2.35596</v>
      </c>
      <c r="HA552">
        <v>36.8842</v>
      </c>
      <c r="HB552">
        <v>14.9901</v>
      </c>
      <c r="HC552">
        <v>18</v>
      </c>
      <c r="HD552">
        <v>499.348</v>
      </c>
      <c r="HE552">
        <v>633.065</v>
      </c>
      <c r="HF552">
        <v>21.3481</v>
      </c>
      <c r="HG552">
        <v>27.1422</v>
      </c>
      <c r="HH552">
        <v>30.0002</v>
      </c>
      <c r="HI552">
        <v>27.0281</v>
      </c>
      <c r="HJ552">
        <v>26.9481</v>
      </c>
      <c r="HK552">
        <v>64.775</v>
      </c>
      <c r="HL552">
        <v>45.7767</v>
      </c>
      <c r="HM552">
        <v>0</v>
      </c>
      <c r="HN552">
        <v>21.3343</v>
      </c>
      <c r="HO552">
        <v>1321.96</v>
      </c>
      <c r="HP552">
        <v>17.4999</v>
      </c>
      <c r="HQ552">
        <v>102.517</v>
      </c>
      <c r="HR552">
        <v>103.455</v>
      </c>
    </row>
    <row r="553" spans="1:226">
      <c r="A553">
        <v>537</v>
      </c>
      <c r="B553">
        <v>1657298174.5</v>
      </c>
      <c r="C553">
        <v>6430.5</v>
      </c>
      <c r="D553" t="s">
        <v>1437</v>
      </c>
      <c r="E553" t="s">
        <v>1438</v>
      </c>
      <c r="F553">
        <v>5</v>
      </c>
      <c r="G553" t="s">
        <v>1282</v>
      </c>
      <c r="H553" t="s">
        <v>354</v>
      </c>
      <c r="I553">
        <v>1657298166.67857</v>
      </c>
      <c r="J553">
        <f>(K553)/1000</f>
        <v>0</v>
      </c>
      <c r="K553">
        <f>IF(BF553, AN553, AH553)</f>
        <v>0</v>
      </c>
      <c r="L553">
        <f>IF(BF553, AI553, AG553)</f>
        <v>0</v>
      </c>
      <c r="M553">
        <f>BH553 - IF(AU553&gt;1, L553*BB553*100.0/(AW553*BV553), 0)</f>
        <v>0</v>
      </c>
      <c r="N553">
        <f>((T553-J553/2)*M553-L553)/(T553+J553/2)</f>
        <v>0</v>
      </c>
      <c r="O553">
        <f>N553*(BO553+BP553)/1000.0</f>
        <v>0</v>
      </c>
      <c r="P553">
        <f>(BH553 - IF(AU553&gt;1, L553*BB553*100.0/(AW553*BV553), 0))*(BO553+BP553)/1000.0</f>
        <v>0</v>
      </c>
      <c r="Q553">
        <f>2.0/((1/S553-1/R553)+SIGN(S553)*SQRT((1/S553-1/R553)*(1/S553-1/R553) + 4*BC553/((BC553+1)*(BC553+1))*(2*1/S553*1/R553-1/R553*1/R553)))</f>
        <v>0</v>
      </c>
      <c r="R553">
        <f>IF(LEFT(BD553,1)&lt;&gt;"0",IF(LEFT(BD553,1)="1",3.0,BE553),$D$5+$E$5*(BV553*BO553/($K$5*1000))+$F$5*(BV553*BO553/($K$5*1000))*MAX(MIN(BB553,$J$5),$I$5)*MAX(MIN(BB553,$J$5),$I$5)+$G$5*MAX(MIN(BB553,$J$5),$I$5)*(BV553*BO553/($K$5*1000))+$H$5*(BV553*BO553/($K$5*1000))*(BV553*BO553/($K$5*1000)))</f>
        <v>0</v>
      </c>
      <c r="S553">
        <f>J553*(1000-(1000*0.61365*exp(17.502*W553/(240.97+W553))/(BO553+BP553)+BJ553)/2)/(1000*0.61365*exp(17.502*W553/(240.97+W553))/(BO553+BP553)-BJ553)</f>
        <v>0</v>
      </c>
      <c r="T553">
        <f>1/((BC553+1)/(Q553/1.6)+1/(R553/1.37)) + BC553/((BC553+1)/(Q553/1.6) + BC553/(R553/1.37))</f>
        <v>0</v>
      </c>
      <c r="U553">
        <f>(AX553*BA553)</f>
        <v>0</v>
      </c>
      <c r="V553">
        <f>(BQ553+(U553+2*0.95*5.67E-8*(((BQ553+$B$7)+273)^4-(BQ553+273)^4)-44100*J553)/(1.84*29.3*R553+8*0.95*5.67E-8*(BQ553+273)^3))</f>
        <v>0</v>
      </c>
      <c r="W553">
        <f>($C$7*BR553+$D$7*BS553+$E$7*V553)</f>
        <v>0</v>
      </c>
      <c r="X553">
        <f>0.61365*exp(17.502*W553/(240.97+W553))</f>
        <v>0</v>
      </c>
      <c r="Y553">
        <f>(Z553/AA553*100)</f>
        <v>0</v>
      </c>
      <c r="Z553">
        <f>BJ553*(BO553+BP553)/1000</f>
        <v>0</v>
      </c>
      <c r="AA553">
        <f>0.61365*exp(17.502*BQ553/(240.97+BQ553))</f>
        <v>0</v>
      </c>
      <c r="AB553">
        <f>(X553-BJ553*(BO553+BP553)/1000)</f>
        <v>0</v>
      </c>
      <c r="AC553">
        <f>(-J553*44100)</f>
        <v>0</v>
      </c>
      <c r="AD553">
        <f>2*29.3*R553*0.92*(BQ553-W553)</f>
        <v>0</v>
      </c>
      <c r="AE553">
        <f>2*0.95*5.67E-8*(((BQ553+$B$7)+273)^4-(W553+273)^4)</f>
        <v>0</v>
      </c>
      <c r="AF553">
        <f>U553+AE553+AC553+AD553</f>
        <v>0</v>
      </c>
      <c r="AG553">
        <f>BN553*AU553*(BI553-BH553*(1000-AU553*BK553)/(1000-AU553*BJ553))/(100*BB553)</f>
        <v>0</v>
      </c>
      <c r="AH553">
        <f>1000*BN553*AU553*(BJ553-BK553)/(100*BB553*(1000-AU553*BJ553))</f>
        <v>0</v>
      </c>
      <c r="AI553">
        <f>(AJ553 - AK553 - BO553*1E3/(8.314*(BQ553+273.15)) * AM553/BN553 * AL553) * BN553/(100*BB553) * (1000 - BK553)/1000</f>
        <v>0</v>
      </c>
      <c r="AJ553">
        <v>1335.99758138655</v>
      </c>
      <c r="AK553">
        <v>1289.61060606061</v>
      </c>
      <c r="AL553">
        <v>3.37717942239549</v>
      </c>
      <c r="AM553">
        <v>66.2120317824343</v>
      </c>
      <c r="AN553">
        <f>(AP553 - AO553 + BO553*1E3/(8.314*(BQ553+273.15)) * AR553/BN553 * AQ553) * BN553/(100*BB553) * 1000/(1000 - AP553)</f>
        <v>0</v>
      </c>
      <c r="AO553">
        <v>17.5965661247581</v>
      </c>
      <c r="AP553">
        <v>22.0241006060606</v>
      </c>
      <c r="AQ553">
        <v>-0.000582780809947766</v>
      </c>
      <c r="AR553">
        <v>77.4807913644843</v>
      </c>
      <c r="AS553">
        <v>0</v>
      </c>
      <c r="AT553">
        <v>0</v>
      </c>
      <c r="AU553">
        <f>IF(AS553*$H$13&gt;=AW553,1.0,(AW553/(AW553-AS553*$H$13)))</f>
        <v>0</v>
      </c>
      <c r="AV553">
        <f>(AU553-1)*100</f>
        <v>0</v>
      </c>
      <c r="AW553">
        <f>MAX(0,($B$13+$C$13*BV553)/(1+$D$13*BV553)*BO553/(BQ553+273)*$E$13)</f>
        <v>0</v>
      </c>
      <c r="AX553">
        <f>$B$11*BW553+$C$11*BX553+$F$11*CI553*(1-CL553)</f>
        <v>0</v>
      </c>
      <c r="AY553">
        <f>AX553*AZ553</f>
        <v>0</v>
      </c>
      <c r="AZ553">
        <f>($B$11*$D$9+$C$11*$D$9+$F$11*((CV553+CN553)/MAX(CV553+CN553+CW553, 0.1)*$I$9+CW553/MAX(CV553+CN553+CW553, 0.1)*$J$9))/($B$11+$C$11+$F$11)</f>
        <v>0</v>
      </c>
      <c r="BA553">
        <f>($B$11*$K$9+$C$11*$K$9+$F$11*((CV553+CN553)/MAX(CV553+CN553+CW553, 0.1)*$P$9+CW553/MAX(CV553+CN553+CW553, 0.1)*$Q$9))/($B$11+$C$11+$F$11)</f>
        <v>0</v>
      </c>
      <c r="BB553">
        <v>6</v>
      </c>
      <c r="BC553">
        <v>0.5</v>
      </c>
      <c r="BD553" t="s">
        <v>355</v>
      </c>
      <c r="BE553">
        <v>2</v>
      </c>
      <c r="BF553" t="b">
        <v>1</v>
      </c>
      <c r="BG553">
        <v>1657298166.67857</v>
      </c>
      <c r="BH553">
        <v>1236.90785714286</v>
      </c>
      <c r="BI553">
        <v>1296.72142857143</v>
      </c>
      <c r="BJ553">
        <v>22.0336678571429</v>
      </c>
      <c r="BK553">
        <v>17.5889892857143</v>
      </c>
      <c r="BL553">
        <v>1223.05714285714</v>
      </c>
      <c r="BM553">
        <v>21.8550035714286</v>
      </c>
      <c r="BN553">
        <v>499.982642857143</v>
      </c>
      <c r="BO553">
        <v>73.8291642857143</v>
      </c>
      <c r="BP553">
        <v>0.0439032428571429</v>
      </c>
      <c r="BQ553">
        <v>25.3531285714286</v>
      </c>
      <c r="BR553">
        <v>25.0238142857143</v>
      </c>
      <c r="BS553">
        <v>999.9</v>
      </c>
      <c r="BT553">
        <v>0</v>
      </c>
      <c r="BU553">
        <v>0</v>
      </c>
      <c r="BV553">
        <v>10016.9642857143</v>
      </c>
      <c r="BW553">
        <v>0</v>
      </c>
      <c r="BX553">
        <v>1669.95214285714</v>
      </c>
      <c r="BY553">
        <v>-59.8132642857143</v>
      </c>
      <c r="BZ553">
        <v>1264.77642857143</v>
      </c>
      <c r="CA553">
        <v>1319.93678571429</v>
      </c>
      <c r="CB553">
        <v>4.44467357142857</v>
      </c>
      <c r="CC553">
        <v>1296.72142857143</v>
      </c>
      <c r="CD553">
        <v>17.5889892857143</v>
      </c>
      <c r="CE553">
        <v>1.62672678571429</v>
      </c>
      <c r="CF553">
        <v>1.29858</v>
      </c>
      <c r="CG553">
        <v>14.2143321428571</v>
      </c>
      <c r="CH553">
        <v>10.7824285714286</v>
      </c>
      <c r="CI553">
        <v>2000.0125</v>
      </c>
      <c r="CJ553">
        <v>0.980000357142857</v>
      </c>
      <c r="CK553">
        <v>0.0199996857142857</v>
      </c>
      <c r="CL553">
        <v>0</v>
      </c>
      <c r="CM553">
        <v>2.28175357142857</v>
      </c>
      <c r="CN553">
        <v>0</v>
      </c>
      <c r="CO553">
        <v>7668.80964285714</v>
      </c>
      <c r="CP553">
        <v>17300.2714285714</v>
      </c>
      <c r="CQ553">
        <v>37.9148571428571</v>
      </c>
      <c r="CR553">
        <v>38.875</v>
      </c>
      <c r="CS553">
        <v>37.812</v>
      </c>
      <c r="CT553">
        <v>37</v>
      </c>
      <c r="CU553">
        <v>37.25</v>
      </c>
      <c r="CV553">
        <v>1960.0125</v>
      </c>
      <c r="CW553">
        <v>40.0007142857143</v>
      </c>
      <c r="CX553">
        <v>0</v>
      </c>
      <c r="CY553">
        <v>1657298152.5</v>
      </c>
      <c r="CZ553">
        <v>0</v>
      </c>
      <c r="DA553">
        <v>1657291692.5</v>
      </c>
      <c r="DB553" t="s">
        <v>356</v>
      </c>
      <c r="DC553">
        <v>1657291684</v>
      </c>
      <c r="DD553">
        <v>1657291692.5</v>
      </c>
      <c r="DE553">
        <v>1</v>
      </c>
      <c r="DF553">
        <v>0.051</v>
      </c>
      <c r="DG553">
        <v>-0.009</v>
      </c>
      <c r="DH553">
        <v>7.953</v>
      </c>
      <c r="DI553">
        <v>0.086</v>
      </c>
      <c r="DJ553">
        <v>418</v>
      </c>
      <c r="DK553">
        <v>18</v>
      </c>
      <c r="DL553">
        <v>0.63</v>
      </c>
      <c r="DM553">
        <v>0.07</v>
      </c>
      <c r="DN553">
        <v>-59.7879275</v>
      </c>
      <c r="DO553">
        <v>0.359771482176582</v>
      </c>
      <c r="DP553">
        <v>0.529641076101306</v>
      </c>
      <c r="DQ553">
        <v>0</v>
      </c>
      <c r="DR553">
        <v>4.44832425</v>
      </c>
      <c r="DS553">
        <v>-0.0906185741088253</v>
      </c>
      <c r="DT553">
        <v>0.00957231264833644</v>
      </c>
      <c r="DU553">
        <v>1</v>
      </c>
      <c r="DV553">
        <v>1</v>
      </c>
      <c r="DW553">
        <v>2</v>
      </c>
      <c r="DX553" t="s">
        <v>373</v>
      </c>
      <c r="DY553">
        <v>2.97264</v>
      </c>
      <c r="DZ553">
        <v>2.69862</v>
      </c>
      <c r="EA553">
        <v>0.158961</v>
      </c>
      <c r="EB553">
        <v>0.164578</v>
      </c>
      <c r="EC553">
        <v>0.0805292</v>
      </c>
      <c r="ED553">
        <v>0.0688537</v>
      </c>
      <c r="EE553">
        <v>32812.9</v>
      </c>
      <c r="EF553">
        <v>35707.9</v>
      </c>
      <c r="EG553">
        <v>35359</v>
      </c>
      <c r="EH553">
        <v>38768.5</v>
      </c>
      <c r="EI553">
        <v>46102.6</v>
      </c>
      <c r="EJ553">
        <v>52100.7</v>
      </c>
      <c r="EK553">
        <v>55258.3</v>
      </c>
      <c r="EL553">
        <v>62133.6</v>
      </c>
      <c r="EM553">
        <v>1.9774</v>
      </c>
      <c r="EN553">
        <v>2.1704</v>
      </c>
      <c r="EO553">
        <v>0.0394881</v>
      </c>
      <c r="EP553">
        <v>0</v>
      </c>
      <c r="EQ553">
        <v>24.3728</v>
      </c>
      <c r="ER553">
        <v>999.9</v>
      </c>
      <c r="ES553">
        <v>53.174</v>
      </c>
      <c r="ET553">
        <v>31.511</v>
      </c>
      <c r="EU553">
        <v>33.4497</v>
      </c>
      <c r="EV553">
        <v>53.8302</v>
      </c>
      <c r="EW553">
        <v>37.2756</v>
      </c>
      <c r="EX553">
        <v>2</v>
      </c>
      <c r="EY553">
        <v>0.00292683</v>
      </c>
      <c r="EZ553">
        <v>1.70769</v>
      </c>
      <c r="FA553">
        <v>20.1363</v>
      </c>
      <c r="FB553">
        <v>5.20052</v>
      </c>
      <c r="FC553">
        <v>12.0099</v>
      </c>
      <c r="FD553">
        <v>4.976</v>
      </c>
      <c r="FE553">
        <v>3.2934</v>
      </c>
      <c r="FF553">
        <v>9999</v>
      </c>
      <c r="FG553">
        <v>565.2</v>
      </c>
      <c r="FH553">
        <v>9999</v>
      </c>
      <c r="FI553">
        <v>9999</v>
      </c>
      <c r="FJ553">
        <v>1.8631</v>
      </c>
      <c r="FK553">
        <v>1.86795</v>
      </c>
      <c r="FL553">
        <v>1.86768</v>
      </c>
      <c r="FM553">
        <v>1.8689</v>
      </c>
      <c r="FN553">
        <v>1.86966</v>
      </c>
      <c r="FO553">
        <v>1.86569</v>
      </c>
      <c r="FP553">
        <v>1.86676</v>
      </c>
      <c r="FQ553">
        <v>1.86813</v>
      </c>
      <c r="FR553">
        <v>5</v>
      </c>
      <c r="FS553">
        <v>0</v>
      </c>
      <c r="FT553">
        <v>0</v>
      </c>
      <c r="FU553">
        <v>0</v>
      </c>
      <c r="FV553" t="s">
        <v>358</v>
      </c>
      <c r="FW553" t="s">
        <v>359</v>
      </c>
      <c r="FX553" t="s">
        <v>360</v>
      </c>
      <c r="FY553" t="s">
        <v>360</v>
      </c>
      <c r="FZ553" t="s">
        <v>360</v>
      </c>
      <c r="GA553" t="s">
        <v>360</v>
      </c>
      <c r="GB553">
        <v>0</v>
      </c>
      <c r="GC553">
        <v>100</v>
      </c>
      <c r="GD553">
        <v>100</v>
      </c>
      <c r="GE553">
        <v>14.02</v>
      </c>
      <c r="GF553">
        <v>0.1786</v>
      </c>
      <c r="GG553">
        <v>4.5284714050127</v>
      </c>
      <c r="GH553">
        <v>0.00877152046367285</v>
      </c>
      <c r="GI553">
        <v>-1.12287425622125e-06</v>
      </c>
      <c r="GJ553">
        <v>1.49974470624018e-10</v>
      </c>
      <c r="GK553">
        <v>0.178652107835601</v>
      </c>
      <c r="GL553">
        <v>0</v>
      </c>
      <c r="GM553">
        <v>0</v>
      </c>
      <c r="GN553">
        <v>0</v>
      </c>
      <c r="GO553">
        <v>-2</v>
      </c>
      <c r="GP553">
        <v>2006</v>
      </c>
      <c r="GQ553">
        <v>1</v>
      </c>
      <c r="GR553">
        <v>20</v>
      </c>
      <c r="GS553">
        <v>108.2</v>
      </c>
      <c r="GT553">
        <v>108</v>
      </c>
      <c r="GU553">
        <v>3.26416</v>
      </c>
      <c r="GV553">
        <v>2.60986</v>
      </c>
      <c r="GW553">
        <v>2.24854</v>
      </c>
      <c r="GX553">
        <v>2.7417</v>
      </c>
      <c r="GY553">
        <v>1.99585</v>
      </c>
      <c r="GZ553">
        <v>2.37427</v>
      </c>
      <c r="HA553">
        <v>36.8842</v>
      </c>
      <c r="HB553">
        <v>14.9989</v>
      </c>
      <c r="HC553">
        <v>18</v>
      </c>
      <c r="HD553">
        <v>498.973</v>
      </c>
      <c r="HE553">
        <v>633.118</v>
      </c>
      <c r="HF553">
        <v>21.324</v>
      </c>
      <c r="HG553">
        <v>27.1445</v>
      </c>
      <c r="HH553">
        <v>30.0003</v>
      </c>
      <c r="HI553">
        <v>27.0304</v>
      </c>
      <c r="HJ553">
        <v>26.9526</v>
      </c>
      <c r="HK553">
        <v>65.3232</v>
      </c>
      <c r="HL553">
        <v>46.063</v>
      </c>
      <c r="HM553">
        <v>0</v>
      </c>
      <c r="HN553">
        <v>21.3162</v>
      </c>
      <c r="HO553">
        <v>1342.19</v>
      </c>
      <c r="HP553">
        <v>17.4959</v>
      </c>
      <c r="HQ553">
        <v>102.516</v>
      </c>
      <c r="HR553">
        <v>103.454</v>
      </c>
    </row>
    <row r="554" spans="1:226">
      <c r="A554">
        <v>538</v>
      </c>
      <c r="B554">
        <v>1657298180</v>
      </c>
      <c r="C554">
        <v>6436</v>
      </c>
      <c r="D554" t="s">
        <v>1439</v>
      </c>
      <c r="E554" t="s">
        <v>1440</v>
      </c>
      <c r="F554">
        <v>5</v>
      </c>
      <c r="G554" t="s">
        <v>1282</v>
      </c>
      <c r="H554" t="s">
        <v>354</v>
      </c>
      <c r="I554">
        <v>1657298172.25</v>
      </c>
      <c r="J554">
        <f>(K554)/1000</f>
        <v>0</v>
      </c>
      <c r="K554">
        <f>IF(BF554, AN554, AH554)</f>
        <v>0</v>
      </c>
      <c r="L554">
        <f>IF(BF554, AI554, AG554)</f>
        <v>0</v>
      </c>
      <c r="M554">
        <f>BH554 - IF(AU554&gt;1, L554*BB554*100.0/(AW554*BV554), 0)</f>
        <v>0</v>
      </c>
      <c r="N554">
        <f>((T554-J554/2)*M554-L554)/(T554+J554/2)</f>
        <v>0</v>
      </c>
      <c r="O554">
        <f>N554*(BO554+BP554)/1000.0</f>
        <v>0</v>
      </c>
      <c r="P554">
        <f>(BH554 - IF(AU554&gt;1, L554*BB554*100.0/(AW554*BV554), 0))*(BO554+BP554)/1000.0</f>
        <v>0</v>
      </c>
      <c r="Q554">
        <f>2.0/((1/S554-1/R554)+SIGN(S554)*SQRT((1/S554-1/R554)*(1/S554-1/R554) + 4*BC554/((BC554+1)*(BC554+1))*(2*1/S554*1/R554-1/R554*1/R554)))</f>
        <v>0</v>
      </c>
      <c r="R554">
        <f>IF(LEFT(BD554,1)&lt;&gt;"0",IF(LEFT(BD554,1)="1",3.0,BE554),$D$5+$E$5*(BV554*BO554/($K$5*1000))+$F$5*(BV554*BO554/($K$5*1000))*MAX(MIN(BB554,$J$5),$I$5)*MAX(MIN(BB554,$J$5),$I$5)+$G$5*MAX(MIN(BB554,$J$5),$I$5)*(BV554*BO554/($K$5*1000))+$H$5*(BV554*BO554/($K$5*1000))*(BV554*BO554/($K$5*1000)))</f>
        <v>0</v>
      </c>
      <c r="S554">
        <f>J554*(1000-(1000*0.61365*exp(17.502*W554/(240.97+W554))/(BO554+BP554)+BJ554)/2)/(1000*0.61365*exp(17.502*W554/(240.97+W554))/(BO554+BP554)-BJ554)</f>
        <v>0</v>
      </c>
      <c r="T554">
        <f>1/((BC554+1)/(Q554/1.6)+1/(R554/1.37)) + BC554/((BC554+1)/(Q554/1.6) + BC554/(R554/1.37))</f>
        <v>0</v>
      </c>
      <c r="U554">
        <f>(AX554*BA554)</f>
        <v>0</v>
      </c>
      <c r="V554">
        <f>(BQ554+(U554+2*0.95*5.67E-8*(((BQ554+$B$7)+273)^4-(BQ554+273)^4)-44100*J554)/(1.84*29.3*R554+8*0.95*5.67E-8*(BQ554+273)^3))</f>
        <v>0</v>
      </c>
      <c r="W554">
        <f>($C$7*BR554+$D$7*BS554+$E$7*V554)</f>
        <v>0</v>
      </c>
      <c r="X554">
        <f>0.61365*exp(17.502*W554/(240.97+W554))</f>
        <v>0</v>
      </c>
      <c r="Y554">
        <f>(Z554/AA554*100)</f>
        <v>0</v>
      </c>
      <c r="Z554">
        <f>BJ554*(BO554+BP554)/1000</f>
        <v>0</v>
      </c>
      <c r="AA554">
        <f>0.61365*exp(17.502*BQ554/(240.97+BQ554))</f>
        <v>0</v>
      </c>
      <c r="AB554">
        <f>(X554-BJ554*(BO554+BP554)/1000)</f>
        <v>0</v>
      </c>
      <c r="AC554">
        <f>(-J554*44100)</f>
        <v>0</v>
      </c>
      <c r="AD554">
        <f>2*29.3*R554*0.92*(BQ554-W554)</f>
        <v>0</v>
      </c>
      <c r="AE554">
        <f>2*0.95*5.67E-8*(((BQ554+$B$7)+273)^4-(W554+273)^4)</f>
        <v>0</v>
      </c>
      <c r="AF554">
        <f>U554+AE554+AC554+AD554</f>
        <v>0</v>
      </c>
      <c r="AG554">
        <f>BN554*AU554*(BI554-BH554*(1000-AU554*BK554)/(1000-AU554*BJ554))/(100*BB554)</f>
        <v>0</v>
      </c>
      <c r="AH554">
        <f>1000*BN554*AU554*(BJ554-BK554)/(100*BB554*(1000-AU554*BJ554))</f>
        <v>0</v>
      </c>
      <c r="AI554">
        <f>(AJ554 - AK554 - BO554*1E3/(8.314*(BQ554+273.15)) * AM554/BN554 * AL554) * BN554/(100*BB554) * (1000 - BK554)/1000</f>
        <v>0</v>
      </c>
      <c r="AJ554">
        <v>1355.36318044557</v>
      </c>
      <c r="AK554">
        <v>1308.50412121212</v>
      </c>
      <c r="AL554">
        <v>3.50994908284753</v>
      </c>
      <c r="AM554">
        <v>66.2120317824343</v>
      </c>
      <c r="AN554">
        <f>(AP554 - AO554 + BO554*1E3/(8.314*(BQ554+273.15)) * AR554/BN554 * AQ554) * BN554/(100*BB554) * 1000/(1000 - AP554)</f>
        <v>0</v>
      </c>
      <c r="AO554">
        <v>17.5536970107596</v>
      </c>
      <c r="AP554">
        <v>22.000103030303</v>
      </c>
      <c r="AQ554">
        <v>-0.00541235511242531</v>
      </c>
      <c r="AR554">
        <v>77.4807913644843</v>
      </c>
      <c r="AS554">
        <v>0</v>
      </c>
      <c r="AT554">
        <v>0</v>
      </c>
      <c r="AU554">
        <f>IF(AS554*$H$13&gt;=AW554,1.0,(AW554/(AW554-AS554*$H$13)))</f>
        <v>0</v>
      </c>
      <c r="AV554">
        <f>(AU554-1)*100</f>
        <v>0</v>
      </c>
      <c r="AW554">
        <f>MAX(0,($B$13+$C$13*BV554)/(1+$D$13*BV554)*BO554/(BQ554+273)*$E$13)</f>
        <v>0</v>
      </c>
      <c r="AX554">
        <f>$B$11*BW554+$C$11*BX554+$F$11*CI554*(1-CL554)</f>
        <v>0</v>
      </c>
      <c r="AY554">
        <f>AX554*AZ554</f>
        <v>0</v>
      </c>
      <c r="AZ554">
        <f>($B$11*$D$9+$C$11*$D$9+$F$11*((CV554+CN554)/MAX(CV554+CN554+CW554, 0.1)*$I$9+CW554/MAX(CV554+CN554+CW554, 0.1)*$J$9))/($B$11+$C$11+$F$11)</f>
        <v>0</v>
      </c>
      <c r="BA554">
        <f>($B$11*$K$9+$C$11*$K$9+$F$11*((CV554+CN554)/MAX(CV554+CN554+CW554, 0.1)*$P$9+CW554/MAX(CV554+CN554+CW554, 0.1)*$Q$9))/($B$11+$C$11+$F$11)</f>
        <v>0</v>
      </c>
      <c r="BB554">
        <v>6</v>
      </c>
      <c r="BC554">
        <v>0.5</v>
      </c>
      <c r="BD554" t="s">
        <v>355</v>
      </c>
      <c r="BE554">
        <v>2</v>
      </c>
      <c r="BF554" t="b">
        <v>1</v>
      </c>
      <c r="BG554">
        <v>1657298172.25</v>
      </c>
      <c r="BH554">
        <v>1255.39607142857</v>
      </c>
      <c r="BI554">
        <v>1315.56321428571</v>
      </c>
      <c r="BJ554">
        <v>22.02285</v>
      </c>
      <c r="BK554">
        <v>17.5763</v>
      </c>
      <c r="BL554">
        <v>1241.42214285714</v>
      </c>
      <c r="BM554">
        <v>21.8442071428571</v>
      </c>
      <c r="BN554">
        <v>499.977357142857</v>
      </c>
      <c r="BO554">
        <v>73.82955</v>
      </c>
      <c r="BP554">
        <v>0.043994325</v>
      </c>
      <c r="BQ554">
        <v>25.3464357142857</v>
      </c>
      <c r="BR554">
        <v>25.02135</v>
      </c>
      <c r="BS554">
        <v>999.9</v>
      </c>
      <c r="BT554">
        <v>0</v>
      </c>
      <c r="BU554">
        <v>0</v>
      </c>
      <c r="BV554">
        <v>10013.75</v>
      </c>
      <c r="BW554">
        <v>0</v>
      </c>
      <c r="BX554">
        <v>1670.73928571429</v>
      </c>
      <c r="BY554">
        <v>-60.1672571428571</v>
      </c>
      <c r="BZ554">
        <v>1283.66607142857</v>
      </c>
      <c r="CA554">
        <v>1339.09821428571</v>
      </c>
      <c r="CB554">
        <v>4.44656</v>
      </c>
      <c r="CC554">
        <v>1315.56321428571</v>
      </c>
      <c r="CD554">
        <v>17.5763</v>
      </c>
      <c r="CE554">
        <v>1.62593714285714</v>
      </c>
      <c r="CF554">
        <v>1.29764964285714</v>
      </c>
      <c r="CG554">
        <v>14.2068428571429</v>
      </c>
      <c r="CH554">
        <v>10.7716607142857</v>
      </c>
      <c r="CI554">
        <v>2000.0075</v>
      </c>
      <c r="CJ554">
        <v>0.980000464285715</v>
      </c>
      <c r="CK554">
        <v>0.0199995714285714</v>
      </c>
      <c r="CL554">
        <v>0</v>
      </c>
      <c r="CM554">
        <v>2.2764</v>
      </c>
      <c r="CN554">
        <v>0</v>
      </c>
      <c r="CO554">
        <v>7664.39142857143</v>
      </c>
      <c r="CP554">
        <v>17300.225</v>
      </c>
      <c r="CQ554">
        <v>37.9192857142857</v>
      </c>
      <c r="CR554">
        <v>38.875</v>
      </c>
      <c r="CS554">
        <v>37.812</v>
      </c>
      <c r="CT554">
        <v>37</v>
      </c>
      <c r="CU554">
        <v>37.25</v>
      </c>
      <c r="CV554">
        <v>1960.0075</v>
      </c>
      <c r="CW554">
        <v>40</v>
      </c>
      <c r="CX554">
        <v>0</v>
      </c>
      <c r="CY554">
        <v>1657298157.9</v>
      </c>
      <c r="CZ554">
        <v>0</v>
      </c>
      <c r="DA554">
        <v>1657291692.5</v>
      </c>
      <c r="DB554" t="s">
        <v>356</v>
      </c>
      <c r="DC554">
        <v>1657291684</v>
      </c>
      <c r="DD554">
        <v>1657291692.5</v>
      </c>
      <c r="DE554">
        <v>1</v>
      </c>
      <c r="DF554">
        <v>0.051</v>
      </c>
      <c r="DG554">
        <v>-0.009</v>
      </c>
      <c r="DH554">
        <v>7.953</v>
      </c>
      <c r="DI554">
        <v>0.086</v>
      </c>
      <c r="DJ554">
        <v>418</v>
      </c>
      <c r="DK554">
        <v>18</v>
      </c>
      <c r="DL554">
        <v>0.63</v>
      </c>
      <c r="DM554">
        <v>0.07</v>
      </c>
      <c r="DN554">
        <v>-59.9974073170732</v>
      </c>
      <c r="DO554">
        <v>-2.6547574912893</v>
      </c>
      <c r="DP554">
        <v>0.602676227598463</v>
      </c>
      <c r="DQ554">
        <v>0</v>
      </c>
      <c r="DR554">
        <v>4.44804634146341</v>
      </c>
      <c r="DS554">
        <v>0.00779247386759053</v>
      </c>
      <c r="DT554">
        <v>0.00945054954037655</v>
      </c>
      <c r="DU554">
        <v>1</v>
      </c>
      <c r="DV554">
        <v>1</v>
      </c>
      <c r="DW554">
        <v>2</v>
      </c>
      <c r="DX554" t="s">
        <v>373</v>
      </c>
      <c r="DY554">
        <v>2.97279</v>
      </c>
      <c r="DZ554">
        <v>2.6985</v>
      </c>
      <c r="EA554">
        <v>0.160413</v>
      </c>
      <c r="EB554">
        <v>0.165949</v>
      </c>
      <c r="EC554">
        <v>0.0804602</v>
      </c>
      <c r="ED554">
        <v>0.0688292</v>
      </c>
      <c r="EE554">
        <v>32755.8</v>
      </c>
      <c r="EF554">
        <v>35648.9</v>
      </c>
      <c r="EG554">
        <v>35358.6</v>
      </c>
      <c r="EH554">
        <v>38768.1</v>
      </c>
      <c r="EI554">
        <v>46105.8</v>
      </c>
      <c r="EJ554">
        <v>52101.6</v>
      </c>
      <c r="EK554">
        <v>55258</v>
      </c>
      <c r="EL554">
        <v>62133</v>
      </c>
      <c r="EM554">
        <v>1.977</v>
      </c>
      <c r="EN554">
        <v>2.171</v>
      </c>
      <c r="EO554">
        <v>0.0390708</v>
      </c>
      <c r="EP554">
        <v>0</v>
      </c>
      <c r="EQ554">
        <v>24.3769</v>
      </c>
      <c r="ER554">
        <v>999.9</v>
      </c>
      <c r="ES554">
        <v>53.156</v>
      </c>
      <c r="ET554">
        <v>31.532</v>
      </c>
      <c r="EU554">
        <v>33.4803</v>
      </c>
      <c r="EV554">
        <v>54.0702</v>
      </c>
      <c r="EW554">
        <v>37.2716</v>
      </c>
      <c r="EX554">
        <v>2</v>
      </c>
      <c r="EY554">
        <v>0.00329268</v>
      </c>
      <c r="EZ554">
        <v>1.70002</v>
      </c>
      <c r="FA554">
        <v>20.1368</v>
      </c>
      <c r="FB554">
        <v>5.20052</v>
      </c>
      <c r="FC554">
        <v>12.0076</v>
      </c>
      <c r="FD554">
        <v>4.9752</v>
      </c>
      <c r="FE554">
        <v>3.2932</v>
      </c>
      <c r="FF554">
        <v>9999</v>
      </c>
      <c r="FG554">
        <v>565.2</v>
      </c>
      <c r="FH554">
        <v>9999</v>
      </c>
      <c r="FI554">
        <v>9999</v>
      </c>
      <c r="FJ554">
        <v>1.8631</v>
      </c>
      <c r="FK554">
        <v>1.86795</v>
      </c>
      <c r="FL554">
        <v>1.86768</v>
      </c>
      <c r="FM554">
        <v>1.8689</v>
      </c>
      <c r="FN554">
        <v>1.86966</v>
      </c>
      <c r="FO554">
        <v>1.86569</v>
      </c>
      <c r="FP554">
        <v>1.86676</v>
      </c>
      <c r="FQ554">
        <v>1.86813</v>
      </c>
      <c r="FR554">
        <v>5</v>
      </c>
      <c r="FS554">
        <v>0</v>
      </c>
      <c r="FT554">
        <v>0</v>
      </c>
      <c r="FU554">
        <v>0</v>
      </c>
      <c r="FV554" t="s">
        <v>358</v>
      </c>
      <c r="FW554" t="s">
        <v>359</v>
      </c>
      <c r="FX554" t="s">
        <v>360</v>
      </c>
      <c r="FY554" t="s">
        <v>360</v>
      </c>
      <c r="FZ554" t="s">
        <v>360</v>
      </c>
      <c r="GA554" t="s">
        <v>360</v>
      </c>
      <c r="GB554">
        <v>0</v>
      </c>
      <c r="GC554">
        <v>100</v>
      </c>
      <c r="GD554">
        <v>100</v>
      </c>
      <c r="GE554">
        <v>14.15</v>
      </c>
      <c r="GF554">
        <v>0.1786</v>
      </c>
      <c r="GG554">
        <v>4.5284714050127</v>
      </c>
      <c r="GH554">
        <v>0.00877152046367285</v>
      </c>
      <c r="GI554">
        <v>-1.12287425622125e-06</v>
      </c>
      <c r="GJ554">
        <v>1.49974470624018e-10</v>
      </c>
      <c r="GK554">
        <v>0.178652107835601</v>
      </c>
      <c r="GL554">
        <v>0</v>
      </c>
      <c r="GM554">
        <v>0</v>
      </c>
      <c r="GN554">
        <v>0</v>
      </c>
      <c r="GO554">
        <v>-2</v>
      </c>
      <c r="GP554">
        <v>2006</v>
      </c>
      <c r="GQ554">
        <v>1</v>
      </c>
      <c r="GR554">
        <v>20</v>
      </c>
      <c r="GS554">
        <v>108.3</v>
      </c>
      <c r="GT554">
        <v>108.1</v>
      </c>
      <c r="GU554">
        <v>3.29956</v>
      </c>
      <c r="GV554">
        <v>2.61353</v>
      </c>
      <c r="GW554">
        <v>2.24854</v>
      </c>
      <c r="GX554">
        <v>2.7417</v>
      </c>
      <c r="GY554">
        <v>1.99585</v>
      </c>
      <c r="GZ554">
        <v>2.33276</v>
      </c>
      <c r="HA554">
        <v>36.908</v>
      </c>
      <c r="HB554">
        <v>14.9814</v>
      </c>
      <c r="HC554">
        <v>18</v>
      </c>
      <c r="HD554">
        <v>498.758</v>
      </c>
      <c r="HE554">
        <v>633.648</v>
      </c>
      <c r="HF554">
        <v>21.3049</v>
      </c>
      <c r="HG554">
        <v>27.1505</v>
      </c>
      <c r="HH554">
        <v>30.0002</v>
      </c>
      <c r="HI554">
        <v>27.0363</v>
      </c>
      <c r="HJ554">
        <v>26.9571</v>
      </c>
      <c r="HK554">
        <v>66.0374</v>
      </c>
      <c r="HL554">
        <v>46.063</v>
      </c>
      <c r="HM554">
        <v>0</v>
      </c>
      <c r="HN554">
        <v>21.2992</v>
      </c>
      <c r="HO554">
        <v>1355.62</v>
      </c>
      <c r="HP554">
        <v>17.5074</v>
      </c>
      <c r="HQ554">
        <v>102.515</v>
      </c>
      <c r="HR554">
        <v>103.453</v>
      </c>
    </row>
    <row r="555" spans="1:226">
      <c r="A555">
        <v>539</v>
      </c>
      <c r="B555">
        <v>1657298185</v>
      </c>
      <c r="C555">
        <v>6441</v>
      </c>
      <c r="D555" t="s">
        <v>1441</v>
      </c>
      <c r="E555" t="s">
        <v>1442</v>
      </c>
      <c r="F555">
        <v>5</v>
      </c>
      <c r="G555" t="s">
        <v>1282</v>
      </c>
      <c r="H555" t="s">
        <v>354</v>
      </c>
      <c r="I555">
        <v>1657298177.51852</v>
      </c>
      <c r="J555">
        <f>(K555)/1000</f>
        <v>0</v>
      </c>
      <c r="K555">
        <f>IF(BF555, AN555, AH555)</f>
        <v>0</v>
      </c>
      <c r="L555">
        <f>IF(BF555, AI555, AG555)</f>
        <v>0</v>
      </c>
      <c r="M555">
        <f>BH555 - IF(AU555&gt;1, L555*BB555*100.0/(AW555*BV555), 0)</f>
        <v>0</v>
      </c>
      <c r="N555">
        <f>((T555-J555/2)*M555-L555)/(T555+J555/2)</f>
        <v>0</v>
      </c>
      <c r="O555">
        <f>N555*(BO555+BP555)/1000.0</f>
        <v>0</v>
      </c>
      <c r="P555">
        <f>(BH555 - IF(AU555&gt;1, L555*BB555*100.0/(AW555*BV555), 0))*(BO555+BP555)/1000.0</f>
        <v>0</v>
      </c>
      <c r="Q555">
        <f>2.0/((1/S555-1/R555)+SIGN(S555)*SQRT((1/S555-1/R555)*(1/S555-1/R555) + 4*BC555/((BC555+1)*(BC555+1))*(2*1/S555*1/R555-1/R555*1/R555)))</f>
        <v>0</v>
      </c>
      <c r="R555">
        <f>IF(LEFT(BD555,1)&lt;&gt;"0",IF(LEFT(BD555,1)="1",3.0,BE555),$D$5+$E$5*(BV555*BO555/($K$5*1000))+$F$5*(BV555*BO555/($K$5*1000))*MAX(MIN(BB555,$J$5),$I$5)*MAX(MIN(BB555,$J$5),$I$5)+$G$5*MAX(MIN(BB555,$J$5),$I$5)*(BV555*BO555/($K$5*1000))+$H$5*(BV555*BO555/($K$5*1000))*(BV555*BO555/($K$5*1000)))</f>
        <v>0</v>
      </c>
      <c r="S555">
        <f>J555*(1000-(1000*0.61365*exp(17.502*W555/(240.97+W555))/(BO555+BP555)+BJ555)/2)/(1000*0.61365*exp(17.502*W555/(240.97+W555))/(BO555+BP555)-BJ555)</f>
        <v>0</v>
      </c>
      <c r="T555">
        <f>1/((BC555+1)/(Q555/1.6)+1/(R555/1.37)) + BC555/((BC555+1)/(Q555/1.6) + BC555/(R555/1.37))</f>
        <v>0</v>
      </c>
      <c r="U555">
        <f>(AX555*BA555)</f>
        <v>0</v>
      </c>
      <c r="V555">
        <f>(BQ555+(U555+2*0.95*5.67E-8*(((BQ555+$B$7)+273)^4-(BQ555+273)^4)-44100*J555)/(1.84*29.3*R555+8*0.95*5.67E-8*(BQ555+273)^3))</f>
        <v>0</v>
      </c>
      <c r="W555">
        <f>($C$7*BR555+$D$7*BS555+$E$7*V555)</f>
        <v>0</v>
      </c>
      <c r="X555">
        <f>0.61365*exp(17.502*W555/(240.97+W555))</f>
        <v>0</v>
      </c>
      <c r="Y555">
        <f>(Z555/AA555*100)</f>
        <v>0</v>
      </c>
      <c r="Z555">
        <f>BJ555*(BO555+BP555)/1000</f>
        <v>0</v>
      </c>
      <c r="AA555">
        <f>0.61365*exp(17.502*BQ555/(240.97+BQ555))</f>
        <v>0</v>
      </c>
      <c r="AB555">
        <f>(X555-BJ555*(BO555+BP555)/1000)</f>
        <v>0</v>
      </c>
      <c r="AC555">
        <f>(-J555*44100)</f>
        <v>0</v>
      </c>
      <c r="AD555">
        <f>2*29.3*R555*0.92*(BQ555-W555)</f>
        <v>0</v>
      </c>
      <c r="AE555">
        <f>2*0.95*5.67E-8*(((BQ555+$B$7)+273)^4-(W555+273)^4)</f>
        <v>0</v>
      </c>
      <c r="AF555">
        <f>U555+AE555+AC555+AD555</f>
        <v>0</v>
      </c>
      <c r="AG555">
        <f>BN555*AU555*(BI555-BH555*(1000-AU555*BK555)/(1000-AU555*BJ555))/(100*BB555)</f>
        <v>0</v>
      </c>
      <c r="AH555">
        <f>1000*BN555*AU555*(BJ555-BK555)/(100*BB555*(1000-AU555*BJ555))</f>
        <v>0</v>
      </c>
      <c r="AI555">
        <f>(AJ555 - AK555 - BO555*1E3/(8.314*(BQ555+273.15)) * AM555/BN555 * AL555) * BN555/(100*BB555) * (1000 - BK555)/1000</f>
        <v>0</v>
      </c>
      <c r="AJ555">
        <v>1372.06525558866</v>
      </c>
      <c r="AK555">
        <v>1325.79557575758</v>
      </c>
      <c r="AL555">
        <v>3.43307695351006</v>
      </c>
      <c r="AM555">
        <v>66.2120317824343</v>
      </c>
      <c r="AN555">
        <f>(AP555 - AO555 + BO555*1E3/(8.314*(BQ555+273.15)) * AR555/BN555 * AQ555) * BN555/(100*BB555) * 1000/(1000 - AP555)</f>
        <v>0</v>
      </c>
      <c r="AO555">
        <v>17.5511542599943</v>
      </c>
      <c r="AP555">
        <v>21.9828866666667</v>
      </c>
      <c r="AQ555">
        <v>-0.00143340394039404</v>
      </c>
      <c r="AR555">
        <v>77.4807913644843</v>
      </c>
      <c r="AS555">
        <v>0</v>
      </c>
      <c r="AT555">
        <v>0</v>
      </c>
      <c r="AU555">
        <f>IF(AS555*$H$13&gt;=AW555,1.0,(AW555/(AW555-AS555*$H$13)))</f>
        <v>0</v>
      </c>
      <c r="AV555">
        <f>(AU555-1)*100</f>
        <v>0</v>
      </c>
      <c r="AW555">
        <f>MAX(0,($B$13+$C$13*BV555)/(1+$D$13*BV555)*BO555/(BQ555+273)*$E$13)</f>
        <v>0</v>
      </c>
      <c r="AX555">
        <f>$B$11*BW555+$C$11*BX555+$F$11*CI555*(1-CL555)</f>
        <v>0</v>
      </c>
      <c r="AY555">
        <f>AX555*AZ555</f>
        <v>0</v>
      </c>
      <c r="AZ555">
        <f>($B$11*$D$9+$C$11*$D$9+$F$11*((CV555+CN555)/MAX(CV555+CN555+CW555, 0.1)*$I$9+CW555/MAX(CV555+CN555+CW555, 0.1)*$J$9))/($B$11+$C$11+$F$11)</f>
        <v>0</v>
      </c>
      <c r="BA555">
        <f>($B$11*$K$9+$C$11*$K$9+$F$11*((CV555+CN555)/MAX(CV555+CN555+CW555, 0.1)*$P$9+CW555/MAX(CV555+CN555+CW555, 0.1)*$Q$9))/($B$11+$C$11+$F$11)</f>
        <v>0</v>
      </c>
      <c r="BB555">
        <v>6</v>
      </c>
      <c r="BC555">
        <v>0.5</v>
      </c>
      <c r="BD555" t="s">
        <v>355</v>
      </c>
      <c r="BE555">
        <v>2</v>
      </c>
      <c r="BF555" t="b">
        <v>1</v>
      </c>
      <c r="BG555">
        <v>1657298177.51852</v>
      </c>
      <c r="BH555">
        <v>1273.07296296296</v>
      </c>
      <c r="BI555">
        <v>1333.2662962963</v>
      </c>
      <c r="BJ555">
        <v>22.0077814814815</v>
      </c>
      <c r="BK555">
        <v>17.5634481481482</v>
      </c>
      <c r="BL555">
        <v>1258.98259259259</v>
      </c>
      <c r="BM555">
        <v>21.829137037037</v>
      </c>
      <c r="BN555">
        <v>499.983555555555</v>
      </c>
      <c r="BO555">
        <v>73.829137037037</v>
      </c>
      <c r="BP555">
        <v>0.0440985407407408</v>
      </c>
      <c r="BQ555">
        <v>25.3445407407407</v>
      </c>
      <c r="BR555">
        <v>25.0174555555556</v>
      </c>
      <c r="BS555">
        <v>999.9</v>
      </c>
      <c r="BT555">
        <v>0</v>
      </c>
      <c r="BU555">
        <v>0</v>
      </c>
      <c r="BV555">
        <v>10003.3333333333</v>
      </c>
      <c r="BW555">
        <v>0</v>
      </c>
      <c r="BX555">
        <v>1671.37296296296</v>
      </c>
      <c r="BY555">
        <v>-60.1931962962963</v>
      </c>
      <c r="BZ555">
        <v>1301.72074074074</v>
      </c>
      <c r="CA555">
        <v>1357.10111111111</v>
      </c>
      <c r="CB555">
        <v>4.44434111111111</v>
      </c>
      <c r="CC555">
        <v>1333.2662962963</v>
      </c>
      <c r="CD555">
        <v>17.5634481481482</v>
      </c>
      <c r="CE555">
        <v>1.62481592592593</v>
      </c>
      <c r="CF555">
        <v>1.29669407407407</v>
      </c>
      <c r="CG555">
        <v>14.1961962962963</v>
      </c>
      <c r="CH555">
        <v>10.7605888888889</v>
      </c>
      <c r="CI555">
        <v>2000.01444444444</v>
      </c>
      <c r="CJ555">
        <v>0.980000222222222</v>
      </c>
      <c r="CK555">
        <v>0.0199998296296296</v>
      </c>
      <c r="CL555">
        <v>0</v>
      </c>
      <c r="CM555">
        <v>2.27961111111111</v>
      </c>
      <c r="CN555">
        <v>0</v>
      </c>
      <c r="CO555">
        <v>7659.39333333333</v>
      </c>
      <c r="CP555">
        <v>17300.2740740741</v>
      </c>
      <c r="CQ555">
        <v>37.9209259259259</v>
      </c>
      <c r="CR555">
        <v>38.875</v>
      </c>
      <c r="CS555">
        <v>37.812</v>
      </c>
      <c r="CT555">
        <v>37</v>
      </c>
      <c r="CU555">
        <v>37.25</v>
      </c>
      <c r="CV555">
        <v>1960.0137037037</v>
      </c>
      <c r="CW555">
        <v>40.0007407407407</v>
      </c>
      <c r="CX555">
        <v>0</v>
      </c>
      <c r="CY555">
        <v>1657298163.3</v>
      </c>
      <c r="CZ555">
        <v>0</v>
      </c>
      <c r="DA555">
        <v>1657291692.5</v>
      </c>
      <c r="DB555" t="s">
        <v>356</v>
      </c>
      <c r="DC555">
        <v>1657291684</v>
      </c>
      <c r="DD555">
        <v>1657291692.5</v>
      </c>
      <c r="DE555">
        <v>1</v>
      </c>
      <c r="DF555">
        <v>0.051</v>
      </c>
      <c r="DG555">
        <v>-0.009</v>
      </c>
      <c r="DH555">
        <v>7.953</v>
      </c>
      <c r="DI555">
        <v>0.086</v>
      </c>
      <c r="DJ555">
        <v>418</v>
      </c>
      <c r="DK555">
        <v>18</v>
      </c>
      <c r="DL555">
        <v>0.63</v>
      </c>
      <c r="DM555">
        <v>0.07</v>
      </c>
      <c r="DN555">
        <v>-60.115845</v>
      </c>
      <c r="DO555">
        <v>-2.00375684802978</v>
      </c>
      <c r="DP555">
        <v>0.569125841510469</v>
      </c>
      <c r="DQ555">
        <v>0</v>
      </c>
      <c r="DR555">
        <v>4.44554975</v>
      </c>
      <c r="DS555">
        <v>0.00573557223263793</v>
      </c>
      <c r="DT555">
        <v>0.00962733023415633</v>
      </c>
      <c r="DU555">
        <v>1</v>
      </c>
      <c r="DV555">
        <v>1</v>
      </c>
      <c r="DW555">
        <v>2</v>
      </c>
      <c r="DX555" t="s">
        <v>373</v>
      </c>
      <c r="DY555">
        <v>2.97292</v>
      </c>
      <c r="DZ555">
        <v>2.69742</v>
      </c>
      <c r="EA555">
        <v>0.161728</v>
      </c>
      <c r="EB555">
        <v>0.16724</v>
      </c>
      <c r="EC555">
        <v>0.0804181</v>
      </c>
      <c r="ED555">
        <v>0.0688406</v>
      </c>
      <c r="EE555">
        <v>32704.7</v>
      </c>
      <c r="EF555">
        <v>35593</v>
      </c>
      <c r="EG555">
        <v>35358.8</v>
      </c>
      <c r="EH555">
        <v>38767.3</v>
      </c>
      <c r="EI555">
        <v>46107.9</v>
      </c>
      <c r="EJ555">
        <v>52100.6</v>
      </c>
      <c r="EK555">
        <v>55257.8</v>
      </c>
      <c r="EL555">
        <v>62132.6</v>
      </c>
      <c r="EM555">
        <v>1.9774</v>
      </c>
      <c r="EN555">
        <v>2.1706</v>
      </c>
      <c r="EO555">
        <v>0.0388026</v>
      </c>
      <c r="EP555">
        <v>0</v>
      </c>
      <c r="EQ555">
        <v>24.381</v>
      </c>
      <c r="ER555">
        <v>999.9</v>
      </c>
      <c r="ES555">
        <v>53.131</v>
      </c>
      <c r="ET555">
        <v>31.542</v>
      </c>
      <c r="EU555">
        <v>33.481</v>
      </c>
      <c r="EV555">
        <v>54.2002</v>
      </c>
      <c r="EW555">
        <v>37.2676</v>
      </c>
      <c r="EX555">
        <v>2</v>
      </c>
      <c r="EY555">
        <v>0.00359756</v>
      </c>
      <c r="EZ555">
        <v>1.70684</v>
      </c>
      <c r="FA555">
        <v>20.1354</v>
      </c>
      <c r="FB555">
        <v>5.19573</v>
      </c>
      <c r="FC555">
        <v>12.0099</v>
      </c>
      <c r="FD555">
        <v>4.9744</v>
      </c>
      <c r="FE555">
        <v>3.2928</v>
      </c>
      <c r="FF555">
        <v>9999</v>
      </c>
      <c r="FG555">
        <v>565.2</v>
      </c>
      <c r="FH555">
        <v>9999</v>
      </c>
      <c r="FI555">
        <v>9999</v>
      </c>
      <c r="FJ555">
        <v>1.8631</v>
      </c>
      <c r="FK555">
        <v>1.86795</v>
      </c>
      <c r="FL555">
        <v>1.86768</v>
      </c>
      <c r="FM555">
        <v>1.8689</v>
      </c>
      <c r="FN555">
        <v>1.86966</v>
      </c>
      <c r="FO555">
        <v>1.86569</v>
      </c>
      <c r="FP555">
        <v>1.86676</v>
      </c>
      <c r="FQ555">
        <v>1.86813</v>
      </c>
      <c r="FR555">
        <v>5</v>
      </c>
      <c r="FS555">
        <v>0</v>
      </c>
      <c r="FT555">
        <v>0</v>
      </c>
      <c r="FU555">
        <v>0</v>
      </c>
      <c r="FV555" t="s">
        <v>358</v>
      </c>
      <c r="FW555" t="s">
        <v>359</v>
      </c>
      <c r="FX555" t="s">
        <v>360</v>
      </c>
      <c r="FY555" t="s">
        <v>360</v>
      </c>
      <c r="FZ555" t="s">
        <v>360</v>
      </c>
      <c r="GA555" t="s">
        <v>360</v>
      </c>
      <c r="GB555">
        <v>0</v>
      </c>
      <c r="GC555">
        <v>100</v>
      </c>
      <c r="GD555">
        <v>100</v>
      </c>
      <c r="GE555">
        <v>14.26</v>
      </c>
      <c r="GF555">
        <v>0.1787</v>
      </c>
      <c r="GG555">
        <v>4.5284714050127</v>
      </c>
      <c r="GH555">
        <v>0.00877152046367285</v>
      </c>
      <c r="GI555">
        <v>-1.12287425622125e-06</v>
      </c>
      <c r="GJ555">
        <v>1.49974470624018e-10</v>
      </c>
      <c r="GK555">
        <v>0.178652107835601</v>
      </c>
      <c r="GL555">
        <v>0</v>
      </c>
      <c r="GM555">
        <v>0</v>
      </c>
      <c r="GN555">
        <v>0</v>
      </c>
      <c r="GO555">
        <v>-2</v>
      </c>
      <c r="GP555">
        <v>2006</v>
      </c>
      <c r="GQ555">
        <v>1</v>
      </c>
      <c r="GR555">
        <v>20</v>
      </c>
      <c r="GS555">
        <v>108.3</v>
      </c>
      <c r="GT555">
        <v>108.2</v>
      </c>
      <c r="GU555">
        <v>3.33374</v>
      </c>
      <c r="GV555">
        <v>2.61108</v>
      </c>
      <c r="GW555">
        <v>2.24854</v>
      </c>
      <c r="GX555">
        <v>2.7417</v>
      </c>
      <c r="GY555">
        <v>1.99585</v>
      </c>
      <c r="GZ555">
        <v>2.37671</v>
      </c>
      <c r="HA555">
        <v>36.908</v>
      </c>
      <c r="HB555">
        <v>14.9901</v>
      </c>
      <c r="HC555">
        <v>18</v>
      </c>
      <c r="HD555">
        <v>499.055</v>
      </c>
      <c r="HE555">
        <v>633.382</v>
      </c>
      <c r="HF555">
        <v>21.2894</v>
      </c>
      <c r="HG555">
        <v>27.155</v>
      </c>
      <c r="HH555">
        <v>30.0003</v>
      </c>
      <c r="HI555">
        <v>27.0395</v>
      </c>
      <c r="HJ555">
        <v>26.9617</v>
      </c>
      <c r="HK555">
        <v>66.6851</v>
      </c>
      <c r="HL555">
        <v>46.063</v>
      </c>
      <c r="HM555">
        <v>0</v>
      </c>
      <c r="HN555">
        <v>21.2812</v>
      </c>
      <c r="HO555">
        <v>1375.74</v>
      </c>
      <c r="HP555">
        <v>17.5106</v>
      </c>
      <c r="HQ555">
        <v>102.515</v>
      </c>
      <c r="HR555">
        <v>103.452</v>
      </c>
    </row>
    <row r="556" spans="1:226">
      <c r="A556">
        <v>540</v>
      </c>
      <c r="B556">
        <v>1657298190</v>
      </c>
      <c r="C556">
        <v>6446</v>
      </c>
      <c r="D556" t="s">
        <v>1443</v>
      </c>
      <c r="E556" t="s">
        <v>1444</v>
      </c>
      <c r="F556">
        <v>5</v>
      </c>
      <c r="G556" t="s">
        <v>1282</v>
      </c>
      <c r="H556" t="s">
        <v>354</v>
      </c>
      <c r="I556">
        <v>1657298182.23214</v>
      </c>
      <c r="J556">
        <f>(K556)/1000</f>
        <v>0</v>
      </c>
      <c r="K556">
        <f>IF(BF556, AN556, AH556)</f>
        <v>0</v>
      </c>
      <c r="L556">
        <f>IF(BF556, AI556, AG556)</f>
        <v>0</v>
      </c>
      <c r="M556">
        <f>BH556 - IF(AU556&gt;1, L556*BB556*100.0/(AW556*BV556), 0)</f>
        <v>0</v>
      </c>
      <c r="N556">
        <f>((T556-J556/2)*M556-L556)/(T556+J556/2)</f>
        <v>0</v>
      </c>
      <c r="O556">
        <f>N556*(BO556+BP556)/1000.0</f>
        <v>0</v>
      </c>
      <c r="P556">
        <f>(BH556 - IF(AU556&gt;1, L556*BB556*100.0/(AW556*BV556), 0))*(BO556+BP556)/1000.0</f>
        <v>0</v>
      </c>
      <c r="Q556">
        <f>2.0/((1/S556-1/R556)+SIGN(S556)*SQRT((1/S556-1/R556)*(1/S556-1/R556) + 4*BC556/((BC556+1)*(BC556+1))*(2*1/S556*1/R556-1/R556*1/R556)))</f>
        <v>0</v>
      </c>
      <c r="R556">
        <f>IF(LEFT(BD556,1)&lt;&gt;"0",IF(LEFT(BD556,1)="1",3.0,BE556),$D$5+$E$5*(BV556*BO556/($K$5*1000))+$F$5*(BV556*BO556/($K$5*1000))*MAX(MIN(BB556,$J$5),$I$5)*MAX(MIN(BB556,$J$5),$I$5)+$G$5*MAX(MIN(BB556,$J$5),$I$5)*(BV556*BO556/($K$5*1000))+$H$5*(BV556*BO556/($K$5*1000))*(BV556*BO556/($K$5*1000)))</f>
        <v>0</v>
      </c>
      <c r="S556">
        <f>J556*(1000-(1000*0.61365*exp(17.502*W556/(240.97+W556))/(BO556+BP556)+BJ556)/2)/(1000*0.61365*exp(17.502*W556/(240.97+W556))/(BO556+BP556)-BJ556)</f>
        <v>0</v>
      </c>
      <c r="T556">
        <f>1/((BC556+1)/(Q556/1.6)+1/(R556/1.37)) + BC556/((BC556+1)/(Q556/1.6) + BC556/(R556/1.37))</f>
        <v>0</v>
      </c>
      <c r="U556">
        <f>(AX556*BA556)</f>
        <v>0</v>
      </c>
      <c r="V556">
        <f>(BQ556+(U556+2*0.95*5.67E-8*(((BQ556+$B$7)+273)^4-(BQ556+273)^4)-44100*J556)/(1.84*29.3*R556+8*0.95*5.67E-8*(BQ556+273)^3))</f>
        <v>0</v>
      </c>
      <c r="W556">
        <f>($C$7*BR556+$D$7*BS556+$E$7*V556)</f>
        <v>0</v>
      </c>
      <c r="X556">
        <f>0.61365*exp(17.502*W556/(240.97+W556))</f>
        <v>0</v>
      </c>
      <c r="Y556">
        <f>(Z556/AA556*100)</f>
        <v>0</v>
      </c>
      <c r="Z556">
        <f>BJ556*(BO556+BP556)/1000</f>
        <v>0</v>
      </c>
      <c r="AA556">
        <f>0.61365*exp(17.502*BQ556/(240.97+BQ556))</f>
        <v>0</v>
      </c>
      <c r="AB556">
        <f>(X556-BJ556*(BO556+BP556)/1000)</f>
        <v>0</v>
      </c>
      <c r="AC556">
        <f>(-J556*44100)</f>
        <v>0</v>
      </c>
      <c r="AD556">
        <f>2*29.3*R556*0.92*(BQ556-W556)</f>
        <v>0</v>
      </c>
      <c r="AE556">
        <f>2*0.95*5.67E-8*(((BQ556+$B$7)+273)^4-(W556+273)^4)</f>
        <v>0</v>
      </c>
      <c r="AF556">
        <f>U556+AE556+AC556+AD556</f>
        <v>0</v>
      </c>
      <c r="AG556">
        <f>BN556*AU556*(BI556-BH556*(1000-AU556*BK556)/(1000-AU556*BJ556))/(100*BB556)</f>
        <v>0</v>
      </c>
      <c r="AH556">
        <f>1000*BN556*AU556*(BJ556-BK556)/(100*BB556*(1000-AU556*BJ556))</f>
        <v>0</v>
      </c>
      <c r="AI556">
        <f>(AJ556 - AK556 - BO556*1E3/(8.314*(BQ556+273.15)) * AM556/BN556 * AL556) * BN556/(100*BB556) * (1000 - BK556)/1000</f>
        <v>0</v>
      </c>
      <c r="AJ556">
        <v>1389.88162325773</v>
      </c>
      <c r="AK556">
        <v>1342.99290909091</v>
      </c>
      <c r="AL556">
        <v>3.53707712586533</v>
      </c>
      <c r="AM556">
        <v>66.2120317824343</v>
      </c>
      <c r="AN556">
        <f>(AP556 - AO556 + BO556*1E3/(8.314*(BQ556+273.15)) * AR556/BN556 * AQ556) * BN556/(100*BB556) * 1000/(1000 - AP556)</f>
        <v>0</v>
      </c>
      <c r="AO556">
        <v>17.5546206170562</v>
      </c>
      <c r="AP556">
        <v>21.9657551515151</v>
      </c>
      <c r="AQ556">
        <v>-0.000967888502924551</v>
      </c>
      <c r="AR556">
        <v>77.4807913644843</v>
      </c>
      <c r="AS556">
        <v>0</v>
      </c>
      <c r="AT556">
        <v>0</v>
      </c>
      <c r="AU556">
        <f>IF(AS556*$H$13&gt;=AW556,1.0,(AW556/(AW556-AS556*$H$13)))</f>
        <v>0</v>
      </c>
      <c r="AV556">
        <f>(AU556-1)*100</f>
        <v>0</v>
      </c>
      <c r="AW556">
        <f>MAX(0,($B$13+$C$13*BV556)/(1+$D$13*BV556)*BO556/(BQ556+273)*$E$13)</f>
        <v>0</v>
      </c>
      <c r="AX556">
        <f>$B$11*BW556+$C$11*BX556+$F$11*CI556*(1-CL556)</f>
        <v>0</v>
      </c>
      <c r="AY556">
        <f>AX556*AZ556</f>
        <v>0</v>
      </c>
      <c r="AZ556">
        <f>($B$11*$D$9+$C$11*$D$9+$F$11*((CV556+CN556)/MAX(CV556+CN556+CW556, 0.1)*$I$9+CW556/MAX(CV556+CN556+CW556, 0.1)*$J$9))/($B$11+$C$11+$F$11)</f>
        <v>0</v>
      </c>
      <c r="BA556">
        <f>($B$11*$K$9+$C$11*$K$9+$F$11*((CV556+CN556)/MAX(CV556+CN556+CW556, 0.1)*$P$9+CW556/MAX(CV556+CN556+CW556, 0.1)*$Q$9))/($B$11+$C$11+$F$11)</f>
        <v>0</v>
      </c>
      <c r="BB556">
        <v>6</v>
      </c>
      <c r="BC556">
        <v>0.5</v>
      </c>
      <c r="BD556" t="s">
        <v>355</v>
      </c>
      <c r="BE556">
        <v>2</v>
      </c>
      <c r="BF556" t="b">
        <v>1</v>
      </c>
      <c r="BG556">
        <v>1657298182.23214</v>
      </c>
      <c r="BH556">
        <v>1288.89642857143</v>
      </c>
      <c r="BI556">
        <v>1349.30857142857</v>
      </c>
      <c r="BJ556">
        <v>21.9916107142857</v>
      </c>
      <c r="BK556">
        <v>17.5533964285714</v>
      </c>
      <c r="BL556">
        <v>1274.70142857143</v>
      </c>
      <c r="BM556">
        <v>21.8129642857143</v>
      </c>
      <c r="BN556">
        <v>500.017607142857</v>
      </c>
      <c r="BO556">
        <v>73.8293035714286</v>
      </c>
      <c r="BP556">
        <v>0.0438915642857143</v>
      </c>
      <c r="BQ556">
        <v>25.34125</v>
      </c>
      <c r="BR556">
        <v>25.0176178571429</v>
      </c>
      <c r="BS556">
        <v>999.9</v>
      </c>
      <c r="BT556">
        <v>0</v>
      </c>
      <c r="BU556">
        <v>0</v>
      </c>
      <c r="BV556">
        <v>10018.3928571429</v>
      </c>
      <c r="BW556">
        <v>0</v>
      </c>
      <c r="BX556">
        <v>1671.99964285714</v>
      </c>
      <c r="BY556">
        <v>-60.4125785714286</v>
      </c>
      <c r="BZ556">
        <v>1317.8775</v>
      </c>
      <c r="CA556">
        <v>1373.41714285714</v>
      </c>
      <c r="CB556">
        <v>4.43822571428572</v>
      </c>
      <c r="CC556">
        <v>1349.30857142857</v>
      </c>
      <c r="CD556">
        <v>17.5533964285714</v>
      </c>
      <c r="CE556">
        <v>1.62362464285714</v>
      </c>
      <c r="CF556">
        <v>1.29595392857143</v>
      </c>
      <c r="CG556">
        <v>14.184875</v>
      </c>
      <c r="CH556">
        <v>10.7520178571429</v>
      </c>
      <c r="CI556">
        <v>2000.00178571429</v>
      </c>
      <c r="CJ556">
        <v>0.979999821428571</v>
      </c>
      <c r="CK556">
        <v>0.0200002571428571</v>
      </c>
      <c r="CL556">
        <v>0</v>
      </c>
      <c r="CM556">
        <v>2.30682142857143</v>
      </c>
      <c r="CN556">
        <v>0</v>
      </c>
      <c r="CO556">
        <v>7654.35071428571</v>
      </c>
      <c r="CP556">
        <v>17300.1642857143</v>
      </c>
      <c r="CQ556">
        <v>37.9104285714286</v>
      </c>
      <c r="CR556">
        <v>38.875</v>
      </c>
      <c r="CS556">
        <v>37.812</v>
      </c>
      <c r="CT556">
        <v>37</v>
      </c>
      <c r="CU556">
        <v>37.25</v>
      </c>
      <c r="CV556">
        <v>1960.00071428571</v>
      </c>
      <c r="CW556">
        <v>40.0010714285714</v>
      </c>
      <c r="CX556">
        <v>0</v>
      </c>
      <c r="CY556">
        <v>1657298168.1</v>
      </c>
      <c r="CZ556">
        <v>0</v>
      </c>
      <c r="DA556">
        <v>1657291692.5</v>
      </c>
      <c r="DB556" t="s">
        <v>356</v>
      </c>
      <c r="DC556">
        <v>1657291684</v>
      </c>
      <c r="DD556">
        <v>1657291692.5</v>
      </c>
      <c r="DE556">
        <v>1</v>
      </c>
      <c r="DF556">
        <v>0.051</v>
      </c>
      <c r="DG556">
        <v>-0.009</v>
      </c>
      <c r="DH556">
        <v>7.953</v>
      </c>
      <c r="DI556">
        <v>0.086</v>
      </c>
      <c r="DJ556">
        <v>418</v>
      </c>
      <c r="DK556">
        <v>18</v>
      </c>
      <c r="DL556">
        <v>0.63</v>
      </c>
      <c r="DM556">
        <v>0.07</v>
      </c>
      <c r="DN556">
        <v>-60.2773725</v>
      </c>
      <c r="DO556">
        <v>-1.99287242026245</v>
      </c>
      <c r="DP556">
        <v>0.627138306909847</v>
      </c>
      <c r="DQ556">
        <v>0</v>
      </c>
      <c r="DR556">
        <v>4.43988275</v>
      </c>
      <c r="DS556">
        <v>-0.0735119324577853</v>
      </c>
      <c r="DT556">
        <v>0.0139049865133879</v>
      </c>
      <c r="DU556">
        <v>1</v>
      </c>
      <c r="DV556">
        <v>1</v>
      </c>
      <c r="DW556">
        <v>2</v>
      </c>
      <c r="DX556" t="s">
        <v>373</v>
      </c>
      <c r="DY556">
        <v>2.97347</v>
      </c>
      <c r="DZ556">
        <v>2.69724</v>
      </c>
      <c r="EA556">
        <v>0.163026</v>
      </c>
      <c r="EB556">
        <v>0.168414</v>
      </c>
      <c r="EC556">
        <v>0.080389</v>
      </c>
      <c r="ED556">
        <v>0.0688322</v>
      </c>
      <c r="EE556">
        <v>32653</v>
      </c>
      <c r="EF556">
        <v>35542.2</v>
      </c>
      <c r="EG556">
        <v>35357.7</v>
      </c>
      <c r="EH556">
        <v>38766.7</v>
      </c>
      <c r="EI556">
        <v>46108.2</v>
      </c>
      <c r="EJ556">
        <v>52099.8</v>
      </c>
      <c r="EK556">
        <v>55256.5</v>
      </c>
      <c r="EL556">
        <v>62131.1</v>
      </c>
      <c r="EM556">
        <v>1.9782</v>
      </c>
      <c r="EN556">
        <v>2.1702</v>
      </c>
      <c r="EO556">
        <v>0.0390708</v>
      </c>
      <c r="EP556">
        <v>0</v>
      </c>
      <c r="EQ556">
        <v>24.381</v>
      </c>
      <c r="ER556">
        <v>999.9</v>
      </c>
      <c r="ES556">
        <v>53.107</v>
      </c>
      <c r="ET556">
        <v>31.542</v>
      </c>
      <c r="EU556">
        <v>33.4668</v>
      </c>
      <c r="EV556">
        <v>53.8202</v>
      </c>
      <c r="EW556">
        <v>37.1514</v>
      </c>
      <c r="EX556">
        <v>2</v>
      </c>
      <c r="EY556">
        <v>0.00386179</v>
      </c>
      <c r="EZ556">
        <v>1.72272</v>
      </c>
      <c r="FA556">
        <v>20.1365</v>
      </c>
      <c r="FB556">
        <v>5.19932</v>
      </c>
      <c r="FC556">
        <v>12.0099</v>
      </c>
      <c r="FD556">
        <v>4.9752</v>
      </c>
      <c r="FE556">
        <v>3.2934</v>
      </c>
      <c r="FF556">
        <v>9999</v>
      </c>
      <c r="FG556">
        <v>565.2</v>
      </c>
      <c r="FH556">
        <v>9999</v>
      </c>
      <c r="FI556">
        <v>9999</v>
      </c>
      <c r="FJ556">
        <v>1.8631</v>
      </c>
      <c r="FK556">
        <v>1.86795</v>
      </c>
      <c r="FL556">
        <v>1.86768</v>
      </c>
      <c r="FM556">
        <v>1.8689</v>
      </c>
      <c r="FN556">
        <v>1.86966</v>
      </c>
      <c r="FO556">
        <v>1.86569</v>
      </c>
      <c r="FP556">
        <v>1.86676</v>
      </c>
      <c r="FQ556">
        <v>1.86813</v>
      </c>
      <c r="FR556">
        <v>5</v>
      </c>
      <c r="FS556">
        <v>0</v>
      </c>
      <c r="FT556">
        <v>0</v>
      </c>
      <c r="FU556">
        <v>0</v>
      </c>
      <c r="FV556" t="s">
        <v>358</v>
      </c>
      <c r="FW556" t="s">
        <v>359</v>
      </c>
      <c r="FX556" t="s">
        <v>360</v>
      </c>
      <c r="FY556" t="s">
        <v>360</v>
      </c>
      <c r="FZ556" t="s">
        <v>360</v>
      </c>
      <c r="GA556" t="s">
        <v>360</v>
      </c>
      <c r="GB556">
        <v>0</v>
      </c>
      <c r="GC556">
        <v>100</v>
      </c>
      <c r="GD556">
        <v>100</v>
      </c>
      <c r="GE556">
        <v>14.37</v>
      </c>
      <c r="GF556">
        <v>0.1787</v>
      </c>
      <c r="GG556">
        <v>4.5284714050127</v>
      </c>
      <c r="GH556">
        <v>0.00877152046367285</v>
      </c>
      <c r="GI556">
        <v>-1.12287425622125e-06</v>
      </c>
      <c r="GJ556">
        <v>1.49974470624018e-10</v>
      </c>
      <c r="GK556">
        <v>0.178652107835601</v>
      </c>
      <c r="GL556">
        <v>0</v>
      </c>
      <c r="GM556">
        <v>0</v>
      </c>
      <c r="GN556">
        <v>0</v>
      </c>
      <c r="GO556">
        <v>-2</v>
      </c>
      <c r="GP556">
        <v>2006</v>
      </c>
      <c r="GQ556">
        <v>1</v>
      </c>
      <c r="GR556">
        <v>20</v>
      </c>
      <c r="GS556">
        <v>108.4</v>
      </c>
      <c r="GT556">
        <v>108.3</v>
      </c>
      <c r="GU556">
        <v>3.3606</v>
      </c>
      <c r="GV556">
        <v>2.60132</v>
      </c>
      <c r="GW556">
        <v>2.24854</v>
      </c>
      <c r="GX556">
        <v>2.7417</v>
      </c>
      <c r="GY556">
        <v>1.99585</v>
      </c>
      <c r="GZ556">
        <v>2.34985</v>
      </c>
      <c r="HA556">
        <v>36.908</v>
      </c>
      <c r="HB556">
        <v>14.9901</v>
      </c>
      <c r="HC556">
        <v>18</v>
      </c>
      <c r="HD556">
        <v>499.624</v>
      </c>
      <c r="HE556">
        <v>633.116</v>
      </c>
      <c r="HF556">
        <v>21.2726</v>
      </c>
      <c r="HG556">
        <v>27.1597</v>
      </c>
      <c r="HH556">
        <v>30.0001</v>
      </c>
      <c r="HI556">
        <v>27.0441</v>
      </c>
      <c r="HJ556">
        <v>26.9662</v>
      </c>
      <c r="HK556">
        <v>67.2502</v>
      </c>
      <c r="HL556">
        <v>46.063</v>
      </c>
      <c r="HM556">
        <v>0</v>
      </c>
      <c r="HN556">
        <v>21.2624</v>
      </c>
      <c r="HO556">
        <v>1389.34</v>
      </c>
      <c r="HP556">
        <v>17.5106</v>
      </c>
      <c r="HQ556">
        <v>102.512</v>
      </c>
      <c r="HR556">
        <v>103.45</v>
      </c>
    </row>
    <row r="557" spans="1:226">
      <c r="A557">
        <v>541</v>
      </c>
      <c r="B557">
        <v>1657298195</v>
      </c>
      <c r="C557">
        <v>6451</v>
      </c>
      <c r="D557" t="s">
        <v>1445</v>
      </c>
      <c r="E557" t="s">
        <v>1446</v>
      </c>
      <c r="F557">
        <v>5</v>
      </c>
      <c r="G557" t="s">
        <v>1282</v>
      </c>
      <c r="H557" t="s">
        <v>354</v>
      </c>
      <c r="I557">
        <v>1657298187.5</v>
      </c>
      <c r="J557">
        <f>(K557)/1000</f>
        <v>0</v>
      </c>
      <c r="K557">
        <f>IF(BF557, AN557, AH557)</f>
        <v>0</v>
      </c>
      <c r="L557">
        <f>IF(BF557, AI557, AG557)</f>
        <v>0</v>
      </c>
      <c r="M557">
        <f>BH557 - IF(AU557&gt;1, L557*BB557*100.0/(AW557*BV557), 0)</f>
        <v>0</v>
      </c>
      <c r="N557">
        <f>((T557-J557/2)*M557-L557)/(T557+J557/2)</f>
        <v>0</v>
      </c>
      <c r="O557">
        <f>N557*(BO557+BP557)/1000.0</f>
        <v>0</v>
      </c>
      <c r="P557">
        <f>(BH557 - IF(AU557&gt;1, L557*BB557*100.0/(AW557*BV557), 0))*(BO557+BP557)/1000.0</f>
        <v>0</v>
      </c>
      <c r="Q557">
        <f>2.0/((1/S557-1/R557)+SIGN(S557)*SQRT((1/S557-1/R557)*(1/S557-1/R557) + 4*BC557/((BC557+1)*(BC557+1))*(2*1/S557*1/R557-1/R557*1/R557)))</f>
        <v>0</v>
      </c>
      <c r="R557">
        <f>IF(LEFT(BD557,1)&lt;&gt;"0",IF(LEFT(BD557,1)="1",3.0,BE557),$D$5+$E$5*(BV557*BO557/($K$5*1000))+$F$5*(BV557*BO557/($K$5*1000))*MAX(MIN(BB557,$J$5),$I$5)*MAX(MIN(BB557,$J$5),$I$5)+$G$5*MAX(MIN(BB557,$J$5),$I$5)*(BV557*BO557/($K$5*1000))+$H$5*(BV557*BO557/($K$5*1000))*(BV557*BO557/($K$5*1000)))</f>
        <v>0</v>
      </c>
      <c r="S557">
        <f>J557*(1000-(1000*0.61365*exp(17.502*W557/(240.97+W557))/(BO557+BP557)+BJ557)/2)/(1000*0.61365*exp(17.502*W557/(240.97+W557))/(BO557+BP557)-BJ557)</f>
        <v>0</v>
      </c>
      <c r="T557">
        <f>1/((BC557+1)/(Q557/1.6)+1/(R557/1.37)) + BC557/((BC557+1)/(Q557/1.6) + BC557/(R557/1.37))</f>
        <v>0</v>
      </c>
      <c r="U557">
        <f>(AX557*BA557)</f>
        <v>0</v>
      </c>
      <c r="V557">
        <f>(BQ557+(U557+2*0.95*5.67E-8*(((BQ557+$B$7)+273)^4-(BQ557+273)^4)-44100*J557)/(1.84*29.3*R557+8*0.95*5.67E-8*(BQ557+273)^3))</f>
        <v>0</v>
      </c>
      <c r="W557">
        <f>($C$7*BR557+$D$7*BS557+$E$7*V557)</f>
        <v>0</v>
      </c>
      <c r="X557">
        <f>0.61365*exp(17.502*W557/(240.97+W557))</f>
        <v>0</v>
      </c>
      <c r="Y557">
        <f>(Z557/AA557*100)</f>
        <v>0</v>
      </c>
      <c r="Z557">
        <f>BJ557*(BO557+BP557)/1000</f>
        <v>0</v>
      </c>
      <c r="AA557">
        <f>0.61365*exp(17.502*BQ557/(240.97+BQ557))</f>
        <v>0</v>
      </c>
      <c r="AB557">
        <f>(X557-BJ557*(BO557+BP557)/1000)</f>
        <v>0</v>
      </c>
      <c r="AC557">
        <f>(-J557*44100)</f>
        <v>0</v>
      </c>
      <c r="AD557">
        <f>2*29.3*R557*0.92*(BQ557-W557)</f>
        <v>0</v>
      </c>
      <c r="AE557">
        <f>2*0.95*5.67E-8*(((BQ557+$B$7)+273)^4-(W557+273)^4)</f>
        <v>0</v>
      </c>
      <c r="AF557">
        <f>U557+AE557+AC557+AD557</f>
        <v>0</v>
      </c>
      <c r="AG557">
        <f>BN557*AU557*(BI557-BH557*(1000-AU557*BK557)/(1000-AU557*BJ557))/(100*BB557)</f>
        <v>0</v>
      </c>
      <c r="AH557">
        <f>1000*BN557*AU557*(BJ557-BK557)/(100*BB557*(1000-AU557*BJ557))</f>
        <v>0</v>
      </c>
      <c r="AI557">
        <f>(AJ557 - AK557 - BO557*1E3/(8.314*(BQ557+273.15)) * AM557/BN557 * AL557) * BN557/(100*BB557) * (1000 - BK557)/1000</f>
        <v>0</v>
      </c>
      <c r="AJ557">
        <v>1405.93749205255</v>
      </c>
      <c r="AK557">
        <v>1359.87842424242</v>
      </c>
      <c r="AL557">
        <v>3.38394866762815</v>
      </c>
      <c r="AM557">
        <v>66.2120317824343</v>
      </c>
      <c r="AN557">
        <f>(AP557 - AO557 + BO557*1E3/(8.314*(BQ557+273.15)) * AR557/BN557 * AQ557) * BN557/(100*BB557) * 1000/(1000 - AP557)</f>
        <v>0</v>
      </c>
      <c r="AO557">
        <v>17.5579832965907</v>
      </c>
      <c r="AP557">
        <v>21.9647981818182</v>
      </c>
      <c r="AQ557">
        <v>-0.00103707425133676</v>
      </c>
      <c r="AR557">
        <v>77.4807913644843</v>
      </c>
      <c r="AS557">
        <v>0</v>
      </c>
      <c r="AT557">
        <v>0</v>
      </c>
      <c r="AU557">
        <f>IF(AS557*$H$13&gt;=AW557,1.0,(AW557/(AW557-AS557*$H$13)))</f>
        <v>0</v>
      </c>
      <c r="AV557">
        <f>(AU557-1)*100</f>
        <v>0</v>
      </c>
      <c r="AW557">
        <f>MAX(0,($B$13+$C$13*BV557)/(1+$D$13*BV557)*BO557/(BQ557+273)*$E$13)</f>
        <v>0</v>
      </c>
      <c r="AX557">
        <f>$B$11*BW557+$C$11*BX557+$F$11*CI557*(1-CL557)</f>
        <v>0</v>
      </c>
      <c r="AY557">
        <f>AX557*AZ557</f>
        <v>0</v>
      </c>
      <c r="AZ557">
        <f>($B$11*$D$9+$C$11*$D$9+$F$11*((CV557+CN557)/MAX(CV557+CN557+CW557, 0.1)*$I$9+CW557/MAX(CV557+CN557+CW557, 0.1)*$J$9))/($B$11+$C$11+$F$11)</f>
        <v>0</v>
      </c>
      <c r="BA557">
        <f>($B$11*$K$9+$C$11*$K$9+$F$11*((CV557+CN557)/MAX(CV557+CN557+CW557, 0.1)*$P$9+CW557/MAX(CV557+CN557+CW557, 0.1)*$Q$9))/($B$11+$C$11+$F$11)</f>
        <v>0</v>
      </c>
      <c r="BB557">
        <v>6</v>
      </c>
      <c r="BC557">
        <v>0.5</v>
      </c>
      <c r="BD557" t="s">
        <v>355</v>
      </c>
      <c r="BE557">
        <v>2</v>
      </c>
      <c r="BF557" t="b">
        <v>1</v>
      </c>
      <c r="BG557">
        <v>1657298187.5</v>
      </c>
      <c r="BH557">
        <v>1306.6362962963</v>
      </c>
      <c r="BI557">
        <v>1366.75703703704</v>
      </c>
      <c r="BJ557">
        <v>21.9763037037037</v>
      </c>
      <c r="BK557">
        <v>17.5549925925926</v>
      </c>
      <c r="BL557">
        <v>1292.32481481481</v>
      </c>
      <c r="BM557">
        <v>21.7976518518519</v>
      </c>
      <c r="BN557">
        <v>500.024518518519</v>
      </c>
      <c r="BO557">
        <v>73.8286518518518</v>
      </c>
      <c r="BP557">
        <v>0.0438355814814815</v>
      </c>
      <c r="BQ557">
        <v>25.3389666666667</v>
      </c>
      <c r="BR557">
        <v>25.0195814814815</v>
      </c>
      <c r="BS557">
        <v>999.9</v>
      </c>
      <c r="BT557">
        <v>0</v>
      </c>
      <c r="BU557">
        <v>0</v>
      </c>
      <c r="BV557">
        <v>10016.1111111111</v>
      </c>
      <c r="BW557">
        <v>0</v>
      </c>
      <c r="BX557">
        <v>1672.93518518519</v>
      </c>
      <c r="BY557">
        <v>-60.1206888888889</v>
      </c>
      <c r="BZ557">
        <v>1335.9962962963</v>
      </c>
      <c r="CA557">
        <v>1391.17962962963</v>
      </c>
      <c r="CB557">
        <v>4.42130888888889</v>
      </c>
      <c r="CC557">
        <v>1366.75703703704</v>
      </c>
      <c r="CD557">
        <v>17.5549925925926</v>
      </c>
      <c r="CE557">
        <v>1.62248037037037</v>
      </c>
      <c r="CF557">
        <v>1.29606037037037</v>
      </c>
      <c r="CG557">
        <v>14.1739814814815</v>
      </c>
      <c r="CH557">
        <v>10.7532555555556</v>
      </c>
      <c r="CI557">
        <v>2000.0162962963</v>
      </c>
      <c r="CJ557">
        <v>0.979999666666667</v>
      </c>
      <c r="CK557">
        <v>0.0200004222222222</v>
      </c>
      <c r="CL557">
        <v>0</v>
      </c>
      <c r="CM557">
        <v>2.31515925925926</v>
      </c>
      <c r="CN557">
        <v>0</v>
      </c>
      <c r="CO557">
        <v>7648.51074074074</v>
      </c>
      <c r="CP557">
        <v>17300.2925925926</v>
      </c>
      <c r="CQ557">
        <v>37.8956666666667</v>
      </c>
      <c r="CR557">
        <v>38.875</v>
      </c>
      <c r="CS557">
        <v>37.812</v>
      </c>
      <c r="CT557">
        <v>37</v>
      </c>
      <c r="CU557">
        <v>37.25</v>
      </c>
      <c r="CV557">
        <v>1960.01481481482</v>
      </c>
      <c r="CW557">
        <v>40.0014814814815</v>
      </c>
      <c r="CX557">
        <v>0</v>
      </c>
      <c r="CY557">
        <v>1657298172.9</v>
      </c>
      <c r="CZ557">
        <v>0</v>
      </c>
      <c r="DA557">
        <v>1657291692.5</v>
      </c>
      <c r="DB557" t="s">
        <v>356</v>
      </c>
      <c r="DC557">
        <v>1657291684</v>
      </c>
      <c r="DD557">
        <v>1657291692.5</v>
      </c>
      <c r="DE557">
        <v>1</v>
      </c>
      <c r="DF557">
        <v>0.051</v>
      </c>
      <c r="DG557">
        <v>-0.009</v>
      </c>
      <c r="DH557">
        <v>7.953</v>
      </c>
      <c r="DI557">
        <v>0.086</v>
      </c>
      <c r="DJ557">
        <v>418</v>
      </c>
      <c r="DK557">
        <v>18</v>
      </c>
      <c r="DL557">
        <v>0.63</v>
      </c>
      <c r="DM557">
        <v>0.07</v>
      </c>
      <c r="DN557">
        <v>-60.282975</v>
      </c>
      <c r="DO557">
        <v>2.5316060037523</v>
      </c>
      <c r="DP557">
        <v>0.587570359935727</v>
      </c>
      <c r="DQ557">
        <v>0</v>
      </c>
      <c r="DR557">
        <v>4.4334825</v>
      </c>
      <c r="DS557">
        <v>-0.193105666041289</v>
      </c>
      <c r="DT557">
        <v>0.0189122716443583</v>
      </c>
      <c r="DU557">
        <v>0</v>
      </c>
      <c r="DV557">
        <v>0</v>
      </c>
      <c r="DW557">
        <v>2</v>
      </c>
      <c r="DX557" t="s">
        <v>357</v>
      </c>
      <c r="DY557">
        <v>2.97239</v>
      </c>
      <c r="DZ557">
        <v>2.69796</v>
      </c>
      <c r="EA557">
        <v>0.16428</v>
      </c>
      <c r="EB557">
        <v>0.169667</v>
      </c>
      <c r="EC557">
        <v>0.0803555</v>
      </c>
      <c r="ED557">
        <v>0.0688409</v>
      </c>
      <c r="EE557">
        <v>32603.9</v>
      </c>
      <c r="EF557">
        <v>35488.6</v>
      </c>
      <c r="EG557">
        <v>35357.5</v>
      </c>
      <c r="EH557">
        <v>38766.6</v>
      </c>
      <c r="EI557">
        <v>46110</v>
      </c>
      <c r="EJ557">
        <v>52098.6</v>
      </c>
      <c r="EK557">
        <v>55256.5</v>
      </c>
      <c r="EL557">
        <v>62130.1</v>
      </c>
      <c r="EM557">
        <v>1.9772</v>
      </c>
      <c r="EN557">
        <v>2.1702</v>
      </c>
      <c r="EO557">
        <v>0.0396371</v>
      </c>
      <c r="EP557">
        <v>0</v>
      </c>
      <c r="EQ557">
        <v>24.381</v>
      </c>
      <c r="ER557">
        <v>999.9</v>
      </c>
      <c r="ES557">
        <v>53.083</v>
      </c>
      <c r="ET557">
        <v>31.562</v>
      </c>
      <c r="EU557">
        <v>33.4927</v>
      </c>
      <c r="EV557">
        <v>53.9802</v>
      </c>
      <c r="EW557">
        <v>37.2716</v>
      </c>
      <c r="EX557">
        <v>2</v>
      </c>
      <c r="EY557">
        <v>0.00471545</v>
      </c>
      <c r="EZ557">
        <v>1.74743</v>
      </c>
      <c r="FA557">
        <v>20.1356</v>
      </c>
      <c r="FB557">
        <v>5.19932</v>
      </c>
      <c r="FC557">
        <v>12.0099</v>
      </c>
      <c r="FD557">
        <v>4.9756</v>
      </c>
      <c r="FE557">
        <v>3.2932</v>
      </c>
      <c r="FF557">
        <v>9999</v>
      </c>
      <c r="FG557">
        <v>565.2</v>
      </c>
      <c r="FH557">
        <v>9999</v>
      </c>
      <c r="FI557">
        <v>9999</v>
      </c>
      <c r="FJ557">
        <v>1.8631</v>
      </c>
      <c r="FK557">
        <v>1.86798</v>
      </c>
      <c r="FL557">
        <v>1.86768</v>
      </c>
      <c r="FM557">
        <v>1.8689</v>
      </c>
      <c r="FN557">
        <v>1.86966</v>
      </c>
      <c r="FO557">
        <v>1.86569</v>
      </c>
      <c r="FP557">
        <v>1.86676</v>
      </c>
      <c r="FQ557">
        <v>1.86813</v>
      </c>
      <c r="FR557">
        <v>5</v>
      </c>
      <c r="FS557">
        <v>0</v>
      </c>
      <c r="FT557">
        <v>0</v>
      </c>
      <c r="FU557">
        <v>0</v>
      </c>
      <c r="FV557" t="s">
        <v>358</v>
      </c>
      <c r="FW557" t="s">
        <v>359</v>
      </c>
      <c r="FX557" t="s">
        <v>360</v>
      </c>
      <c r="FY557" t="s">
        <v>360</v>
      </c>
      <c r="FZ557" t="s">
        <v>360</v>
      </c>
      <c r="GA557" t="s">
        <v>360</v>
      </c>
      <c r="GB557">
        <v>0</v>
      </c>
      <c r="GC557">
        <v>100</v>
      </c>
      <c r="GD557">
        <v>100</v>
      </c>
      <c r="GE557">
        <v>14.47</v>
      </c>
      <c r="GF557">
        <v>0.1786</v>
      </c>
      <c r="GG557">
        <v>4.5284714050127</v>
      </c>
      <c r="GH557">
        <v>0.00877152046367285</v>
      </c>
      <c r="GI557">
        <v>-1.12287425622125e-06</v>
      </c>
      <c r="GJ557">
        <v>1.49974470624018e-10</v>
      </c>
      <c r="GK557">
        <v>0.178652107835601</v>
      </c>
      <c r="GL557">
        <v>0</v>
      </c>
      <c r="GM557">
        <v>0</v>
      </c>
      <c r="GN557">
        <v>0</v>
      </c>
      <c r="GO557">
        <v>-2</v>
      </c>
      <c r="GP557">
        <v>2006</v>
      </c>
      <c r="GQ557">
        <v>1</v>
      </c>
      <c r="GR557">
        <v>20</v>
      </c>
      <c r="GS557">
        <v>108.5</v>
      </c>
      <c r="GT557">
        <v>108.4</v>
      </c>
      <c r="GU557">
        <v>3.38867</v>
      </c>
      <c r="GV557">
        <v>2.60742</v>
      </c>
      <c r="GW557">
        <v>2.24854</v>
      </c>
      <c r="GX557">
        <v>2.7417</v>
      </c>
      <c r="GY557">
        <v>1.99585</v>
      </c>
      <c r="GZ557">
        <v>2.37671</v>
      </c>
      <c r="HA557">
        <v>36.908</v>
      </c>
      <c r="HB557">
        <v>14.9901</v>
      </c>
      <c r="HC557">
        <v>18</v>
      </c>
      <c r="HD557">
        <v>499.005</v>
      </c>
      <c r="HE557">
        <v>633.142</v>
      </c>
      <c r="HF557">
        <v>21.2545</v>
      </c>
      <c r="HG557">
        <v>27.1652</v>
      </c>
      <c r="HH557">
        <v>30.0004</v>
      </c>
      <c r="HI557">
        <v>27.0486</v>
      </c>
      <c r="HJ557">
        <v>26.9685</v>
      </c>
      <c r="HK557">
        <v>67.8146</v>
      </c>
      <c r="HL557">
        <v>46.063</v>
      </c>
      <c r="HM557">
        <v>0</v>
      </c>
      <c r="HN557">
        <v>21.2406</v>
      </c>
      <c r="HO557">
        <v>1409.61</v>
      </c>
      <c r="HP557">
        <v>17.5106</v>
      </c>
      <c r="HQ557">
        <v>102.512</v>
      </c>
      <c r="HR557">
        <v>103.449</v>
      </c>
    </row>
    <row r="558" spans="1:226">
      <c r="A558">
        <v>542</v>
      </c>
      <c r="B558">
        <v>1657298200</v>
      </c>
      <c r="C558">
        <v>6456</v>
      </c>
      <c r="D558" t="s">
        <v>1447</v>
      </c>
      <c r="E558" t="s">
        <v>1448</v>
      </c>
      <c r="F558">
        <v>5</v>
      </c>
      <c r="G558" t="s">
        <v>1282</v>
      </c>
      <c r="H558" t="s">
        <v>354</v>
      </c>
      <c r="I558">
        <v>1657298192.21429</v>
      </c>
      <c r="J558">
        <f>(K558)/1000</f>
        <v>0</v>
      </c>
      <c r="K558">
        <f>IF(BF558, AN558, AH558)</f>
        <v>0</v>
      </c>
      <c r="L558">
        <f>IF(BF558, AI558, AG558)</f>
        <v>0</v>
      </c>
      <c r="M558">
        <f>BH558 - IF(AU558&gt;1, L558*BB558*100.0/(AW558*BV558), 0)</f>
        <v>0</v>
      </c>
      <c r="N558">
        <f>((T558-J558/2)*M558-L558)/(T558+J558/2)</f>
        <v>0</v>
      </c>
      <c r="O558">
        <f>N558*(BO558+BP558)/1000.0</f>
        <v>0</v>
      </c>
      <c r="P558">
        <f>(BH558 - IF(AU558&gt;1, L558*BB558*100.0/(AW558*BV558), 0))*(BO558+BP558)/1000.0</f>
        <v>0</v>
      </c>
      <c r="Q558">
        <f>2.0/((1/S558-1/R558)+SIGN(S558)*SQRT((1/S558-1/R558)*(1/S558-1/R558) + 4*BC558/((BC558+1)*(BC558+1))*(2*1/S558*1/R558-1/R558*1/R558)))</f>
        <v>0</v>
      </c>
      <c r="R558">
        <f>IF(LEFT(BD558,1)&lt;&gt;"0",IF(LEFT(BD558,1)="1",3.0,BE558),$D$5+$E$5*(BV558*BO558/($K$5*1000))+$F$5*(BV558*BO558/($K$5*1000))*MAX(MIN(BB558,$J$5),$I$5)*MAX(MIN(BB558,$J$5),$I$5)+$G$5*MAX(MIN(BB558,$J$5),$I$5)*(BV558*BO558/($K$5*1000))+$H$5*(BV558*BO558/($K$5*1000))*(BV558*BO558/($K$5*1000)))</f>
        <v>0</v>
      </c>
      <c r="S558">
        <f>J558*(1000-(1000*0.61365*exp(17.502*W558/(240.97+W558))/(BO558+BP558)+BJ558)/2)/(1000*0.61365*exp(17.502*W558/(240.97+W558))/(BO558+BP558)-BJ558)</f>
        <v>0</v>
      </c>
      <c r="T558">
        <f>1/((BC558+1)/(Q558/1.6)+1/(R558/1.37)) + BC558/((BC558+1)/(Q558/1.6) + BC558/(R558/1.37))</f>
        <v>0</v>
      </c>
      <c r="U558">
        <f>(AX558*BA558)</f>
        <v>0</v>
      </c>
      <c r="V558">
        <f>(BQ558+(U558+2*0.95*5.67E-8*(((BQ558+$B$7)+273)^4-(BQ558+273)^4)-44100*J558)/(1.84*29.3*R558+8*0.95*5.67E-8*(BQ558+273)^3))</f>
        <v>0</v>
      </c>
      <c r="W558">
        <f>($C$7*BR558+$D$7*BS558+$E$7*V558)</f>
        <v>0</v>
      </c>
      <c r="X558">
        <f>0.61365*exp(17.502*W558/(240.97+W558))</f>
        <v>0</v>
      </c>
      <c r="Y558">
        <f>(Z558/AA558*100)</f>
        <v>0</v>
      </c>
      <c r="Z558">
        <f>BJ558*(BO558+BP558)/1000</f>
        <v>0</v>
      </c>
      <c r="AA558">
        <f>0.61365*exp(17.502*BQ558/(240.97+BQ558))</f>
        <v>0</v>
      </c>
      <c r="AB558">
        <f>(X558-BJ558*(BO558+BP558)/1000)</f>
        <v>0</v>
      </c>
      <c r="AC558">
        <f>(-J558*44100)</f>
        <v>0</v>
      </c>
      <c r="AD558">
        <f>2*29.3*R558*0.92*(BQ558-W558)</f>
        <v>0</v>
      </c>
      <c r="AE558">
        <f>2*0.95*5.67E-8*(((BQ558+$B$7)+273)^4-(W558+273)^4)</f>
        <v>0</v>
      </c>
      <c r="AF558">
        <f>U558+AE558+AC558+AD558</f>
        <v>0</v>
      </c>
      <c r="AG558">
        <f>BN558*AU558*(BI558-BH558*(1000-AU558*BK558)/(1000-AU558*BJ558))/(100*BB558)</f>
        <v>0</v>
      </c>
      <c r="AH558">
        <f>1000*BN558*AU558*(BJ558-BK558)/(100*BB558*(1000-AU558*BJ558))</f>
        <v>0</v>
      </c>
      <c r="AI558">
        <f>(AJ558 - AK558 - BO558*1E3/(8.314*(BQ558+273.15)) * AM558/BN558 * AL558) * BN558/(100*BB558) * (1000 - BK558)/1000</f>
        <v>0</v>
      </c>
      <c r="AJ558">
        <v>1422.7361351714</v>
      </c>
      <c r="AK558">
        <v>1376.58418181818</v>
      </c>
      <c r="AL558">
        <v>3.37328191086667</v>
      </c>
      <c r="AM558">
        <v>66.2120317824343</v>
      </c>
      <c r="AN558">
        <f>(AP558 - AO558 + BO558*1E3/(8.314*(BQ558+273.15)) * AR558/BN558 * AQ558) * BN558/(100*BB558) * 1000/(1000 - AP558)</f>
        <v>0</v>
      </c>
      <c r="AO558">
        <v>17.5610790377763</v>
      </c>
      <c r="AP558">
        <v>21.9509006060606</v>
      </c>
      <c r="AQ558">
        <v>0.000187068281927045</v>
      </c>
      <c r="AR558">
        <v>77.4807913644843</v>
      </c>
      <c r="AS558">
        <v>0</v>
      </c>
      <c r="AT558">
        <v>0</v>
      </c>
      <c r="AU558">
        <f>IF(AS558*$H$13&gt;=AW558,1.0,(AW558/(AW558-AS558*$H$13)))</f>
        <v>0</v>
      </c>
      <c r="AV558">
        <f>(AU558-1)*100</f>
        <v>0</v>
      </c>
      <c r="AW558">
        <f>MAX(0,($B$13+$C$13*BV558)/(1+$D$13*BV558)*BO558/(BQ558+273)*$E$13)</f>
        <v>0</v>
      </c>
      <c r="AX558">
        <f>$B$11*BW558+$C$11*BX558+$F$11*CI558*(1-CL558)</f>
        <v>0</v>
      </c>
      <c r="AY558">
        <f>AX558*AZ558</f>
        <v>0</v>
      </c>
      <c r="AZ558">
        <f>($B$11*$D$9+$C$11*$D$9+$F$11*((CV558+CN558)/MAX(CV558+CN558+CW558, 0.1)*$I$9+CW558/MAX(CV558+CN558+CW558, 0.1)*$J$9))/($B$11+$C$11+$F$11)</f>
        <v>0</v>
      </c>
      <c r="BA558">
        <f>($B$11*$K$9+$C$11*$K$9+$F$11*((CV558+CN558)/MAX(CV558+CN558+CW558, 0.1)*$P$9+CW558/MAX(CV558+CN558+CW558, 0.1)*$Q$9))/($B$11+$C$11+$F$11)</f>
        <v>0</v>
      </c>
      <c r="BB558">
        <v>6</v>
      </c>
      <c r="BC558">
        <v>0.5</v>
      </c>
      <c r="BD558" t="s">
        <v>355</v>
      </c>
      <c r="BE558">
        <v>2</v>
      </c>
      <c r="BF558" t="b">
        <v>1</v>
      </c>
      <c r="BG558">
        <v>1657298192.21429</v>
      </c>
      <c r="BH558">
        <v>1322.28714285714</v>
      </c>
      <c r="BI558">
        <v>1382.41357142857</v>
      </c>
      <c r="BJ558">
        <v>21.9655</v>
      </c>
      <c r="BK558">
        <v>17.5574035714286</v>
      </c>
      <c r="BL558">
        <v>1307.87285714286</v>
      </c>
      <c r="BM558">
        <v>21.7868428571429</v>
      </c>
      <c r="BN558">
        <v>500.01425</v>
      </c>
      <c r="BO558">
        <v>73.828325</v>
      </c>
      <c r="BP558">
        <v>0.0438308178571428</v>
      </c>
      <c r="BQ558">
        <v>25.3389678571429</v>
      </c>
      <c r="BR558">
        <v>25.023375</v>
      </c>
      <c r="BS558">
        <v>999.9</v>
      </c>
      <c r="BT558">
        <v>0</v>
      </c>
      <c r="BU558">
        <v>0</v>
      </c>
      <c r="BV558">
        <v>10011.7857142857</v>
      </c>
      <c r="BW558">
        <v>0</v>
      </c>
      <c r="BX558">
        <v>1673.20821428571</v>
      </c>
      <c r="BY558">
        <v>-60.1268107142857</v>
      </c>
      <c r="BZ558">
        <v>1351.98392857143</v>
      </c>
      <c r="CA558">
        <v>1407.12</v>
      </c>
      <c r="CB558">
        <v>4.40809214285714</v>
      </c>
      <c r="CC558">
        <v>1382.41357142857</v>
      </c>
      <c r="CD558">
        <v>17.5574035714286</v>
      </c>
      <c r="CE558">
        <v>1.621675</v>
      </c>
      <c r="CF558">
        <v>1.29623214285714</v>
      </c>
      <c r="CG558">
        <v>14.1663214285714</v>
      </c>
      <c r="CH558">
        <v>10.7552535714286</v>
      </c>
      <c r="CI558">
        <v>2000.025</v>
      </c>
      <c r="CJ558">
        <v>0.979999928571429</v>
      </c>
      <c r="CK558">
        <v>0.0200001428571429</v>
      </c>
      <c r="CL558">
        <v>0</v>
      </c>
      <c r="CM558">
        <v>2.29256071428571</v>
      </c>
      <c r="CN558">
        <v>0</v>
      </c>
      <c r="CO558">
        <v>7642.88928571429</v>
      </c>
      <c r="CP558">
        <v>17300.3714285714</v>
      </c>
      <c r="CQ558">
        <v>37.8816428571429</v>
      </c>
      <c r="CR558">
        <v>38.875</v>
      </c>
      <c r="CS558">
        <v>37.8075714285714</v>
      </c>
      <c r="CT558">
        <v>37</v>
      </c>
      <c r="CU558">
        <v>37.25</v>
      </c>
      <c r="CV558">
        <v>1960.02428571429</v>
      </c>
      <c r="CW558">
        <v>40.0007142857143</v>
      </c>
      <c r="CX558">
        <v>0</v>
      </c>
      <c r="CY558">
        <v>1657298178.3</v>
      </c>
      <c r="CZ558">
        <v>0</v>
      </c>
      <c r="DA558">
        <v>1657291692.5</v>
      </c>
      <c r="DB558" t="s">
        <v>356</v>
      </c>
      <c r="DC558">
        <v>1657291684</v>
      </c>
      <c r="DD558">
        <v>1657291692.5</v>
      </c>
      <c r="DE558">
        <v>1</v>
      </c>
      <c r="DF558">
        <v>0.051</v>
      </c>
      <c r="DG558">
        <v>-0.009</v>
      </c>
      <c r="DH558">
        <v>7.953</v>
      </c>
      <c r="DI558">
        <v>0.086</v>
      </c>
      <c r="DJ558">
        <v>418</v>
      </c>
      <c r="DK558">
        <v>18</v>
      </c>
      <c r="DL558">
        <v>0.63</v>
      </c>
      <c r="DM558">
        <v>0.07</v>
      </c>
      <c r="DN558">
        <v>-60.1179875</v>
      </c>
      <c r="DO558">
        <v>2.25228630394001</v>
      </c>
      <c r="DP558">
        <v>0.543084542768205</v>
      </c>
      <c r="DQ558">
        <v>0</v>
      </c>
      <c r="DR558">
        <v>4.41821275</v>
      </c>
      <c r="DS558">
        <v>-0.171144652908072</v>
      </c>
      <c r="DT558">
        <v>0.0168085741494483</v>
      </c>
      <c r="DU558">
        <v>0</v>
      </c>
      <c r="DV558">
        <v>0</v>
      </c>
      <c r="DW558">
        <v>2</v>
      </c>
      <c r="DX558" t="s">
        <v>357</v>
      </c>
      <c r="DY558">
        <v>2.97285</v>
      </c>
      <c r="DZ558">
        <v>2.69813</v>
      </c>
      <c r="EA558">
        <v>0.165533</v>
      </c>
      <c r="EB558">
        <v>0.170923</v>
      </c>
      <c r="EC558">
        <v>0.0803413</v>
      </c>
      <c r="ED558">
        <v>0.0688623</v>
      </c>
      <c r="EE558">
        <v>32554.6</v>
      </c>
      <c r="EF558">
        <v>35434.3</v>
      </c>
      <c r="EG558">
        <v>35357.1</v>
      </c>
      <c r="EH558">
        <v>38765.9</v>
      </c>
      <c r="EI558">
        <v>46111</v>
      </c>
      <c r="EJ558">
        <v>52097</v>
      </c>
      <c r="EK558">
        <v>55256.8</v>
      </c>
      <c r="EL558">
        <v>62129.6</v>
      </c>
      <c r="EM558">
        <v>1.9766</v>
      </c>
      <c r="EN558">
        <v>2.17</v>
      </c>
      <c r="EO558">
        <v>0.0397563</v>
      </c>
      <c r="EP558">
        <v>0</v>
      </c>
      <c r="EQ558">
        <v>24.3856</v>
      </c>
      <c r="ER558">
        <v>999.9</v>
      </c>
      <c r="ES558">
        <v>53.058</v>
      </c>
      <c r="ET558">
        <v>31.562</v>
      </c>
      <c r="EU558">
        <v>33.4731</v>
      </c>
      <c r="EV558">
        <v>53.8702</v>
      </c>
      <c r="EW558">
        <v>37.2075</v>
      </c>
      <c r="EX558">
        <v>2</v>
      </c>
      <c r="EY558">
        <v>0.005</v>
      </c>
      <c r="EZ558">
        <v>1.81296</v>
      </c>
      <c r="FA558">
        <v>20.1353</v>
      </c>
      <c r="FB558">
        <v>5.19932</v>
      </c>
      <c r="FC558">
        <v>12.0099</v>
      </c>
      <c r="FD558">
        <v>4.9756</v>
      </c>
      <c r="FE558">
        <v>3.2934</v>
      </c>
      <c r="FF558">
        <v>9999</v>
      </c>
      <c r="FG558">
        <v>565.3</v>
      </c>
      <c r="FH558">
        <v>9999</v>
      </c>
      <c r="FI558">
        <v>9999</v>
      </c>
      <c r="FJ558">
        <v>1.8631</v>
      </c>
      <c r="FK558">
        <v>1.86795</v>
      </c>
      <c r="FL558">
        <v>1.86768</v>
      </c>
      <c r="FM558">
        <v>1.8689</v>
      </c>
      <c r="FN558">
        <v>1.86966</v>
      </c>
      <c r="FO558">
        <v>1.86569</v>
      </c>
      <c r="FP558">
        <v>1.86676</v>
      </c>
      <c r="FQ558">
        <v>1.86813</v>
      </c>
      <c r="FR558">
        <v>5</v>
      </c>
      <c r="FS558">
        <v>0</v>
      </c>
      <c r="FT558">
        <v>0</v>
      </c>
      <c r="FU558">
        <v>0</v>
      </c>
      <c r="FV558" t="s">
        <v>358</v>
      </c>
      <c r="FW558" t="s">
        <v>359</v>
      </c>
      <c r="FX558" t="s">
        <v>360</v>
      </c>
      <c r="FY558" t="s">
        <v>360</v>
      </c>
      <c r="FZ558" t="s">
        <v>360</v>
      </c>
      <c r="GA558" t="s">
        <v>360</v>
      </c>
      <c r="GB558">
        <v>0</v>
      </c>
      <c r="GC558">
        <v>100</v>
      </c>
      <c r="GD558">
        <v>100</v>
      </c>
      <c r="GE558">
        <v>14.58</v>
      </c>
      <c r="GF558">
        <v>0.1786</v>
      </c>
      <c r="GG558">
        <v>4.5284714050127</v>
      </c>
      <c r="GH558">
        <v>0.00877152046367285</v>
      </c>
      <c r="GI558">
        <v>-1.12287425622125e-06</v>
      </c>
      <c r="GJ558">
        <v>1.49974470624018e-10</v>
      </c>
      <c r="GK558">
        <v>0.178652107835601</v>
      </c>
      <c r="GL558">
        <v>0</v>
      </c>
      <c r="GM558">
        <v>0</v>
      </c>
      <c r="GN558">
        <v>0</v>
      </c>
      <c r="GO558">
        <v>-2</v>
      </c>
      <c r="GP558">
        <v>2006</v>
      </c>
      <c r="GQ558">
        <v>1</v>
      </c>
      <c r="GR558">
        <v>20</v>
      </c>
      <c r="GS558">
        <v>108.6</v>
      </c>
      <c r="GT558">
        <v>108.5</v>
      </c>
      <c r="GU558">
        <v>3.42163</v>
      </c>
      <c r="GV558">
        <v>2.60254</v>
      </c>
      <c r="GW558">
        <v>2.24854</v>
      </c>
      <c r="GX558">
        <v>2.7417</v>
      </c>
      <c r="GY558">
        <v>1.99585</v>
      </c>
      <c r="GZ558">
        <v>2.36816</v>
      </c>
      <c r="HA558">
        <v>36.9317</v>
      </c>
      <c r="HB558">
        <v>14.9901</v>
      </c>
      <c r="HC558">
        <v>18</v>
      </c>
      <c r="HD558">
        <v>498.651</v>
      </c>
      <c r="HE558">
        <v>633.035</v>
      </c>
      <c r="HF558">
        <v>21.2328</v>
      </c>
      <c r="HG558">
        <v>27.1698</v>
      </c>
      <c r="HH558">
        <v>30.0005</v>
      </c>
      <c r="HI558">
        <v>27.0532</v>
      </c>
      <c r="HJ558">
        <v>26.9734</v>
      </c>
      <c r="HK558">
        <v>68.4726</v>
      </c>
      <c r="HL558">
        <v>46.063</v>
      </c>
      <c r="HM558">
        <v>0</v>
      </c>
      <c r="HN558">
        <v>21.2111</v>
      </c>
      <c r="HO558">
        <v>1423.07</v>
      </c>
      <c r="HP558">
        <v>17.5106</v>
      </c>
      <c r="HQ558">
        <v>102.512</v>
      </c>
      <c r="HR558">
        <v>103.447</v>
      </c>
    </row>
    <row r="559" spans="1:226">
      <c r="A559">
        <v>543</v>
      </c>
      <c r="B559">
        <v>1657298205</v>
      </c>
      <c r="C559">
        <v>6461</v>
      </c>
      <c r="D559" t="s">
        <v>1449</v>
      </c>
      <c r="E559" t="s">
        <v>1450</v>
      </c>
      <c r="F559">
        <v>5</v>
      </c>
      <c r="G559" t="s">
        <v>1282</v>
      </c>
      <c r="H559" t="s">
        <v>354</v>
      </c>
      <c r="I559">
        <v>1657298197.5</v>
      </c>
      <c r="J559">
        <f>(K559)/1000</f>
        <v>0</v>
      </c>
      <c r="K559">
        <f>IF(BF559, AN559, AH559)</f>
        <v>0</v>
      </c>
      <c r="L559">
        <f>IF(BF559, AI559, AG559)</f>
        <v>0</v>
      </c>
      <c r="M559">
        <f>BH559 - IF(AU559&gt;1, L559*BB559*100.0/(AW559*BV559), 0)</f>
        <v>0</v>
      </c>
      <c r="N559">
        <f>((T559-J559/2)*M559-L559)/(T559+J559/2)</f>
        <v>0</v>
      </c>
      <c r="O559">
        <f>N559*(BO559+BP559)/1000.0</f>
        <v>0</v>
      </c>
      <c r="P559">
        <f>(BH559 - IF(AU559&gt;1, L559*BB559*100.0/(AW559*BV559), 0))*(BO559+BP559)/1000.0</f>
        <v>0</v>
      </c>
      <c r="Q559">
        <f>2.0/((1/S559-1/R559)+SIGN(S559)*SQRT((1/S559-1/R559)*(1/S559-1/R559) + 4*BC559/((BC559+1)*(BC559+1))*(2*1/S559*1/R559-1/R559*1/R559)))</f>
        <v>0</v>
      </c>
      <c r="R559">
        <f>IF(LEFT(BD559,1)&lt;&gt;"0",IF(LEFT(BD559,1)="1",3.0,BE559),$D$5+$E$5*(BV559*BO559/($K$5*1000))+$F$5*(BV559*BO559/($K$5*1000))*MAX(MIN(BB559,$J$5),$I$5)*MAX(MIN(BB559,$J$5),$I$5)+$G$5*MAX(MIN(BB559,$J$5),$I$5)*(BV559*BO559/($K$5*1000))+$H$5*(BV559*BO559/($K$5*1000))*(BV559*BO559/($K$5*1000)))</f>
        <v>0</v>
      </c>
      <c r="S559">
        <f>J559*(1000-(1000*0.61365*exp(17.502*W559/(240.97+W559))/(BO559+BP559)+BJ559)/2)/(1000*0.61365*exp(17.502*W559/(240.97+W559))/(BO559+BP559)-BJ559)</f>
        <v>0</v>
      </c>
      <c r="T559">
        <f>1/((BC559+1)/(Q559/1.6)+1/(R559/1.37)) + BC559/((BC559+1)/(Q559/1.6) + BC559/(R559/1.37))</f>
        <v>0</v>
      </c>
      <c r="U559">
        <f>(AX559*BA559)</f>
        <v>0</v>
      </c>
      <c r="V559">
        <f>(BQ559+(U559+2*0.95*5.67E-8*(((BQ559+$B$7)+273)^4-(BQ559+273)^4)-44100*J559)/(1.84*29.3*R559+8*0.95*5.67E-8*(BQ559+273)^3))</f>
        <v>0</v>
      </c>
      <c r="W559">
        <f>($C$7*BR559+$D$7*BS559+$E$7*V559)</f>
        <v>0</v>
      </c>
      <c r="X559">
        <f>0.61365*exp(17.502*W559/(240.97+W559))</f>
        <v>0</v>
      </c>
      <c r="Y559">
        <f>(Z559/AA559*100)</f>
        <v>0</v>
      </c>
      <c r="Z559">
        <f>BJ559*(BO559+BP559)/1000</f>
        <v>0</v>
      </c>
      <c r="AA559">
        <f>0.61365*exp(17.502*BQ559/(240.97+BQ559))</f>
        <v>0</v>
      </c>
      <c r="AB559">
        <f>(X559-BJ559*(BO559+BP559)/1000)</f>
        <v>0</v>
      </c>
      <c r="AC559">
        <f>(-J559*44100)</f>
        <v>0</v>
      </c>
      <c r="AD559">
        <f>2*29.3*R559*0.92*(BQ559-W559)</f>
        <v>0</v>
      </c>
      <c r="AE559">
        <f>2*0.95*5.67E-8*(((BQ559+$B$7)+273)^4-(W559+273)^4)</f>
        <v>0</v>
      </c>
      <c r="AF559">
        <f>U559+AE559+AC559+AD559</f>
        <v>0</v>
      </c>
      <c r="AG559">
        <f>BN559*AU559*(BI559-BH559*(1000-AU559*BK559)/(1000-AU559*BJ559))/(100*BB559)</f>
        <v>0</v>
      </c>
      <c r="AH559">
        <f>1000*BN559*AU559*(BJ559-BK559)/(100*BB559*(1000-AU559*BJ559))</f>
        <v>0</v>
      </c>
      <c r="AI559">
        <f>(AJ559 - AK559 - BO559*1E3/(8.314*(BQ559+273.15)) * AM559/BN559 * AL559) * BN559/(100*BB559) * (1000 - BK559)/1000</f>
        <v>0</v>
      </c>
      <c r="AJ559">
        <v>1439.84032044532</v>
      </c>
      <c r="AK559">
        <v>1393.44490909091</v>
      </c>
      <c r="AL559">
        <v>3.37487189822458</v>
      </c>
      <c r="AM559">
        <v>66.2120317824343</v>
      </c>
      <c r="AN559">
        <f>(AP559 - AO559 + BO559*1E3/(8.314*(BQ559+273.15)) * AR559/BN559 * AQ559) * BN559/(100*BB559) * 1000/(1000 - AP559)</f>
        <v>0</v>
      </c>
      <c r="AO559">
        <v>17.56087395069</v>
      </c>
      <c r="AP559">
        <v>21.935643030303</v>
      </c>
      <c r="AQ559">
        <v>-0.00052227292921984</v>
      </c>
      <c r="AR559">
        <v>77.4807913644843</v>
      </c>
      <c r="AS559">
        <v>0</v>
      </c>
      <c r="AT559">
        <v>0</v>
      </c>
      <c r="AU559">
        <f>IF(AS559*$H$13&gt;=AW559,1.0,(AW559/(AW559-AS559*$H$13)))</f>
        <v>0</v>
      </c>
      <c r="AV559">
        <f>(AU559-1)*100</f>
        <v>0</v>
      </c>
      <c r="AW559">
        <f>MAX(0,($B$13+$C$13*BV559)/(1+$D$13*BV559)*BO559/(BQ559+273)*$E$13)</f>
        <v>0</v>
      </c>
      <c r="AX559">
        <f>$B$11*BW559+$C$11*BX559+$F$11*CI559*(1-CL559)</f>
        <v>0</v>
      </c>
      <c r="AY559">
        <f>AX559*AZ559</f>
        <v>0</v>
      </c>
      <c r="AZ559">
        <f>($B$11*$D$9+$C$11*$D$9+$F$11*((CV559+CN559)/MAX(CV559+CN559+CW559, 0.1)*$I$9+CW559/MAX(CV559+CN559+CW559, 0.1)*$J$9))/($B$11+$C$11+$F$11)</f>
        <v>0</v>
      </c>
      <c r="BA559">
        <f>($B$11*$K$9+$C$11*$K$9+$F$11*((CV559+CN559)/MAX(CV559+CN559+CW559, 0.1)*$P$9+CW559/MAX(CV559+CN559+CW559, 0.1)*$Q$9))/($B$11+$C$11+$F$11)</f>
        <v>0</v>
      </c>
      <c r="BB559">
        <v>6</v>
      </c>
      <c r="BC559">
        <v>0.5</v>
      </c>
      <c r="BD559" t="s">
        <v>355</v>
      </c>
      <c r="BE559">
        <v>2</v>
      </c>
      <c r="BF559" t="b">
        <v>1</v>
      </c>
      <c r="BG559">
        <v>1657298197.5</v>
      </c>
      <c r="BH559">
        <v>1339.79962962963</v>
      </c>
      <c r="BI559">
        <v>1399.87777777778</v>
      </c>
      <c r="BJ559">
        <v>21.9552666666667</v>
      </c>
      <c r="BK559">
        <v>17.5602037037037</v>
      </c>
      <c r="BL559">
        <v>1325.27037037037</v>
      </c>
      <c r="BM559">
        <v>21.7766074074074</v>
      </c>
      <c r="BN559">
        <v>500.013925925926</v>
      </c>
      <c r="BO559">
        <v>73.8280074074074</v>
      </c>
      <c r="BP559">
        <v>0.044056962962963</v>
      </c>
      <c r="BQ559">
        <v>25.3420222222222</v>
      </c>
      <c r="BR559">
        <v>25.0283185185185</v>
      </c>
      <c r="BS559">
        <v>999.9</v>
      </c>
      <c r="BT559">
        <v>0</v>
      </c>
      <c r="BU559">
        <v>0</v>
      </c>
      <c r="BV559">
        <v>9990.37037037037</v>
      </c>
      <c r="BW559">
        <v>0</v>
      </c>
      <c r="BX559">
        <v>1673.43777777778</v>
      </c>
      <c r="BY559">
        <v>-60.078437037037</v>
      </c>
      <c r="BZ559">
        <v>1369.8762962963</v>
      </c>
      <c r="CA559">
        <v>1424.90037037037</v>
      </c>
      <c r="CB559">
        <v>4.39505592592593</v>
      </c>
      <c r="CC559">
        <v>1399.87777777778</v>
      </c>
      <c r="CD559">
        <v>17.5602037037037</v>
      </c>
      <c r="CE559">
        <v>1.62091296296296</v>
      </c>
      <c r="CF559">
        <v>1.29643407407407</v>
      </c>
      <c r="CG559">
        <v>14.159062962963</v>
      </c>
      <c r="CH559">
        <v>10.7575851851852</v>
      </c>
      <c r="CI559">
        <v>2000.04148148148</v>
      </c>
      <c r="CJ559">
        <v>0.980000222222222</v>
      </c>
      <c r="CK559">
        <v>0.0199998296296296</v>
      </c>
      <c r="CL559">
        <v>0</v>
      </c>
      <c r="CM559">
        <v>2.30877777777778</v>
      </c>
      <c r="CN559">
        <v>0</v>
      </c>
      <c r="CO559">
        <v>7637.00592592593</v>
      </c>
      <c r="CP559">
        <v>17300.5111111111</v>
      </c>
      <c r="CQ559">
        <v>37.875</v>
      </c>
      <c r="CR559">
        <v>38.875</v>
      </c>
      <c r="CS559">
        <v>37.7982222222222</v>
      </c>
      <c r="CT559">
        <v>37.0045925925926</v>
      </c>
      <c r="CU559">
        <v>37.25</v>
      </c>
      <c r="CV559">
        <v>1960.04111111111</v>
      </c>
      <c r="CW559">
        <v>40.0003703703704</v>
      </c>
      <c r="CX559">
        <v>0</v>
      </c>
      <c r="CY559">
        <v>1657298183.1</v>
      </c>
      <c r="CZ559">
        <v>0</v>
      </c>
      <c r="DA559">
        <v>1657291692.5</v>
      </c>
      <c r="DB559" t="s">
        <v>356</v>
      </c>
      <c r="DC559">
        <v>1657291684</v>
      </c>
      <c r="DD559">
        <v>1657291692.5</v>
      </c>
      <c r="DE559">
        <v>1</v>
      </c>
      <c r="DF559">
        <v>0.051</v>
      </c>
      <c r="DG559">
        <v>-0.009</v>
      </c>
      <c r="DH559">
        <v>7.953</v>
      </c>
      <c r="DI559">
        <v>0.086</v>
      </c>
      <c r="DJ559">
        <v>418</v>
      </c>
      <c r="DK559">
        <v>18</v>
      </c>
      <c r="DL559">
        <v>0.63</v>
      </c>
      <c r="DM559">
        <v>0.07</v>
      </c>
      <c r="DN559">
        <v>-60.1714025</v>
      </c>
      <c r="DO559">
        <v>0.234399624765584</v>
      </c>
      <c r="DP559">
        <v>0.542512044330584</v>
      </c>
      <c r="DQ559">
        <v>0</v>
      </c>
      <c r="DR559">
        <v>4.40204225</v>
      </c>
      <c r="DS559">
        <v>-0.148115009380875</v>
      </c>
      <c r="DT559">
        <v>0.0145629561709668</v>
      </c>
      <c r="DU559">
        <v>0</v>
      </c>
      <c r="DV559">
        <v>0</v>
      </c>
      <c r="DW559">
        <v>2</v>
      </c>
      <c r="DX559" t="s">
        <v>357</v>
      </c>
      <c r="DY559">
        <v>2.97325</v>
      </c>
      <c r="DZ559">
        <v>2.69763</v>
      </c>
      <c r="EA559">
        <v>0.166789</v>
      </c>
      <c r="EB559">
        <v>0.172161</v>
      </c>
      <c r="EC559">
        <v>0.0802989</v>
      </c>
      <c r="ED559">
        <v>0.0688596</v>
      </c>
      <c r="EE559">
        <v>32505</v>
      </c>
      <c r="EF559">
        <v>35381.5</v>
      </c>
      <c r="EG559">
        <v>35356.4</v>
      </c>
      <c r="EH559">
        <v>38766</v>
      </c>
      <c r="EI559">
        <v>46112.8</v>
      </c>
      <c r="EJ559">
        <v>52096.9</v>
      </c>
      <c r="EK559">
        <v>55256.3</v>
      </c>
      <c r="EL559">
        <v>62129.2</v>
      </c>
      <c r="EM559">
        <v>1.9766</v>
      </c>
      <c r="EN559">
        <v>2.1698</v>
      </c>
      <c r="EO559">
        <v>0.038892</v>
      </c>
      <c r="EP559">
        <v>0</v>
      </c>
      <c r="EQ559">
        <v>24.3934</v>
      </c>
      <c r="ER559">
        <v>999.9</v>
      </c>
      <c r="ES559">
        <v>53.034</v>
      </c>
      <c r="ET559">
        <v>31.562</v>
      </c>
      <c r="EU559">
        <v>33.4583</v>
      </c>
      <c r="EV559">
        <v>54.3002</v>
      </c>
      <c r="EW559">
        <v>37.1835</v>
      </c>
      <c r="EX559">
        <v>2</v>
      </c>
      <c r="EY559">
        <v>0.00573171</v>
      </c>
      <c r="EZ559">
        <v>1.86013</v>
      </c>
      <c r="FA559">
        <v>20.1349</v>
      </c>
      <c r="FB559">
        <v>5.19932</v>
      </c>
      <c r="FC559">
        <v>12.0099</v>
      </c>
      <c r="FD559">
        <v>4.976</v>
      </c>
      <c r="FE559">
        <v>3.2934</v>
      </c>
      <c r="FF559">
        <v>9999</v>
      </c>
      <c r="FG559">
        <v>565.3</v>
      </c>
      <c r="FH559">
        <v>9999</v>
      </c>
      <c r="FI559">
        <v>9999</v>
      </c>
      <c r="FJ559">
        <v>1.8631</v>
      </c>
      <c r="FK559">
        <v>1.86792</v>
      </c>
      <c r="FL559">
        <v>1.86768</v>
      </c>
      <c r="FM559">
        <v>1.8689</v>
      </c>
      <c r="FN559">
        <v>1.86966</v>
      </c>
      <c r="FO559">
        <v>1.86569</v>
      </c>
      <c r="FP559">
        <v>1.86676</v>
      </c>
      <c r="FQ559">
        <v>1.86813</v>
      </c>
      <c r="FR559">
        <v>5</v>
      </c>
      <c r="FS559">
        <v>0</v>
      </c>
      <c r="FT559">
        <v>0</v>
      </c>
      <c r="FU559">
        <v>0</v>
      </c>
      <c r="FV559" t="s">
        <v>358</v>
      </c>
      <c r="FW559" t="s">
        <v>359</v>
      </c>
      <c r="FX559" t="s">
        <v>360</v>
      </c>
      <c r="FY559" t="s">
        <v>360</v>
      </c>
      <c r="FZ559" t="s">
        <v>360</v>
      </c>
      <c r="GA559" t="s">
        <v>360</v>
      </c>
      <c r="GB559">
        <v>0</v>
      </c>
      <c r="GC559">
        <v>100</v>
      </c>
      <c r="GD559">
        <v>100</v>
      </c>
      <c r="GE559">
        <v>14.69</v>
      </c>
      <c r="GF559">
        <v>0.1786</v>
      </c>
      <c r="GG559">
        <v>4.5284714050127</v>
      </c>
      <c r="GH559">
        <v>0.00877152046367285</v>
      </c>
      <c r="GI559">
        <v>-1.12287425622125e-06</v>
      </c>
      <c r="GJ559">
        <v>1.49974470624018e-10</v>
      </c>
      <c r="GK559">
        <v>0.178652107835601</v>
      </c>
      <c r="GL559">
        <v>0</v>
      </c>
      <c r="GM559">
        <v>0</v>
      </c>
      <c r="GN559">
        <v>0</v>
      </c>
      <c r="GO559">
        <v>-2</v>
      </c>
      <c r="GP559">
        <v>2006</v>
      </c>
      <c r="GQ559">
        <v>1</v>
      </c>
      <c r="GR559">
        <v>20</v>
      </c>
      <c r="GS559">
        <v>108.7</v>
      </c>
      <c r="GT559">
        <v>108.5</v>
      </c>
      <c r="GU559">
        <v>3.45093</v>
      </c>
      <c r="GV559">
        <v>2.6062</v>
      </c>
      <c r="GW559">
        <v>2.24854</v>
      </c>
      <c r="GX559">
        <v>2.7417</v>
      </c>
      <c r="GY559">
        <v>1.99585</v>
      </c>
      <c r="GZ559">
        <v>2.36694</v>
      </c>
      <c r="HA559">
        <v>36.9317</v>
      </c>
      <c r="HB559">
        <v>14.9901</v>
      </c>
      <c r="HC559">
        <v>18</v>
      </c>
      <c r="HD559">
        <v>498.692</v>
      </c>
      <c r="HE559">
        <v>632.928</v>
      </c>
      <c r="HF559">
        <v>21.203</v>
      </c>
      <c r="HG559">
        <v>27.1744</v>
      </c>
      <c r="HH559">
        <v>30.0006</v>
      </c>
      <c r="HI559">
        <v>27.0578</v>
      </c>
      <c r="HJ559">
        <v>26.9776</v>
      </c>
      <c r="HK559">
        <v>69.044</v>
      </c>
      <c r="HL559">
        <v>46.063</v>
      </c>
      <c r="HM559">
        <v>0</v>
      </c>
      <c r="HN559">
        <v>21.1787</v>
      </c>
      <c r="HO559">
        <v>1443.28</v>
      </c>
      <c r="HP559">
        <v>17.511</v>
      </c>
      <c r="HQ559">
        <v>102.51</v>
      </c>
      <c r="HR559">
        <v>103.447</v>
      </c>
    </row>
    <row r="560" spans="1:226">
      <c r="A560">
        <v>544</v>
      </c>
      <c r="B560">
        <v>1657298210</v>
      </c>
      <c r="C560">
        <v>6466</v>
      </c>
      <c r="D560" t="s">
        <v>1451</v>
      </c>
      <c r="E560" t="s">
        <v>1452</v>
      </c>
      <c r="F560">
        <v>5</v>
      </c>
      <c r="G560" t="s">
        <v>1282</v>
      </c>
      <c r="H560" t="s">
        <v>354</v>
      </c>
      <c r="I560">
        <v>1657298202.21429</v>
      </c>
      <c r="J560">
        <f>(K560)/1000</f>
        <v>0</v>
      </c>
      <c r="K560">
        <f>IF(BF560, AN560, AH560)</f>
        <v>0</v>
      </c>
      <c r="L560">
        <f>IF(BF560, AI560, AG560)</f>
        <v>0</v>
      </c>
      <c r="M560">
        <f>BH560 - IF(AU560&gt;1, L560*BB560*100.0/(AW560*BV560), 0)</f>
        <v>0</v>
      </c>
      <c r="N560">
        <f>((T560-J560/2)*M560-L560)/(T560+J560/2)</f>
        <v>0</v>
      </c>
      <c r="O560">
        <f>N560*(BO560+BP560)/1000.0</f>
        <v>0</v>
      </c>
      <c r="P560">
        <f>(BH560 - IF(AU560&gt;1, L560*BB560*100.0/(AW560*BV560), 0))*(BO560+BP560)/1000.0</f>
        <v>0</v>
      </c>
      <c r="Q560">
        <f>2.0/((1/S560-1/R560)+SIGN(S560)*SQRT((1/S560-1/R560)*(1/S560-1/R560) + 4*BC560/((BC560+1)*(BC560+1))*(2*1/S560*1/R560-1/R560*1/R560)))</f>
        <v>0</v>
      </c>
      <c r="R560">
        <f>IF(LEFT(BD560,1)&lt;&gt;"0",IF(LEFT(BD560,1)="1",3.0,BE560),$D$5+$E$5*(BV560*BO560/($K$5*1000))+$F$5*(BV560*BO560/($K$5*1000))*MAX(MIN(BB560,$J$5),$I$5)*MAX(MIN(BB560,$J$5),$I$5)+$G$5*MAX(MIN(BB560,$J$5),$I$5)*(BV560*BO560/($K$5*1000))+$H$5*(BV560*BO560/($K$5*1000))*(BV560*BO560/($K$5*1000)))</f>
        <v>0</v>
      </c>
      <c r="S560">
        <f>J560*(1000-(1000*0.61365*exp(17.502*W560/(240.97+W560))/(BO560+BP560)+BJ560)/2)/(1000*0.61365*exp(17.502*W560/(240.97+W560))/(BO560+BP560)-BJ560)</f>
        <v>0</v>
      </c>
      <c r="T560">
        <f>1/((BC560+1)/(Q560/1.6)+1/(R560/1.37)) + BC560/((BC560+1)/(Q560/1.6) + BC560/(R560/1.37))</f>
        <v>0</v>
      </c>
      <c r="U560">
        <f>(AX560*BA560)</f>
        <v>0</v>
      </c>
      <c r="V560">
        <f>(BQ560+(U560+2*0.95*5.67E-8*(((BQ560+$B$7)+273)^4-(BQ560+273)^4)-44100*J560)/(1.84*29.3*R560+8*0.95*5.67E-8*(BQ560+273)^3))</f>
        <v>0</v>
      </c>
      <c r="W560">
        <f>($C$7*BR560+$D$7*BS560+$E$7*V560)</f>
        <v>0</v>
      </c>
      <c r="X560">
        <f>0.61365*exp(17.502*W560/(240.97+W560))</f>
        <v>0</v>
      </c>
      <c r="Y560">
        <f>(Z560/AA560*100)</f>
        <v>0</v>
      </c>
      <c r="Z560">
        <f>BJ560*(BO560+BP560)/1000</f>
        <v>0</v>
      </c>
      <c r="AA560">
        <f>0.61365*exp(17.502*BQ560/(240.97+BQ560))</f>
        <v>0</v>
      </c>
      <c r="AB560">
        <f>(X560-BJ560*(BO560+BP560)/1000)</f>
        <v>0</v>
      </c>
      <c r="AC560">
        <f>(-J560*44100)</f>
        <v>0</v>
      </c>
      <c r="AD560">
        <f>2*29.3*R560*0.92*(BQ560-W560)</f>
        <v>0</v>
      </c>
      <c r="AE560">
        <f>2*0.95*5.67E-8*(((BQ560+$B$7)+273)^4-(W560+273)^4)</f>
        <v>0</v>
      </c>
      <c r="AF560">
        <f>U560+AE560+AC560+AD560</f>
        <v>0</v>
      </c>
      <c r="AG560">
        <f>BN560*AU560*(BI560-BH560*(1000-AU560*BK560)/(1000-AU560*BJ560))/(100*BB560)</f>
        <v>0</v>
      </c>
      <c r="AH560">
        <f>1000*BN560*AU560*(BJ560-BK560)/(100*BB560*(1000-AU560*BJ560))</f>
        <v>0</v>
      </c>
      <c r="AI560">
        <f>(AJ560 - AK560 - BO560*1E3/(8.314*(BQ560+273.15)) * AM560/BN560 * AL560) * BN560/(100*BB560) * (1000 - BK560)/1000</f>
        <v>0</v>
      </c>
      <c r="AJ560">
        <v>1457.08613997299</v>
      </c>
      <c r="AK560">
        <v>1410.64109090909</v>
      </c>
      <c r="AL560">
        <v>3.39928213022785</v>
      </c>
      <c r="AM560">
        <v>66.2120317824343</v>
      </c>
      <c r="AN560">
        <f>(AP560 - AO560 + BO560*1E3/(8.314*(BQ560+273.15)) * AR560/BN560 * AQ560) * BN560/(100*BB560) * 1000/(1000 - AP560)</f>
        <v>0</v>
      </c>
      <c r="AO560">
        <v>17.5653850459128</v>
      </c>
      <c r="AP560">
        <v>21.9308406060606</v>
      </c>
      <c r="AQ560">
        <v>-0.00525181858765591</v>
      </c>
      <c r="AR560">
        <v>77.4807913644843</v>
      </c>
      <c r="AS560">
        <v>0</v>
      </c>
      <c r="AT560">
        <v>0</v>
      </c>
      <c r="AU560">
        <f>IF(AS560*$H$13&gt;=AW560,1.0,(AW560/(AW560-AS560*$H$13)))</f>
        <v>0</v>
      </c>
      <c r="AV560">
        <f>(AU560-1)*100</f>
        <v>0</v>
      </c>
      <c r="AW560">
        <f>MAX(0,($B$13+$C$13*BV560)/(1+$D$13*BV560)*BO560/(BQ560+273)*$E$13)</f>
        <v>0</v>
      </c>
      <c r="AX560">
        <f>$B$11*BW560+$C$11*BX560+$F$11*CI560*(1-CL560)</f>
        <v>0</v>
      </c>
      <c r="AY560">
        <f>AX560*AZ560</f>
        <v>0</v>
      </c>
      <c r="AZ560">
        <f>($B$11*$D$9+$C$11*$D$9+$F$11*((CV560+CN560)/MAX(CV560+CN560+CW560, 0.1)*$I$9+CW560/MAX(CV560+CN560+CW560, 0.1)*$J$9))/($B$11+$C$11+$F$11)</f>
        <v>0</v>
      </c>
      <c r="BA560">
        <f>($B$11*$K$9+$C$11*$K$9+$F$11*((CV560+CN560)/MAX(CV560+CN560+CW560, 0.1)*$P$9+CW560/MAX(CV560+CN560+CW560, 0.1)*$Q$9))/($B$11+$C$11+$F$11)</f>
        <v>0</v>
      </c>
      <c r="BB560">
        <v>6</v>
      </c>
      <c r="BC560">
        <v>0.5</v>
      </c>
      <c r="BD560" t="s">
        <v>355</v>
      </c>
      <c r="BE560">
        <v>2</v>
      </c>
      <c r="BF560" t="b">
        <v>1</v>
      </c>
      <c r="BG560">
        <v>1657298202.21429</v>
      </c>
      <c r="BH560">
        <v>1355.41714285714</v>
      </c>
      <c r="BI560">
        <v>1415.76464285714</v>
      </c>
      <c r="BJ560">
        <v>21.9450321428571</v>
      </c>
      <c r="BK560">
        <v>17.5621357142857</v>
      </c>
      <c r="BL560">
        <v>1340.785</v>
      </c>
      <c r="BM560">
        <v>21.7663678571429</v>
      </c>
      <c r="BN560">
        <v>500.008178571429</v>
      </c>
      <c r="BO560">
        <v>73.8281964285714</v>
      </c>
      <c r="BP560">
        <v>0.0440717178571429</v>
      </c>
      <c r="BQ560">
        <v>25.3428928571429</v>
      </c>
      <c r="BR560">
        <v>25.0319857142857</v>
      </c>
      <c r="BS560">
        <v>999.9</v>
      </c>
      <c r="BT560">
        <v>0</v>
      </c>
      <c r="BU560">
        <v>0</v>
      </c>
      <c r="BV560">
        <v>10002.3214285714</v>
      </c>
      <c r="BW560">
        <v>0</v>
      </c>
      <c r="BX560">
        <v>1673.38928571429</v>
      </c>
      <c r="BY560">
        <v>-60.3485285714286</v>
      </c>
      <c r="BZ560">
        <v>1385.82964285714</v>
      </c>
      <c r="CA560">
        <v>1441.07428571429</v>
      </c>
      <c r="CB560">
        <v>4.38289714285714</v>
      </c>
      <c r="CC560">
        <v>1415.76464285714</v>
      </c>
      <c r="CD560">
        <v>17.5621357142857</v>
      </c>
      <c r="CE560">
        <v>1.62016142857143</v>
      </c>
      <c r="CF560">
        <v>1.29658</v>
      </c>
      <c r="CG560">
        <v>14.1519071428571</v>
      </c>
      <c r="CH560">
        <v>10.7592678571429</v>
      </c>
      <c r="CI560">
        <v>2000.02214285714</v>
      </c>
      <c r="CJ560">
        <v>0.980000142857143</v>
      </c>
      <c r="CK560">
        <v>0.0199999142857143</v>
      </c>
      <c r="CL560">
        <v>0</v>
      </c>
      <c r="CM560">
        <v>2.305875</v>
      </c>
      <c r="CN560">
        <v>0</v>
      </c>
      <c r="CO560">
        <v>7631.73071428571</v>
      </c>
      <c r="CP560">
        <v>17300.3428571429</v>
      </c>
      <c r="CQ560">
        <v>37.875</v>
      </c>
      <c r="CR560">
        <v>38.875</v>
      </c>
      <c r="CS560">
        <v>37.7920714285714</v>
      </c>
      <c r="CT560">
        <v>37.0132857142857</v>
      </c>
      <c r="CU560">
        <v>37.25</v>
      </c>
      <c r="CV560">
        <v>1960.02214285714</v>
      </c>
      <c r="CW560">
        <v>40</v>
      </c>
      <c r="CX560">
        <v>0</v>
      </c>
      <c r="CY560">
        <v>1657298187.9</v>
      </c>
      <c r="CZ560">
        <v>0</v>
      </c>
      <c r="DA560">
        <v>1657291692.5</v>
      </c>
      <c r="DB560" t="s">
        <v>356</v>
      </c>
      <c r="DC560">
        <v>1657291684</v>
      </c>
      <c r="DD560">
        <v>1657291692.5</v>
      </c>
      <c r="DE560">
        <v>1</v>
      </c>
      <c r="DF560">
        <v>0.051</v>
      </c>
      <c r="DG560">
        <v>-0.009</v>
      </c>
      <c r="DH560">
        <v>7.953</v>
      </c>
      <c r="DI560">
        <v>0.086</v>
      </c>
      <c r="DJ560">
        <v>418</v>
      </c>
      <c r="DK560">
        <v>18</v>
      </c>
      <c r="DL560">
        <v>0.63</v>
      </c>
      <c r="DM560">
        <v>0.07</v>
      </c>
      <c r="DN560">
        <v>-60.1295275</v>
      </c>
      <c r="DO560">
        <v>-2.94683864915552</v>
      </c>
      <c r="DP560">
        <v>0.47462828296863</v>
      </c>
      <c r="DQ560">
        <v>0</v>
      </c>
      <c r="DR560">
        <v>4.3915445</v>
      </c>
      <c r="DS560">
        <v>-0.156450506566617</v>
      </c>
      <c r="DT560">
        <v>0.0153753783611982</v>
      </c>
      <c r="DU560">
        <v>0</v>
      </c>
      <c r="DV560">
        <v>0</v>
      </c>
      <c r="DW560">
        <v>2</v>
      </c>
      <c r="DX560" t="s">
        <v>357</v>
      </c>
      <c r="DY560">
        <v>2.9731</v>
      </c>
      <c r="DZ560">
        <v>2.69818</v>
      </c>
      <c r="EA560">
        <v>0.168057</v>
      </c>
      <c r="EB560">
        <v>0.173372</v>
      </c>
      <c r="EC560">
        <v>0.0802776</v>
      </c>
      <c r="ED560">
        <v>0.0688657</v>
      </c>
      <c r="EE560">
        <v>32456</v>
      </c>
      <c r="EF560">
        <v>35328.3</v>
      </c>
      <c r="EG560">
        <v>35357</v>
      </c>
      <c r="EH560">
        <v>38764.6</v>
      </c>
      <c r="EI560">
        <v>46113.6</v>
      </c>
      <c r="EJ560">
        <v>52095.8</v>
      </c>
      <c r="EK560">
        <v>55255.9</v>
      </c>
      <c r="EL560">
        <v>62128.4</v>
      </c>
      <c r="EM560">
        <v>1.9774</v>
      </c>
      <c r="EN560">
        <v>2.1696</v>
      </c>
      <c r="EO560">
        <v>0.038743</v>
      </c>
      <c r="EP560">
        <v>0</v>
      </c>
      <c r="EQ560">
        <v>24.4016</v>
      </c>
      <c r="ER560">
        <v>999.9</v>
      </c>
      <c r="ES560">
        <v>52.961</v>
      </c>
      <c r="ET560">
        <v>31.582</v>
      </c>
      <c r="EU560">
        <v>33.4527</v>
      </c>
      <c r="EV560">
        <v>54.1602</v>
      </c>
      <c r="EW560">
        <v>37.1635</v>
      </c>
      <c r="EX560">
        <v>2</v>
      </c>
      <c r="EY560">
        <v>0.00615854</v>
      </c>
      <c r="EZ560">
        <v>1.89621</v>
      </c>
      <c r="FA560">
        <v>20.1341</v>
      </c>
      <c r="FB560">
        <v>5.19932</v>
      </c>
      <c r="FC560">
        <v>12.0099</v>
      </c>
      <c r="FD560">
        <v>4.9756</v>
      </c>
      <c r="FE560">
        <v>3.2936</v>
      </c>
      <c r="FF560">
        <v>9999</v>
      </c>
      <c r="FG560">
        <v>565.3</v>
      </c>
      <c r="FH560">
        <v>9999</v>
      </c>
      <c r="FI560">
        <v>9999</v>
      </c>
      <c r="FJ560">
        <v>1.8631</v>
      </c>
      <c r="FK560">
        <v>1.86792</v>
      </c>
      <c r="FL560">
        <v>1.86768</v>
      </c>
      <c r="FM560">
        <v>1.86887</v>
      </c>
      <c r="FN560">
        <v>1.86966</v>
      </c>
      <c r="FO560">
        <v>1.86569</v>
      </c>
      <c r="FP560">
        <v>1.86676</v>
      </c>
      <c r="FQ560">
        <v>1.86813</v>
      </c>
      <c r="FR560">
        <v>5</v>
      </c>
      <c r="FS560">
        <v>0</v>
      </c>
      <c r="FT560">
        <v>0</v>
      </c>
      <c r="FU560">
        <v>0</v>
      </c>
      <c r="FV560" t="s">
        <v>358</v>
      </c>
      <c r="FW560" t="s">
        <v>359</v>
      </c>
      <c r="FX560" t="s">
        <v>360</v>
      </c>
      <c r="FY560" t="s">
        <v>360</v>
      </c>
      <c r="FZ560" t="s">
        <v>360</v>
      </c>
      <c r="GA560" t="s">
        <v>360</v>
      </c>
      <c r="GB560">
        <v>0</v>
      </c>
      <c r="GC560">
        <v>100</v>
      </c>
      <c r="GD560">
        <v>100</v>
      </c>
      <c r="GE560">
        <v>14.8</v>
      </c>
      <c r="GF560">
        <v>0.1787</v>
      </c>
      <c r="GG560">
        <v>4.5284714050127</v>
      </c>
      <c r="GH560">
        <v>0.00877152046367285</v>
      </c>
      <c r="GI560">
        <v>-1.12287425622125e-06</v>
      </c>
      <c r="GJ560">
        <v>1.49974470624018e-10</v>
      </c>
      <c r="GK560">
        <v>0.178652107835601</v>
      </c>
      <c r="GL560">
        <v>0</v>
      </c>
      <c r="GM560">
        <v>0</v>
      </c>
      <c r="GN560">
        <v>0</v>
      </c>
      <c r="GO560">
        <v>-2</v>
      </c>
      <c r="GP560">
        <v>2006</v>
      </c>
      <c r="GQ560">
        <v>1</v>
      </c>
      <c r="GR560">
        <v>20</v>
      </c>
      <c r="GS560">
        <v>108.8</v>
      </c>
      <c r="GT560">
        <v>108.6</v>
      </c>
      <c r="GU560">
        <v>3.48267</v>
      </c>
      <c r="GV560">
        <v>2.60742</v>
      </c>
      <c r="GW560">
        <v>2.24854</v>
      </c>
      <c r="GX560">
        <v>2.74048</v>
      </c>
      <c r="GY560">
        <v>1.99585</v>
      </c>
      <c r="GZ560">
        <v>2.37305</v>
      </c>
      <c r="HA560">
        <v>36.9556</v>
      </c>
      <c r="HB560">
        <v>14.9901</v>
      </c>
      <c r="HC560">
        <v>18</v>
      </c>
      <c r="HD560">
        <v>499.26</v>
      </c>
      <c r="HE560">
        <v>632.848</v>
      </c>
      <c r="HF560">
        <v>21.168</v>
      </c>
      <c r="HG560">
        <v>27.1804</v>
      </c>
      <c r="HH560">
        <v>30.0004</v>
      </c>
      <c r="HI560">
        <v>27.0623</v>
      </c>
      <c r="HJ560">
        <v>26.9843</v>
      </c>
      <c r="HK560">
        <v>69.6835</v>
      </c>
      <c r="HL560">
        <v>46.063</v>
      </c>
      <c r="HM560">
        <v>0</v>
      </c>
      <c r="HN560">
        <v>21.1454</v>
      </c>
      <c r="HO560">
        <v>1456.75</v>
      </c>
      <c r="HP560">
        <v>17.5152</v>
      </c>
      <c r="HQ560">
        <v>102.511</v>
      </c>
      <c r="HR560">
        <v>103.445</v>
      </c>
    </row>
    <row r="561" spans="1:226">
      <c r="A561">
        <v>545</v>
      </c>
      <c r="B561">
        <v>1657298215</v>
      </c>
      <c r="C561">
        <v>6471</v>
      </c>
      <c r="D561" t="s">
        <v>1453</v>
      </c>
      <c r="E561" t="s">
        <v>1454</v>
      </c>
      <c r="F561">
        <v>5</v>
      </c>
      <c r="G561" t="s">
        <v>1282</v>
      </c>
      <c r="H561" t="s">
        <v>354</v>
      </c>
      <c r="I561">
        <v>1657298207.5</v>
      </c>
      <c r="J561">
        <f>(K561)/1000</f>
        <v>0</v>
      </c>
      <c r="K561">
        <f>IF(BF561, AN561, AH561)</f>
        <v>0</v>
      </c>
      <c r="L561">
        <f>IF(BF561, AI561, AG561)</f>
        <v>0</v>
      </c>
      <c r="M561">
        <f>BH561 - IF(AU561&gt;1, L561*BB561*100.0/(AW561*BV561), 0)</f>
        <v>0</v>
      </c>
      <c r="N561">
        <f>((T561-J561/2)*M561-L561)/(T561+J561/2)</f>
        <v>0</v>
      </c>
      <c r="O561">
        <f>N561*(BO561+BP561)/1000.0</f>
        <v>0</v>
      </c>
      <c r="P561">
        <f>(BH561 - IF(AU561&gt;1, L561*BB561*100.0/(AW561*BV561), 0))*(BO561+BP561)/1000.0</f>
        <v>0</v>
      </c>
      <c r="Q561">
        <f>2.0/((1/S561-1/R561)+SIGN(S561)*SQRT((1/S561-1/R561)*(1/S561-1/R561) + 4*BC561/((BC561+1)*(BC561+1))*(2*1/S561*1/R561-1/R561*1/R561)))</f>
        <v>0</v>
      </c>
      <c r="R561">
        <f>IF(LEFT(BD561,1)&lt;&gt;"0",IF(LEFT(BD561,1)="1",3.0,BE561),$D$5+$E$5*(BV561*BO561/($K$5*1000))+$F$5*(BV561*BO561/($K$5*1000))*MAX(MIN(BB561,$J$5),$I$5)*MAX(MIN(BB561,$J$5),$I$5)+$G$5*MAX(MIN(BB561,$J$5),$I$5)*(BV561*BO561/($K$5*1000))+$H$5*(BV561*BO561/($K$5*1000))*(BV561*BO561/($K$5*1000)))</f>
        <v>0</v>
      </c>
      <c r="S561">
        <f>J561*(1000-(1000*0.61365*exp(17.502*W561/(240.97+W561))/(BO561+BP561)+BJ561)/2)/(1000*0.61365*exp(17.502*W561/(240.97+W561))/(BO561+BP561)-BJ561)</f>
        <v>0</v>
      </c>
      <c r="T561">
        <f>1/((BC561+1)/(Q561/1.6)+1/(R561/1.37)) + BC561/((BC561+1)/(Q561/1.6) + BC561/(R561/1.37))</f>
        <v>0</v>
      </c>
      <c r="U561">
        <f>(AX561*BA561)</f>
        <v>0</v>
      </c>
      <c r="V561">
        <f>(BQ561+(U561+2*0.95*5.67E-8*(((BQ561+$B$7)+273)^4-(BQ561+273)^4)-44100*J561)/(1.84*29.3*R561+8*0.95*5.67E-8*(BQ561+273)^3))</f>
        <v>0</v>
      </c>
      <c r="W561">
        <f>($C$7*BR561+$D$7*BS561+$E$7*V561)</f>
        <v>0</v>
      </c>
      <c r="X561">
        <f>0.61365*exp(17.502*W561/(240.97+W561))</f>
        <v>0</v>
      </c>
      <c r="Y561">
        <f>(Z561/AA561*100)</f>
        <v>0</v>
      </c>
      <c r="Z561">
        <f>BJ561*(BO561+BP561)/1000</f>
        <v>0</v>
      </c>
      <c r="AA561">
        <f>0.61365*exp(17.502*BQ561/(240.97+BQ561))</f>
        <v>0</v>
      </c>
      <c r="AB561">
        <f>(X561-BJ561*(BO561+BP561)/1000)</f>
        <v>0</v>
      </c>
      <c r="AC561">
        <f>(-J561*44100)</f>
        <v>0</v>
      </c>
      <c r="AD561">
        <f>2*29.3*R561*0.92*(BQ561-W561)</f>
        <v>0</v>
      </c>
      <c r="AE561">
        <f>2*0.95*5.67E-8*(((BQ561+$B$7)+273)^4-(W561+273)^4)</f>
        <v>0</v>
      </c>
      <c r="AF561">
        <f>U561+AE561+AC561+AD561</f>
        <v>0</v>
      </c>
      <c r="AG561">
        <f>BN561*AU561*(BI561-BH561*(1000-AU561*BK561)/(1000-AU561*BJ561))/(100*BB561)</f>
        <v>0</v>
      </c>
      <c r="AH561">
        <f>1000*BN561*AU561*(BJ561-BK561)/(100*BB561*(1000-AU561*BJ561))</f>
        <v>0</v>
      </c>
      <c r="AI561">
        <f>(AJ561 - AK561 - BO561*1E3/(8.314*(BQ561+273.15)) * AM561/BN561 * AL561) * BN561/(100*BB561) * (1000 - BK561)/1000</f>
        <v>0</v>
      </c>
      <c r="AJ561">
        <v>1474.37753952949</v>
      </c>
      <c r="AK561">
        <v>1427.79672727273</v>
      </c>
      <c r="AL561">
        <v>3.38548715809324</v>
      </c>
      <c r="AM561">
        <v>66.2120317824343</v>
      </c>
      <c r="AN561">
        <f>(AP561 - AO561 + BO561*1E3/(8.314*(BQ561+273.15)) * AR561/BN561 * AQ561) * BN561/(100*BB561) * 1000/(1000 - AP561)</f>
        <v>0</v>
      </c>
      <c r="AO561">
        <v>17.5654727325582</v>
      </c>
      <c r="AP561">
        <v>21.9167987878788</v>
      </c>
      <c r="AQ561">
        <v>-0.000363578775430543</v>
      </c>
      <c r="AR561">
        <v>77.4807913644843</v>
      </c>
      <c r="AS561">
        <v>0</v>
      </c>
      <c r="AT561">
        <v>0</v>
      </c>
      <c r="AU561">
        <f>IF(AS561*$H$13&gt;=AW561,1.0,(AW561/(AW561-AS561*$H$13)))</f>
        <v>0</v>
      </c>
      <c r="AV561">
        <f>(AU561-1)*100</f>
        <v>0</v>
      </c>
      <c r="AW561">
        <f>MAX(0,($B$13+$C$13*BV561)/(1+$D$13*BV561)*BO561/(BQ561+273)*$E$13)</f>
        <v>0</v>
      </c>
      <c r="AX561">
        <f>$B$11*BW561+$C$11*BX561+$F$11*CI561*(1-CL561)</f>
        <v>0</v>
      </c>
      <c r="AY561">
        <f>AX561*AZ561</f>
        <v>0</v>
      </c>
      <c r="AZ561">
        <f>($B$11*$D$9+$C$11*$D$9+$F$11*((CV561+CN561)/MAX(CV561+CN561+CW561, 0.1)*$I$9+CW561/MAX(CV561+CN561+CW561, 0.1)*$J$9))/($B$11+$C$11+$F$11)</f>
        <v>0</v>
      </c>
      <c r="BA561">
        <f>($B$11*$K$9+$C$11*$K$9+$F$11*((CV561+CN561)/MAX(CV561+CN561+CW561, 0.1)*$P$9+CW561/MAX(CV561+CN561+CW561, 0.1)*$Q$9))/($B$11+$C$11+$F$11)</f>
        <v>0</v>
      </c>
      <c r="BB561">
        <v>6</v>
      </c>
      <c r="BC561">
        <v>0.5</v>
      </c>
      <c r="BD561" t="s">
        <v>355</v>
      </c>
      <c r="BE561">
        <v>2</v>
      </c>
      <c r="BF561" t="b">
        <v>1</v>
      </c>
      <c r="BG561">
        <v>1657298207.5</v>
      </c>
      <c r="BH561">
        <v>1373.07148148148</v>
      </c>
      <c r="BI561">
        <v>1433.61925925926</v>
      </c>
      <c r="BJ561">
        <v>21.9333111111111</v>
      </c>
      <c r="BK561">
        <v>17.5641888888889</v>
      </c>
      <c r="BL561">
        <v>1358.32444444444</v>
      </c>
      <c r="BM561">
        <v>21.7546518518519</v>
      </c>
      <c r="BN561">
        <v>500.01362962963</v>
      </c>
      <c r="BO561">
        <v>73.8284148148148</v>
      </c>
      <c r="BP561">
        <v>0.044241462962963</v>
      </c>
      <c r="BQ561">
        <v>25.3389444444444</v>
      </c>
      <c r="BR561">
        <v>25.0351703703704</v>
      </c>
      <c r="BS561">
        <v>999.9</v>
      </c>
      <c r="BT561">
        <v>0</v>
      </c>
      <c r="BU561">
        <v>0</v>
      </c>
      <c r="BV561">
        <v>10003.1481481481</v>
      </c>
      <c r="BW561">
        <v>0</v>
      </c>
      <c r="BX561">
        <v>1673.58962962963</v>
      </c>
      <c r="BY561">
        <v>-60.5484407407407</v>
      </c>
      <c r="BZ561">
        <v>1403.86333333333</v>
      </c>
      <c r="CA561">
        <v>1459.25037037037</v>
      </c>
      <c r="CB561">
        <v>4.36913074074074</v>
      </c>
      <c r="CC561">
        <v>1433.61925925926</v>
      </c>
      <c r="CD561">
        <v>17.5641888888889</v>
      </c>
      <c r="CE561">
        <v>1.61930111111111</v>
      </c>
      <c r="CF561">
        <v>1.29673518518519</v>
      </c>
      <c r="CG561">
        <v>14.1437148148148</v>
      </c>
      <c r="CH561">
        <v>10.7610666666667</v>
      </c>
      <c r="CI561">
        <v>2000.03111111111</v>
      </c>
      <c r="CJ561">
        <v>0.979999888888889</v>
      </c>
      <c r="CK561">
        <v>0.0200001851851852</v>
      </c>
      <c r="CL561">
        <v>0</v>
      </c>
      <c r="CM561">
        <v>2.37450740740741</v>
      </c>
      <c r="CN561">
        <v>0</v>
      </c>
      <c r="CO561">
        <v>7625.49666666667</v>
      </c>
      <c r="CP561">
        <v>17300.4111111111</v>
      </c>
      <c r="CQ561">
        <v>37.875</v>
      </c>
      <c r="CR561">
        <v>38.875</v>
      </c>
      <c r="CS561">
        <v>37.7798518518519</v>
      </c>
      <c r="CT561">
        <v>37.0206666666667</v>
      </c>
      <c r="CU561">
        <v>37.25</v>
      </c>
      <c r="CV561">
        <v>1960.03037037037</v>
      </c>
      <c r="CW561">
        <v>40.0007407407407</v>
      </c>
      <c r="CX561">
        <v>0</v>
      </c>
      <c r="CY561">
        <v>1657298193.3</v>
      </c>
      <c r="CZ561">
        <v>0</v>
      </c>
      <c r="DA561">
        <v>1657291692.5</v>
      </c>
      <c r="DB561" t="s">
        <v>356</v>
      </c>
      <c r="DC561">
        <v>1657291684</v>
      </c>
      <c r="DD561">
        <v>1657291692.5</v>
      </c>
      <c r="DE561">
        <v>1</v>
      </c>
      <c r="DF561">
        <v>0.051</v>
      </c>
      <c r="DG561">
        <v>-0.009</v>
      </c>
      <c r="DH561">
        <v>7.953</v>
      </c>
      <c r="DI561">
        <v>0.086</v>
      </c>
      <c r="DJ561">
        <v>418</v>
      </c>
      <c r="DK561">
        <v>18</v>
      </c>
      <c r="DL561">
        <v>0.63</v>
      </c>
      <c r="DM561">
        <v>0.07</v>
      </c>
      <c r="DN561">
        <v>-60.3978025</v>
      </c>
      <c r="DO561">
        <v>-2.52860600375225</v>
      </c>
      <c r="DP561">
        <v>0.502295787105317</v>
      </c>
      <c r="DQ561">
        <v>0</v>
      </c>
      <c r="DR561">
        <v>4.3761445</v>
      </c>
      <c r="DS561">
        <v>-0.157725478424024</v>
      </c>
      <c r="DT561">
        <v>0.0154675060934205</v>
      </c>
      <c r="DU561">
        <v>0</v>
      </c>
      <c r="DV561">
        <v>0</v>
      </c>
      <c r="DW561">
        <v>2</v>
      </c>
      <c r="DX561" t="s">
        <v>357</v>
      </c>
      <c r="DY561">
        <v>2.97252</v>
      </c>
      <c r="DZ561">
        <v>2.69777</v>
      </c>
      <c r="EA561">
        <v>0.169303</v>
      </c>
      <c r="EB561">
        <v>0.17466</v>
      </c>
      <c r="EC561">
        <v>0.0802346</v>
      </c>
      <c r="ED561">
        <v>0.0688694</v>
      </c>
      <c r="EE561">
        <v>32406.8</v>
      </c>
      <c r="EF561">
        <v>35272.3</v>
      </c>
      <c r="EG561">
        <v>35356.3</v>
      </c>
      <c r="EH561">
        <v>38763.5</v>
      </c>
      <c r="EI561">
        <v>46115.2</v>
      </c>
      <c r="EJ561">
        <v>52094.6</v>
      </c>
      <c r="EK561">
        <v>55255.2</v>
      </c>
      <c r="EL561">
        <v>62127.1</v>
      </c>
      <c r="EM561">
        <v>1.977</v>
      </c>
      <c r="EN561">
        <v>2.1698</v>
      </c>
      <c r="EO561">
        <v>0.0391006</v>
      </c>
      <c r="EP561">
        <v>0</v>
      </c>
      <c r="EQ561">
        <v>24.4036</v>
      </c>
      <c r="ER561">
        <v>999.9</v>
      </c>
      <c r="ES561">
        <v>52.961</v>
      </c>
      <c r="ET561">
        <v>31.602</v>
      </c>
      <c r="EU561">
        <v>33.4901</v>
      </c>
      <c r="EV561">
        <v>53.9902</v>
      </c>
      <c r="EW561">
        <v>37.1795</v>
      </c>
      <c r="EX561">
        <v>2</v>
      </c>
      <c r="EY561">
        <v>0.00642276</v>
      </c>
      <c r="EZ561">
        <v>1.94255</v>
      </c>
      <c r="FA561">
        <v>20.1329</v>
      </c>
      <c r="FB561">
        <v>5.19812</v>
      </c>
      <c r="FC561">
        <v>12.0076</v>
      </c>
      <c r="FD561">
        <v>4.9756</v>
      </c>
      <c r="FE561">
        <v>3.2934</v>
      </c>
      <c r="FF561">
        <v>9999</v>
      </c>
      <c r="FG561">
        <v>565.3</v>
      </c>
      <c r="FH561">
        <v>9999</v>
      </c>
      <c r="FI561">
        <v>9999</v>
      </c>
      <c r="FJ561">
        <v>1.8631</v>
      </c>
      <c r="FK561">
        <v>1.86795</v>
      </c>
      <c r="FL561">
        <v>1.86765</v>
      </c>
      <c r="FM561">
        <v>1.8689</v>
      </c>
      <c r="FN561">
        <v>1.86966</v>
      </c>
      <c r="FO561">
        <v>1.86569</v>
      </c>
      <c r="FP561">
        <v>1.86676</v>
      </c>
      <c r="FQ561">
        <v>1.86813</v>
      </c>
      <c r="FR561">
        <v>5</v>
      </c>
      <c r="FS561">
        <v>0</v>
      </c>
      <c r="FT561">
        <v>0</v>
      </c>
      <c r="FU561">
        <v>0</v>
      </c>
      <c r="FV561" t="s">
        <v>358</v>
      </c>
      <c r="FW561" t="s">
        <v>359</v>
      </c>
      <c r="FX561" t="s">
        <v>360</v>
      </c>
      <c r="FY561" t="s">
        <v>360</v>
      </c>
      <c r="FZ561" t="s">
        <v>360</v>
      </c>
      <c r="GA561" t="s">
        <v>360</v>
      </c>
      <c r="GB561">
        <v>0</v>
      </c>
      <c r="GC561">
        <v>100</v>
      </c>
      <c r="GD561">
        <v>100</v>
      </c>
      <c r="GE561">
        <v>14.91</v>
      </c>
      <c r="GF561">
        <v>0.1787</v>
      </c>
      <c r="GG561">
        <v>4.5284714050127</v>
      </c>
      <c r="GH561">
        <v>0.00877152046367285</v>
      </c>
      <c r="GI561">
        <v>-1.12287425622125e-06</v>
      </c>
      <c r="GJ561">
        <v>1.49974470624018e-10</v>
      </c>
      <c r="GK561">
        <v>0.178652107835601</v>
      </c>
      <c r="GL561">
        <v>0</v>
      </c>
      <c r="GM561">
        <v>0</v>
      </c>
      <c r="GN561">
        <v>0</v>
      </c>
      <c r="GO561">
        <v>-2</v>
      </c>
      <c r="GP561">
        <v>2006</v>
      </c>
      <c r="GQ561">
        <v>1</v>
      </c>
      <c r="GR561">
        <v>20</v>
      </c>
      <c r="GS561">
        <v>108.8</v>
      </c>
      <c r="GT561">
        <v>108.7</v>
      </c>
      <c r="GU561">
        <v>3.51074</v>
      </c>
      <c r="GV561">
        <v>2.6062</v>
      </c>
      <c r="GW561">
        <v>2.24854</v>
      </c>
      <c r="GX561">
        <v>2.74292</v>
      </c>
      <c r="GY561">
        <v>1.99585</v>
      </c>
      <c r="GZ561">
        <v>2.37427</v>
      </c>
      <c r="HA561">
        <v>36.9556</v>
      </c>
      <c r="HB561">
        <v>14.9814</v>
      </c>
      <c r="HC561">
        <v>18</v>
      </c>
      <c r="HD561">
        <v>499.038</v>
      </c>
      <c r="HE561">
        <v>633.032</v>
      </c>
      <c r="HF561">
        <v>21.1314</v>
      </c>
      <c r="HG561">
        <v>27.1859</v>
      </c>
      <c r="HH561">
        <v>30.0003</v>
      </c>
      <c r="HI561">
        <v>27.067</v>
      </c>
      <c r="HJ561">
        <v>26.9866</v>
      </c>
      <c r="HK561">
        <v>70.2549</v>
      </c>
      <c r="HL561">
        <v>46.063</v>
      </c>
      <c r="HM561">
        <v>0</v>
      </c>
      <c r="HN561">
        <v>21.1075</v>
      </c>
      <c r="HO561">
        <v>1476.89</v>
      </c>
      <c r="HP561">
        <v>17.5282</v>
      </c>
      <c r="HQ561">
        <v>102.509</v>
      </c>
      <c r="HR561">
        <v>103.442</v>
      </c>
    </row>
    <row r="562" spans="1:226">
      <c r="A562">
        <v>546</v>
      </c>
      <c r="B562">
        <v>1657298220</v>
      </c>
      <c r="C562">
        <v>6476</v>
      </c>
      <c r="D562" t="s">
        <v>1455</v>
      </c>
      <c r="E562" t="s">
        <v>1456</v>
      </c>
      <c r="F562">
        <v>5</v>
      </c>
      <c r="G562" t="s">
        <v>1282</v>
      </c>
      <c r="H562" t="s">
        <v>354</v>
      </c>
      <c r="I562">
        <v>1657298212.21429</v>
      </c>
      <c r="J562">
        <f>(K562)/1000</f>
        <v>0</v>
      </c>
      <c r="K562">
        <f>IF(BF562, AN562, AH562)</f>
        <v>0</v>
      </c>
      <c r="L562">
        <f>IF(BF562, AI562, AG562)</f>
        <v>0</v>
      </c>
      <c r="M562">
        <f>BH562 - IF(AU562&gt;1, L562*BB562*100.0/(AW562*BV562), 0)</f>
        <v>0</v>
      </c>
      <c r="N562">
        <f>((T562-J562/2)*M562-L562)/(T562+J562/2)</f>
        <v>0</v>
      </c>
      <c r="O562">
        <f>N562*(BO562+BP562)/1000.0</f>
        <v>0</v>
      </c>
      <c r="P562">
        <f>(BH562 - IF(AU562&gt;1, L562*BB562*100.0/(AW562*BV562), 0))*(BO562+BP562)/1000.0</f>
        <v>0</v>
      </c>
      <c r="Q562">
        <f>2.0/((1/S562-1/R562)+SIGN(S562)*SQRT((1/S562-1/R562)*(1/S562-1/R562) + 4*BC562/((BC562+1)*(BC562+1))*(2*1/S562*1/R562-1/R562*1/R562)))</f>
        <v>0</v>
      </c>
      <c r="R562">
        <f>IF(LEFT(BD562,1)&lt;&gt;"0",IF(LEFT(BD562,1)="1",3.0,BE562),$D$5+$E$5*(BV562*BO562/($K$5*1000))+$F$5*(BV562*BO562/($K$5*1000))*MAX(MIN(BB562,$J$5),$I$5)*MAX(MIN(BB562,$J$5),$I$5)+$G$5*MAX(MIN(BB562,$J$5),$I$5)*(BV562*BO562/($K$5*1000))+$H$5*(BV562*BO562/($K$5*1000))*(BV562*BO562/($K$5*1000)))</f>
        <v>0</v>
      </c>
      <c r="S562">
        <f>J562*(1000-(1000*0.61365*exp(17.502*W562/(240.97+W562))/(BO562+BP562)+BJ562)/2)/(1000*0.61365*exp(17.502*W562/(240.97+W562))/(BO562+BP562)-BJ562)</f>
        <v>0</v>
      </c>
      <c r="T562">
        <f>1/((BC562+1)/(Q562/1.6)+1/(R562/1.37)) + BC562/((BC562+1)/(Q562/1.6) + BC562/(R562/1.37))</f>
        <v>0</v>
      </c>
      <c r="U562">
        <f>(AX562*BA562)</f>
        <v>0</v>
      </c>
      <c r="V562">
        <f>(BQ562+(U562+2*0.95*5.67E-8*(((BQ562+$B$7)+273)^4-(BQ562+273)^4)-44100*J562)/(1.84*29.3*R562+8*0.95*5.67E-8*(BQ562+273)^3))</f>
        <v>0</v>
      </c>
      <c r="W562">
        <f>($C$7*BR562+$D$7*BS562+$E$7*V562)</f>
        <v>0</v>
      </c>
      <c r="X562">
        <f>0.61365*exp(17.502*W562/(240.97+W562))</f>
        <v>0</v>
      </c>
      <c r="Y562">
        <f>(Z562/AA562*100)</f>
        <v>0</v>
      </c>
      <c r="Z562">
        <f>BJ562*(BO562+BP562)/1000</f>
        <v>0</v>
      </c>
      <c r="AA562">
        <f>0.61365*exp(17.502*BQ562/(240.97+BQ562))</f>
        <v>0</v>
      </c>
      <c r="AB562">
        <f>(X562-BJ562*(BO562+BP562)/1000)</f>
        <v>0</v>
      </c>
      <c r="AC562">
        <f>(-J562*44100)</f>
        <v>0</v>
      </c>
      <c r="AD562">
        <f>2*29.3*R562*0.92*(BQ562-W562)</f>
        <v>0</v>
      </c>
      <c r="AE562">
        <f>2*0.95*5.67E-8*(((BQ562+$B$7)+273)^4-(W562+273)^4)</f>
        <v>0</v>
      </c>
      <c r="AF562">
        <f>U562+AE562+AC562+AD562</f>
        <v>0</v>
      </c>
      <c r="AG562">
        <f>BN562*AU562*(BI562-BH562*(1000-AU562*BK562)/(1000-AU562*BJ562))/(100*BB562)</f>
        <v>0</v>
      </c>
      <c r="AH562">
        <f>1000*BN562*AU562*(BJ562-BK562)/(100*BB562*(1000-AU562*BJ562))</f>
        <v>0</v>
      </c>
      <c r="AI562">
        <f>(AJ562 - AK562 - BO562*1E3/(8.314*(BQ562+273.15)) * AM562/BN562 * AL562) * BN562/(100*BB562) * (1000 - BK562)/1000</f>
        <v>0</v>
      </c>
      <c r="AJ562">
        <v>1491.61699700454</v>
      </c>
      <c r="AK562">
        <v>1445.05563636364</v>
      </c>
      <c r="AL562">
        <v>3.48179517582689</v>
      </c>
      <c r="AM562">
        <v>66.2120317824343</v>
      </c>
      <c r="AN562">
        <f>(AP562 - AO562 + BO562*1E3/(8.314*(BQ562+273.15)) * AR562/BN562 * AQ562) * BN562/(100*BB562) * 1000/(1000 - AP562)</f>
        <v>0</v>
      </c>
      <c r="AO562">
        <v>17.5667608060046</v>
      </c>
      <c r="AP562">
        <v>21.9011260606061</v>
      </c>
      <c r="AQ562">
        <v>-0.000515381602924642</v>
      </c>
      <c r="AR562">
        <v>77.4807913644843</v>
      </c>
      <c r="AS562">
        <v>0</v>
      </c>
      <c r="AT562">
        <v>0</v>
      </c>
      <c r="AU562">
        <f>IF(AS562*$H$13&gt;=AW562,1.0,(AW562/(AW562-AS562*$H$13)))</f>
        <v>0</v>
      </c>
      <c r="AV562">
        <f>(AU562-1)*100</f>
        <v>0</v>
      </c>
      <c r="AW562">
        <f>MAX(0,($B$13+$C$13*BV562)/(1+$D$13*BV562)*BO562/(BQ562+273)*$E$13)</f>
        <v>0</v>
      </c>
      <c r="AX562">
        <f>$B$11*BW562+$C$11*BX562+$F$11*CI562*(1-CL562)</f>
        <v>0</v>
      </c>
      <c r="AY562">
        <f>AX562*AZ562</f>
        <v>0</v>
      </c>
      <c r="AZ562">
        <f>($B$11*$D$9+$C$11*$D$9+$F$11*((CV562+CN562)/MAX(CV562+CN562+CW562, 0.1)*$I$9+CW562/MAX(CV562+CN562+CW562, 0.1)*$J$9))/($B$11+$C$11+$F$11)</f>
        <v>0</v>
      </c>
      <c r="BA562">
        <f>($B$11*$K$9+$C$11*$K$9+$F$11*((CV562+CN562)/MAX(CV562+CN562+CW562, 0.1)*$P$9+CW562/MAX(CV562+CN562+CW562, 0.1)*$Q$9))/($B$11+$C$11+$F$11)</f>
        <v>0</v>
      </c>
      <c r="BB562">
        <v>6</v>
      </c>
      <c r="BC562">
        <v>0.5</v>
      </c>
      <c r="BD562" t="s">
        <v>355</v>
      </c>
      <c r="BE562">
        <v>2</v>
      </c>
      <c r="BF562" t="b">
        <v>1</v>
      </c>
      <c r="BG562">
        <v>1657298212.21429</v>
      </c>
      <c r="BH562">
        <v>1388.89642857143</v>
      </c>
      <c r="BI562">
        <v>1449.61142857143</v>
      </c>
      <c r="BJ562">
        <v>21.9214</v>
      </c>
      <c r="BK562">
        <v>17.5666571428571</v>
      </c>
      <c r="BL562">
        <v>1374.04678571429</v>
      </c>
      <c r="BM562">
        <v>21.74275</v>
      </c>
      <c r="BN562">
        <v>499.998821428571</v>
      </c>
      <c r="BO562">
        <v>73.8291</v>
      </c>
      <c r="BP562">
        <v>0.0440468785714286</v>
      </c>
      <c r="BQ562">
        <v>25.3334142857143</v>
      </c>
      <c r="BR562">
        <v>25.0349535714286</v>
      </c>
      <c r="BS562">
        <v>999.9</v>
      </c>
      <c r="BT562">
        <v>0</v>
      </c>
      <c r="BU562">
        <v>0</v>
      </c>
      <c r="BV562">
        <v>10013.5714285714</v>
      </c>
      <c r="BW562">
        <v>0</v>
      </c>
      <c r="BX562">
        <v>1673.7925</v>
      </c>
      <c r="BY562">
        <v>-60.7156285714286</v>
      </c>
      <c r="BZ562">
        <v>1420.02571428571</v>
      </c>
      <c r="CA562">
        <v>1475.5325</v>
      </c>
      <c r="CB562">
        <v>4.35474571428571</v>
      </c>
      <c r="CC562">
        <v>1449.61142857143</v>
      </c>
      <c r="CD562">
        <v>17.5666571428571</v>
      </c>
      <c r="CE562">
        <v>1.61843678571429</v>
      </c>
      <c r="CF562">
        <v>1.29692928571429</v>
      </c>
      <c r="CG562">
        <v>14.1354714285714</v>
      </c>
      <c r="CH562">
        <v>10.763325</v>
      </c>
      <c r="CI562">
        <v>2000.01178571429</v>
      </c>
      <c r="CJ562">
        <v>0.9799995</v>
      </c>
      <c r="CK562">
        <v>0.0200006</v>
      </c>
      <c r="CL562">
        <v>0</v>
      </c>
      <c r="CM562">
        <v>2.34303928571429</v>
      </c>
      <c r="CN562">
        <v>0</v>
      </c>
      <c r="CO562">
        <v>7619.585</v>
      </c>
      <c r="CP562">
        <v>17300.2464285714</v>
      </c>
      <c r="CQ562">
        <v>37.875</v>
      </c>
      <c r="CR562">
        <v>38.875</v>
      </c>
      <c r="CS562">
        <v>37.7677142857143</v>
      </c>
      <c r="CT562">
        <v>37.031</v>
      </c>
      <c r="CU562">
        <v>37.25</v>
      </c>
      <c r="CV562">
        <v>1960.01071428571</v>
      </c>
      <c r="CW562">
        <v>40.0010714285714</v>
      </c>
      <c r="CX562">
        <v>0</v>
      </c>
      <c r="CY562">
        <v>1657298198.1</v>
      </c>
      <c r="CZ562">
        <v>0</v>
      </c>
      <c r="DA562">
        <v>1657291692.5</v>
      </c>
      <c r="DB562" t="s">
        <v>356</v>
      </c>
      <c r="DC562">
        <v>1657291684</v>
      </c>
      <c r="DD562">
        <v>1657291692.5</v>
      </c>
      <c r="DE562">
        <v>1</v>
      </c>
      <c r="DF562">
        <v>0.051</v>
      </c>
      <c r="DG562">
        <v>-0.009</v>
      </c>
      <c r="DH562">
        <v>7.953</v>
      </c>
      <c r="DI562">
        <v>0.086</v>
      </c>
      <c r="DJ562">
        <v>418</v>
      </c>
      <c r="DK562">
        <v>18</v>
      </c>
      <c r="DL562">
        <v>0.63</v>
      </c>
      <c r="DM562">
        <v>0.07</v>
      </c>
      <c r="DN562">
        <v>-60.60086</v>
      </c>
      <c r="DO562">
        <v>-1.91754371482177</v>
      </c>
      <c r="DP562">
        <v>0.492247362004104</v>
      </c>
      <c r="DQ562">
        <v>0</v>
      </c>
      <c r="DR562">
        <v>4.36506725</v>
      </c>
      <c r="DS562">
        <v>-0.173490844277681</v>
      </c>
      <c r="DT562">
        <v>0.0169663813153395</v>
      </c>
      <c r="DU562">
        <v>0</v>
      </c>
      <c r="DV562">
        <v>0</v>
      </c>
      <c r="DW562">
        <v>2</v>
      </c>
      <c r="DX562" t="s">
        <v>357</v>
      </c>
      <c r="DY562">
        <v>2.9729</v>
      </c>
      <c r="DZ562">
        <v>2.6978</v>
      </c>
      <c r="EA562">
        <v>0.170546</v>
      </c>
      <c r="EB562">
        <v>0.175845</v>
      </c>
      <c r="EC562">
        <v>0.0802041</v>
      </c>
      <c r="ED562">
        <v>0.0688872</v>
      </c>
      <c r="EE562">
        <v>32358.1</v>
      </c>
      <c r="EF562">
        <v>35222.3</v>
      </c>
      <c r="EG562">
        <v>35356.1</v>
      </c>
      <c r="EH562">
        <v>38764.2</v>
      </c>
      <c r="EI562">
        <v>46116.9</v>
      </c>
      <c r="EJ562">
        <v>52093.4</v>
      </c>
      <c r="EK562">
        <v>55255.4</v>
      </c>
      <c r="EL562">
        <v>62126.9</v>
      </c>
      <c r="EM562">
        <v>1.9766</v>
      </c>
      <c r="EN562">
        <v>2.1698</v>
      </c>
      <c r="EO562">
        <v>0.0372231</v>
      </c>
      <c r="EP562">
        <v>0</v>
      </c>
      <c r="EQ562">
        <v>24.4061</v>
      </c>
      <c r="ER562">
        <v>999.9</v>
      </c>
      <c r="ES562">
        <v>52.936</v>
      </c>
      <c r="ET562">
        <v>31.602</v>
      </c>
      <c r="EU562">
        <v>33.4742</v>
      </c>
      <c r="EV562">
        <v>53.8802</v>
      </c>
      <c r="EW562">
        <v>37.1875</v>
      </c>
      <c r="EX562">
        <v>2</v>
      </c>
      <c r="EY562">
        <v>0.00713415</v>
      </c>
      <c r="EZ562">
        <v>1.95717</v>
      </c>
      <c r="FA562">
        <v>20.1339</v>
      </c>
      <c r="FB562">
        <v>5.19932</v>
      </c>
      <c r="FC562">
        <v>12.0076</v>
      </c>
      <c r="FD562">
        <v>4.9756</v>
      </c>
      <c r="FE562">
        <v>3.2938</v>
      </c>
      <c r="FF562">
        <v>9999</v>
      </c>
      <c r="FG562">
        <v>565.3</v>
      </c>
      <c r="FH562">
        <v>9999</v>
      </c>
      <c r="FI562">
        <v>9999</v>
      </c>
      <c r="FJ562">
        <v>1.8631</v>
      </c>
      <c r="FK562">
        <v>1.86789</v>
      </c>
      <c r="FL562">
        <v>1.86768</v>
      </c>
      <c r="FM562">
        <v>1.8689</v>
      </c>
      <c r="FN562">
        <v>1.86966</v>
      </c>
      <c r="FO562">
        <v>1.86569</v>
      </c>
      <c r="FP562">
        <v>1.86676</v>
      </c>
      <c r="FQ562">
        <v>1.86813</v>
      </c>
      <c r="FR562">
        <v>5</v>
      </c>
      <c r="FS562">
        <v>0</v>
      </c>
      <c r="FT562">
        <v>0</v>
      </c>
      <c r="FU562">
        <v>0</v>
      </c>
      <c r="FV562" t="s">
        <v>358</v>
      </c>
      <c r="FW562" t="s">
        <v>359</v>
      </c>
      <c r="FX562" t="s">
        <v>360</v>
      </c>
      <c r="FY562" t="s">
        <v>360</v>
      </c>
      <c r="FZ562" t="s">
        <v>360</v>
      </c>
      <c r="GA562" t="s">
        <v>360</v>
      </c>
      <c r="GB562">
        <v>0</v>
      </c>
      <c r="GC562">
        <v>100</v>
      </c>
      <c r="GD562">
        <v>100</v>
      </c>
      <c r="GE562">
        <v>15.02</v>
      </c>
      <c r="GF562">
        <v>0.1786</v>
      </c>
      <c r="GG562">
        <v>4.5284714050127</v>
      </c>
      <c r="GH562">
        <v>0.00877152046367285</v>
      </c>
      <c r="GI562">
        <v>-1.12287425622125e-06</v>
      </c>
      <c r="GJ562">
        <v>1.49974470624018e-10</v>
      </c>
      <c r="GK562">
        <v>0.178652107835601</v>
      </c>
      <c r="GL562">
        <v>0</v>
      </c>
      <c r="GM562">
        <v>0</v>
      </c>
      <c r="GN562">
        <v>0</v>
      </c>
      <c r="GO562">
        <v>-2</v>
      </c>
      <c r="GP562">
        <v>2006</v>
      </c>
      <c r="GQ562">
        <v>1</v>
      </c>
      <c r="GR562">
        <v>20</v>
      </c>
      <c r="GS562">
        <v>108.9</v>
      </c>
      <c r="GT562">
        <v>108.8</v>
      </c>
      <c r="GU562">
        <v>3.5437</v>
      </c>
      <c r="GV562">
        <v>2.60498</v>
      </c>
      <c r="GW562">
        <v>2.24854</v>
      </c>
      <c r="GX562">
        <v>2.7417</v>
      </c>
      <c r="GY562">
        <v>1.99585</v>
      </c>
      <c r="GZ562">
        <v>2.37549</v>
      </c>
      <c r="HA562">
        <v>36.9794</v>
      </c>
      <c r="HB562">
        <v>14.9814</v>
      </c>
      <c r="HC562">
        <v>18</v>
      </c>
      <c r="HD562">
        <v>498.815</v>
      </c>
      <c r="HE562">
        <v>633.085</v>
      </c>
      <c r="HF562">
        <v>21.0935</v>
      </c>
      <c r="HG562">
        <v>27.1905</v>
      </c>
      <c r="HH562">
        <v>30.0007</v>
      </c>
      <c r="HI562">
        <v>27.0715</v>
      </c>
      <c r="HJ562">
        <v>26.9916</v>
      </c>
      <c r="HK562">
        <v>70.8902</v>
      </c>
      <c r="HL562">
        <v>46.063</v>
      </c>
      <c r="HM562">
        <v>0</v>
      </c>
      <c r="HN562">
        <v>21.0713</v>
      </c>
      <c r="HO562">
        <v>1490.33</v>
      </c>
      <c r="HP562">
        <v>17.5498</v>
      </c>
      <c r="HQ562">
        <v>102.509</v>
      </c>
      <c r="HR562">
        <v>103.443</v>
      </c>
    </row>
    <row r="563" spans="1:226">
      <c r="A563">
        <v>547</v>
      </c>
      <c r="B563">
        <v>1657298225</v>
      </c>
      <c r="C563">
        <v>6481</v>
      </c>
      <c r="D563" t="s">
        <v>1457</v>
      </c>
      <c r="E563" t="s">
        <v>1458</v>
      </c>
      <c r="F563">
        <v>5</v>
      </c>
      <c r="G563" t="s">
        <v>1282</v>
      </c>
      <c r="H563" t="s">
        <v>354</v>
      </c>
      <c r="I563">
        <v>1657298217.5</v>
      </c>
      <c r="J563">
        <f>(K563)/1000</f>
        <v>0</v>
      </c>
      <c r="K563">
        <f>IF(BF563, AN563, AH563)</f>
        <v>0</v>
      </c>
      <c r="L563">
        <f>IF(BF563, AI563, AG563)</f>
        <v>0</v>
      </c>
      <c r="M563">
        <f>BH563 - IF(AU563&gt;1, L563*BB563*100.0/(AW563*BV563), 0)</f>
        <v>0</v>
      </c>
      <c r="N563">
        <f>((T563-J563/2)*M563-L563)/(T563+J563/2)</f>
        <v>0</v>
      </c>
      <c r="O563">
        <f>N563*(BO563+BP563)/1000.0</f>
        <v>0</v>
      </c>
      <c r="P563">
        <f>(BH563 - IF(AU563&gt;1, L563*BB563*100.0/(AW563*BV563), 0))*(BO563+BP563)/1000.0</f>
        <v>0</v>
      </c>
      <c r="Q563">
        <f>2.0/((1/S563-1/R563)+SIGN(S563)*SQRT((1/S563-1/R563)*(1/S563-1/R563) + 4*BC563/((BC563+1)*(BC563+1))*(2*1/S563*1/R563-1/R563*1/R563)))</f>
        <v>0</v>
      </c>
      <c r="R563">
        <f>IF(LEFT(BD563,1)&lt;&gt;"0",IF(LEFT(BD563,1)="1",3.0,BE563),$D$5+$E$5*(BV563*BO563/($K$5*1000))+$F$5*(BV563*BO563/($K$5*1000))*MAX(MIN(BB563,$J$5),$I$5)*MAX(MIN(BB563,$J$5),$I$5)+$G$5*MAX(MIN(BB563,$J$5),$I$5)*(BV563*BO563/($K$5*1000))+$H$5*(BV563*BO563/($K$5*1000))*(BV563*BO563/($K$5*1000)))</f>
        <v>0</v>
      </c>
      <c r="S563">
        <f>J563*(1000-(1000*0.61365*exp(17.502*W563/(240.97+W563))/(BO563+BP563)+BJ563)/2)/(1000*0.61365*exp(17.502*W563/(240.97+W563))/(BO563+BP563)-BJ563)</f>
        <v>0</v>
      </c>
      <c r="T563">
        <f>1/((BC563+1)/(Q563/1.6)+1/(R563/1.37)) + BC563/((BC563+1)/(Q563/1.6) + BC563/(R563/1.37))</f>
        <v>0</v>
      </c>
      <c r="U563">
        <f>(AX563*BA563)</f>
        <v>0</v>
      </c>
      <c r="V563">
        <f>(BQ563+(U563+2*0.95*5.67E-8*(((BQ563+$B$7)+273)^4-(BQ563+273)^4)-44100*J563)/(1.84*29.3*R563+8*0.95*5.67E-8*(BQ563+273)^3))</f>
        <v>0</v>
      </c>
      <c r="W563">
        <f>($C$7*BR563+$D$7*BS563+$E$7*V563)</f>
        <v>0</v>
      </c>
      <c r="X563">
        <f>0.61365*exp(17.502*W563/(240.97+W563))</f>
        <v>0</v>
      </c>
      <c r="Y563">
        <f>(Z563/AA563*100)</f>
        <v>0</v>
      </c>
      <c r="Z563">
        <f>BJ563*(BO563+BP563)/1000</f>
        <v>0</v>
      </c>
      <c r="AA563">
        <f>0.61365*exp(17.502*BQ563/(240.97+BQ563))</f>
        <v>0</v>
      </c>
      <c r="AB563">
        <f>(X563-BJ563*(BO563+BP563)/1000)</f>
        <v>0</v>
      </c>
      <c r="AC563">
        <f>(-J563*44100)</f>
        <v>0</v>
      </c>
      <c r="AD563">
        <f>2*29.3*R563*0.92*(BQ563-W563)</f>
        <v>0</v>
      </c>
      <c r="AE563">
        <f>2*0.95*5.67E-8*(((BQ563+$B$7)+273)^4-(W563+273)^4)</f>
        <v>0</v>
      </c>
      <c r="AF563">
        <f>U563+AE563+AC563+AD563</f>
        <v>0</v>
      </c>
      <c r="AG563">
        <f>BN563*AU563*(BI563-BH563*(1000-AU563*BK563)/(1000-AU563*BJ563))/(100*BB563)</f>
        <v>0</v>
      </c>
      <c r="AH563">
        <f>1000*BN563*AU563*(BJ563-BK563)/(100*BB563*(1000-AU563*BJ563))</f>
        <v>0</v>
      </c>
      <c r="AI563">
        <f>(AJ563 - AK563 - BO563*1E3/(8.314*(BQ563+273.15)) * AM563/BN563 * AL563) * BN563/(100*BB563) * (1000 - BK563)/1000</f>
        <v>0</v>
      </c>
      <c r="AJ563">
        <v>1508.8202850504</v>
      </c>
      <c r="AK563">
        <v>1462.0883030303</v>
      </c>
      <c r="AL563">
        <v>3.38143579046697</v>
      </c>
      <c r="AM563">
        <v>66.2120317824343</v>
      </c>
      <c r="AN563">
        <f>(AP563 - AO563 + BO563*1E3/(8.314*(BQ563+273.15)) * AR563/BN563 * AQ563) * BN563/(100*BB563) * 1000/(1000 - AP563)</f>
        <v>0</v>
      </c>
      <c r="AO563">
        <v>17.5729193515437</v>
      </c>
      <c r="AP563">
        <v>21.8924636363636</v>
      </c>
      <c r="AQ563">
        <v>-0.000224003511049673</v>
      </c>
      <c r="AR563">
        <v>77.4807913644843</v>
      </c>
      <c r="AS563">
        <v>0</v>
      </c>
      <c r="AT563">
        <v>0</v>
      </c>
      <c r="AU563">
        <f>IF(AS563*$H$13&gt;=AW563,1.0,(AW563/(AW563-AS563*$H$13)))</f>
        <v>0</v>
      </c>
      <c r="AV563">
        <f>(AU563-1)*100</f>
        <v>0</v>
      </c>
      <c r="AW563">
        <f>MAX(0,($B$13+$C$13*BV563)/(1+$D$13*BV563)*BO563/(BQ563+273)*$E$13)</f>
        <v>0</v>
      </c>
      <c r="AX563">
        <f>$B$11*BW563+$C$11*BX563+$F$11*CI563*(1-CL563)</f>
        <v>0</v>
      </c>
      <c r="AY563">
        <f>AX563*AZ563</f>
        <v>0</v>
      </c>
      <c r="AZ563">
        <f>($B$11*$D$9+$C$11*$D$9+$F$11*((CV563+CN563)/MAX(CV563+CN563+CW563, 0.1)*$I$9+CW563/MAX(CV563+CN563+CW563, 0.1)*$J$9))/($B$11+$C$11+$F$11)</f>
        <v>0</v>
      </c>
      <c r="BA563">
        <f>($B$11*$K$9+$C$11*$K$9+$F$11*((CV563+CN563)/MAX(CV563+CN563+CW563, 0.1)*$P$9+CW563/MAX(CV563+CN563+CW563, 0.1)*$Q$9))/($B$11+$C$11+$F$11)</f>
        <v>0</v>
      </c>
      <c r="BB563">
        <v>6</v>
      </c>
      <c r="BC563">
        <v>0.5</v>
      </c>
      <c r="BD563" t="s">
        <v>355</v>
      </c>
      <c r="BE563">
        <v>2</v>
      </c>
      <c r="BF563" t="b">
        <v>1</v>
      </c>
      <c r="BG563">
        <v>1657298217.5</v>
      </c>
      <c r="BH563">
        <v>1406.64888888889</v>
      </c>
      <c r="BI563">
        <v>1467.39925925926</v>
      </c>
      <c r="BJ563">
        <v>21.9093148148148</v>
      </c>
      <c r="BK563">
        <v>17.5694962962963</v>
      </c>
      <c r="BL563">
        <v>1391.68407407407</v>
      </c>
      <c r="BM563">
        <v>21.7306592592593</v>
      </c>
      <c r="BN563">
        <v>500.007037037037</v>
      </c>
      <c r="BO563">
        <v>73.8290555555556</v>
      </c>
      <c r="BP563">
        <v>0.0439691518518519</v>
      </c>
      <c r="BQ563">
        <v>25.327437037037</v>
      </c>
      <c r="BR563">
        <v>25.0324851851852</v>
      </c>
      <c r="BS563">
        <v>999.9</v>
      </c>
      <c r="BT563">
        <v>0</v>
      </c>
      <c r="BU563">
        <v>0</v>
      </c>
      <c r="BV563">
        <v>10010.9259259259</v>
      </c>
      <c r="BW563">
        <v>0</v>
      </c>
      <c r="BX563">
        <v>1674.14592592593</v>
      </c>
      <c r="BY563">
        <v>-60.7511333333333</v>
      </c>
      <c r="BZ563">
        <v>1438.15740740741</v>
      </c>
      <c r="CA563">
        <v>1493.64259259259</v>
      </c>
      <c r="CB563">
        <v>4.33980518518519</v>
      </c>
      <c r="CC563">
        <v>1467.39925925926</v>
      </c>
      <c r="CD563">
        <v>17.5694962962963</v>
      </c>
      <c r="CE563">
        <v>1.61754333333333</v>
      </c>
      <c r="CF563">
        <v>1.29713888888889</v>
      </c>
      <c r="CG563">
        <v>14.1269481481482</v>
      </c>
      <c r="CH563">
        <v>10.7657481481481</v>
      </c>
      <c r="CI563">
        <v>2000.03666666667</v>
      </c>
      <c r="CJ563">
        <v>0.979999777777778</v>
      </c>
      <c r="CK563">
        <v>0.0200003037037037</v>
      </c>
      <c r="CL563">
        <v>0</v>
      </c>
      <c r="CM563">
        <v>2.35041111111111</v>
      </c>
      <c r="CN563">
        <v>0</v>
      </c>
      <c r="CO563">
        <v>7613.48740740741</v>
      </c>
      <c r="CP563">
        <v>17300.462962963</v>
      </c>
      <c r="CQ563">
        <v>37.875</v>
      </c>
      <c r="CR563">
        <v>38.875</v>
      </c>
      <c r="CS563">
        <v>37.7545925925926</v>
      </c>
      <c r="CT563">
        <v>37.0321481481481</v>
      </c>
      <c r="CU563">
        <v>37.25</v>
      </c>
      <c r="CV563">
        <v>1960.03555555556</v>
      </c>
      <c r="CW563">
        <v>40.0011111111111</v>
      </c>
      <c r="CX563">
        <v>0</v>
      </c>
      <c r="CY563">
        <v>1657298203.5</v>
      </c>
      <c r="CZ563">
        <v>0</v>
      </c>
      <c r="DA563">
        <v>1657291692.5</v>
      </c>
      <c r="DB563" t="s">
        <v>356</v>
      </c>
      <c r="DC563">
        <v>1657291684</v>
      </c>
      <c r="DD563">
        <v>1657291692.5</v>
      </c>
      <c r="DE563">
        <v>1</v>
      </c>
      <c r="DF563">
        <v>0.051</v>
      </c>
      <c r="DG563">
        <v>-0.009</v>
      </c>
      <c r="DH563">
        <v>7.953</v>
      </c>
      <c r="DI563">
        <v>0.086</v>
      </c>
      <c r="DJ563">
        <v>418</v>
      </c>
      <c r="DK563">
        <v>18</v>
      </c>
      <c r="DL563">
        <v>0.63</v>
      </c>
      <c r="DM563">
        <v>0.07</v>
      </c>
      <c r="DN563">
        <v>-60.733315</v>
      </c>
      <c r="DO563">
        <v>-1.15188067542192</v>
      </c>
      <c r="DP563">
        <v>0.436199475899502</v>
      </c>
      <c r="DQ563">
        <v>0</v>
      </c>
      <c r="DR563">
        <v>4.34744725</v>
      </c>
      <c r="DS563">
        <v>-0.174976322701701</v>
      </c>
      <c r="DT563">
        <v>0.0171414240930414</v>
      </c>
      <c r="DU563">
        <v>0</v>
      </c>
      <c r="DV563">
        <v>0</v>
      </c>
      <c r="DW563">
        <v>2</v>
      </c>
      <c r="DX563" t="s">
        <v>357</v>
      </c>
      <c r="DY563">
        <v>2.97298</v>
      </c>
      <c r="DZ563">
        <v>2.69782</v>
      </c>
      <c r="EA563">
        <v>0.171777</v>
      </c>
      <c r="EB563">
        <v>0.177061</v>
      </c>
      <c r="EC563">
        <v>0.0801844</v>
      </c>
      <c r="ED563">
        <v>0.0688894</v>
      </c>
      <c r="EE563">
        <v>32310.1</v>
      </c>
      <c r="EF563">
        <v>35169.3</v>
      </c>
      <c r="EG563">
        <v>35356.2</v>
      </c>
      <c r="EH563">
        <v>38763.1</v>
      </c>
      <c r="EI563">
        <v>46117.8</v>
      </c>
      <c r="EJ563">
        <v>52093.5</v>
      </c>
      <c r="EK563">
        <v>55255.2</v>
      </c>
      <c r="EL563">
        <v>62127</v>
      </c>
      <c r="EM563">
        <v>1.9768</v>
      </c>
      <c r="EN563">
        <v>2.17</v>
      </c>
      <c r="EO563">
        <v>0.0376701</v>
      </c>
      <c r="EP563">
        <v>0</v>
      </c>
      <c r="EQ563">
        <v>24.4118</v>
      </c>
      <c r="ER563">
        <v>999.9</v>
      </c>
      <c r="ES563">
        <v>52.936</v>
      </c>
      <c r="ET563">
        <v>31.612</v>
      </c>
      <c r="EU563">
        <v>33.4935</v>
      </c>
      <c r="EV563">
        <v>54.0402</v>
      </c>
      <c r="EW563">
        <v>37.1554</v>
      </c>
      <c r="EX563">
        <v>2</v>
      </c>
      <c r="EY563">
        <v>0.00713415</v>
      </c>
      <c r="EZ563">
        <v>1.92819</v>
      </c>
      <c r="FA563">
        <v>20.1337</v>
      </c>
      <c r="FB563">
        <v>5.19932</v>
      </c>
      <c r="FC563">
        <v>12.0076</v>
      </c>
      <c r="FD563">
        <v>4.9756</v>
      </c>
      <c r="FE563">
        <v>3.2936</v>
      </c>
      <c r="FF563">
        <v>9999</v>
      </c>
      <c r="FG563">
        <v>565.3</v>
      </c>
      <c r="FH563">
        <v>9999</v>
      </c>
      <c r="FI563">
        <v>9999</v>
      </c>
      <c r="FJ563">
        <v>1.8631</v>
      </c>
      <c r="FK563">
        <v>1.86795</v>
      </c>
      <c r="FL563">
        <v>1.86768</v>
      </c>
      <c r="FM563">
        <v>1.8689</v>
      </c>
      <c r="FN563">
        <v>1.86966</v>
      </c>
      <c r="FO563">
        <v>1.86569</v>
      </c>
      <c r="FP563">
        <v>1.86676</v>
      </c>
      <c r="FQ563">
        <v>1.86813</v>
      </c>
      <c r="FR563">
        <v>5</v>
      </c>
      <c r="FS563">
        <v>0</v>
      </c>
      <c r="FT563">
        <v>0</v>
      </c>
      <c r="FU563">
        <v>0</v>
      </c>
      <c r="FV563" t="s">
        <v>358</v>
      </c>
      <c r="FW563" t="s">
        <v>359</v>
      </c>
      <c r="FX563" t="s">
        <v>360</v>
      </c>
      <c r="FY563" t="s">
        <v>360</v>
      </c>
      <c r="FZ563" t="s">
        <v>360</v>
      </c>
      <c r="GA563" t="s">
        <v>360</v>
      </c>
      <c r="GB563">
        <v>0</v>
      </c>
      <c r="GC563">
        <v>100</v>
      </c>
      <c r="GD563">
        <v>100</v>
      </c>
      <c r="GE563">
        <v>15.13</v>
      </c>
      <c r="GF563">
        <v>0.1787</v>
      </c>
      <c r="GG563">
        <v>4.5284714050127</v>
      </c>
      <c r="GH563">
        <v>0.00877152046367285</v>
      </c>
      <c r="GI563">
        <v>-1.12287425622125e-06</v>
      </c>
      <c r="GJ563">
        <v>1.49974470624018e-10</v>
      </c>
      <c r="GK563">
        <v>0.178652107835601</v>
      </c>
      <c r="GL563">
        <v>0</v>
      </c>
      <c r="GM563">
        <v>0</v>
      </c>
      <c r="GN563">
        <v>0</v>
      </c>
      <c r="GO563">
        <v>-2</v>
      </c>
      <c r="GP563">
        <v>2006</v>
      </c>
      <c r="GQ563">
        <v>1</v>
      </c>
      <c r="GR563">
        <v>20</v>
      </c>
      <c r="GS563">
        <v>109</v>
      </c>
      <c r="GT563">
        <v>108.9</v>
      </c>
      <c r="GU563">
        <v>3.57178</v>
      </c>
      <c r="GV563">
        <v>2.6062</v>
      </c>
      <c r="GW563">
        <v>2.24854</v>
      </c>
      <c r="GX563">
        <v>2.7417</v>
      </c>
      <c r="GY563">
        <v>1.99585</v>
      </c>
      <c r="GZ563">
        <v>2.37671</v>
      </c>
      <c r="HA563">
        <v>36.9794</v>
      </c>
      <c r="HB563">
        <v>14.9814</v>
      </c>
      <c r="HC563">
        <v>18</v>
      </c>
      <c r="HD563">
        <v>498.988</v>
      </c>
      <c r="HE563">
        <v>633.323</v>
      </c>
      <c r="HF563">
        <v>21.0576</v>
      </c>
      <c r="HG563">
        <v>27.1951</v>
      </c>
      <c r="HH563">
        <v>30.0002</v>
      </c>
      <c r="HI563">
        <v>27.0761</v>
      </c>
      <c r="HJ563">
        <v>26.9979</v>
      </c>
      <c r="HK563">
        <v>71.4563</v>
      </c>
      <c r="HL563">
        <v>46.063</v>
      </c>
      <c r="HM563">
        <v>0</v>
      </c>
      <c r="HN563">
        <v>21.046</v>
      </c>
      <c r="HO563">
        <v>1510.55</v>
      </c>
      <c r="HP563">
        <v>17.5671</v>
      </c>
      <c r="HQ563">
        <v>102.509</v>
      </c>
      <c r="HR563">
        <v>103.442</v>
      </c>
    </row>
    <row r="564" spans="1:226">
      <c r="A564">
        <v>548</v>
      </c>
      <c r="B564">
        <v>1657298230</v>
      </c>
      <c r="C564">
        <v>6486</v>
      </c>
      <c r="D564" t="s">
        <v>1459</v>
      </c>
      <c r="E564" t="s">
        <v>1460</v>
      </c>
      <c r="F564">
        <v>5</v>
      </c>
      <c r="G564" t="s">
        <v>1282</v>
      </c>
      <c r="H564" t="s">
        <v>354</v>
      </c>
      <c r="I564">
        <v>1657298222.21429</v>
      </c>
      <c r="J564">
        <f>(K564)/1000</f>
        <v>0</v>
      </c>
      <c r="K564">
        <f>IF(BF564, AN564, AH564)</f>
        <v>0</v>
      </c>
      <c r="L564">
        <f>IF(BF564, AI564, AG564)</f>
        <v>0</v>
      </c>
      <c r="M564">
        <f>BH564 - IF(AU564&gt;1, L564*BB564*100.0/(AW564*BV564), 0)</f>
        <v>0</v>
      </c>
      <c r="N564">
        <f>((T564-J564/2)*M564-L564)/(T564+J564/2)</f>
        <v>0</v>
      </c>
      <c r="O564">
        <f>N564*(BO564+BP564)/1000.0</f>
        <v>0</v>
      </c>
      <c r="P564">
        <f>(BH564 - IF(AU564&gt;1, L564*BB564*100.0/(AW564*BV564), 0))*(BO564+BP564)/1000.0</f>
        <v>0</v>
      </c>
      <c r="Q564">
        <f>2.0/((1/S564-1/R564)+SIGN(S564)*SQRT((1/S564-1/R564)*(1/S564-1/R564) + 4*BC564/((BC564+1)*(BC564+1))*(2*1/S564*1/R564-1/R564*1/R564)))</f>
        <v>0</v>
      </c>
      <c r="R564">
        <f>IF(LEFT(BD564,1)&lt;&gt;"0",IF(LEFT(BD564,1)="1",3.0,BE564),$D$5+$E$5*(BV564*BO564/($K$5*1000))+$F$5*(BV564*BO564/($K$5*1000))*MAX(MIN(BB564,$J$5),$I$5)*MAX(MIN(BB564,$J$5),$I$5)+$G$5*MAX(MIN(BB564,$J$5),$I$5)*(BV564*BO564/($K$5*1000))+$H$5*(BV564*BO564/($K$5*1000))*(BV564*BO564/($K$5*1000)))</f>
        <v>0</v>
      </c>
      <c r="S564">
        <f>J564*(1000-(1000*0.61365*exp(17.502*W564/(240.97+W564))/(BO564+BP564)+BJ564)/2)/(1000*0.61365*exp(17.502*W564/(240.97+W564))/(BO564+BP564)-BJ564)</f>
        <v>0</v>
      </c>
      <c r="T564">
        <f>1/((BC564+1)/(Q564/1.6)+1/(R564/1.37)) + BC564/((BC564+1)/(Q564/1.6) + BC564/(R564/1.37))</f>
        <v>0</v>
      </c>
      <c r="U564">
        <f>(AX564*BA564)</f>
        <v>0</v>
      </c>
      <c r="V564">
        <f>(BQ564+(U564+2*0.95*5.67E-8*(((BQ564+$B$7)+273)^4-(BQ564+273)^4)-44100*J564)/(1.84*29.3*R564+8*0.95*5.67E-8*(BQ564+273)^3))</f>
        <v>0</v>
      </c>
      <c r="W564">
        <f>($C$7*BR564+$D$7*BS564+$E$7*V564)</f>
        <v>0</v>
      </c>
      <c r="X564">
        <f>0.61365*exp(17.502*W564/(240.97+W564))</f>
        <v>0</v>
      </c>
      <c r="Y564">
        <f>(Z564/AA564*100)</f>
        <v>0</v>
      </c>
      <c r="Z564">
        <f>BJ564*(BO564+BP564)/1000</f>
        <v>0</v>
      </c>
      <c r="AA564">
        <f>0.61365*exp(17.502*BQ564/(240.97+BQ564))</f>
        <v>0</v>
      </c>
      <c r="AB564">
        <f>(X564-BJ564*(BO564+BP564)/1000)</f>
        <v>0</v>
      </c>
      <c r="AC564">
        <f>(-J564*44100)</f>
        <v>0</v>
      </c>
      <c r="AD564">
        <f>2*29.3*R564*0.92*(BQ564-W564)</f>
        <v>0</v>
      </c>
      <c r="AE564">
        <f>2*0.95*5.67E-8*(((BQ564+$B$7)+273)^4-(W564+273)^4)</f>
        <v>0</v>
      </c>
      <c r="AF564">
        <f>U564+AE564+AC564+AD564</f>
        <v>0</v>
      </c>
      <c r="AG564">
        <f>BN564*AU564*(BI564-BH564*(1000-AU564*BK564)/(1000-AU564*BJ564))/(100*BB564)</f>
        <v>0</v>
      </c>
      <c r="AH564">
        <f>1000*BN564*AU564*(BJ564-BK564)/(100*BB564*(1000-AU564*BJ564))</f>
        <v>0</v>
      </c>
      <c r="AI564">
        <f>(AJ564 - AK564 - BO564*1E3/(8.314*(BQ564+273.15)) * AM564/BN564 * AL564) * BN564/(100*BB564) * (1000 - BK564)/1000</f>
        <v>0</v>
      </c>
      <c r="AJ564">
        <v>1525.89506395498</v>
      </c>
      <c r="AK564">
        <v>1479.37036363636</v>
      </c>
      <c r="AL564">
        <v>3.44261549489862</v>
      </c>
      <c r="AM564">
        <v>66.2120317824343</v>
      </c>
      <c r="AN564">
        <f>(AP564 - AO564 + BO564*1E3/(8.314*(BQ564+273.15)) * AR564/BN564 * AQ564) * BN564/(100*BB564) * 1000/(1000 - AP564)</f>
        <v>0</v>
      </c>
      <c r="AO564">
        <v>17.5744999486376</v>
      </c>
      <c r="AP564">
        <v>21.8818981818182</v>
      </c>
      <c r="AQ564">
        <v>-0.000663668841642708</v>
      </c>
      <c r="AR564">
        <v>77.4807913644843</v>
      </c>
      <c r="AS564">
        <v>0</v>
      </c>
      <c r="AT564">
        <v>0</v>
      </c>
      <c r="AU564">
        <f>IF(AS564*$H$13&gt;=AW564,1.0,(AW564/(AW564-AS564*$H$13)))</f>
        <v>0</v>
      </c>
      <c r="AV564">
        <f>(AU564-1)*100</f>
        <v>0</v>
      </c>
      <c r="AW564">
        <f>MAX(0,($B$13+$C$13*BV564)/(1+$D$13*BV564)*BO564/(BQ564+273)*$E$13)</f>
        <v>0</v>
      </c>
      <c r="AX564">
        <f>$B$11*BW564+$C$11*BX564+$F$11*CI564*(1-CL564)</f>
        <v>0</v>
      </c>
      <c r="AY564">
        <f>AX564*AZ564</f>
        <v>0</v>
      </c>
      <c r="AZ564">
        <f>($B$11*$D$9+$C$11*$D$9+$F$11*((CV564+CN564)/MAX(CV564+CN564+CW564, 0.1)*$I$9+CW564/MAX(CV564+CN564+CW564, 0.1)*$J$9))/($B$11+$C$11+$F$11)</f>
        <v>0</v>
      </c>
      <c r="BA564">
        <f>($B$11*$K$9+$C$11*$K$9+$F$11*((CV564+CN564)/MAX(CV564+CN564+CW564, 0.1)*$P$9+CW564/MAX(CV564+CN564+CW564, 0.1)*$Q$9))/($B$11+$C$11+$F$11)</f>
        <v>0</v>
      </c>
      <c r="BB564">
        <v>6</v>
      </c>
      <c r="BC564">
        <v>0.5</v>
      </c>
      <c r="BD564" t="s">
        <v>355</v>
      </c>
      <c r="BE564">
        <v>2</v>
      </c>
      <c r="BF564" t="b">
        <v>1</v>
      </c>
      <c r="BG564">
        <v>1657298222.21429</v>
      </c>
      <c r="BH564">
        <v>1422.48642857143</v>
      </c>
      <c r="BI564">
        <v>1483.32857142857</v>
      </c>
      <c r="BJ564">
        <v>21.8988714285714</v>
      </c>
      <c r="BK564">
        <v>17.5723035714286</v>
      </c>
      <c r="BL564">
        <v>1407.41928571429</v>
      </c>
      <c r="BM564">
        <v>21.7202142857143</v>
      </c>
      <c r="BN564">
        <v>499.975928571429</v>
      </c>
      <c r="BO564">
        <v>73.8288142857143</v>
      </c>
      <c r="BP564">
        <v>0.0438134071428571</v>
      </c>
      <c r="BQ564">
        <v>25.3270714285714</v>
      </c>
      <c r="BR564">
        <v>25.0325357142857</v>
      </c>
      <c r="BS564">
        <v>999.9</v>
      </c>
      <c r="BT564">
        <v>0</v>
      </c>
      <c r="BU564">
        <v>0</v>
      </c>
      <c r="BV564">
        <v>10016.6071428571</v>
      </c>
      <c r="BW564">
        <v>0</v>
      </c>
      <c r="BX564">
        <v>1674.51642857143</v>
      </c>
      <c r="BY564">
        <v>-60.8423821428571</v>
      </c>
      <c r="BZ564">
        <v>1454.33392857143</v>
      </c>
      <c r="CA564">
        <v>1509.86035714286</v>
      </c>
      <c r="CB564">
        <v>4.32655178571429</v>
      </c>
      <c r="CC564">
        <v>1483.32857142857</v>
      </c>
      <c r="CD564">
        <v>17.5723035714286</v>
      </c>
      <c r="CE564">
        <v>1.6167675</v>
      </c>
      <c r="CF564">
        <v>1.29734214285714</v>
      </c>
      <c r="CG564">
        <v>14.1195428571429</v>
      </c>
      <c r="CH564">
        <v>10.7681</v>
      </c>
      <c r="CI564">
        <v>2000.01214285714</v>
      </c>
      <c r="CJ564">
        <v>0.979999928571429</v>
      </c>
      <c r="CK564">
        <v>0.0200001428571429</v>
      </c>
      <c r="CL564">
        <v>0</v>
      </c>
      <c r="CM564">
        <v>2.31988214285714</v>
      </c>
      <c r="CN564">
        <v>0</v>
      </c>
      <c r="CO564">
        <v>7608.34178571429</v>
      </c>
      <c r="CP564">
        <v>17300.2642857143</v>
      </c>
      <c r="CQ564">
        <v>37.875</v>
      </c>
      <c r="CR564">
        <v>38.875</v>
      </c>
      <c r="CS564">
        <v>37.75</v>
      </c>
      <c r="CT564">
        <v>37.0420714285714</v>
      </c>
      <c r="CU564">
        <v>37.25</v>
      </c>
      <c r="CV564">
        <v>1960.01178571429</v>
      </c>
      <c r="CW564">
        <v>40.0003571428571</v>
      </c>
      <c r="CX564">
        <v>0</v>
      </c>
      <c r="CY564">
        <v>1657298208.3</v>
      </c>
      <c r="CZ564">
        <v>0</v>
      </c>
      <c r="DA564">
        <v>1657291692.5</v>
      </c>
      <c r="DB564" t="s">
        <v>356</v>
      </c>
      <c r="DC564">
        <v>1657291684</v>
      </c>
      <c r="DD564">
        <v>1657291692.5</v>
      </c>
      <c r="DE564">
        <v>1</v>
      </c>
      <c r="DF564">
        <v>0.051</v>
      </c>
      <c r="DG564">
        <v>-0.009</v>
      </c>
      <c r="DH564">
        <v>7.953</v>
      </c>
      <c r="DI564">
        <v>0.086</v>
      </c>
      <c r="DJ564">
        <v>418</v>
      </c>
      <c r="DK564">
        <v>18</v>
      </c>
      <c r="DL564">
        <v>0.63</v>
      </c>
      <c r="DM564">
        <v>0.07</v>
      </c>
      <c r="DN564">
        <v>-60.81081</v>
      </c>
      <c r="DO564">
        <v>-0.440289681050585</v>
      </c>
      <c r="DP564">
        <v>0.415046462941199</v>
      </c>
      <c r="DQ564">
        <v>0</v>
      </c>
      <c r="DR564">
        <v>4.33676875</v>
      </c>
      <c r="DS564">
        <v>-0.171303602251418</v>
      </c>
      <c r="DT564">
        <v>0.0168222107922086</v>
      </c>
      <c r="DU564">
        <v>0</v>
      </c>
      <c r="DV564">
        <v>0</v>
      </c>
      <c r="DW564">
        <v>2</v>
      </c>
      <c r="DX564" t="s">
        <v>357</v>
      </c>
      <c r="DY564">
        <v>2.97326</v>
      </c>
      <c r="DZ564">
        <v>2.69799</v>
      </c>
      <c r="EA564">
        <v>0.172996</v>
      </c>
      <c r="EB564">
        <v>0.17823</v>
      </c>
      <c r="EC564">
        <v>0.0801521</v>
      </c>
      <c r="ED564">
        <v>0.068894</v>
      </c>
      <c r="EE564">
        <v>32261.9</v>
      </c>
      <c r="EF564">
        <v>35119.3</v>
      </c>
      <c r="EG564">
        <v>35355.4</v>
      </c>
      <c r="EH564">
        <v>38763</v>
      </c>
      <c r="EI564">
        <v>46118.7</v>
      </c>
      <c r="EJ564">
        <v>52092.4</v>
      </c>
      <c r="EK564">
        <v>55254.3</v>
      </c>
      <c r="EL564">
        <v>62126</v>
      </c>
      <c r="EM564">
        <v>1.9768</v>
      </c>
      <c r="EN564">
        <v>2.1694</v>
      </c>
      <c r="EO564">
        <v>0.038147</v>
      </c>
      <c r="EP564">
        <v>0</v>
      </c>
      <c r="EQ564">
        <v>24.4184</v>
      </c>
      <c r="ER564">
        <v>999.9</v>
      </c>
      <c r="ES564">
        <v>52.912</v>
      </c>
      <c r="ET564">
        <v>31.612</v>
      </c>
      <c r="EU564">
        <v>33.4805</v>
      </c>
      <c r="EV564">
        <v>53.9902</v>
      </c>
      <c r="EW564">
        <v>37.2236</v>
      </c>
      <c r="EX564">
        <v>2</v>
      </c>
      <c r="EY564">
        <v>0.00756098</v>
      </c>
      <c r="EZ564">
        <v>1.96401</v>
      </c>
      <c r="FA564">
        <v>20.1333</v>
      </c>
      <c r="FB564">
        <v>5.19932</v>
      </c>
      <c r="FC564">
        <v>12.0099</v>
      </c>
      <c r="FD564">
        <v>4.9756</v>
      </c>
      <c r="FE564">
        <v>3.294</v>
      </c>
      <c r="FF564">
        <v>9999</v>
      </c>
      <c r="FG564">
        <v>565.3</v>
      </c>
      <c r="FH564">
        <v>9999</v>
      </c>
      <c r="FI564">
        <v>9999</v>
      </c>
      <c r="FJ564">
        <v>1.8631</v>
      </c>
      <c r="FK564">
        <v>1.86795</v>
      </c>
      <c r="FL564">
        <v>1.86768</v>
      </c>
      <c r="FM564">
        <v>1.8689</v>
      </c>
      <c r="FN564">
        <v>1.86966</v>
      </c>
      <c r="FO564">
        <v>1.86569</v>
      </c>
      <c r="FP564">
        <v>1.86676</v>
      </c>
      <c r="FQ564">
        <v>1.86813</v>
      </c>
      <c r="FR564">
        <v>5</v>
      </c>
      <c r="FS564">
        <v>0</v>
      </c>
      <c r="FT564">
        <v>0</v>
      </c>
      <c r="FU564">
        <v>0</v>
      </c>
      <c r="FV564" t="s">
        <v>358</v>
      </c>
      <c r="FW564" t="s">
        <v>359</v>
      </c>
      <c r="FX564" t="s">
        <v>360</v>
      </c>
      <c r="FY564" t="s">
        <v>360</v>
      </c>
      <c r="FZ564" t="s">
        <v>360</v>
      </c>
      <c r="GA564" t="s">
        <v>360</v>
      </c>
      <c r="GB564">
        <v>0</v>
      </c>
      <c r="GC564">
        <v>100</v>
      </c>
      <c r="GD564">
        <v>100</v>
      </c>
      <c r="GE564">
        <v>15.23</v>
      </c>
      <c r="GF564">
        <v>0.1787</v>
      </c>
      <c r="GG564">
        <v>4.5284714050127</v>
      </c>
      <c r="GH564">
        <v>0.00877152046367285</v>
      </c>
      <c r="GI564">
        <v>-1.12287425622125e-06</v>
      </c>
      <c r="GJ564">
        <v>1.49974470624018e-10</v>
      </c>
      <c r="GK564">
        <v>0.178652107835601</v>
      </c>
      <c r="GL564">
        <v>0</v>
      </c>
      <c r="GM564">
        <v>0</v>
      </c>
      <c r="GN564">
        <v>0</v>
      </c>
      <c r="GO564">
        <v>-2</v>
      </c>
      <c r="GP564">
        <v>2006</v>
      </c>
      <c r="GQ564">
        <v>1</v>
      </c>
      <c r="GR564">
        <v>20</v>
      </c>
      <c r="GS564">
        <v>109.1</v>
      </c>
      <c r="GT564">
        <v>109</v>
      </c>
      <c r="GU564">
        <v>3.60352</v>
      </c>
      <c r="GV564">
        <v>2.60376</v>
      </c>
      <c r="GW564">
        <v>2.24854</v>
      </c>
      <c r="GX564">
        <v>2.74048</v>
      </c>
      <c r="GY564">
        <v>1.99585</v>
      </c>
      <c r="GZ564">
        <v>2.34619</v>
      </c>
      <c r="HA564">
        <v>37.0032</v>
      </c>
      <c r="HB564">
        <v>14.9726</v>
      </c>
      <c r="HC564">
        <v>18</v>
      </c>
      <c r="HD564">
        <v>499.029</v>
      </c>
      <c r="HE564">
        <v>632.872</v>
      </c>
      <c r="HF564">
        <v>21.0314</v>
      </c>
      <c r="HG564">
        <v>27.2011</v>
      </c>
      <c r="HH564">
        <v>30.0002</v>
      </c>
      <c r="HI564">
        <v>27.0807</v>
      </c>
      <c r="HJ564">
        <v>27.0007</v>
      </c>
      <c r="HK564">
        <v>72.0949</v>
      </c>
      <c r="HL564">
        <v>46.063</v>
      </c>
      <c r="HM564">
        <v>0</v>
      </c>
      <c r="HN564">
        <v>21.0108</v>
      </c>
      <c r="HO564">
        <v>1524.02</v>
      </c>
      <c r="HP564">
        <v>17.5905</v>
      </c>
      <c r="HQ564">
        <v>102.507</v>
      </c>
      <c r="HR564">
        <v>103.441</v>
      </c>
    </row>
    <row r="565" spans="1:226">
      <c r="A565">
        <v>549</v>
      </c>
      <c r="B565">
        <v>1657298235</v>
      </c>
      <c r="C565">
        <v>6491</v>
      </c>
      <c r="D565" t="s">
        <v>1461</v>
      </c>
      <c r="E565" t="s">
        <v>1462</v>
      </c>
      <c r="F565">
        <v>5</v>
      </c>
      <c r="G565" t="s">
        <v>1282</v>
      </c>
      <c r="H565" t="s">
        <v>354</v>
      </c>
      <c r="I565">
        <v>1657298227.5</v>
      </c>
      <c r="J565">
        <f>(K565)/1000</f>
        <v>0</v>
      </c>
      <c r="K565">
        <f>IF(BF565, AN565, AH565)</f>
        <v>0</v>
      </c>
      <c r="L565">
        <f>IF(BF565, AI565, AG565)</f>
        <v>0</v>
      </c>
      <c r="M565">
        <f>BH565 - IF(AU565&gt;1, L565*BB565*100.0/(AW565*BV565), 0)</f>
        <v>0</v>
      </c>
      <c r="N565">
        <f>((T565-J565/2)*M565-L565)/(T565+J565/2)</f>
        <v>0</v>
      </c>
      <c r="O565">
        <f>N565*(BO565+BP565)/1000.0</f>
        <v>0</v>
      </c>
      <c r="P565">
        <f>(BH565 - IF(AU565&gt;1, L565*BB565*100.0/(AW565*BV565), 0))*(BO565+BP565)/1000.0</f>
        <v>0</v>
      </c>
      <c r="Q565">
        <f>2.0/((1/S565-1/R565)+SIGN(S565)*SQRT((1/S565-1/R565)*(1/S565-1/R565) + 4*BC565/((BC565+1)*(BC565+1))*(2*1/S565*1/R565-1/R565*1/R565)))</f>
        <v>0</v>
      </c>
      <c r="R565">
        <f>IF(LEFT(BD565,1)&lt;&gt;"0",IF(LEFT(BD565,1)="1",3.0,BE565),$D$5+$E$5*(BV565*BO565/($K$5*1000))+$F$5*(BV565*BO565/($K$5*1000))*MAX(MIN(BB565,$J$5),$I$5)*MAX(MIN(BB565,$J$5),$I$5)+$G$5*MAX(MIN(BB565,$J$5),$I$5)*(BV565*BO565/($K$5*1000))+$H$5*(BV565*BO565/($K$5*1000))*(BV565*BO565/($K$5*1000)))</f>
        <v>0</v>
      </c>
      <c r="S565">
        <f>J565*(1000-(1000*0.61365*exp(17.502*W565/(240.97+W565))/(BO565+BP565)+BJ565)/2)/(1000*0.61365*exp(17.502*W565/(240.97+W565))/(BO565+BP565)-BJ565)</f>
        <v>0</v>
      </c>
      <c r="T565">
        <f>1/((BC565+1)/(Q565/1.6)+1/(R565/1.37)) + BC565/((BC565+1)/(Q565/1.6) + BC565/(R565/1.37))</f>
        <v>0</v>
      </c>
      <c r="U565">
        <f>(AX565*BA565)</f>
        <v>0</v>
      </c>
      <c r="V565">
        <f>(BQ565+(U565+2*0.95*5.67E-8*(((BQ565+$B$7)+273)^4-(BQ565+273)^4)-44100*J565)/(1.84*29.3*R565+8*0.95*5.67E-8*(BQ565+273)^3))</f>
        <v>0</v>
      </c>
      <c r="W565">
        <f>($C$7*BR565+$D$7*BS565+$E$7*V565)</f>
        <v>0</v>
      </c>
      <c r="X565">
        <f>0.61365*exp(17.502*W565/(240.97+W565))</f>
        <v>0</v>
      </c>
      <c r="Y565">
        <f>(Z565/AA565*100)</f>
        <v>0</v>
      </c>
      <c r="Z565">
        <f>BJ565*(BO565+BP565)/1000</f>
        <v>0</v>
      </c>
      <c r="AA565">
        <f>0.61365*exp(17.502*BQ565/(240.97+BQ565))</f>
        <v>0</v>
      </c>
      <c r="AB565">
        <f>(X565-BJ565*(BO565+BP565)/1000)</f>
        <v>0</v>
      </c>
      <c r="AC565">
        <f>(-J565*44100)</f>
        <v>0</v>
      </c>
      <c r="AD565">
        <f>2*29.3*R565*0.92*(BQ565-W565)</f>
        <v>0</v>
      </c>
      <c r="AE565">
        <f>2*0.95*5.67E-8*(((BQ565+$B$7)+273)^4-(W565+273)^4)</f>
        <v>0</v>
      </c>
      <c r="AF565">
        <f>U565+AE565+AC565+AD565</f>
        <v>0</v>
      </c>
      <c r="AG565">
        <f>BN565*AU565*(BI565-BH565*(1000-AU565*BK565)/(1000-AU565*BJ565))/(100*BB565)</f>
        <v>0</v>
      </c>
      <c r="AH565">
        <f>1000*BN565*AU565*(BJ565-BK565)/(100*BB565*(1000-AU565*BJ565))</f>
        <v>0</v>
      </c>
      <c r="AI565">
        <f>(AJ565 - AK565 - BO565*1E3/(8.314*(BQ565+273.15)) * AM565/BN565 * AL565) * BN565/(100*BB565) * (1000 - BK565)/1000</f>
        <v>0</v>
      </c>
      <c r="AJ565">
        <v>1543.41748214555</v>
      </c>
      <c r="AK565">
        <v>1496.50587878788</v>
      </c>
      <c r="AL565">
        <v>3.44056441714232</v>
      </c>
      <c r="AM565">
        <v>66.2120317824343</v>
      </c>
      <c r="AN565">
        <f>(AP565 - AO565 + BO565*1E3/(8.314*(BQ565+273.15)) * AR565/BN565 * AQ565) * BN565/(100*BB565) * 1000/(1000 - AP565)</f>
        <v>0</v>
      </c>
      <c r="AO565">
        <v>17.5779890729785</v>
      </c>
      <c r="AP565">
        <v>21.8739139393939</v>
      </c>
      <c r="AQ565">
        <v>-5.01941408637447e-05</v>
      </c>
      <c r="AR565">
        <v>77.4807913644843</v>
      </c>
      <c r="AS565">
        <v>0</v>
      </c>
      <c r="AT565">
        <v>0</v>
      </c>
      <c r="AU565">
        <f>IF(AS565*$H$13&gt;=AW565,1.0,(AW565/(AW565-AS565*$H$13)))</f>
        <v>0</v>
      </c>
      <c r="AV565">
        <f>(AU565-1)*100</f>
        <v>0</v>
      </c>
      <c r="AW565">
        <f>MAX(0,($B$13+$C$13*BV565)/(1+$D$13*BV565)*BO565/(BQ565+273)*$E$13)</f>
        <v>0</v>
      </c>
      <c r="AX565">
        <f>$B$11*BW565+$C$11*BX565+$F$11*CI565*(1-CL565)</f>
        <v>0</v>
      </c>
      <c r="AY565">
        <f>AX565*AZ565</f>
        <v>0</v>
      </c>
      <c r="AZ565">
        <f>($B$11*$D$9+$C$11*$D$9+$F$11*((CV565+CN565)/MAX(CV565+CN565+CW565, 0.1)*$I$9+CW565/MAX(CV565+CN565+CW565, 0.1)*$J$9))/($B$11+$C$11+$F$11)</f>
        <v>0</v>
      </c>
      <c r="BA565">
        <f>($B$11*$K$9+$C$11*$K$9+$F$11*((CV565+CN565)/MAX(CV565+CN565+CW565, 0.1)*$P$9+CW565/MAX(CV565+CN565+CW565, 0.1)*$Q$9))/($B$11+$C$11+$F$11)</f>
        <v>0</v>
      </c>
      <c r="BB565">
        <v>6</v>
      </c>
      <c r="BC565">
        <v>0.5</v>
      </c>
      <c r="BD565" t="s">
        <v>355</v>
      </c>
      <c r="BE565">
        <v>2</v>
      </c>
      <c r="BF565" t="b">
        <v>1</v>
      </c>
      <c r="BG565">
        <v>1657298227.5</v>
      </c>
      <c r="BH565">
        <v>1440.26592592593</v>
      </c>
      <c r="BI565">
        <v>1501.12259259259</v>
      </c>
      <c r="BJ565">
        <v>21.8886851851852</v>
      </c>
      <c r="BK565">
        <v>17.5756703703704</v>
      </c>
      <c r="BL565">
        <v>1425.08333333333</v>
      </c>
      <c r="BM565">
        <v>21.7100222222222</v>
      </c>
      <c r="BN565">
        <v>499.984185185185</v>
      </c>
      <c r="BO565">
        <v>73.8282518518518</v>
      </c>
      <c r="BP565">
        <v>0.0438402666666667</v>
      </c>
      <c r="BQ565">
        <v>25.3284814814815</v>
      </c>
      <c r="BR565">
        <v>25.036362962963</v>
      </c>
      <c r="BS565">
        <v>999.9</v>
      </c>
      <c r="BT565">
        <v>0</v>
      </c>
      <c r="BU565">
        <v>0</v>
      </c>
      <c r="BV565">
        <v>10007.7777777778</v>
      </c>
      <c r="BW565">
        <v>0</v>
      </c>
      <c r="BX565">
        <v>1675.01666666667</v>
      </c>
      <c r="BY565">
        <v>-60.8564148148148</v>
      </c>
      <c r="BZ565">
        <v>1472.49592592593</v>
      </c>
      <c r="CA565">
        <v>1527.97666666667</v>
      </c>
      <c r="CB565">
        <v>4.31300037037037</v>
      </c>
      <c r="CC565">
        <v>1501.12259259259</v>
      </c>
      <c r="CD565">
        <v>17.5756703703704</v>
      </c>
      <c r="CE565">
        <v>1.6160037037037</v>
      </c>
      <c r="CF565">
        <v>1.29758111111111</v>
      </c>
      <c r="CG565">
        <v>14.1122518518519</v>
      </c>
      <c r="CH565">
        <v>10.7708666666667</v>
      </c>
      <c r="CI565">
        <v>2000.02111111111</v>
      </c>
      <c r="CJ565">
        <v>0.980000222222222</v>
      </c>
      <c r="CK565">
        <v>0.0199998296296296</v>
      </c>
      <c r="CL565">
        <v>0</v>
      </c>
      <c r="CM565">
        <v>2.31278148148148</v>
      </c>
      <c r="CN565">
        <v>0</v>
      </c>
      <c r="CO565">
        <v>7602.60222222222</v>
      </c>
      <c r="CP565">
        <v>17300.3444444444</v>
      </c>
      <c r="CQ565">
        <v>37.875</v>
      </c>
      <c r="CR565">
        <v>38.875</v>
      </c>
      <c r="CS565">
        <v>37.75</v>
      </c>
      <c r="CT565">
        <v>37.0482222222222</v>
      </c>
      <c r="CU565">
        <v>37.25</v>
      </c>
      <c r="CV565">
        <v>1960.02074074074</v>
      </c>
      <c r="CW565">
        <v>40.0003703703704</v>
      </c>
      <c r="CX565">
        <v>0</v>
      </c>
      <c r="CY565">
        <v>1657298213.1</v>
      </c>
      <c r="CZ565">
        <v>0</v>
      </c>
      <c r="DA565">
        <v>1657291692.5</v>
      </c>
      <c r="DB565" t="s">
        <v>356</v>
      </c>
      <c r="DC565">
        <v>1657291684</v>
      </c>
      <c r="DD565">
        <v>1657291692.5</v>
      </c>
      <c r="DE565">
        <v>1</v>
      </c>
      <c r="DF565">
        <v>0.051</v>
      </c>
      <c r="DG565">
        <v>-0.009</v>
      </c>
      <c r="DH565">
        <v>7.953</v>
      </c>
      <c r="DI565">
        <v>0.086</v>
      </c>
      <c r="DJ565">
        <v>418</v>
      </c>
      <c r="DK565">
        <v>18</v>
      </c>
      <c r="DL565">
        <v>0.63</v>
      </c>
      <c r="DM565">
        <v>0.07</v>
      </c>
      <c r="DN565">
        <v>-60.884705</v>
      </c>
      <c r="DO565">
        <v>-0.381980487804745</v>
      </c>
      <c r="DP565">
        <v>0.416727588449577</v>
      </c>
      <c r="DQ565">
        <v>0</v>
      </c>
      <c r="DR565">
        <v>4.322614</v>
      </c>
      <c r="DS565">
        <v>-0.152558273921205</v>
      </c>
      <c r="DT565">
        <v>0.0149844243800021</v>
      </c>
      <c r="DU565">
        <v>0</v>
      </c>
      <c r="DV565">
        <v>0</v>
      </c>
      <c r="DW565">
        <v>2</v>
      </c>
      <c r="DX565" t="s">
        <v>357</v>
      </c>
      <c r="DY565">
        <v>2.97321</v>
      </c>
      <c r="DZ565">
        <v>2.69667</v>
      </c>
      <c r="EA565">
        <v>0.174201</v>
      </c>
      <c r="EB565">
        <v>0.179378</v>
      </c>
      <c r="EC565">
        <v>0.0801306</v>
      </c>
      <c r="ED565">
        <v>0.0688954</v>
      </c>
      <c r="EE565">
        <v>32214.2</v>
      </c>
      <c r="EF565">
        <v>35069.8</v>
      </c>
      <c r="EG565">
        <v>35354.7</v>
      </c>
      <c r="EH565">
        <v>38762.6</v>
      </c>
      <c r="EI565">
        <v>46119.1</v>
      </c>
      <c r="EJ565">
        <v>52092</v>
      </c>
      <c r="EK565">
        <v>55253.5</v>
      </c>
      <c r="EL565">
        <v>62125.6</v>
      </c>
      <c r="EM565">
        <v>1.9772</v>
      </c>
      <c r="EN565">
        <v>2.1698</v>
      </c>
      <c r="EO565">
        <v>0.0373423</v>
      </c>
      <c r="EP565">
        <v>0</v>
      </c>
      <c r="EQ565">
        <v>24.4266</v>
      </c>
      <c r="ER565">
        <v>999.9</v>
      </c>
      <c r="ES565">
        <v>52.887</v>
      </c>
      <c r="ET565">
        <v>31.632</v>
      </c>
      <c r="EU565">
        <v>33.501</v>
      </c>
      <c r="EV565">
        <v>53.8502</v>
      </c>
      <c r="EW565">
        <v>37.2075</v>
      </c>
      <c r="EX565">
        <v>2</v>
      </c>
      <c r="EY565">
        <v>0.00849594</v>
      </c>
      <c r="EZ565">
        <v>2.05505</v>
      </c>
      <c r="FA565">
        <v>20.132</v>
      </c>
      <c r="FB565">
        <v>5.19932</v>
      </c>
      <c r="FC565">
        <v>12.0099</v>
      </c>
      <c r="FD565">
        <v>4.9736</v>
      </c>
      <c r="FE565">
        <v>3.2934</v>
      </c>
      <c r="FF565">
        <v>9999</v>
      </c>
      <c r="FG565">
        <v>565.3</v>
      </c>
      <c r="FH565">
        <v>9999</v>
      </c>
      <c r="FI565">
        <v>9999</v>
      </c>
      <c r="FJ565">
        <v>1.8631</v>
      </c>
      <c r="FK565">
        <v>1.86795</v>
      </c>
      <c r="FL565">
        <v>1.86768</v>
      </c>
      <c r="FM565">
        <v>1.8689</v>
      </c>
      <c r="FN565">
        <v>1.86966</v>
      </c>
      <c r="FO565">
        <v>1.86569</v>
      </c>
      <c r="FP565">
        <v>1.86676</v>
      </c>
      <c r="FQ565">
        <v>1.86813</v>
      </c>
      <c r="FR565">
        <v>5</v>
      </c>
      <c r="FS565">
        <v>0</v>
      </c>
      <c r="FT565">
        <v>0</v>
      </c>
      <c r="FU565">
        <v>0</v>
      </c>
      <c r="FV565" t="s">
        <v>358</v>
      </c>
      <c r="FW565" t="s">
        <v>359</v>
      </c>
      <c r="FX565" t="s">
        <v>360</v>
      </c>
      <c r="FY565" t="s">
        <v>360</v>
      </c>
      <c r="FZ565" t="s">
        <v>360</v>
      </c>
      <c r="GA565" t="s">
        <v>360</v>
      </c>
      <c r="GB565">
        <v>0</v>
      </c>
      <c r="GC565">
        <v>100</v>
      </c>
      <c r="GD565">
        <v>100</v>
      </c>
      <c r="GE565">
        <v>15.35</v>
      </c>
      <c r="GF565">
        <v>0.1786</v>
      </c>
      <c r="GG565">
        <v>4.5284714050127</v>
      </c>
      <c r="GH565">
        <v>0.00877152046367285</v>
      </c>
      <c r="GI565">
        <v>-1.12287425622125e-06</v>
      </c>
      <c r="GJ565">
        <v>1.49974470624018e-10</v>
      </c>
      <c r="GK565">
        <v>0.178652107835601</v>
      </c>
      <c r="GL565">
        <v>0</v>
      </c>
      <c r="GM565">
        <v>0</v>
      </c>
      <c r="GN565">
        <v>0</v>
      </c>
      <c r="GO565">
        <v>-2</v>
      </c>
      <c r="GP565">
        <v>2006</v>
      </c>
      <c r="GQ565">
        <v>1</v>
      </c>
      <c r="GR565">
        <v>20</v>
      </c>
      <c r="GS565">
        <v>109.2</v>
      </c>
      <c r="GT565">
        <v>109</v>
      </c>
      <c r="GU565">
        <v>3.63037</v>
      </c>
      <c r="GV565">
        <v>2.60742</v>
      </c>
      <c r="GW565">
        <v>2.24854</v>
      </c>
      <c r="GX565">
        <v>2.7417</v>
      </c>
      <c r="GY565">
        <v>1.99585</v>
      </c>
      <c r="GZ565">
        <v>2.32788</v>
      </c>
      <c r="HA565">
        <v>37.0032</v>
      </c>
      <c r="HB565">
        <v>14.9726</v>
      </c>
      <c r="HC565">
        <v>18</v>
      </c>
      <c r="HD565">
        <v>499.333</v>
      </c>
      <c r="HE565">
        <v>633.269</v>
      </c>
      <c r="HF565">
        <v>20.997</v>
      </c>
      <c r="HG565">
        <v>27.2057</v>
      </c>
      <c r="HH565">
        <v>30.0006</v>
      </c>
      <c r="HI565">
        <v>27.0852</v>
      </c>
      <c r="HJ565">
        <v>27.007</v>
      </c>
      <c r="HK565">
        <v>72.6279</v>
      </c>
      <c r="HL565">
        <v>46.063</v>
      </c>
      <c r="HM565">
        <v>0</v>
      </c>
      <c r="HN565">
        <v>20.9657</v>
      </c>
      <c r="HO565">
        <v>1537.49</v>
      </c>
      <c r="HP565">
        <v>17.6139</v>
      </c>
      <c r="HQ565">
        <v>102.505</v>
      </c>
      <c r="HR565">
        <v>103.44</v>
      </c>
    </row>
    <row r="566" spans="1:226">
      <c r="A566">
        <v>550</v>
      </c>
      <c r="B566">
        <v>1657298240</v>
      </c>
      <c r="C566">
        <v>6496</v>
      </c>
      <c r="D566" t="s">
        <v>1463</v>
      </c>
      <c r="E566" t="s">
        <v>1464</v>
      </c>
      <c r="F566">
        <v>5</v>
      </c>
      <c r="G566" t="s">
        <v>1282</v>
      </c>
      <c r="H566" t="s">
        <v>354</v>
      </c>
      <c r="I566">
        <v>1657298232.21429</v>
      </c>
      <c r="J566">
        <f>(K566)/1000</f>
        <v>0</v>
      </c>
      <c r="K566">
        <f>IF(BF566, AN566, AH566)</f>
        <v>0</v>
      </c>
      <c r="L566">
        <f>IF(BF566, AI566, AG566)</f>
        <v>0</v>
      </c>
      <c r="M566">
        <f>BH566 - IF(AU566&gt;1, L566*BB566*100.0/(AW566*BV566), 0)</f>
        <v>0</v>
      </c>
      <c r="N566">
        <f>((T566-J566/2)*M566-L566)/(T566+J566/2)</f>
        <v>0</v>
      </c>
      <c r="O566">
        <f>N566*(BO566+BP566)/1000.0</f>
        <v>0</v>
      </c>
      <c r="P566">
        <f>(BH566 - IF(AU566&gt;1, L566*BB566*100.0/(AW566*BV566), 0))*(BO566+BP566)/1000.0</f>
        <v>0</v>
      </c>
      <c r="Q566">
        <f>2.0/((1/S566-1/R566)+SIGN(S566)*SQRT((1/S566-1/R566)*(1/S566-1/R566) + 4*BC566/((BC566+1)*(BC566+1))*(2*1/S566*1/R566-1/R566*1/R566)))</f>
        <v>0</v>
      </c>
      <c r="R566">
        <f>IF(LEFT(BD566,1)&lt;&gt;"0",IF(LEFT(BD566,1)="1",3.0,BE566),$D$5+$E$5*(BV566*BO566/($K$5*1000))+$F$5*(BV566*BO566/($K$5*1000))*MAX(MIN(BB566,$J$5),$I$5)*MAX(MIN(BB566,$J$5),$I$5)+$G$5*MAX(MIN(BB566,$J$5),$I$5)*(BV566*BO566/($K$5*1000))+$H$5*(BV566*BO566/($K$5*1000))*(BV566*BO566/($K$5*1000)))</f>
        <v>0</v>
      </c>
      <c r="S566">
        <f>J566*(1000-(1000*0.61365*exp(17.502*W566/(240.97+W566))/(BO566+BP566)+BJ566)/2)/(1000*0.61365*exp(17.502*W566/(240.97+W566))/(BO566+BP566)-BJ566)</f>
        <v>0</v>
      </c>
      <c r="T566">
        <f>1/((BC566+1)/(Q566/1.6)+1/(R566/1.37)) + BC566/((BC566+1)/(Q566/1.6) + BC566/(R566/1.37))</f>
        <v>0</v>
      </c>
      <c r="U566">
        <f>(AX566*BA566)</f>
        <v>0</v>
      </c>
      <c r="V566">
        <f>(BQ566+(U566+2*0.95*5.67E-8*(((BQ566+$B$7)+273)^4-(BQ566+273)^4)-44100*J566)/(1.84*29.3*R566+8*0.95*5.67E-8*(BQ566+273)^3))</f>
        <v>0</v>
      </c>
      <c r="W566">
        <f>($C$7*BR566+$D$7*BS566+$E$7*V566)</f>
        <v>0</v>
      </c>
      <c r="X566">
        <f>0.61365*exp(17.502*W566/(240.97+W566))</f>
        <v>0</v>
      </c>
      <c r="Y566">
        <f>(Z566/AA566*100)</f>
        <v>0</v>
      </c>
      <c r="Z566">
        <f>BJ566*(BO566+BP566)/1000</f>
        <v>0</v>
      </c>
      <c r="AA566">
        <f>0.61365*exp(17.502*BQ566/(240.97+BQ566))</f>
        <v>0</v>
      </c>
      <c r="AB566">
        <f>(X566-BJ566*(BO566+BP566)/1000)</f>
        <v>0</v>
      </c>
      <c r="AC566">
        <f>(-J566*44100)</f>
        <v>0</v>
      </c>
      <c r="AD566">
        <f>2*29.3*R566*0.92*(BQ566-W566)</f>
        <v>0</v>
      </c>
      <c r="AE566">
        <f>2*0.95*5.67E-8*(((BQ566+$B$7)+273)^4-(W566+273)^4)</f>
        <v>0</v>
      </c>
      <c r="AF566">
        <f>U566+AE566+AC566+AD566</f>
        <v>0</v>
      </c>
      <c r="AG566">
        <f>BN566*AU566*(BI566-BH566*(1000-AU566*BK566)/(1000-AU566*BJ566))/(100*BB566)</f>
        <v>0</v>
      </c>
      <c r="AH566">
        <f>1000*BN566*AU566*(BJ566-BK566)/(100*BB566*(1000-AU566*BJ566))</f>
        <v>0</v>
      </c>
      <c r="AI566">
        <f>(AJ566 - AK566 - BO566*1E3/(8.314*(BQ566+273.15)) * AM566/BN566 * AL566) * BN566/(100*BB566) * (1000 - BK566)/1000</f>
        <v>0</v>
      </c>
      <c r="AJ566">
        <v>1558.61734975348</v>
      </c>
      <c r="AK566">
        <v>1512.71836363636</v>
      </c>
      <c r="AL566">
        <v>3.18005195911822</v>
      </c>
      <c r="AM566">
        <v>66.2120317824343</v>
      </c>
      <c r="AN566">
        <f>(AP566 - AO566 + BO566*1E3/(8.314*(BQ566+273.15)) * AR566/BN566 * AQ566) * BN566/(100*BB566) * 1000/(1000 - AP566)</f>
        <v>0</v>
      </c>
      <c r="AO566">
        <v>17.5817648988181</v>
      </c>
      <c r="AP566">
        <v>21.8612733333333</v>
      </c>
      <c r="AQ566">
        <v>-0.00014544651208135</v>
      </c>
      <c r="AR566">
        <v>77.4807913644843</v>
      </c>
      <c r="AS566">
        <v>0</v>
      </c>
      <c r="AT566">
        <v>0</v>
      </c>
      <c r="AU566">
        <f>IF(AS566*$H$13&gt;=AW566,1.0,(AW566/(AW566-AS566*$H$13)))</f>
        <v>0</v>
      </c>
      <c r="AV566">
        <f>(AU566-1)*100</f>
        <v>0</v>
      </c>
      <c r="AW566">
        <f>MAX(0,($B$13+$C$13*BV566)/(1+$D$13*BV566)*BO566/(BQ566+273)*$E$13)</f>
        <v>0</v>
      </c>
      <c r="AX566">
        <f>$B$11*BW566+$C$11*BX566+$F$11*CI566*(1-CL566)</f>
        <v>0</v>
      </c>
      <c r="AY566">
        <f>AX566*AZ566</f>
        <v>0</v>
      </c>
      <c r="AZ566">
        <f>($B$11*$D$9+$C$11*$D$9+$F$11*((CV566+CN566)/MAX(CV566+CN566+CW566, 0.1)*$I$9+CW566/MAX(CV566+CN566+CW566, 0.1)*$J$9))/($B$11+$C$11+$F$11)</f>
        <v>0</v>
      </c>
      <c r="BA566">
        <f>($B$11*$K$9+$C$11*$K$9+$F$11*((CV566+CN566)/MAX(CV566+CN566+CW566, 0.1)*$P$9+CW566/MAX(CV566+CN566+CW566, 0.1)*$Q$9))/($B$11+$C$11+$F$11)</f>
        <v>0</v>
      </c>
      <c r="BB566">
        <v>6</v>
      </c>
      <c r="BC566">
        <v>0.5</v>
      </c>
      <c r="BD566" t="s">
        <v>355</v>
      </c>
      <c r="BE566">
        <v>2</v>
      </c>
      <c r="BF566" t="b">
        <v>1</v>
      </c>
      <c r="BG566">
        <v>1657298232.21429</v>
      </c>
      <c r="BH566">
        <v>1456.00214285714</v>
      </c>
      <c r="BI566">
        <v>1516.54928571429</v>
      </c>
      <c r="BJ566">
        <v>21.8792678571429</v>
      </c>
      <c r="BK566">
        <v>17.5786392857143</v>
      </c>
      <c r="BL566">
        <v>1440.71892857143</v>
      </c>
      <c r="BM566">
        <v>21.7006071428571</v>
      </c>
      <c r="BN566">
        <v>499.99275</v>
      </c>
      <c r="BO566">
        <v>73.828275</v>
      </c>
      <c r="BP566">
        <v>0.0436817357142857</v>
      </c>
      <c r="BQ566">
        <v>25.328175</v>
      </c>
      <c r="BR566">
        <v>25.0407571428571</v>
      </c>
      <c r="BS566">
        <v>999.9</v>
      </c>
      <c r="BT566">
        <v>0</v>
      </c>
      <c r="BU566">
        <v>0</v>
      </c>
      <c r="BV566">
        <v>10015.7142857143</v>
      </c>
      <c r="BW566">
        <v>0</v>
      </c>
      <c r="BX566">
        <v>1675.5125</v>
      </c>
      <c r="BY566">
        <v>-60.5465285714286</v>
      </c>
      <c r="BZ566">
        <v>1488.57035714286</v>
      </c>
      <c r="CA566">
        <v>1543.68392857143</v>
      </c>
      <c r="CB566">
        <v>4.30062714285714</v>
      </c>
      <c r="CC566">
        <v>1516.54928571429</v>
      </c>
      <c r="CD566">
        <v>17.5786392857143</v>
      </c>
      <c r="CE566">
        <v>1.61530928571429</v>
      </c>
      <c r="CF566">
        <v>1.29780107142857</v>
      </c>
      <c r="CG566">
        <v>14.105625</v>
      </c>
      <c r="CH566">
        <v>10.7734142857143</v>
      </c>
      <c r="CI566">
        <v>2000.0075</v>
      </c>
      <c r="CJ566">
        <v>0.98000025</v>
      </c>
      <c r="CK566">
        <v>0.0199998</v>
      </c>
      <c r="CL566">
        <v>0</v>
      </c>
      <c r="CM566">
        <v>2.28922142857143</v>
      </c>
      <c r="CN566">
        <v>0</v>
      </c>
      <c r="CO566">
        <v>7597.22</v>
      </c>
      <c r="CP566">
        <v>17300.2285714286</v>
      </c>
      <c r="CQ566">
        <v>37.875</v>
      </c>
      <c r="CR566">
        <v>38.875</v>
      </c>
      <c r="CS566">
        <v>37.75</v>
      </c>
      <c r="CT566">
        <v>37.0575714285714</v>
      </c>
      <c r="CU566">
        <v>37.25</v>
      </c>
      <c r="CV566">
        <v>1960.00714285714</v>
      </c>
      <c r="CW566">
        <v>40.0003571428571</v>
      </c>
      <c r="CX566">
        <v>0</v>
      </c>
      <c r="CY566">
        <v>1657298217.9</v>
      </c>
      <c r="CZ566">
        <v>0</v>
      </c>
      <c r="DA566">
        <v>1657291692.5</v>
      </c>
      <c r="DB566" t="s">
        <v>356</v>
      </c>
      <c r="DC566">
        <v>1657291684</v>
      </c>
      <c r="DD566">
        <v>1657291692.5</v>
      </c>
      <c r="DE566">
        <v>1</v>
      </c>
      <c r="DF566">
        <v>0.051</v>
      </c>
      <c r="DG566">
        <v>-0.009</v>
      </c>
      <c r="DH566">
        <v>7.953</v>
      </c>
      <c r="DI566">
        <v>0.086</v>
      </c>
      <c r="DJ566">
        <v>418</v>
      </c>
      <c r="DK566">
        <v>18</v>
      </c>
      <c r="DL566">
        <v>0.63</v>
      </c>
      <c r="DM566">
        <v>0.07</v>
      </c>
      <c r="DN566">
        <v>-60.6746225</v>
      </c>
      <c r="DO566">
        <v>2.94282664165104</v>
      </c>
      <c r="DP566">
        <v>0.601548477883329</v>
      </c>
      <c r="DQ566">
        <v>0</v>
      </c>
      <c r="DR566">
        <v>4.3093285</v>
      </c>
      <c r="DS566">
        <v>-0.152293058161365</v>
      </c>
      <c r="DT566">
        <v>0.0149713372064756</v>
      </c>
      <c r="DU566">
        <v>0</v>
      </c>
      <c r="DV566">
        <v>0</v>
      </c>
      <c r="DW566">
        <v>2</v>
      </c>
      <c r="DX566" t="s">
        <v>357</v>
      </c>
      <c r="DY566">
        <v>2.97203</v>
      </c>
      <c r="DZ566">
        <v>2.69792</v>
      </c>
      <c r="EA566">
        <v>0.17537</v>
      </c>
      <c r="EB566">
        <v>0.180509</v>
      </c>
      <c r="EC566">
        <v>0.0801135</v>
      </c>
      <c r="ED566">
        <v>0.0689114</v>
      </c>
      <c r="EE566">
        <v>32168.6</v>
      </c>
      <c r="EF566">
        <v>35020.8</v>
      </c>
      <c r="EG566">
        <v>35354.8</v>
      </c>
      <c r="EH566">
        <v>38761.8</v>
      </c>
      <c r="EI566">
        <v>46120.3</v>
      </c>
      <c r="EJ566">
        <v>52090.2</v>
      </c>
      <c r="EK566">
        <v>55253.7</v>
      </c>
      <c r="EL566">
        <v>62124.6</v>
      </c>
      <c r="EM566">
        <v>1.9756</v>
      </c>
      <c r="EN566">
        <v>2.1692</v>
      </c>
      <c r="EO566">
        <v>0.0372529</v>
      </c>
      <c r="EP566">
        <v>0</v>
      </c>
      <c r="EQ566">
        <v>24.4328</v>
      </c>
      <c r="ER566">
        <v>999.9</v>
      </c>
      <c r="ES566">
        <v>52.838</v>
      </c>
      <c r="ET566">
        <v>31.652</v>
      </c>
      <c r="EU566">
        <v>33.5069</v>
      </c>
      <c r="EV566">
        <v>53.7702</v>
      </c>
      <c r="EW566">
        <v>37.2196</v>
      </c>
      <c r="EX566">
        <v>2</v>
      </c>
      <c r="EY566">
        <v>0.00865854</v>
      </c>
      <c r="EZ566">
        <v>2.08475</v>
      </c>
      <c r="FA566">
        <v>20.133</v>
      </c>
      <c r="FB566">
        <v>5.20052</v>
      </c>
      <c r="FC566">
        <v>12.0099</v>
      </c>
      <c r="FD566">
        <v>4.9752</v>
      </c>
      <c r="FE566">
        <v>3.2932</v>
      </c>
      <c r="FF566">
        <v>9999</v>
      </c>
      <c r="FG566">
        <v>565.3</v>
      </c>
      <c r="FH566">
        <v>9999</v>
      </c>
      <c r="FI566">
        <v>9999</v>
      </c>
      <c r="FJ566">
        <v>1.8631</v>
      </c>
      <c r="FK566">
        <v>1.86798</v>
      </c>
      <c r="FL566">
        <v>1.86768</v>
      </c>
      <c r="FM566">
        <v>1.8689</v>
      </c>
      <c r="FN566">
        <v>1.86966</v>
      </c>
      <c r="FO566">
        <v>1.86569</v>
      </c>
      <c r="FP566">
        <v>1.86676</v>
      </c>
      <c r="FQ566">
        <v>1.86813</v>
      </c>
      <c r="FR566">
        <v>5</v>
      </c>
      <c r="FS566">
        <v>0</v>
      </c>
      <c r="FT566">
        <v>0</v>
      </c>
      <c r="FU566">
        <v>0</v>
      </c>
      <c r="FV566" t="s">
        <v>358</v>
      </c>
      <c r="FW566" t="s">
        <v>359</v>
      </c>
      <c r="FX566" t="s">
        <v>360</v>
      </c>
      <c r="FY566" t="s">
        <v>360</v>
      </c>
      <c r="FZ566" t="s">
        <v>360</v>
      </c>
      <c r="GA566" t="s">
        <v>360</v>
      </c>
      <c r="GB566">
        <v>0</v>
      </c>
      <c r="GC566">
        <v>100</v>
      </c>
      <c r="GD566">
        <v>100</v>
      </c>
      <c r="GE566">
        <v>15.44</v>
      </c>
      <c r="GF566">
        <v>0.1786</v>
      </c>
      <c r="GG566">
        <v>4.5284714050127</v>
      </c>
      <c r="GH566">
        <v>0.00877152046367285</v>
      </c>
      <c r="GI566">
        <v>-1.12287425622125e-06</v>
      </c>
      <c r="GJ566">
        <v>1.49974470624018e-10</v>
      </c>
      <c r="GK566">
        <v>0.178652107835601</v>
      </c>
      <c r="GL566">
        <v>0</v>
      </c>
      <c r="GM566">
        <v>0</v>
      </c>
      <c r="GN566">
        <v>0</v>
      </c>
      <c r="GO566">
        <v>-2</v>
      </c>
      <c r="GP566">
        <v>2006</v>
      </c>
      <c r="GQ566">
        <v>1</v>
      </c>
      <c r="GR566">
        <v>20</v>
      </c>
      <c r="GS566">
        <v>109.3</v>
      </c>
      <c r="GT566">
        <v>109.1</v>
      </c>
      <c r="GU566">
        <v>3.65967</v>
      </c>
      <c r="GV566">
        <v>2.60742</v>
      </c>
      <c r="GW566">
        <v>2.24854</v>
      </c>
      <c r="GX566">
        <v>2.74048</v>
      </c>
      <c r="GY566">
        <v>1.99585</v>
      </c>
      <c r="GZ566">
        <v>2.35474</v>
      </c>
      <c r="HA566">
        <v>37.027</v>
      </c>
      <c r="HB566">
        <v>14.9726</v>
      </c>
      <c r="HC566">
        <v>18</v>
      </c>
      <c r="HD566">
        <v>498.328</v>
      </c>
      <c r="HE566">
        <v>632.844</v>
      </c>
      <c r="HF566">
        <v>20.9511</v>
      </c>
      <c r="HG566">
        <v>27.2113</v>
      </c>
      <c r="HH566">
        <v>30.0005</v>
      </c>
      <c r="HI566">
        <v>27.0911</v>
      </c>
      <c r="HJ566">
        <v>27.0116</v>
      </c>
      <c r="HK566">
        <v>73.2186</v>
      </c>
      <c r="HL566">
        <v>46.063</v>
      </c>
      <c r="HM566">
        <v>0</v>
      </c>
      <c r="HN566">
        <v>20.9241</v>
      </c>
      <c r="HO566">
        <v>1557.72</v>
      </c>
      <c r="HP566">
        <v>17.6426</v>
      </c>
      <c r="HQ566">
        <v>102.506</v>
      </c>
      <c r="HR566">
        <v>103.438</v>
      </c>
    </row>
    <row r="567" spans="1:226">
      <c r="A567">
        <v>551</v>
      </c>
      <c r="B567">
        <v>1657298245</v>
      </c>
      <c r="C567">
        <v>6501</v>
      </c>
      <c r="D567" t="s">
        <v>1465</v>
      </c>
      <c r="E567" t="s">
        <v>1466</v>
      </c>
      <c r="F567">
        <v>5</v>
      </c>
      <c r="G567" t="s">
        <v>1282</v>
      </c>
      <c r="H567" t="s">
        <v>354</v>
      </c>
      <c r="I567">
        <v>1657298237.5</v>
      </c>
      <c r="J567">
        <f>(K567)/1000</f>
        <v>0</v>
      </c>
      <c r="K567">
        <f>IF(BF567, AN567, AH567)</f>
        <v>0</v>
      </c>
      <c r="L567">
        <f>IF(BF567, AI567, AG567)</f>
        <v>0</v>
      </c>
      <c r="M567">
        <f>BH567 - IF(AU567&gt;1, L567*BB567*100.0/(AW567*BV567), 0)</f>
        <v>0</v>
      </c>
      <c r="N567">
        <f>((T567-J567/2)*M567-L567)/(T567+J567/2)</f>
        <v>0</v>
      </c>
      <c r="O567">
        <f>N567*(BO567+BP567)/1000.0</f>
        <v>0</v>
      </c>
      <c r="P567">
        <f>(BH567 - IF(AU567&gt;1, L567*BB567*100.0/(AW567*BV567), 0))*(BO567+BP567)/1000.0</f>
        <v>0</v>
      </c>
      <c r="Q567">
        <f>2.0/((1/S567-1/R567)+SIGN(S567)*SQRT((1/S567-1/R567)*(1/S567-1/R567) + 4*BC567/((BC567+1)*(BC567+1))*(2*1/S567*1/R567-1/R567*1/R567)))</f>
        <v>0</v>
      </c>
      <c r="R567">
        <f>IF(LEFT(BD567,1)&lt;&gt;"0",IF(LEFT(BD567,1)="1",3.0,BE567),$D$5+$E$5*(BV567*BO567/($K$5*1000))+$F$5*(BV567*BO567/($K$5*1000))*MAX(MIN(BB567,$J$5),$I$5)*MAX(MIN(BB567,$J$5),$I$5)+$G$5*MAX(MIN(BB567,$J$5),$I$5)*(BV567*BO567/($K$5*1000))+$H$5*(BV567*BO567/($K$5*1000))*(BV567*BO567/($K$5*1000)))</f>
        <v>0</v>
      </c>
      <c r="S567">
        <f>J567*(1000-(1000*0.61365*exp(17.502*W567/(240.97+W567))/(BO567+BP567)+BJ567)/2)/(1000*0.61365*exp(17.502*W567/(240.97+W567))/(BO567+BP567)-BJ567)</f>
        <v>0</v>
      </c>
      <c r="T567">
        <f>1/((BC567+1)/(Q567/1.6)+1/(R567/1.37)) + BC567/((BC567+1)/(Q567/1.6) + BC567/(R567/1.37))</f>
        <v>0</v>
      </c>
      <c r="U567">
        <f>(AX567*BA567)</f>
        <v>0</v>
      </c>
      <c r="V567">
        <f>(BQ567+(U567+2*0.95*5.67E-8*(((BQ567+$B$7)+273)^4-(BQ567+273)^4)-44100*J567)/(1.84*29.3*R567+8*0.95*5.67E-8*(BQ567+273)^3))</f>
        <v>0</v>
      </c>
      <c r="W567">
        <f>($C$7*BR567+$D$7*BS567+$E$7*V567)</f>
        <v>0</v>
      </c>
      <c r="X567">
        <f>0.61365*exp(17.502*W567/(240.97+W567))</f>
        <v>0</v>
      </c>
      <c r="Y567">
        <f>(Z567/AA567*100)</f>
        <v>0</v>
      </c>
      <c r="Z567">
        <f>BJ567*(BO567+BP567)/1000</f>
        <v>0</v>
      </c>
      <c r="AA567">
        <f>0.61365*exp(17.502*BQ567/(240.97+BQ567))</f>
        <v>0</v>
      </c>
      <c r="AB567">
        <f>(X567-BJ567*(BO567+BP567)/1000)</f>
        <v>0</v>
      </c>
      <c r="AC567">
        <f>(-J567*44100)</f>
        <v>0</v>
      </c>
      <c r="AD567">
        <f>2*29.3*R567*0.92*(BQ567-W567)</f>
        <v>0</v>
      </c>
      <c r="AE567">
        <f>2*0.95*5.67E-8*(((BQ567+$B$7)+273)^4-(W567+273)^4)</f>
        <v>0</v>
      </c>
      <c r="AF567">
        <f>U567+AE567+AC567+AD567</f>
        <v>0</v>
      </c>
      <c r="AG567">
        <f>BN567*AU567*(BI567-BH567*(1000-AU567*BK567)/(1000-AU567*BJ567))/(100*BB567)</f>
        <v>0</v>
      </c>
      <c r="AH567">
        <f>1000*BN567*AU567*(BJ567-BK567)/(100*BB567*(1000-AU567*BJ567))</f>
        <v>0</v>
      </c>
      <c r="AI567">
        <f>(AJ567 - AK567 - BO567*1E3/(8.314*(BQ567+273.15)) * AM567/BN567 * AL567) * BN567/(100*BB567) * (1000 - BK567)/1000</f>
        <v>0</v>
      </c>
      <c r="AJ567">
        <v>1575.86070160968</v>
      </c>
      <c r="AK567">
        <v>1529.39363636364</v>
      </c>
      <c r="AL567">
        <v>3.33651278314912</v>
      </c>
      <c r="AM567">
        <v>66.2120317824343</v>
      </c>
      <c r="AN567">
        <f>(AP567 - AO567 + BO567*1E3/(8.314*(BQ567+273.15)) * AR567/BN567 * AQ567) * BN567/(100*BB567) * 1000/(1000 - AP567)</f>
        <v>0</v>
      </c>
      <c r="AO567">
        <v>17.5830034601307</v>
      </c>
      <c r="AP567">
        <v>21.8531151515151</v>
      </c>
      <c r="AQ567">
        <v>-0.00219730533487802</v>
      </c>
      <c r="AR567">
        <v>77.4807913644843</v>
      </c>
      <c r="AS567">
        <v>0</v>
      </c>
      <c r="AT567">
        <v>0</v>
      </c>
      <c r="AU567">
        <f>IF(AS567*$H$13&gt;=AW567,1.0,(AW567/(AW567-AS567*$H$13)))</f>
        <v>0</v>
      </c>
      <c r="AV567">
        <f>(AU567-1)*100</f>
        <v>0</v>
      </c>
      <c r="AW567">
        <f>MAX(0,($B$13+$C$13*BV567)/(1+$D$13*BV567)*BO567/(BQ567+273)*$E$13)</f>
        <v>0</v>
      </c>
      <c r="AX567">
        <f>$B$11*BW567+$C$11*BX567+$F$11*CI567*(1-CL567)</f>
        <v>0</v>
      </c>
      <c r="AY567">
        <f>AX567*AZ567</f>
        <v>0</v>
      </c>
      <c r="AZ567">
        <f>($B$11*$D$9+$C$11*$D$9+$F$11*((CV567+CN567)/MAX(CV567+CN567+CW567, 0.1)*$I$9+CW567/MAX(CV567+CN567+CW567, 0.1)*$J$9))/($B$11+$C$11+$F$11)</f>
        <v>0</v>
      </c>
      <c r="BA567">
        <f>($B$11*$K$9+$C$11*$K$9+$F$11*((CV567+CN567)/MAX(CV567+CN567+CW567, 0.1)*$P$9+CW567/MAX(CV567+CN567+CW567, 0.1)*$Q$9))/($B$11+$C$11+$F$11)</f>
        <v>0</v>
      </c>
      <c r="BB567">
        <v>6</v>
      </c>
      <c r="BC567">
        <v>0.5</v>
      </c>
      <c r="BD567" t="s">
        <v>355</v>
      </c>
      <c r="BE567">
        <v>2</v>
      </c>
      <c r="BF567" t="b">
        <v>1</v>
      </c>
      <c r="BG567">
        <v>1657298237.5</v>
      </c>
      <c r="BH567">
        <v>1473.34777777778</v>
      </c>
      <c r="BI567">
        <v>1533.84592592593</v>
      </c>
      <c r="BJ567">
        <v>21.8681074074074</v>
      </c>
      <c r="BK567">
        <v>17.5817703703704</v>
      </c>
      <c r="BL567">
        <v>1457.95259259259</v>
      </c>
      <c r="BM567">
        <v>21.6894444444444</v>
      </c>
      <c r="BN567">
        <v>500.016481481482</v>
      </c>
      <c r="BO567">
        <v>73.8291</v>
      </c>
      <c r="BP567">
        <v>0.043755962962963</v>
      </c>
      <c r="BQ567">
        <v>25.3267666666667</v>
      </c>
      <c r="BR567">
        <v>25.0433925925926</v>
      </c>
      <c r="BS567">
        <v>999.9</v>
      </c>
      <c r="BT567">
        <v>0</v>
      </c>
      <c r="BU567">
        <v>0</v>
      </c>
      <c r="BV567">
        <v>10000.7407407407</v>
      </c>
      <c r="BW567">
        <v>0</v>
      </c>
      <c r="BX567">
        <v>1676.03407407407</v>
      </c>
      <c r="BY567">
        <v>-60.4980666666667</v>
      </c>
      <c r="BZ567">
        <v>1506.28703703704</v>
      </c>
      <c r="CA567">
        <v>1561.29592592593</v>
      </c>
      <c r="CB567">
        <v>4.28633740740741</v>
      </c>
      <c r="CC567">
        <v>1533.84592592593</v>
      </c>
      <c r="CD567">
        <v>17.5817703703704</v>
      </c>
      <c r="CE567">
        <v>1.61450259259259</v>
      </c>
      <c r="CF567">
        <v>1.2980462962963</v>
      </c>
      <c r="CG567">
        <v>14.0979222222222</v>
      </c>
      <c r="CH567">
        <v>10.7762592592593</v>
      </c>
      <c r="CI567">
        <v>2000.00111111111</v>
      </c>
      <c r="CJ567">
        <v>0.980000222222222</v>
      </c>
      <c r="CK567">
        <v>0.0199998296296296</v>
      </c>
      <c r="CL567">
        <v>0</v>
      </c>
      <c r="CM567">
        <v>2.2912962962963</v>
      </c>
      <c r="CN567">
        <v>0</v>
      </c>
      <c r="CO567">
        <v>7590.9337037037</v>
      </c>
      <c r="CP567">
        <v>17300.1666666667</v>
      </c>
      <c r="CQ567">
        <v>37.875</v>
      </c>
      <c r="CR567">
        <v>38.875</v>
      </c>
      <c r="CS567">
        <v>37.75</v>
      </c>
      <c r="CT567">
        <v>37.0713333333333</v>
      </c>
      <c r="CU567">
        <v>37.25</v>
      </c>
      <c r="CV567">
        <v>1960.00037037037</v>
      </c>
      <c r="CW567">
        <v>40.0007407407407</v>
      </c>
      <c r="CX567">
        <v>0</v>
      </c>
      <c r="CY567">
        <v>1657298223.3</v>
      </c>
      <c r="CZ567">
        <v>0</v>
      </c>
      <c r="DA567">
        <v>1657291692.5</v>
      </c>
      <c r="DB567" t="s">
        <v>356</v>
      </c>
      <c r="DC567">
        <v>1657291684</v>
      </c>
      <c r="DD567">
        <v>1657291692.5</v>
      </c>
      <c r="DE567">
        <v>1</v>
      </c>
      <c r="DF567">
        <v>0.051</v>
      </c>
      <c r="DG567">
        <v>-0.009</v>
      </c>
      <c r="DH567">
        <v>7.953</v>
      </c>
      <c r="DI567">
        <v>0.086</v>
      </c>
      <c r="DJ567">
        <v>418</v>
      </c>
      <c r="DK567">
        <v>18</v>
      </c>
      <c r="DL567">
        <v>0.63</v>
      </c>
      <c r="DM567">
        <v>0.07</v>
      </c>
      <c r="DN567">
        <v>-60.5839275</v>
      </c>
      <c r="DO567">
        <v>2.4846382739213</v>
      </c>
      <c r="DP567">
        <v>0.617413063105851</v>
      </c>
      <c r="DQ567">
        <v>0</v>
      </c>
      <c r="DR567">
        <v>4.296708</v>
      </c>
      <c r="DS567">
        <v>-0.160137636022523</v>
      </c>
      <c r="DT567">
        <v>0.0156675177038355</v>
      </c>
      <c r="DU567">
        <v>0</v>
      </c>
      <c r="DV567">
        <v>0</v>
      </c>
      <c r="DW567">
        <v>2</v>
      </c>
      <c r="DX567" t="s">
        <v>357</v>
      </c>
      <c r="DY567">
        <v>2.97269</v>
      </c>
      <c r="DZ567">
        <v>2.69786</v>
      </c>
      <c r="EA567">
        <v>0.176557</v>
      </c>
      <c r="EB567">
        <v>0.18172</v>
      </c>
      <c r="EC567">
        <v>0.0800725</v>
      </c>
      <c r="ED567">
        <v>0.0689323</v>
      </c>
      <c r="EE567">
        <v>32122.1</v>
      </c>
      <c r="EF567">
        <v>34968.6</v>
      </c>
      <c r="EG567">
        <v>35354.5</v>
      </c>
      <c r="EH567">
        <v>38761.4</v>
      </c>
      <c r="EI567">
        <v>46121.4</v>
      </c>
      <c r="EJ567">
        <v>52088.8</v>
      </c>
      <c r="EK567">
        <v>55252.6</v>
      </c>
      <c r="EL567">
        <v>62124.2</v>
      </c>
      <c r="EM567">
        <v>1.9766</v>
      </c>
      <c r="EN567">
        <v>2.1696</v>
      </c>
      <c r="EO567">
        <v>0.0380278</v>
      </c>
      <c r="EP567">
        <v>0</v>
      </c>
      <c r="EQ567">
        <v>24.439</v>
      </c>
      <c r="ER567">
        <v>999.9</v>
      </c>
      <c r="ES567">
        <v>52.814</v>
      </c>
      <c r="ET567">
        <v>31.673</v>
      </c>
      <c r="EU567">
        <v>33.5301</v>
      </c>
      <c r="EV567">
        <v>54.0502</v>
      </c>
      <c r="EW567">
        <v>37.1955</v>
      </c>
      <c r="EX567">
        <v>2</v>
      </c>
      <c r="EY567">
        <v>0.00926829</v>
      </c>
      <c r="EZ567">
        <v>2.11462</v>
      </c>
      <c r="FA567">
        <v>20.1325</v>
      </c>
      <c r="FB567">
        <v>5.19812</v>
      </c>
      <c r="FC567">
        <v>12.0099</v>
      </c>
      <c r="FD567">
        <v>4.9752</v>
      </c>
      <c r="FE567">
        <v>3.294</v>
      </c>
      <c r="FF567">
        <v>9999</v>
      </c>
      <c r="FG567">
        <v>565.3</v>
      </c>
      <c r="FH567">
        <v>9999</v>
      </c>
      <c r="FI567">
        <v>9999</v>
      </c>
      <c r="FJ567">
        <v>1.8631</v>
      </c>
      <c r="FK567">
        <v>1.86795</v>
      </c>
      <c r="FL567">
        <v>1.86768</v>
      </c>
      <c r="FM567">
        <v>1.8689</v>
      </c>
      <c r="FN567">
        <v>1.86966</v>
      </c>
      <c r="FO567">
        <v>1.86569</v>
      </c>
      <c r="FP567">
        <v>1.86676</v>
      </c>
      <c r="FQ567">
        <v>1.86813</v>
      </c>
      <c r="FR567">
        <v>5</v>
      </c>
      <c r="FS567">
        <v>0</v>
      </c>
      <c r="FT567">
        <v>0</v>
      </c>
      <c r="FU567">
        <v>0</v>
      </c>
      <c r="FV567" t="s">
        <v>358</v>
      </c>
      <c r="FW567" t="s">
        <v>359</v>
      </c>
      <c r="FX567" t="s">
        <v>360</v>
      </c>
      <c r="FY567" t="s">
        <v>360</v>
      </c>
      <c r="FZ567" t="s">
        <v>360</v>
      </c>
      <c r="GA567" t="s">
        <v>360</v>
      </c>
      <c r="GB567">
        <v>0</v>
      </c>
      <c r="GC567">
        <v>100</v>
      </c>
      <c r="GD567">
        <v>100</v>
      </c>
      <c r="GE567">
        <v>15.55</v>
      </c>
      <c r="GF567">
        <v>0.1787</v>
      </c>
      <c r="GG567">
        <v>4.5284714050127</v>
      </c>
      <c r="GH567">
        <v>0.00877152046367285</v>
      </c>
      <c r="GI567">
        <v>-1.12287425622125e-06</v>
      </c>
      <c r="GJ567">
        <v>1.49974470624018e-10</v>
      </c>
      <c r="GK567">
        <v>0.178652107835601</v>
      </c>
      <c r="GL567">
        <v>0</v>
      </c>
      <c r="GM567">
        <v>0</v>
      </c>
      <c r="GN567">
        <v>0</v>
      </c>
      <c r="GO567">
        <v>-2</v>
      </c>
      <c r="GP567">
        <v>2006</v>
      </c>
      <c r="GQ567">
        <v>1</v>
      </c>
      <c r="GR567">
        <v>20</v>
      </c>
      <c r="GS567">
        <v>109.3</v>
      </c>
      <c r="GT567">
        <v>109.2</v>
      </c>
      <c r="GU567">
        <v>3.68896</v>
      </c>
      <c r="GV567">
        <v>2.6001</v>
      </c>
      <c r="GW567">
        <v>2.24854</v>
      </c>
      <c r="GX567">
        <v>2.74048</v>
      </c>
      <c r="GY567">
        <v>1.99585</v>
      </c>
      <c r="GZ567">
        <v>2.34619</v>
      </c>
      <c r="HA567">
        <v>37.0509</v>
      </c>
      <c r="HB567">
        <v>14.9726</v>
      </c>
      <c r="HC567">
        <v>18</v>
      </c>
      <c r="HD567">
        <v>499.028</v>
      </c>
      <c r="HE567">
        <v>633.215</v>
      </c>
      <c r="HF567">
        <v>20.9085</v>
      </c>
      <c r="HG567">
        <v>27.2172</v>
      </c>
      <c r="HH567">
        <v>30.0005</v>
      </c>
      <c r="HI567">
        <v>27.0957</v>
      </c>
      <c r="HJ567">
        <v>27.0166</v>
      </c>
      <c r="HK567">
        <v>73.7959</v>
      </c>
      <c r="HL567">
        <v>46.063</v>
      </c>
      <c r="HM567">
        <v>0</v>
      </c>
      <c r="HN567">
        <v>20.8831</v>
      </c>
      <c r="HO567">
        <v>1571.29</v>
      </c>
      <c r="HP567">
        <v>17.6766</v>
      </c>
      <c r="HQ567">
        <v>102.504</v>
      </c>
      <c r="HR567">
        <v>103.437</v>
      </c>
    </row>
    <row r="568" spans="1:226">
      <c r="A568">
        <v>552</v>
      </c>
      <c r="B568">
        <v>1657298250</v>
      </c>
      <c r="C568">
        <v>6506</v>
      </c>
      <c r="D568" t="s">
        <v>1467</v>
      </c>
      <c r="E568" t="s">
        <v>1468</v>
      </c>
      <c r="F568">
        <v>5</v>
      </c>
      <c r="G568" t="s">
        <v>1282</v>
      </c>
      <c r="H568" t="s">
        <v>354</v>
      </c>
      <c r="I568">
        <v>1657298242.21429</v>
      </c>
      <c r="J568">
        <f>(K568)/1000</f>
        <v>0</v>
      </c>
      <c r="K568">
        <f>IF(BF568, AN568, AH568)</f>
        <v>0</v>
      </c>
      <c r="L568">
        <f>IF(BF568, AI568, AG568)</f>
        <v>0</v>
      </c>
      <c r="M568">
        <f>BH568 - IF(AU568&gt;1, L568*BB568*100.0/(AW568*BV568), 0)</f>
        <v>0</v>
      </c>
      <c r="N568">
        <f>((T568-J568/2)*M568-L568)/(T568+J568/2)</f>
        <v>0</v>
      </c>
      <c r="O568">
        <f>N568*(BO568+BP568)/1000.0</f>
        <v>0</v>
      </c>
      <c r="P568">
        <f>(BH568 - IF(AU568&gt;1, L568*BB568*100.0/(AW568*BV568), 0))*(BO568+BP568)/1000.0</f>
        <v>0</v>
      </c>
      <c r="Q568">
        <f>2.0/((1/S568-1/R568)+SIGN(S568)*SQRT((1/S568-1/R568)*(1/S568-1/R568) + 4*BC568/((BC568+1)*(BC568+1))*(2*1/S568*1/R568-1/R568*1/R568)))</f>
        <v>0</v>
      </c>
      <c r="R568">
        <f>IF(LEFT(BD568,1)&lt;&gt;"0",IF(LEFT(BD568,1)="1",3.0,BE568),$D$5+$E$5*(BV568*BO568/($K$5*1000))+$F$5*(BV568*BO568/($K$5*1000))*MAX(MIN(BB568,$J$5),$I$5)*MAX(MIN(BB568,$J$5),$I$5)+$G$5*MAX(MIN(BB568,$J$5),$I$5)*(BV568*BO568/($K$5*1000))+$H$5*(BV568*BO568/($K$5*1000))*(BV568*BO568/($K$5*1000)))</f>
        <v>0</v>
      </c>
      <c r="S568">
        <f>J568*(1000-(1000*0.61365*exp(17.502*W568/(240.97+W568))/(BO568+BP568)+BJ568)/2)/(1000*0.61365*exp(17.502*W568/(240.97+W568))/(BO568+BP568)-BJ568)</f>
        <v>0</v>
      </c>
      <c r="T568">
        <f>1/((BC568+1)/(Q568/1.6)+1/(R568/1.37)) + BC568/((BC568+1)/(Q568/1.6) + BC568/(R568/1.37))</f>
        <v>0</v>
      </c>
      <c r="U568">
        <f>(AX568*BA568)</f>
        <v>0</v>
      </c>
      <c r="V568">
        <f>(BQ568+(U568+2*0.95*5.67E-8*(((BQ568+$B$7)+273)^4-(BQ568+273)^4)-44100*J568)/(1.84*29.3*R568+8*0.95*5.67E-8*(BQ568+273)^3))</f>
        <v>0</v>
      </c>
      <c r="W568">
        <f>($C$7*BR568+$D$7*BS568+$E$7*V568)</f>
        <v>0</v>
      </c>
      <c r="X568">
        <f>0.61365*exp(17.502*W568/(240.97+W568))</f>
        <v>0</v>
      </c>
      <c r="Y568">
        <f>(Z568/AA568*100)</f>
        <v>0</v>
      </c>
      <c r="Z568">
        <f>BJ568*(BO568+BP568)/1000</f>
        <v>0</v>
      </c>
      <c r="AA568">
        <f>0.61365*exp(17.502*BQ568/(240.97+BQ568))</f>
        <v>0</v>
      </c>
      <c r="AB568">
        <f>(X568-BJ568*(BO568+BP568)/1000)</f>
        <v>0</v>
      </c>
      <c r="AC568">
        <f>(-J568*44100)</f>
        <v>0</v>
      </c>
      <c r="AD568">
        <f>2*29.3*R568*0.92*(BQ568-W568)</f>
        <v>0</v>
      </c>
      <c r="AE568">
        <f>2*0.95*5.67E-8*(((BQ568+$B$7)+273)^4-(W568+273)^4)</f>
        <v>0</v>
      </c>
      <c r="AF568">
        <f>U568+AE568+AC568+AD568</f>
        <v>0</v>
      </c>
      <c r="AG568">
        <f>BN568*AU568*(BI568-BH568*(1000-AU568*BK568)/(1000-AU568*BJ568))/(100*BB568)</f>
        <v>0</v>
      </c>
      <c r="AH568">
        <f>1000*BN568*AU568*(BJ568-BK568)/(100*BB568*(1000-AU568*BJ568))</f>
        <v>0</v>
      </c>
      <c r="AI568">
        <f>(AJ568 - AK568 - BO568*1E3/(8.314*(BQ568+273.15)) * AM568/BN568 * AL568) * BN568/(100*BB568) * (1000 - BK568)/1000</f>
        <v>0</v>
      </c>
      <c r="AJ568">
        <v>1592.25612650339</v>
      </c>
      <c r="AK568">
        <v>1546.35393939394</v>
      </c>
      <c r="AL568">
        <v>3.37846177198454</v>
      </c>
      <c r="AM568">
        <v>66.2120317824343</v>
      </c>
      <c r="AN568">
        <f>(AP568 - AO568 + BO568*1E3/(8.314*(BQ568+273.15)) * AR568/BN568 * AQ568) * BN568/(100*BB568) * 1000/(1000 - AP568)</f>
        <v>0</v>
      </c>
      <c r="AO568">
        <v>17.5851115452612</v>
      </c>
      <c r="AP568">
        <v>21.8478521212121</v>
      </c>
      <c r="AQ568">
        <v>-0.00116235914365483</v>
      </c>
      <c r="AR568">
        <v>77.4807913644843</v>
      </c>
      <c r="AS568">
        <v>0</v>
      </c>
      <c r="AT568">
        <v>0</v>
      </c>
      <c r="AU568">
        <f>IF(AS568*$H$13&gt;=AW568,1.0,(AW568/(AW568-AS568*$H$13)))</f>
        <v>0</v>
      </c>
      <c r="AV568">
        <f>(AU568-1)*100</f>
        <v>0</v>
      </c>
      <c r="AW568">
        <f>MAX(0,($B$13+$C$13*BV568)/(1+$D$13*BV568)*BO568/(BQ568+273)*$E$13)</f>
        <v>0</v>
      </c>
      <c r="AX568">
        <f>$B$11*BW568+$C$11*BX568+$F$11*CI568*(1-CL568)</f>
        <v>0</v>
      </c>
      <c r="AY568">
        <f>AX568*AZ568</f>
        <v>0</v>
      </c>
      <c r="AZ568">
        <f>($B$11*$D$9+$C$11*$D$9+$F$11*((CV568+CN568)/MAX(CV568+CN568+CW568, 0.1)*$I$9+CW568/MAX(CV568+CN568+CW568, 0.1)*$J$9))/($B$11+$C$11+$F$11)</f>
        <v>0</v>
      </c>
      <c r="BA568">
        <f>($B$11*$K$9+$C$11*$K$9+$F$11*((CV568+CN568)/MAX(CV568+CN568+CW568, 0.1)*$P$9+CW568/MAX(CV568+CN568+CW568, 0.1)*$Q$9))/($B$11+$C$11+$F$11)</f>
        <v>0</v>
      </c>
      <c r="BB568">
        <v>6</v>
      </c>
      <c r="BC568">
        <v>0.5</v>
      </c>
      <c r="BD568" t="s">
        <v>355</v>
      </c>
      <c r="BE568">
        <v>2</v>
      </c>
      <c r="BF568" t="b">
        <v>1</v>
      </c>
      <c r="BG568">
        <v>1657298242.21429</v>
      </c>
      <c r="BH568">
        <v>1488.72678571429</v>
      </c>
      <c r="BI568">
        <v>1549.08892857143</v>
      </c>
      <c r="BJ568">
        <v>21.8579142857143</v>
      </c>
      <c r="BK568">
        <v>17.5844642857143</v>
      </c>
      <c r="BL568">
        <v>1473.23357142857</v>
      </c>
      <c r="BM568">
        <v>21.6792428571429</v>
      </c>
      <c r="BN568">
        <v>500.020821428571</v>
      </c>
      <c r="BO568">
        <v>73.8295</v>
      </c>
      <c r="BP568">
        <v>0.0438736428571429</v>
      </c>
      <c r="BQ568">
        <v>25.3262857142857</v>
      </c>
      <c r="BR568">
        <v>25.0478892857143</v>
      </c>
      <c r="BS568">
        <v>999.9</v>
      </c>
      <c r="BT568">
        <v>0</v>
      </c>
      <c r="BU568">
        <v>0</v>
      </c>
      <c r="BV568">
        <v>9998.21428571429</v>
      </c>
      <c r="BW568">
        <v>0</v>
      </c>
      <c r="BX568">
        <v>1676.40321428571</v>
      </c>
      <c r="BY568">
        <v>-60.3618928571429</v>
      </c>
      <c r="BZ568">
        <v>1521.99464285714</v>
      </c>
      <c r="CA568">
        <v>1576.81642857143</v>
      </c>
      <c r="CB568">
        <v>4.27344785714286</v>
      </c>
      <c r="CC568">
        <v>1549.08892857143</v>
      </c>
      <c r="CD568">
        <v>17.5844642857143</v>
      </c>
      <c r="CE568">
        <v>1.61375785714286</v>
      </c>
      <c r="CF568">
        <v>1.29825178571429</v>
      </c>
      <c r="CG568">
        <v>14.0908107142857</v>
      </c>
      <c r="CH568">
        <v>10.7786464285714</v>
      </c>
      <c r="CI568">
        <v>2000.0075</v>
      </c>
      <c r="CJ568">
        <v>0.980000357142857</v>
      </c>
      <c r="CK568">
        <v>0.0199996857142857</v>
      </c>
      <c r="CL568">
        <v>0</v>
      </c>
      <c r="CM568">
        <v>2.27011071428571</v>
      </c>
      <c r="CN568">
        <v>0</v>
      </c>
      <c r="CO568">
        <v>7585.57642857143</v>
      </c>
      <c r="CP568">
        <v>17300.225</v>
      </c>
      <c r="CQ568">
        <v>37.875</v>
      </c>
      <c r="CR568">
        <v>38.875</v>
      </c>
      <c r="CS568">
        <v>37.75</v>
      </c>
      <c r="CT568">
        <v>37.09125</v>
      </c>
      <c r="CU568">
        <v>37.25</v>
      </c>
      <c r="CV568">
        <v>1960.00678571429</v>
      </c>
      <c r="CW568">
        <v>40.0007142857143</v>
      </c>
      <c r="CX568">
        <v>0</v>
      </c>
      <c r="CY568">
        <v>1657298228.1</v>
      </c>
      <c r="CZ568">
        <v>0</v>
      </c>
      <c r="DA568">
        <v>1657291692.5</v>
      </c>
      <c r="DB568" t="s">
        <v>356</v>
      </c>
      <c r="DC568">
        <v>1657291684</v>
      </c>
      <c r="DD568">
        <v>1657291692.5</v>
      </c>
      <c r="DE568">
        <v>1</v>
      </c>
      <c r="DF568">
        <v>0.051</v>
      </c>
      <c r="DG568">
        <v>-0.009</v>
      </c>
      <c r="DH568">
        <v>7.953</v>
      </c>
      <c r="DI568">
        <v>0.086</v>
      </c>
      <c r="DJ568">
        <v>418</v>
      </c>
      <c r="DK568">
        <v>18</v>
      </c>
      <c r="DL568">
        <v>0.63</v>
      </c>
      <c r="DM568">
        <v>0.07</v>
      </c>
      <c r="DN568">
        <v>-60.5373675</v>
      </c>
      <c r="DO568">
        <v>0.634787617260958</v>
      </c>
      <c r="DP568">
        <v>0.686398208180754</v>
      </c>
      <c r="DQ568">
        <v>0</v>
      </c>
      <c r="DR568">
        <v>4.28033975</v>
      </c>
      <c r="DS568">
        <v>-0.164196360225153</v>
      </c>
      <c r="DT568">
        <v>0.0161582764377114</v>
      </c>
      <c r="DU568">
        <v>0</v>
      </c>
      <c r="DV568">
        <v>0</v>
      </c>
      <c r="DW568">
        <v>2</v>
      </c>
      <c r="DX568" t="s">
        <v>357</v>
      </c>
      <c r="DY568">
        <v>2.9722</v>
      </c>
      <c r="DZ568">
        <v>2.69798</v>
      </c>
      <c r="EA568">
        <v>0.177695</v>
      </c>
      <c r="EB568">
        <v>0.182885</v>
      </c>
      <c r="EC568">
        <v>0.0800576</v>
      </c>
      <c r="ED568">
        <v>0.0689386</v>
      </c>
      <c r="EE568">
        <v>32077.2</v>
      </c>
      <c r="EF568">
        <v>34918.3</v>
      </c>
      <c r="EG568">
        <v>35354</v>
      </c>
      <c r="EH568">
        <v>38760.8</v>
      </c>
      <c r="EI568">
        <v>46122</v>
      </c>
      <c r="EJ568">
        <v>52087.5</v>
      </c>
      <c r="EK568">
        <v>55252.3</v>
      </c>
      <c r="EL568">
        <v>62123.1</v>
      </c>
      <c r="EM568">
        <v>1.9762</v>
      </c>
      <c r="EN568">
        <v>2.1698</v>
      </c>
      <c r="EO568">
        <v>0.0376701</v>
      </c>
      <c r="EP568">
        <v>0</v>
      </c>
      <c r="EQ568">
        <v>24.4468</v>
      </c>
      <c r="ER568">
        <v>999.9</v>
      </c>
      <c r="ES568">
        <v>52.79</v>
      </c>
      <c r="ET568">
        <v>31.683</v>
      </c>
      <c r="EU568">
        <v>33.5377</v>
      </c>
      <c r="EV568">
        <v>54.0602</v>
      </c>
      <c r="EW568">
        <v>37.2316</v>
      </c>
      <c r="EX568">
        <v>2</v>
      </c>
      <c r="EY568">
        <v>0.0095122</v>
      </c>
      <c r="EZ568">
        <v>2.24858</v>
      </c>
      <c r="FA568">
        <v>20.1313</v>
      </c>
      <c r="FB568">
        <v>5.19812</v>
      </c>
      <c r="FC568">
        <v>12.0099</v>
      </c>
      <c r="FD568">
        <v>4.9756</v>
      </c>
      <c r="FE568">
        <v>3.293</v>
      </c>
      <c r="FF568">
        <v>9999</v>
      </c>
      <c r="FG568">
        <v>565.3</v>
      </c>
      <c r="FH568">
        <v>9999</v>
      </c>
      <c r="FI568">
        <v>9999</v>
      </c>
      <c r="FJ568">
        <v>1.8631</v>
      </c>
      <c r="FK568">
        <v>1.86798</v>
      </c>
      <c r="FL568">
        <v>1.86768</v>
      </c>
      <c r="FM568">
        <v>1.8689</v>
      </c>
      <c r="FN568">
        <v>1.86966</v>
      </c>
      <c r="FO568">
        <v>1.86569</v>
      </c>
      <c r="FP568">
        <v>1.86676</v>
      </c>
      <c r="FQ568">
        <v>1.86813</v>
      </c>
      <c r="FR568">
        <v>5</v>
      </c>
      <c r="FS568">
        <v>0</v>
      </c>
      <c r="FT568">
        <v>0</v>
      </c>
      <c r="FU568">
        <v>0</v>
      </c>
      <c r="FV568" t="s">
        <v>358</v>
      </c>
      <c r="FW568" t="s">
        <v>359</v>
      </c>
      <c r="FX568" t="s">
        <v>360</v>
      </c>
      <c r="FY568" t="s">
        <v>360</v>
      </c>
      <c r="FZ568" t="s">
        <v>360</v>
      </c>
      <c r="GA568" t="s">
        <v>360</v>
      </c>
      <c r="GB568">
        <v>0</v>
      </c>
      <c r="GC568">
        <v>100</v>
      </c>
      <c r="GD568">
        <v>100</v>
      </c>
      <c r="GE568">
        <v>15.65</v>
      </c>
      <c r="GF568">
        <v>0.1787</v>
      </c>
      <c r="GG568">
        <v>4.5284714050127</v>
      </c>
      <c r="GH568">
        <v>0.00877152046367285</v>
      </c>
      <c r="GI568">
        <v>-1.12287425622125e-06</v>
      </c>
      <c r="GJ568">
        <v>1.49974470624018e-10</v>
      </c>
      <c r="GK568">
        <v>0.178652107835601</v>
      </c>
      <c r="GL568">
        <v>0</v>
      </c>
      <c r="GM568">
        <v>0</v>
      </c>
      <c r="GN568">
        <v>0</v>
      </c>
      <c r="GO568">
        <v>-2</v>
      </c>
      <c r="GP568">
        <v>2006</v>
      </c>
      <c r="GQ568">
        <v>1</v>
      </c>
      <c r="GR568">
        <v>20</v>
      </c>
      <c r="GS568">
        <v>109.4</v>
      </c>
      <c r="GT568">
        <v>109.3</v>
      </c>
      <c r="GU568">
        <v>3.71826</v>
      </c>
      <c r="GV568">
        <v>2.59888</v>
      </c>
      <c r="GW568">
        <v>2.24854</v>
      </c>
      <c r="GX568">
        <v>2.7417</v>
      </c>
      <c r="GY568">
        <v>1.99585</v>
      </c>
      <c r="GZ568">
        <v>2.35474</v>
      </c>
      <c r="HA568">
        <v>37.0509</v>
      </c>
      <c r="HB568">
        <v>14.9726</v>
      </c>
      <c r="HC568">
        <v>18</v>
      </c>
      <c r="HD568">
        <v>498.818</v>
      </c>
      <c r="HE568">
        <v>633.426</v>
      </c>
      <c r="HF568">
        <v>20.8658</v>
      </c>
      <c r="HG568">
        <v>27.2228</v>
      </c>
      <c r="HH568">
        <v>30.0002</v>
      </c>
      <c r="HI568">
        <v>27.1012</v>
      </c>
      <c r="HJ568">
        <v>27.0211</v>
      </c>
      <c r="HK568">
        <v>74.3952</v>
      </c>
      <c r="HL568">
        <v>45.7799</v>
      </c>
      <c r="HM568">
        <v>0</v>
      </c>
      <c r="HN568">
        <v>20.8222</v>
      </c>
      <c r="HO568">
        <v>1591.44</v>
      </c>
      <c r="HP568">
        <v>17.7103</v>
      </c>
      <c r="HQ568">
        <v>102.503</v>
      </c>
      <c r="HR568">
        <v>103.435</v>
      </c>
    </row>
    <row r="569" spans="1:226">
      <c r="A569">
        <v>553</v>
      </c>
      <c r="B569">
        <v>1657298255</v>
      </c>
      <c r="C569">
        <v>6511</v>
      </c>
      <c r="D569" t="s">
        <v>1469</v>
      </c>
      <c r="E569" t="s">
        <v>1470</v>
      </c>
      <c r="F569">
        <v>5</v>
      </c>
      <c r="G569" t="s">
        <v>1282</v>
      </c>
      <c r="H569" t="s">
        <v>354</v>
      </c>
      <c r="I569">
        <v>1657298247.5</v>
      </c>
      <c r="J569">
        <f>(K569)/1000</f>
        <v>0</v>
      </c>
      <c r="K569">
        <f>IF(BF569, AN569, AH569)</f>
        <v>0</v>
      </c>
      <c r="L569">
        <f>IF(BF569, AI569, AG569)</f>
        <v>0</v>
      </c>
      <c r="M569">
        <f>BH569 - IF(AU569&gt;1, L569*BB569*100.0/(AW569*BV569), 0)</f>
        <v>0</v>
      </c>
      <c r="N569">
        <f>((T569-J569/2)*M569-L569)/(T569+J569/2)</f>
        <v>0</v>
      </c>
      <c r="O569">
        <f>N569*(BO569+BP569)/1000.0</f>
        <v>0</v>
      </c>
      <c r="P569">
        <f>(BH569 - IF(AU569&gt;1, L569*BB569*100.0/(AW569*BV569), 0))*(BO569+BP569)/1000.0</f>
        <v>0</v>
      </c>
      <c r="Q569">
        <f>2.0/((1/S569-1/R569)+SIGN(S569)*SQRT((1/S569-1/R569)*(1/S569-1/R569) + 4*BC569/((BC569+1)*(BC569+1))*(2*1/S569*1/R569-1/R569*1/R569)))</f>
        <v>0</v>
      </c>
      <c r="R569">
        <f>IF(LEFT(BD569,1)&lt;&gt;"0",IF(LEFT(BD569,1)="1",3.0,BE569),$D$5+$E$5*(BV569*BO569/($K$5*1000))+$F$5*(BV569*BO569/($K$5*1000))*MAX(MIN(BB569,$J$5),$I$5)*MAX(MIN(BB569,$J$5),$I$5)+$G$5*MAX(MIN(BB569,$J$5),$I$5)*(BV569*BO569/($K$5*1000))+$H$5*(BV569*BO569/($K$5*1000))*(BV569*BO569/($K$5*1000)))</f>
        <v>0</v>
      </c>
      <c r="S569">
        <f>J569*(1000-(1000*0.61365*exp(17.502*W569/(240.97+W569))/(BO569+BP569)+BJ569)/2)/(1000*0.61365*exp(17.502*W569/(240.97+W569))/(BO569+BP569)-BJ569)</f>
        <v>0</v>
      </c>
      <c r="T569">
        <f>1/((BC569+1)/(Q569/1.6)+1/(R569/1.37)) + BC569/((BC569+1)/(Q569/1.6) + BC569/(R569/1.37))</f>
        <v>0</v>
      </c>
      <c r="U569">
        <f>(AX569*BA569)</f>
        <v>0</v>
      </c>
      <c r="V569">
        <f>(BQ569+(U569+2*0.95*5.67E-8*(((BQ569+$B$7)+273)^4-(BQ569+273)^4)-44100*J569)/(1.84*29.3*R569+8*0.95*5.67E-8*(BQ569+273)^3))</f>
        <v>0</v>
      </c>
      <c r="W569">
        <f>($C$7*BR569+$D$7*BS569+$E$7*V569)</f>
        <v>0</v>
      </c>
      <c r="X569">
        <f>0.61365*exp(17.502*W569/(240.97+W569))</f>
        <v>0</v>
      </c>
      <c r="Y569">
        <f>(Z569/AA569*100)</f>
        <v>0</v>
      </c>
      <c r="Z569">
        <f>BJ569*(BO569+BP569)/1000</f>
        <v>0</v>
      </c>
      <c r="AA569">
        <f>0.61365*exp(17.502*BQ569/(240.97+BQ569))</f>
        <v>0</v>
      </c>
      <c r="AB569">
        <f>(X569-BJ569*(BO569+BP569)/1000)</f>
        <v>0</v>
      </c>
      <c r="AC569">
        <f>(-J569*44100)</f>
        <v>0</v>
      </c>
      <c r="AD569">
        <f>2*29.3*R569*0.92*(BQ569-W569)</f>
        <v>0</v>
      </c>
      <c r="AE569">
        <f>2*0.95*5.67E-8*(((BQ569+$B$7)+273)^4-(W569+273)^4)</f>
        <v>0</v>
      </c>
      <c r="AF569">
        <f>U569+AE569+AC569+AD569</f>
        <v>0</v>
      </c>
      <c r="AG569">
        <f>BN569*AU569*(BI569-BH569*(1000-AU569*BK569)/(1000-AU569*BJ569))/(100*BB569)</f>
        <v>0</v>
      </c>
      <c r="AH569">
        <f>1000*BN569*AU569*(BJ569-BK569)/(100*BB569*(1000-AU569*BJ569))</f>
        <v>0</v>
      </c>
      <c r="AI569">
        <f>(AJ569 - AK569 - BO569*1E3/(8.314*(BQ569+273.15)) * AM569/BN569 * AL569) * BN569/(100*BB569) * (1000 - BK569)/1000</f>
        <v>0</v>
      </c>
      <c r="AJ569">
        <v>1610.11464697981</v>
      </c>
      <c r="AK569">
        <v>1563.32957575758</v>
      </c>
      <c r="AL569">
        <v>3.44435934618819</v>
      </c>
      <c r="AM569">
        <v>66.2120317824343</v>
      </c>
      <c r="AN569">
        <f>(AP569 - AO569 + BO569*1E3/(8.314*(BQ569+273.15)) * AR569/BN569 * AQ569) * BN569/(100*BB569) * 1000/(1000 - AP569)</f>
        <v>0</v>
      </c>
      <c r="AO569">
        <v>17.6094505342641</v>
      </c>
      <c r="AP569">
        <v>21.8414666666667</v>
      </c>
      <c r="AQ569">
        <v>-0.000111374880901212</v>
      </c>
      <c r="AR569">
        <v>77.4807913644843</v>
      </c>
      <c r="AS569">
        <v>0</v>
      </c>
      <c r="AT569">
        <v>0</v>
      </c>
      <c r="AU569">
        <f>IF(AS569*$H$13&gt;=AW569,1.0,(AW569/(AW569-AS569*$H$13)))</f>
        <v>0</v>
      </c>
      <c r="AV569">
        <f>(AU569-1)*100</f>
        <v>0</v>
      </c>
      <c r="AW569">
        <f>MAX(0,($B$13+$C$13*BV569)/(1+$D$13*BV569)*BO569/(BQ569+273)*$E$13)</f>
        <v>0</v>
      </c>
      <c r="AX569">
        <f>$B$11*BW569+$C$11*BX569+$F$11*CI569*(1-CL569)</f>
        <v>0</v>
      </c>
      <c r="AY569">
        <f>AX569*AZ569</f>
        <v>0</v>
      </c>
      <c r="AZ569">
        <f>($B$11*$D$9+$C$11*$D$9+$F$11*((CV569+CN569)/MAX(CV569+CN569+CW569, 0.1)*$I$9+CW569/MAX(CV569+CN569+CW569, 0.1)*$J$9))/($B$11+$C$11+$F$11)</f>
        <v>0</v>
      </c>
      <c r="BA569">
        <f>($B$11*$K$9+$C$11*$K$9+$F$11*((CV569+CN569)/MAX(CV569+CN569+CW569, 0.1)*$P$9+CW569/MAX(CV569+CN569+CW569, 0.1)*$Q$9))/($B$11+$C$11+$F$11)</f>
        <v>0</v>
      </c>
      <c r="BB569">
        <v>6</v>
      </c>
      <c r="BC569">
        <v>0.5</v>
      </c>
      <c r="BD569" t="s">
        <v>355</v>
      </c>
      <c r="BE569">
        <v>2</v>
      </c>
      <c r="BF569" t="b">
        <v>1</v>
      </c>
      <c r="BG569">
        <v>1657298247.5</v>
      </c>
      <c r="BH569">
        <v>1505.97851851852</v>
      </c>
      <c r="BI569">
        <v>1566.84888888889</v>
      </c>
      <c r="BJ569">
        <v>21.8487777777778</v>
      </c>
      <c r="BK569">
        <v>17.5949592592593</v>
      </c>
      <c r="BL569">
        <v>1490.37407407407</v>
      </c>
      <c r="BM569">
        <v>21.6701111111111</v>
      </c>
      <c r="BN569">
        <v>500.018666666667</v>
      </c>
      <c r="BO569">
        <v>73.8296259259259</v>
      </c>
      <c r="BP569">
        <v>0.0439658814814815</v>
      </c>
      <c r="BQ569">
        <v>25.326937037037</v>
      </c>
      <c r="BR569">
        <v>25.0545259259259</v>
      </c>
      <c r="BS569">
        <v>999.9</v>
      </c>
      <c r="BT569">
        <v>0</v>
      </c>
      <c r="BU569">
        <v>0</v>
      </c>
      <c r="BV569">
        <v>10002.7777777778</v>
      </c>
      <c r="BW569">
        <v>0</v>
      </c>
      <c r="BX569">
        <v>1676.80740740741</v>
      </c>
      <c r="BY569">
        <v>-60.8694555555555</v>
      </c>
      <c r="BZ569">
        <v>1539.61740740741</v>
      </c>
      <c r="CA569">
        <v>1594.91111111111</v>
      </c>
      <c r="CB569">
        <v>4.25381777777778</v>
      </c>
      <c r="CC569">
        <v>1566.84888888889</v>
      </c>
      <c r="CD569">
        <v>17.5949592592593</v>
      </c>
      <c r="CE569">
        <v>1.6130862962963</v>
      </c>
      <c r="CF569">
        <v>1.29902814814815</v>
      </c>
      <c r="CG569">
        <v>14.0843925925926</v>
      </c>
      <c r="CH569">
        <v>10.7876296296296</v>
      </c>
      <c r="CI569">
        <v>1999.97962962963</v>
      </c>
      <c r="CJ569">
        <v>0.98</v>
      </c>
      <c r="CK569">
        <v>0.0200000666666667</v>
      </c>
      <c r="CL569">
        <v>0</v>
      </c>
      <c r="CM569">
        <v>2.24847407407407</v>
      </c>
      <c r="CN569">
        <v>0</v>
      </c>
      <c r="CO569">
        <v>7579.26037037037</v>
      </c>
      <c r="CP569">
        <v>17299.9666666667</v>
      </c>
      <c r="CQ569">
        <v>37.875</v>
      </c>
      <c r="CR569">
        <v>38.875</v>
      </c>
      <c r="CS569">
        <v>37.75</v>
      </c>
      <c r="CT569">
        <v>37.1133333333333</v>
      </c>
      <c r="CU569">
        <v>37.25</v>
      </c>
      <c r="CV569">
        <v>1959.97888888889</v>
      </c>
      <c r="CW569">
        <v>40.0007407407407</v>
      </c>
      <c r="CX569">
        <v>0</v>
      </c>
      <c r="CY569">
        <v>1657298232.9</v>
      </c>
      <c r="CZ569">
        <v>0</v>
      </c>
      <c r="DA569">
        <v>1657291692.5</v>
      </c>
      <c r="DB569" t="s">
        <v>356</v>
      </c>
      <c r="DC569">
        <v>1657291684</v>
      </c>
      <c r="DD569">
        <v>1657291692.5</v>
      </c>
      <c r="DE569">
        <v>1</v>
      </c>
      <c r="DF569">
        <v>0.051</v>
      </c>
      <c r="DG569">
        <v>-0.009</v>
      </c>
      <c r="DH569">
        <v>7.953</v>
      </c>
      <c r="DI569">
        <v>0.086</v>
      </c>
      <c r="DJ569">
        <v>418</v>
      </c>
      <c r="DK569">
        <v>18</v>
      </c>
      <c r="DL569">
        <v>0.63</v>
      </c>
      <c r="DM569">
        <v>0.07</v>
      </c>
      <c r="DN569">
        <v>-60.6137275</v>
      </c>
      <c r="DO569">
        <v>-4.03425928705422</v>
      </c>
      <c r="DP569">
        <v>0.722291280920481</v>
      </c>
      <c r="DQ569">
        <v>0</v>
      </c>
      <c r="DR569">
        <v>4.266555</v>
      </c>
      <c r="DS569">
        <v>-0.2058902814259</v>
      </c>
      <c r="DT569">
        <v>0.0206618740679543</v>
      </c>
      <c r="DU569">
        <v>0</v>
      </c>
      <c r="DV569">
        <v>0</v>
      </c>
      <c r="DW569">
        <v>2</v>
      </c>
      <c r="DX569" t="s">
        <v>357</v>
      </c>
      <c r="DY569">
        <v>2.9727</v>
      </c>
      <c r="DZ569">
        <v>2.69763</v>
      </c>
      <c r="EA569">
        <v>0.1789</v>
      </c>
      <c r="EB569">
        <v>0.184003</v>
      </c>
      <c r="EC569">
        <v>0.0800351</v>
      </c>
      <c r="ED569">
        <v>0.06901</v>
      </c>
      <c r="EE569">
        <v>32029.8</v>
      </c>
      <c r="EF569">
        <v>34870.3</v>
      </c>
      <c r="EG569">
        <v>35353.6</v>
      </c>
      <c r="EH569">
        <v>38760.6</v>
      </c>
      <c r="EI569">
        <v>46122.8</v>
      </c>
      <c r="EJ569">
        <v>52082.8</v>
      </c>
      <c r="EK569">
        <v>55252</v>
      </c>
      <c r="EL569">
        <v>62122.2</v>
      </c>
      <c r="EM569">
        <v>1.9762</v>
      </c>
      <c r="EN569">
        <v>2.1692</v>
      </c>
      <c r="EO569">
        <v>0.0371039</v>
      </c>
      <c r="EP569">
        <v>0</v>
      </c>
      <c r="EQ569">
        <v>24.4529</v>
      </c>
      <c r="ER569">
        <v>999.9</v>
      </c>
      <c r="ES569">
        <v>52.765</v>
      </c>
      <c r="ET569">
        <v>31.703</v>
      </c>
      <c r="EU569">
        <v>33.5549</v>
      </c>
      <c r="EV569">
        <v>54.0702</v>
      </c>
      <c r="EW569">
        <v>37.1554</v>
      </c>
      <c r="EX569">
        <v>2</v>
      </c>
      <c r="EY569">
        <v>0.0104878</v>
      </c>
      <c r="EZ569">
        <v>2.32061</v>
      </c>
      <c r="FA569">
        <v>20.129</v>
      </c>
      <c r="FB569">
        <v>5.20172</v>
      </c>
      <c r="FC569">
        <v>12.0099</v>
      </c>
      <c r="FD569">
        <v>4.9752</v>
      </c>
      <c r="FE569">
        <v>3.2932</v>
      </c>
      <c r="FF569">
        <v>9999</v>
      </c>
      <c r="FG569">
        <v>565.3</v>
      </c>
      <c r="FH569">
        <v>9999</v>
      </c>
      <c r="FI569">
        <v>9999</v>
      </c>
      <c r="FJ569">
        <v>1.8631</v>
      </c>
      <c r="FK569">
        <v>1.86783</v>
      </c>
      <c r="FL569">
        <v>1.86768</v>
      </c>
      <c r="FM569">
        <v>1.8689</v>
      </c>
      <c r="FN569">
        <v>1.86966</v>
      </c>
      <c r="FO569">
        <v>1.86569</v>
      </c>
      <c r="FP569">
        <v>1.86676</v>
      </c>
      <c r="FQ569">
        <v>1.86813</v>
      </c>
      <c r="FR569">
        <v>5</v>
      </c>
      <c r="FS569">
        <v>0</v>
      </c>
      <c r="FT569">
        <v>0</v>
      </c>
      <c r="FU569">
        <v>0</v>
      </c>
      <c r="FV569" t="s">
        <v>358</v>
      </c>
      <c r="FW569" t="s">
        <v>359</v>
      </c>
      <c r="FX569" t="s">
        <v>360</v>
      </c>
      <c r="FY569" t="s">
        <v>360</v>
      </c>
      <c r="FZ569" t="s">
        <v>360</v>
      </c>
      <c r="GA569" t="s">
        <v>360</v>
      </c>
      <c r="GB569">
        <v>0</v>
      </c>
      <c r="GC569">
        <v>100</v>
      </c>
      <c r="GD569">
        <v>100</v>
      </c>
      <c r="GE569">
        <v>15.77</v>
      </c>
      <c r="GF569">
        <v>0.1787</v>
      </c>
      <c r="GG569">
        <v>4.5284714050127</v>
      </c>
      <c r="GH569">
        <v>0.00877152046367285</v>
      </c>
      <c r="GI569">
        <v>-1.12287425622125e-06</v>
      </c>
      <c r="GJ569">
        <v>1.49974470624018e-10</v>
      </c>
      <c r="GK569">
        <v>0.178652107835601</v>
      </c>
      <c r="GL569">
        <v>0</v>
      </c>
      <c r="GM569">
        <v>0</v>
      </c>
      <c r="GN569">
        <v>0</v>
      </c>
      <c r="GO569">
        <v>-2</v>
      </c>
      <c r="GP569">
        <v>2006</v>
      </c>
      <c r="GQ569">
        <v>1</v>
      </c>
      <c r="GR569">
        <v>20</v>
      </c>
      <c r="GS569">
        <v>109.5</v>
      </c>
      <c r="GT569">
        <v>109.4</v>
      </c>
      <c r="GU569">
        <v>3.74634</v>
      </c>
      <c r="GV569">
        <v>2.59888</v>
      </c>
      <c r="GW569">
        <v>2.24854</v>
      </c>
      <c r="GX569">
        <v>2.7417</v>
      </c>
      <c r="GY569">
        <v>1.99585</v>
      </c>
      <c r="GZ569">
        <v>2.37183</v>
      </c>
      <c r="HA569">
        <v>37.0747</v>
      </c>
      <c r="HB569">
        <v>14.9726</v>
      </c>
      <c r="HC569">
        <v>18</v>
      </c>
      <c r="HD569">
        <v>498.859</v>
      </c>
      <c r="HE569">
        <v>633.001</v>
      </c>
      <c r="HF569">
        <v>20.8045</v>
      </c>
      <c r="HG569">
        <v>27.2288</v>
      </c>
      <c r="HH569">
        <v>30.0005</v>
      </c>
      <c r="HI569">
        <v>27.1058</v>
      </c>
      <c r="HJ569">
        <v>27.0256</v>
      </c>
      <c r="HK569">
        <v>74.961</v>
      </c>
      <c r="HL569">
        <v>45.7799</v>
      </c>
      <c r="HM569">
        <v>0</v>
      </c>
      <c r="HN569">
        <v>20.7622</v>
      </c>
      <c r="HO569">
        <v>1604.85</v>
      </c>
      <c r="HP569">
        <v>17.7454</v>
      </c>
      <c r="HQ569">
        <v>102.502</v>
      </c>
      <c r="HR569">
        <v>103.434</v>
      </c>
    </row>
    <row r="570" spans="1:226">
      <c r="A570">
        <v>554</v>
      </c>
      <c r="B570">
        <v>1657298260</v>
      </c>
      <c r="C570">
        <v>6516</v>
      </c>
      <c r="D570" t="s">
        <v>1471</v>
      </c>
      <c r="E570" t="s">
        <v>1472</v>
      </c>
      <c r="F570">
        <v>5</v>
      </c>
      <c r="G570" t="s">
        <v>1282</v>
      </c>
      <c r="H570" t="s">
        <v>354</v>
      </c>
      <c r="I570">
        <v>1657298252.21429</v>
      </c>
      <c r="J570">
        <f>(K570)/1000</f>
        <v>0</v>
      </c>
      <c r="K570">
        <f>IF(BF570, AN570, AH570)</f>
        <v>0</v>
      </c>
      <c r="L570">
        <f>IF(BF570, AI570, AG570)</f>
        <v>0</v>
      </c>
      <c r="M570">
        <f>BH570 - IF(AU570&gt;1, L570*BB570*100.0/(AW570*BV570), 0)</f>
        <v>0</v>
      </c>
      <c r="N570">
        <f>((T570-J570/2)*M570-L570)/(T570+J570/2)</f>
        <v>0</v>
      </c>
      <c r="O570">
        <f>N570*(BO570+BP570)/1000.0</f>
        <v>0</v>
      </c>
      <c r="P570">
        <f>(BH570 - IF(AU570&gt;1, L570*BB570*100.0/(AW570*BV570), 0))*(BO570+BP570)/1000.0</f>
        <v>0</v>
      </c>
      <c r="Q570">
        <f>2.0/((1/S570-1/R570)+SIGN(S570)*SQRT((1/S570-1/R570)*(1/S570-1/R570) + 4*BC570/((BC570+1)*(BC570+1))*(2*1/S570*1/R570-1/R570*1/R570)))</f>
        <v>0</v>
      </c>
      <c r="R570">
        <f>IF(LEFT(BD570,1)&lt;&gt;"0",IF(LEFT(BD570,1)="1",3.0,BE570),$D$5+$E$5*(BV570*BO570/($K$5*1000))+$F$5*(BV570*BO570/($K$5*1000))*MAX(MIN(BB570,$J$5),$I$5)*MAX(MIN(BB570,$J$5),$I$5)+$G$5*MAX(MIN(BB570,$J$5),$I$5)*(BV570*BO570/($K$5*1000))+$H$5*(BV570*BO570/($K$5*1000))*(BV570*BO570/($K$5*1000)))</f>
        <v>0</v>
      </c>
      <c r="S570">
        <f>J570*(1000-(1000*0.61365*exp(17.502*W570/(240.97+W570))/(BO570+BP570)+BJ570)/2)/(1000*0.61365*exp(17.502*W570/(240.97+W570))/(BO570+BP570)-BJ570)</f>
        <v>0</v>
      </c>
      <c r="T570">
        <f>1/((BC570+1)/(Q570/1.6)+1/(R570/1.37)) + BC570/((BC570+1)/(Q570/1.6) + BC570/(R570/1.37))</f>
        <v>0</v>
      </c>
      <c r="U570">
        <f>(AX570*BA570)</f>
        <v>0</v>
      </c>
      <c r="V570">
        <f>(BQ570+(U570+2*0.95*5.67E-8*(((BQ570+$B$7)+273)^4-(BQ570+273)^4)-44100*J570)/(1.84*29.3*R570+8*0.95*5.67E-8*(BQ570+273)^3))</f>
        <v>0</v>
      </c>
      <c r="W570">
        <f>($C$7*BR570+$D$7*BS570+$E$7*V570)</f>
        <v>0</v>
      </c>
      <c r="X570">
        <f>0.61365*exp(17.502*W570/(240.97+W570))</f>
        <v>0</v>
      </c>
      <c r="Y570">
        <f>(Z570/AA570*100)</f>
        <v>0</v>
      </c>
      <c r="Z570">
        <f>BJ570*(BO570+BP570)/1000</f>
        <v>0</v>
      </c>
      <c r="AA570">
        <f>0.61365*exp(17.502*BQ570/(240.97+BQ570))</f>
        <v>0</v>
      </c>
      <c r="AB570">
        <f>(X570-BJ570*(BO570+BP570)/1000)</f>
        <v>0</v>
      </c>
      <c r="AC570">
        <f>(-J570*44100)</f>
        <v>0</v>
      </c>
      <c r="AD570">
        <f>2*29.3*R570*0.92*(BQ570-W570)</f>
        <v>0</v>
      </c>
      <c r="AE570">
        <f>2*0.95*5.67E-8*(((BQ570+$B$7)+273)^4-(W570+273)^4)</f>
        <v>0</v>
      </c>
      <c r="AF570">
        <f>U570+AE570+AC570+AD570</f>
        <v>0</v>
      </c>
      <c r="AG570">
        <f>BN570*AU570*(BI570-BH570*(1000-AU570*BK570)/(1000-AU570*BJ570))/(100*BB570)</f>
        <v>0</v>
      </c>
      <c r="AH570">
        <f>1000*BN570*AU570*(BJ570-BK570)/(100*BB570*(1000-AU570*BJ570))</f>
        <v>0</v>
      </c>
      <c r="AI570">
        <f>(AJ570 - AK570 - BO570*1E3/(8.314*(BQ570+273.15)) * AM570/BN570 * AL570) * BN570/(100*BB570) * (1000 - BK570)/1000</f>
        <v>0</v>
      </c>
      <c r="AJ570">
        <v>1626.52904350704</v>
      </c>
      <c r="AK570">
        <v>1580.36715151515</v>
      </c>
      <c r="AL570">
        <v>3.3706670623001</v>
      </c>
      <c r="AM570">
        <v>66.2120317824343</v>
      </c>
      <c r="AN570">
        <f>(AP570 - AO570 + BO570*1E3/(8.314*(BQ570+273.15)) * AR570/BN570 * AQ570) * BN570/(100*BB570) * 1000/(1000 - AP570)</f>
        <v>0</v>
      </c>
      <c r="AO570">
        <v>17.6360507805947</v>
      </c>
      <c r="AP570">
        <v>21.8504381818182</v>
      </c>
      <c r="AQ570">
        <v>-0.000533078573422517</v>
      </c>
      <c r="AR570">
        <v>77.4807913644843</v>
      </c>
      <c r="AS570">
        <v>0</v>
      </c>
      <c r="AT570">
        <v>0</v>
      </c>
      <c r="AU570">
        <f>IF(AS570*$H$13&gt;=AW570,1.0,(AW570/(AW570-AS570*$H$13)))</f>
        <v>0</v>
      </c>
      <c r="AV570">
        <f>(AU570-1)*100</f>
        <v>0</v>
      </c>
      <c r="AW570">
        <f>MAX(0,($B$13+$C$13*BV570)/(1+$D$13*BV570)*BO570/(BQ570+273)*$E$13)</f>
        <v>0</v>
      </c>
      <c r="AX570">
        <f>$B$11*BW570+$C$11*BX570+$F$11*CI570*(1-CL570)</f>
        <v>0</v>
      </c>
      <c r="AY570">
        <f>AX570*AZ570</f>
        <v>0</v>
      </c>
      <c r="AZ570">
        <f>($B$11*$D$9+$C$11*$D$9+$F$11*((CV570+CN570)/MAX(CV570+CN570+CW570, 0.1)*$I$9+CW570/MAX(CV570+CN570+CW570, 0.1)*$J$9))/($B$11+$C$11+$F$11)</f>
        <v>0</v>
      </c>
      <c r="BA570">
        <f>($B$11*$K$9+$C$11*$K$9+$F$11*((CV570+CN570)/MAX(CV570+CN570+CW570, 0.1)*$P$9+CW570/MAX(CV570+CN570+CW570, 0.1)*$Q$9))/($B$11+$C$11+$F$11)</f>
        <v>0</v>
      </c>
      <c r="BB570">
        <v>6</v>
      </c>
      <c r="BC570">
        <v>0.5</v>
      </c>
      <c r="BD570" t="s">
        <v>355</v>
      </c>
      <c r="BE570">
        <v>2</v>
      </c>
      <c r="BF570" t="b">
        <v>1</v>
      </c>
      <c r="BG570">
        <v>1657298252.21429</v>
      </c>
      <c r="BH570">
        <v>1521.65571428571</v>
      </c>
      <c r="BI570">
        <v>1582.56857142857</v>
      </c>
      <c r="BJ570">
        <v>21.8439357142857</v>
      </c>
      <c r="BK570">
        <v>17.6251642857143</v>
      </c>
      <c r="BL570">
        <v>1505.95214285714</v>
      </c>
      <c r="BM570">
        <v>21.665275</v>
      </c>
      <c r="BN570">
        <v>500.000285714286</v>
      </c>
      <c r="BO570">
        <v>73.8291535714286</v>
      </c>
      <c r="BP570">
        <v>0.0439350285714286</v>
      </c>
      <c r="BQ570">
        <v>25.3266607142857</v>
      </c>
      <c r="BR570">
        <v>25.05835</v>
      </c>
      <c r="BS570">
        <v>999.9</v>
      </c>
      <c r="BT570">
        <v>0</v>
      </c>
      <c r="BU570">
        <v>0</v>
      </c>
      <c r="BV570">
        <v>10012.6785714286</v>
      </c>
      <c r="BW570">
        <v>0</v>
      </c>
      <c r="BX570">
        <v>1676.88464285714</v>
      </c>
      <c r="BY570">
        <v>-60.9124964285714</v>
      </c>
      <c r="BZ570">
        <v>1555.63714285714</v>
      </c>
      <c r="CA570">
        <v>1610.96321428571</v>
      </c>
      <c r="CB570">
        <v>4.21877535714286</v>
      </c>
      <c r="CC570">
        <v>1582.56857142857</v>
      </c>
      <c r="CD570">
        <v>17.6251642857143</v>
      </c>
      <c r="CE570">
        <v>1.61271964285714</v>
      </c>
      <c r="CF570">
        <v>1.30125035714286</v>
      </c>
      <c r="CG570">
        <v>14.0808857142857</v>
      </c>
      <c r="CH570">
        <v>10.8132714285714</v>
      </c>
      <c r="CI570">
        <v>1999.97928571429</v>
      </c>
      <c r="CJ570">
        <v>0.980000035714286</v>
      </c>
      <c r="CK570">
        <v>0.0200000285714286</v>
      </c>
      <c r="CL570">
        <v>0</v>
      </c>
      <c r="CM570">
        <v>2.21665357142857</v>
      </c>
      <c r="CN570">
        <v>0</v>
      </c>
      <c r="CO570">
        <v>7573.77357142857</v>
      </c>
      <c r="CP570">
        <v>17299.9607142857</v>
      </c>
      <c r="CQ570">
        <v>37.875</v>
      </c>
      <c r="CR570">
        <v>38.8794285714286</v>
      </c>
      <c r="CS570">
        <v>37.75</v>
      </c>
      <c r="CT570">
        <v>37.125</v>
      </c>
      <c r="CU570">
        <v>37.25</v>
      </c>
      <c r="CV570">
        <v>1959.97892857143</v>
      </c>
      <c r="CW570">
        <v>40.0003571428571</v>
      </c>
      <c r="CX570">
        <v>0</v>
      </c>
      <c r="CY570">
        <v>1657298237.7</v>
      </c>
      <c r="CZ570">
        <v>0</v>
      </c>
      <c r="DA570">
        <v>1657291692.5</v>
      </c>
      <c r="DB570" t="s">
        <v>356</v>
      </c>
      <c r="DC570">
        <v>1657291684</v>
      </c>
      <c r="DD570">
        <v>1657291692.5</v>
      </c>
      <c r="DE570">
        <v>1</v>
      </c>
      <c r="DF570">
        <v>0.051</v>
      </c>
      <c r="DG570">
        <v>-0.009</v>
      </c>
      <c r="DH570">
        <v>7.953</v>
      </c>
      <c r="DI570">
        <v>0.086</v>
      </c>
      <c r="DJ570">
        <v>418</v>
      </c>
      <c r="DK570">
        <v>18</v>
      </c>
      <c r="DL570">
        <v>0.63</v>
      </c>
      <c r="DM570">
        <v>0.07</v>
      </c>
      <c r="DN570">
        <v>-60.85314</v>
      </c>
      <c r="DO570">
        <v>-1.96253583489677</v>
      </c>
      <c r="DP570">
        <v>0.686676965464839</v>
      </c>
      <c r="DQ570">
        <v>0</v>
      </c>
      <c r="DR570">
        <v>4.24152225</v>
      </c>
      <c r="DS570">
        <v>-0.361220825515954</v>
      </c>
      <c r="DT570">
        <v>0.0403214925621249</v>
      </c>
      <c r="DU570">
        <v>0</v>
      </c>
      <c r="DV570">
        <v>0</v>
      </c>
      <c r="DW570">
        <v>2</v>
      </c>
      <c r="DX570" t="s">
        <v>357</v>
      </c>
      <c r="DY570">
        <v>2.97236</v>
      </c>
      <c r="DZ570">
        <v>2.69784</v>
      </c>
      <c r="EA570">
        <v>0.180055</v>
      </c>
      <c r="EB570">
        <v>0.185152</v>
      </c>
      <c r="EC570">
        <v>0.080084</v>
      </c>
      <c r="ED570">
        <v>0.0693141</v>
      </c>
      <c r="EE570">
        <v>31985.2</v>
      </c>
      <c r="EF570">
        <v>34819.5</v>
      </c>
      <c r="EG570">
        <v>35354.1</v>
      </c>
      <c r="EH570">
        <v>38758.7</v>
      </c>
      <c r="EI570">
        <v>46120.7</v>
      </c>
      <c r="EJ570">
        <v>52064.9</v>
      </c>
      <c r="EK570">
        <v>55252.3</v>
      </c>
      <c r="EL570">
        <v>62121.2</v>
      </c>
      <c r="EM570">
        <v>1.9758</v>
      </c>
      <c r="EN570">
        <v>2.1692</v>
      </c>
      <c r="EO570">
        <v>0.0373423</v>
      </c>
      <c r="EP570">
        <v>0</v>
      </c>
      <c r="EQ570">
        <v>24.4575</v>
      </c>
      <c r="ER570">
        <v>999.9</v>
      </c>
      <c r="ES570">
        <v>52.765</v>
      </c>
      <c r="ET570">
        <v>31.713</v>
      </c>
      <c r="EU570">
        <v>33.5776</v>
      </c>
      <c r="EV570">
        <v>53.8102</v>
      </c>
      <c r="EW570">
        <v>37.1875</v>
      </c>
      <c r="EX570">
        <v>2</v>
      </c>
      <c r="EY570">
        <v>0.0108537</v>
      </c>
      <c r="EZ570">
        <v>2.3398</v>
      </c>
      <c r="FA570">
        <v>20.1286</v>
      </c>
      <c r="FB570">
        <v>5.19932</v>
      </c>
      <c r="FC570">
        <v>12.0088</v>
      </c>
      <c r="FD570">
        <v>4.9756</v>
      </c>
      <c r="FE570">
        <v>3.2936</v>
      </c>
      <c r="FF570">
        <v>9999</v>
      </c>
      <c r="FG570">
        <v>565.3</v>
      </c>
      <c r="FH570">
        <v>9999</v>
      </c>
      <c r="FI570">
        <v>9999</v>
      </c>
      <c r="FJ570">
        <v>1.86307</v>
      </c>
      <c r="FK570">
        <v>1.86786</v>
      </c>
      <c r="FL570">
        <v>1.86768</v>
      </c>
      <c r="FM570">
        <v>1.86887</v>
      </c>
      <c r="FN570">
        <v>1.86966</v>
      </c>
      <c r="FO570">
        <v>1.86569</v>
      </c>
      <c r="FP570">
        <v>1.86676</v>
      </c>
      <c r="FQ570">
        <v>1.86813</v>
      </c>
      <c r="FR570">
        <v>5</v>
      </c>
      <c r="FS570">
        <v>0</v>
      </c>
      <c r="FT570">
        <v>0</v>
      </c>
      <c r="FU570">
        <v>0</v>
      </c>
      <c r="FV570" t="s">
        <v>358</v>
      </c>
      <c r="FW570" t="s">
        <v>359</v>
      </c>
      <c r="FX570" t="s">
        <v>360</v>
      </c>
      <c r="FY570" t="s">
        <v>360</v>
      </c>
      <c r="FZ570" t="s">
        <v>360</v>
      </c>
      <c r="GA570" t="s">
        <v>360</v>
      </c>
      <c r="GB570">
        <v>0</v>
      </c>
      <c r="GC570">
        <v>100</v>
      </c>
      <c r="GD570">
        <v>100</v>
      </c>
      <c r="GE570">
        <v>15.87</v>
      </c>
      <c r="GF570">
        <v>0.1787</v>
      </c>
      <c r="GG570">
        <v>4.5284714050127</v>
      </c>
      <c r="GH570">
        <v>0.00877152046367285</v>
      </c>
      <c r="GI570">
        <v>-1.12287425622125e-06</v>
      </c>
      <c r="GJ570">
        <v>1.49974470624018e-10</v>
      </c>
      <c r="GK570">
        <v>0.178652107835601</v>
      </c>
      <c r="GL570">
        <v>0</v>
      </c>
      <c r="GM570">
        <v>0</v>
      </c>
      <c r="GN570">
        <v>0</v>
      </c>
      <c r="GO570">
        <v>-2</v>
      </c>
      <c r="GP570">
        <v>2006</v>
      </c>
      <c r="GQ570">
        <v>1</v>
      </c>
      <c r="GR570">
        <v>20</v>
      </c>
      <c r="GS570">
        <v>109.6</v>
      </c>
      <c r="GT570">
        <v>109.5</v>
      </c>
      <c r="GU570">
        <v>3.77686</v>
      </c>
      <c r="GV570">
        <v>2.6001</v>
      </c>
      <c r="GW570">
        <v>2.24854</v>
      </c>
      <c r="GX570">
        <v>2.74048</v>
      </c>
      <c r="GY570">
        <v>1.99585</v>
      </c>
      <c r="GZ570">
        <v>2.36206</v>
      </c>
      <c r="HA570">
        <v>37.0986</v>
      </c>
      <c r="HB570">
        <v>14.9726</v>
      </c>
      <c r="HC570">
        <v>18</v>
      </c>
      <c r="HD570">
        <v>498.636</v>
      </c>
      <c r="HE570">
        <v>633.08</v>
      </c>
      <c r="HF570">
        <v>20.7405</v>
      </c>
      <c r="HG570">
        <v>27.2343</v>
      </c>
      <c r="HH570">
        <v>30.0003</v>
      </c>
      <c r="HI570">
        <v>27.1104</v>
      </c>
      <c r="HJ570">
        <v>27.032</v>
      </c>
      <c r="HK570">
        <v>75.5714</v>
      </c>
      <c r="HL570">
        <v>45.4877</v>
      </c>
      <c r="HM570">
        <v>0</v>
      </c>
      <c r="HN570">
        <v>20.7068</v>
      </c>
      <c r="HO570">
        <v>1624.98</v>
      </c>
      <c r="HP570">
        <v>17.7681</v>
      </c>
      <c r="HQ570">
        <v>102.503</v>
      </c>
      <c r="HR570">
        <v>103.431</v>
      </c>
    </row>
    <row r="571" spans="1:226">
      <c r="A571">
        <v>555</v>
      </c>
      <c r="B571">
        <v>1657298265</v>
      </c>
      <c r="C571">
        <v>6521</v>
      </c>
      <c r="D571" t="s">
        <v>1473</v>
      </c>
      <c r="E571" t="s">
        <v>1474</v>
      </c>
      <c r="F571">
        <v>5</v>
      </c>
      <c r="G571" t="s">
        <v>1282</v>
      </c>
      <c r="H571" t="s">
        <v>354</v>
      </c>
      <c r="I571">
        <v>1657298257.5</v>
      </c>
      <c r="J571">
        <f>(K571)/1000</f>
        <v>0</v>
      </c>
      <c r="K571">
        <f>IF(BF571, AN571, AH571)</f>
        <v>0</v>
      </c>
      <c r="L571">
        <f>IF(BF571, AI571, AG571)</f>
        <v>0</v>
      </c>
      <c r="M571">
        <f>BH571 - IF(AU571&gt;1, L571*BB571*100.0/(AW571*BV571), 0)</f>
        <v>0</v>
      </c>
      <c r="N571">
        <f>((T571-J571/2)*M571-L571)/(T571+J571/2)</f>
        <v>0</v>
      </c>
      <c r="O571">
        <f>N571*(BO571+BP571)/1000.0</f>
        <v>0</v>
      </c>
      <c r="P571">
        <f>(BH571 - IF(AU571&gt;1, L571*BB571*100.0/(AW571*BV571), 0))*(BO571+BP571)/1000.0</f>
        <v>0</v>
      </c>
      <c r="Q571">
        <f>2.0/((1/S571-1/R571)+SIGN(S571)*SQRT((1/S571-1/R571)*(1/S571-1/R571) + 4*BC571/((BC571+1)*(BC571+1))*(2*1/S571*1/R571-1/R571*1/R571)))</f>
        <v>0</v>
      </c>
      <c r="R571">
        <f>IF(LEFT(BD571,1)&lt;&gt;"0",IF(LEFT(BD571,1)="1",3.0,BE571),$D$5+$E$5*(BV571*BO571/($K$5*1000))+$F$5*(BV571*BO571/($K$5*1000))*MAX(MIN(BB571,$J$5),$I$5)*MAX(MIN(BB571,$J$5),$I$5)+$G$5*MAX(MIN(BB571,$J$5),$I$5)*(BV571*BO571/($K$5*1000))+$H$5*(BV571*BO571/($K$5*1000))*(BV571*BO571/($K$5*1000)))</f>
        <v>0</v>
      </c>
      <c r="S571">
        <f>J571*(1000-(1000*0.61365*exp(17.502*W571/(240.97+W571))/(BO571+BP571)+BJ571)/2)/(1000*0.61365*exp(17.502*W571/(240.97+W571))/(BO571+BP571)-BJ571)</f>
        <v>0</v>
      </c>
      <c r="T571">
        <f>1/((BC571+1)/(Q571/1.6)+1/(R571/1.37)) + BC571/((BC571+1)/(Q571/1.6) + BC571/(R571/1.37))</f>
        <v>0</v>
      </c>
      <c r="U571">
        <f>(AX571*BA571)</f>
        <v>0</v>
      </c>
      <c r="V571">
        <f>(BQ571+(U571+2*0.95*5.67E-8*(((BQ571+$B$7)+273)^4-(BQ571+273)^4)-44100*J571)/(1.84*29.3*R571+8*0.95*5.67E-8*(BQ571+273)^3))</f>
        <v>0</v>
      </c>
      <c r="W571">
        <f>($C$7*BR571+$D$7*BS571+$E$7*V571)</f>
        <v>0</v>
      </c>
      <c r="X571">
        <f>0.61365*exp(17.502*W571/(240.97+W571))</f>
        <v>0</v>
      </c>
      <c r="Y571">
        <f>(Z571/AA571*100)</f>
        <v>0</v>
      </c>
      <c r="Z571">
        <f>BJ571*(BO571+BP571)/1000</f>
        <v>0</v>
      </c>
      <c r="AA571">
        <f>0.61365*exp(17.502*BQ571/(240.97+BQ571))</f>
        <v>0</v>
      </c>
      <c r="AB571">
        <f>(X571-BJ571*(BO571+BP571)/1000)</f>
        <v>0</v>
      </c>
      <c r="AC571">
        <f>(-J571*44100)</f>
        <v>0</v>
      </c>
      <c r="AD571">
        <f>2*29.3*R571*0.92*(BQ571-W571)</f>
        <v>0</v>
      </c>
      <c r="AE571">
        <f>2*0.95*5.67E-8*(((BQ571+$B$7)+273)^4-(W571+273)^4)</f>
        <v>0</v>
      </c>
      <c r="AF571">
        <f>U571+AE571+AC571+AD571</f>
        <v>0</v>
      </c>
      <c r="AG571">
        <f>BN571*AU571*(BI571-BH571*(1000-AU571*BK571)/(1000-AU571*BJ571))/(100*BB571)</f>
        <v>0</v>
      </c>
      <c r="AH571">
        <f>1000*BN571*AU571*(BJ571-BK571)/(100*BB571*(1000-AU571*BJ571))</f>
        <v>0</v>
      </c>
      <c r="AI571">
        <f>(AJ571 - AK571 - BO571*1E3/(8.314*(BQ571+273.15)) * AM571/BN571 * AL571) * BN571/(100*BB571) * (1000 - BK571)/1000</f>
        <v>0</v>
      </c>
      <c r="AJ571">
        <v>1644.88368198943</v>
      </c>
      <c r="AK571">
        <v>1597.79048484848</v>
      </c>
      <c r="AL571">
        <v>3.52615407937569</v>
      </c>
      <c r="AM571">
        <v>66.2120317824343</v>
      </c>
      <c r="AN571">
        <f>(AP571 - AO571 + BO571*1E3/(8.314*(BQ571+273.15)) * AR571/BN571 * AQ571) * BN571/(100*BB571) * 1000/(1000 - AP571)</f>
        <v>0</v>
      </c>
      <c r="AO571">
        <v>17.7300938980413</v>
      </c>
      <c r="AP571">
        <v>21.8850545454545</v>
      </c>
      <c r="AQ571">
        <v>0.00595340621787972</v>
      </c>
      <c r="AR571">
        <v>77.4807913644843</v>
      </c>
      <c r="AS571">
        <v>0</v>
      </c>
      <c r="AT571">
        <v>0</v>
      </c>
      <c r="AU571">
        <f>IF(AS571*$H$13&gt;=AW571,1.0,(AW571/(AW571-AS571*$H$13)))</f>
        <v>0</v>
      </c>
      <c r="AV571">
        <f>(AU571-1)*100</f>
        <v>0</v>
      </c>
      <c r="AW571">
        <f>MAX(0,($B$13+$C$13*BV571)/(1+$D$13*BV571)*BO571/(BQ571+273)*$E$13)</f>
        <v>0</v>
      </c>
      <c r="AX571">
        <f>$B$11*BW571+$C$11*BX571+$F$11*CI571*(1-CL571)</f>
        <v>0</v>
      </c>
      <c r="AY571">
        <f>AX571*AZ571</f>
        <v>0</v>
      </c>
      <c r="AZ571">
        <f>($B$11*$D$9+$C$11*$D$9+$F$11*((CV571+CN571)/MAX(CV571+CN571+CW571, 0.1)*$I$9+CW571/MAX(CV571+CN571+CW571, 0.1)*$J$9))/($B$11+$C$11+$F$11)</f>
        <v>0</v>
      </c>
      <c r="BA571">
        <f>($B$11*$K$9+$C$11*$K$9+$F$11*((CV571+CN571)/MAX(CV571+CN571+CW571, 0.1)*$P$9+CW571/MAX(CV571+CN571+CW571, 0.1)*$Q$9))/($B$11+$C$11+$F$11)</f>
        <v>0</v>
      </c>
      <c r="BB571">
        <v>6</v>
      </c>
      <c r="BC571">
        <v>0.5</v>
      </c>
      <c r="BD571" t="s">
        <v>355</v>
      </c>
      <c r="BE571">
        <v>2</v>
      </c>
      <c r="BF571" t="b">
        <v>1</v>
      </c>
      <c r="BG571">
        <v>1657298257.5</v>
      </c>
      <c r="BH571">
        <v>1539.26814814815</v>
      </c>
      <c r="BI571">
        <v>1600.52037037037</v>
      </c>
      <c r="BJ571">
        <v>21.8527148148148</v>
      </c>
      <c r="BK571">
        <v>17.6747407407407</v>
      </c>
      <c r="BL571">
        <v>1523.45222222222</v>
      </c>
      <c r="BM571">
        <v>21.6740666666667</v>
      </c>
      <c r="BN571">
        <v>500.021888888889</v>
      </c>
      <c r="BO571">
        <v>73.8284925925926</v>
      </c>
      <c r="BP571">
        <v>0.0438198592592593</v>
      </c>
      <c r="BQ571">
        <v>25.3249296296296</v>
      </c>
      <c r="BR571">
        <v>25.0617518518518</v>
      </c>
      <c r="BS571">
        <v>999.9</v>
      </c>
      <c r="BT571">
        <v>0</v>
      </c>
      <c r="BU571">
        <v>0</v>
      </c>
      <c r="BV571">
        <v>10020.7407407407</v>
      </c>
      <c r="BW571">
        <v>0</v>
      </c>
      <c r="BX571">
        <v>1676.92666666667</v>
      </c>
      <c r="BY571">
        <v>-61.2517407407407</v>
      </c>
      <c r="BZ571">
        <v>1573.65666666667</v>
      </c>
      <c r="CA571">
        <v>1629.31925925926</v>
      </c>
      <c r="CB571">
        <v>4.17798851851852</v>
      </c>
      <c r="CC571">
        <v>1600.52037037037</v>
      </c>
      <c r="CD571">
        <v>17.6747407407407</v>
      </c>
      <c r="CE571">
        <v>1.6133537037037</v>
      </c>
      <c r="CF571">
        <v>1.30489962962963</v>
      </c>
      <c r="CG571">
        <v>14.0869444444444</v>
      </c>
      <c r="CH571">
        <v>10.8553333333333</v>
      </c>
      <c r="CI571">
        <v>1999.97</v>
      </c>
      <c r="CJ571">
        <v>0.979999888888889</v>
      </c>
      <c r="CK571">
        <v>0.0200001851851852</v>
      </c>
      <c r="CL571">
        <v>0</v>
      </c>
      <c r="CM571">
        <v>2.24892222222222</v>
      </c>
      <c r="CN571">
        <v>0</v>
      </c>
      <c r="CO571">
        <v>7568.07851851852</v>
      </c>
      <c r="CP571">
        <v>17299.8740740741</v>
      </c>
      <c r="CQ571">
        <v>37.875</v>
      </c>
      <c r="CR571">
        <v>38.8887777777778</v>
      </c>
      <c r="CS571">
        <v>37.75</v>
      </c>
      <c r="CT571">
        <v>37.125</v>
      </c>
      <c r="CU571">
        <v>37.25</v>
      </c>
      <c r="CV571">
        <v>1959.96962962963</v>
      </c>
      <c r="CW571">
        <v>40.0003703703704</v>
      </c>
      <c r="CX571">
        <v>0</v>
      </c>
      <c r="CY571">
        <v>1657298243.1</v>
      </c>
      <c r="CZ571">
        <v>0</v>
      </c>
      <c r="DA571">
        <v>1657291692.5</v>
      </c>
      <c r="DB571" t="s">
        <v>356</v>
      </c>
      <c r="DC571">
        <v>1657291684</v>
      </c>
      <c r="DD571">
        <v>1657291692.5</v>
      </c>
      <c r="DE571">
        <v>1</v>
      </c>
      <c r="DF571">
        <v>0.051</v>
      </c>
      <c r="DG571">
        <v>-0.009</v>
      </c>
      <c r="DH571">
        <v>7.953</v>
      </c>
      <c r="DI571">
        <v>0.086</v>
      </c>
      <c r="DJ571">
        <v>418</v>
      </c>
      <c r="DK571">
        <v>18</v>
      </c>
      <c r="DL571">
        <v>0.63</v>
      </c>
      <c r="DM571">
        <v>0.07</v>
      </c>
      <c r="DN571">
        <v>-61.1193275</v>
      </c>
      <c r="DO571">
        <v>-2.01324315196981</v>
      </c>
      <c r="DP571">
        <v>0.688992852643443</v>
      </c>
      <c r="DQ571">
        <v>0</v>
      </c>
      <c r="DR571">
        <v>4.20013225</v>
      </c>
      <c r="DS571">
        <v>-0.502692720450301</v>
      </c>
      <c r="DT571">
        <v>0.0531330015850554</v>
      </c>
      <c r="DU571">
        <v>0</v>
      </c>
      <c r="DV571">
        <v>0</v>
      </c>
      <c r="DW571">
        <v>2</v>
      </c>
      <c r="DX571" t="s">
        <v>357</v>
      </c>
      <c r="DY571">
        <v>2.97223</v>
      </c>
      <c r="DZ571">
        <v>2.698</v>
      </c>
      <c r="EA571">
        <v>0.181242</v>
      </c>
      <c r="EB571">
        <v>0.186303</v>
      </c>
      <c r="EC571">
        <v>0.0801448</v>
      </c>
      <c r="ED571">
        <v>0.0693292</v>
      </c>
      <c r="EE571">
        <v>31938.3</v>
      </c>
      <c r="EF571">
        <v>34770.4</v>
      </c>
      <c r="EG571">
        <v>35353.5</v>
      </c>
      <c r="EH571">
        <v>38758.8</v>
      </c>
      <c r="EI571">
        <v>46116.8</v>
      </c>
      <c r="EJ571">
        <v>52063.9</v>
      </c>
      <c r="EK571">
        <v>55251.4</v>
      </c>
      <c r="EL571">
        <v>62120.9</v>
      </c>
      <c r="EM571">
        <v>1.9754</v>
      </c>
      <c r="EN571">
        <v>2.1694</v>
      </c>
      <c r="EO571">
        <v>0.0370443</v>
      </c>
      <c r="EP571">
        <v>0</v>
      </c>
      <c r="EQ571">
        <v>24.4637</v>
      </c>
      <c r="ER571">
        <v>999.9</v>
      </c>
      <c r="ES571">
        <v>52.741</v>
      </c>
      <c r="ET571">
        <v>31.723</v>
      </c>
      <c r="EU571">
        <v>33.5767</v>
      </c>
      <c r="EV571">
        <v>53.7002</v>
      </c>
      <c r="EW571">
        <v>37.1234</v>
      </c>
      <c r="EX571">
        <v>2</v>
      </c>
      <c r="EY571">
        <v>0.0113821</v>
      </c>
      <c r="EZ571">
        <v>2.4459</v>
      </c>
      <c r="FA571">
        <v>20.127</v>
      </c>
      <c r="FB571">
        <v>5.19812</v>
      </c>
      <c r="FC571">
        <v>12.0088</v>
      </c>
      <c r="FD571">
        <v>4.976</v>
      </c>
      <c r="FE571">
        <v>3.293</v>
      </c>
      <c r="FF571">
        <v>9999</v>
      </c>
      <c r="FG571">
        <v>565.3</v>
      </c>
      <c r="FH571">
        <v>9999</v>
      </c>
      <c r="FI571">
        <v>9999</v>
      </c>
      <c r="FJ571">
        <v>1.8631</v>
      </c>
      <c r="FK571">
        <v>1.86795</v>
      </c>
      <c r="FL571">
        <v>1.86768</v>
      </c>
      <c r="FM571">
        <v>1.8689</v>
      </c>
      <c r="FN571">
        <v>1.86966</v>
      </c>
      <c r="FO571">
        <v>1.86569</v>
      </c>
      <c r="FP571">
        <v>1.86676</v>
      </c>
      <c r="FQ571">
        <v>1.86813</v>
      </c>
      <c r="FR571">
        <v>5</v>
      </c>
      <c r="FS571">
        <v>0</v>
      </c>
      <c r="FT571">
        <v>0</v>
      </c>
      <c r="FU571">
        <v>0</v>
      </c>
      <c r="FV571" t="s">
        <v>358</v>
      </c>
      <c r="FW571" t="s">
        <v>359</v>
      </c>
      <c r="FX571" t="s">
        <v>360</v>
      </c>
      <c r="FY571" t="s">
        <v>360</v>
      </c>
      <c r="FZ571" t="s">
        <v>360</v>
      </c>
      <c r="GA571" t="s">
        <v>360</v>
      </c>
      <c r="GB571">
        <v>0</v>
      </c>
      <c r="GC571">
        <v>100</v>
      </c>
      <c r="GD571">
        <v>100</v>
      </c>
      <c r="GE571">
        <v>15.98</v>
      </c>
      <c r="GF571">
        <v>0.1786</v>
      </c>
      <c r="GG571">
        <v>4.5284714050127</v>
      </c>
      <c r="GH571">
        <v>0.00877152046367285</v>
      </c>
      <c r="GI571">
        <v>-1.12287425622125e-06</v>
      </c>
      <c r="GJ571">
        <v>1.49974470624018e-10</v>
      </c>
      <c r="GK571">
        <v>0.178652107835601</v>
      </c>
      <c r="GL571">
        <v>0</v>
      </c>
      <c r="GM571">
        <v>0</v>
      </c>
      <c r="GN571">
        <v>0</v>
      </c>
      <c r="GO571">
        <v>-2</v>
      </c>
      <c r="GP571">
        <v>2006</v>
      </c>
      <c r="GQ571">
        <v>1</v>
      </c>
      <c r="GR571">
        <v>20</v>
      </c>
      <c r="GS571">
        <v>109.7</v>
      </c>
      <c r="GT571">
        <v>109.5</v>
      </c>
      <c r="GU571">
        <v>3.80493</v>
      </c>
      <c r="GV571">
        <v>2.59644</v>
      </c>
      <c r="GW571">
        <v>2.24854</v>
      </c>
      <c r="GX571">
        <v>2.74048</v>
      </c>
      <c r="GY571">
        <v>1.99585</v>
      </c>
      <c r="GZ571">
        <v>2.38281</v>
      </c>
      <c r="HA571">
        <v>37.0986</v>
      </c>
      <c r="HB571">
        <v>14.9726</v>
      </c>
      <c r="HC571">
        <v>18</v>
      </c>
      <c r="HD571">
        <v>498.422</v>
      </c>
      <c r="HE571">
        <v>633.292</v>
      </c>
      <c r="HF571">
        <v>20.6832</v>
      </c>
      <c r="HG571">
        <v>27.2403</v>
      </c>
      <c r="HH571">
        <v>30.0004</v>
      </c>
      <c r="HI571">
        <v>27.1163</v>
      </c>
      <c r="HJ571">
        <v>27.0365</v>
      </c>
      <c r="HK571">
        <v>76.1391</v>
      </c>
      <c r="HL571">
        <v>45.4877</v>
      </c>
      <c r="HM571">
        <v>0</v>
      </c>
      <c r="HN571">
        <v>20.6374</v>
      </c>
      <c r="HO571">
        <v>1638.38</v>
      </c>
      <c r="HP571">
        <v>17.7649</v>
      </c>
      <c r="HQ571">
        <v>102.502</v>
      </c>
      <c r="HR571">
        <v>103.431</v>
      </c>
    </row>
    <row r="572" spans="1:226">
      <c r="A572">
        <v>556</v>
      </c>
      <c r="B572">
        <v>1657298269.5</v>
      </c>
      <c r="C572">
        <v>6525.5</v>
      </c>
      <c r="D572" t="s">
        <v>1475</v>
      </c>
      <c r="E572" t="s">
        <v>1476</v>
      </c>
      <c r="F572">
        <v>5</v>
      </c>
      <c r="G572" t="s">
        <v>1282</v>
      </c>
      <c r="H572" t="s">
        <v>354</v>
      </c>
      <c r="I572">
        <v>1657298261.94444</v>
      </c>
      <c r="J572">
        <f>(K572)/1000</f>
        <v>0</v>
      </c>
      <c r="K572">
        <f>IF(BF572, AN572, AH572)</f>
        <v>0</v>
      </c>
      <c r="L572">
        <f>IF(BF572, AI572, AG572)</f>
        <v>0</v>
      </c>
      <c r="M572">
        <f>BH572 - IF(AU572&gt;1, L572*BB572*100.0/(AW572*BV572), 0)</f>
        <v>0</v>
      </c>
      <c r="N572">
        <f>((T572-J572/2)*M572-L572)/(T572+J572/2)</f>
        <v>0</v>
      </c>
      <c r="O572">
        <f>N572*(BO572+BP572)/1000.0</f>
        <v>0</v>
      </c>
      <c r="P572">
        <f>(BH572 - IF(AU572&gt;1, L572*BB572*100.0/(AW572*BV572), 0))*(BO572+BP572)/1000.0</f>
        <v>0</v>
      </c>
      <c r="Q572">
        <f>2.0/((1/S572-1/R572)+SIGN(S572)*SQRT((1/S572-1/R572)*(1/S572-1/R572) + 4*BC572/((BC572+1)*(BC572+1))*(2*1/S572*1/R572-1/R572*1/R572)))</f>
        <v>0</v>
      </c>
      <c r="R572">
        <f>IF(LEFT(BD572,1)&lt;&gt;"0",IF(LEFT(BD572,1)="1",3.0,BE572),$D$5+$E$5*(BV572*BO572/($K$5*1000))+$F$5*(BV572*BO572/($K$5*1000))*MAX(MIN(BB572,$J$5),$I$5)*MAX(MIN(BB572,$J$5),$I$5)+$G$5*MAX(MIN(BB572,$J$5),$I$5)*(BV572*BO572/($K$5*1000))+$H$5*(BV572*BO572/($K$5*1000))*(BV572*BO572/($K$5*1000)))</f>
        <v>0</v>
      </c>
      <c r="S572">
        <f>J572*(1000-(1000*0.61365*exp(17.502*W572/(240.97+W572))/(BO572+BP572)+BJ572)/2)/(1000*0.61365*exp(17.502*W572/(240.97+W572))/(BO572+BP572)-BJ572)</f>
        <v>0</v>
      </c>
      <c r="T572">
        <f>1/((BC572+1)/(Q572/1.6)+1/(R572/1.37)) + BC572/((BC572+1)/(Q572/1.6) + BC572/(R572/1.37))</f>
        <v>0</v>
      </c>
      <c r="U572">
        <f>(AX572*BA572)</f>
        <v>0</v>
      </c>
      <c r="V572">
        <f>(BQ572+(U572+2*0.95*5.67E-8*(((BQ572+$B$7)+273)^4-(BQ572+273)^4)-44100*J572)/(1.84*29.3*R572+8*0.95*5.67E-8*(BQ572+273)^3))</f>
        <v>0</v>
      </c>
      <c r="W572">
        <f>($C$7*BR572+$D$7*BS572+$E$7*V572)</f>
        <v>0</v>
      </c>
      <c r="X572">
        <f>0.61365*exp(17.502*W572/(240.97+W572))</f>
        <v>0</v>
      </c>
      <c r="Y572">
        <f>(Z572/AA572*100)</f>
        <v>0</v>
      </c>
      <c r="Z572">
        <f>BJ572*(BO572+BP572)/1000</f>
        <v>0</v>
      </c>
      <c r="AA572">
        <f>0.61365*exp(17.502*BQ572/(240.97+BQ572))</f>
        <v>0</v>
      </c>
      <c r="AB572">
        <f>(X572-BJ572*(BO572+BP572)/1000)</f>
        <v>0</v>
      </c>
      <c r="AC572">
        <f>(-J572*44100)</f>
        <v>0</v>
      </c>
      <c r="AD572">
        <f>2*29.3*R572*0.92*(BQ572-W572)</f>
        <v>0</v>
      </c>
      <c r="AE572">
        <f>2*0.95*5.67E-8*(((BQ572+$B$7)+273)^4-(W572+273)^4)</f>
        <v>0</v>
      </c>
      <c r="AF572">
        <f>U572+AE572+AC572+AD572</f>
        <v>0</v>
      </c>
      <c r="AG572">
        <f>BN572*AU572*(BI572-BH572*(1000-AU572*BK572)/(1000-AU572*BJ572))/(100*BB572)</f>
        <v>0</v>
      </c>
      <c r="AH572">
        <f>1000*BN572*AU572*(BJ572-BK572)/(100*BB572*(1000-AU572*BJ572))</f>
        <v>0</v>
      </c>
      <c r="AI572">
        <f>(AJ572 - AK572 - BO572*1E3/(8.314*(BQ572+273.15)) * AM572/BN572 * AL572) * BN572/(100*BB572) * (1000 - BK572)/1000</f>
        <v>0</v>
      </c>
      <c r="AJ572">
        <v>1659.9760830828</v>
      </c>
      <c r="AK572">
        <v>1613.1596969697</v>
      </c>
      <c r="AL572">
        <v>3.3785642957107</v>
      </c>
      <c r="AM572">
        <v>66.2120317824343</v>
      </c>
      <c r="AN572">
        <f>(AP572 - AO572 + BO572*1E3/(8.314*(BQ572+273.15)) * AR572/BN572 * AQ572) * BN572/(100*BB572) * 1000/(1000 - AP572)</f>
        <v>0</v>
      </c>
      <c r="AO572">
        <v>17.735503047424</v>
      </c>
      <c r="AP572">
        <v>21.8855975757576</v>
      </c>
      <c r="AQ572">
        <v>0.000392294869197773</v>
      </c>
      <c r="AR572">
        <v>77.4807913644843</v>
      </c>
      <c r="AS572">
        <v>0</v>
      </c>
      <c r="AT572">
        <v>0</v>
      </c>
      <c r="AU572">
        <f>IF(AS572*$H$13&gt;=AW572,1.0,(AW572/(AW572-AS572*$H$13)))</f>
        <v>0</v>
      </c>
      <c r="AV572">
        <f>(AU572-1)*100</f>
        <v>0</v>
      </c>
      <c r="AW572">
        <f>MAX(0,($B$13+$C$13*BV572)/(1+$D$13*BV572)*BO572/(BQ572+273)*$E$13)</f>
        <v>0</v>
      </c>
      <c r="AX572">
        <f>$B$11*BW572+$C$11*BX572+$F$11*CI572*(1-CL572)</f>
        <v>0</v>
      </c>
      <c r="AY572">
        <f>AX572*AZ572</f>
        <v>0</v>
      </c>
      <c r="AZ572">
        <f>($B$11*$D$9+$C$11*$D$9+$F$11*((CV572+CN572)/MAX(CV572+CN572+CW572, 0.1)*$I$9+CW572/MAX(CV572+CN572+CW572, 0.1)*$J$9))/($B$11+$C$11+$F$11)</f>
        <v>0</v>
      </c>
      <c r="BA572">
        <f>($B$11*$K$9+$C$11*$K$9+$F$11*((CV572+CN572)/MAX(CV572+CN572+CW572, 0.1)*$P$9+CW572/MAX(CV572+CN572+CW572, 0.1)*$Q$9))/($B$11+$C$11+$F$11)</f>
        <v>0</v>
      </c>
      <c r="BB572">
        <v>6</v>
      </c>
      <c r="BC572">
        <v>0.5</v>
      </c>
      <c r="BD572" t="s">
        <v>355</v>
      </c>
      <c r="BE572">
        <v>2</v>
      </c>
      <c r="BF572" t="b">
        <v>1</v>
      </c>
      <c r="BG572">
        <v>1657298261.94444</v>
      </c>
      <c r="BH572">
        <v>1554.22222222222</v>
      </c>
      <c r="BI572">
        <v>1615.3662962963</v>
      </c>
      <c r="BJ572">
        <v>21.8652851851852</v>
      </c>
      <c r="BK572">
        <v>17.7112962962963</v>
      </c>
      <c r="BL572">
        <v>1538.31222222222</v>
      </c>
      <c r="BM572">
        <v>21.6866444444444</v>
      </c>
      <c r="BN572">
        <v>500.021666666667</v>
      </c>
      <c r="BO572">
        <v>73.8287037037037</v>
      </c>
      <c r="BP572">
        <v>0.0438719407407407</v>
      </c>
      <c r="BQ572">
        <v>25.3238925925926</v>
      </c>
      <c r="BR572">
        <v>25.0654666666667</v>
      </c>
      <c r="BS572">
        <v>999.9</v>
      </c>
      <c r="BT572">
        <v>0</v>
      </c>
      <c r="BU572">
        <v>0</v>
      </c>
      <c r="BV572">
        <v>10002.962962963</v>
      </c>
      <c r="BW572">
        <v>0</v>
      </c>
      <c r="BX572">
        <v>1676.76185185185</v>
      </c>
      <c r="BY572">
        <v>-61.1439333333333</v>
      </c>
      <c r="BZ572">
        <v>1588.96518518519</v>
      </c>
      <c r="CA572">
        <v>1644.49296296296</v>
      </c>
      <c r="CB572">
        <v>4.15400222222222</v>
      </c>
      <c r="CC572">
        <v>1615.3662962963</v>
      </c>
      <c r="CD572">
        <v>17.7112962962963</v>
      </c>
      <c r="CE572">
        <v>1.6142862962963</v>
      </c>
      <c r="CF572">
        <v>1.30760185185185</v>
      </c>
      <c r="CG572">
        <v>14.0958518518519</v>
      </c>
      <c r="CH572">
        <v>10.8864814814815</v>
      </c>
      <c r="CI572">
        <v>1999.98777777778</v>
      </c>
      <c r="CJ572">
        <v>0.98</v>
      </c>
      <c r="CK572">
        <v>0.0200000666666667</v>
      </c>
      <c r="CL572">
        <v>0</v>
      </c>
      <c r="CM572">
        <v>2.27327407407407</v>
      </c>
      <c r="CN572">
        <v>0</v>
      </c>
      <c r="CO572">
        <v>7563.53777777778</v>
      </c>
      <c r="CP572">
        <v>17300.037037037</v>
      </c>
      <c r="CQ572">
        <v>37.875</v>
      </c>
      <c r="CR572">
        <v>38.9048518518518</v>
      </c>
      <c r="CS572">
        <v>37.75</v>
      </c>
      <c r="CT572">
        <v>37.1387777777778</v>
      </c>
      <c r="CU572">
        <v>37.25</v>
      </c>
      <c r="CV572">
        <v>1959.98740740741</v>
      </c>
      <c r="CW572">
        <v>40.0007407407407</v>
      </c>
      <c r="CX572">
        <v>0</v>
      </c>
      <c r="CY572">
        <v>1657298247.9</v>
      </c>
      <c r="CZ572">
        <v>0</v>
      </c>
      <c r="DA572">
        <v>1657291692.5</v>
      </c>
      <c r="DB572" t="s">
        <v>356</v>
      </c>
      <c r="DC572">
        <v>1657291684</v>
      </c>
      <c r="DD572">
        <v>1657291692.5</v>
      </c>
      <c r="DE572">
        <v>1</v>
      </c>
      <c r="DF572">
        <v>0.051</v>
      </c>
      <c r="DG572">
        <v>-0.009</v>
      </c>
      <c r="DH572">
        <v>7.953</v>
      </c>
      <c r="DI572">
        <v>0.086</v>
      </c>
      <c r="DJ572">
        <v>418</v>
      </c>
      <c r="DK572">
        <v>18</v>
      </c>
      <c r="DL572">
        <v>0.63</v>
      </c>
      <c r="DM572">
        <v>0.07</v>
      </c>
      <c r="DN572">
        <v>-61.2303225</v>
      </c>
      <c r="DO572">
        <v>0.74963864915603</v>
      </c>
      <c r="DP572">
        <v>0.686667435330779</v>
      </c>
      <c r="DQ572">
        <v>0</v>
      </c>
      <c r="DR572">
        <v>4.177768</v>
      </c>
      <c r="DS572">
        <v>-0.390792495309588</v>
      </c>
      <c r="DT572">
        <v>0.0461649634029964</v>
      </c>
      <c r="DU572">
        <v>0</v>
      </c>
      <c r="DV572">
        <v>0</v>
      </c>
      <c r="DW572">
        <v>2</v>
      </c>
      <c r="DX572" t="s">
        <v>357</v>
      </c>
      <c r="DY572">
        <v>2.9737</v>
      </c>
      <c r="DZ572">
        <v>2.69784</v>
      </c>
      <c r="EA572">
        <v>0.182279</v>
      </c>
      <c r="EB572">
        <v>0.187356</v>
      </c>
      <c r="EC572">
        <v>0.080172</v>
      </c>
      <c r="ED572">
        <v>0.0693398</v>
      </c>
      <c r="EE572">
        <v>31897.7</v>
      </c>
      <c r="EF572">
        <v>34725</v>
      </c>
      <c r="EG572">
        <v>35353.3</v>
      </c>
      <c r="EH572">
        <v>38758.4</v>
      </c>
      <c r="EI572">
        <v>46116</v>
      </c>
      <c r="EJ572">
        <v>52062.8</v>
      </c>
      <c r="EK572">
        <v>55252</v>
      </c>
      <c r="EL572">
        <v>62120.3</v>
      </c>
      <c r="EM572">
        <v>1.9766</v>
      </c>
      <c r="EN572">
        <v>2.169</v>
      </c>
      <c r="EO572">
        <v>0.0357628</v>
      </c>
      <c r="EP572">
        <v>0</v>
      </c>
      <c r="EQ572">
        <v>24.4731</v>
      </c>
      <c r="ER572">
        <v>999.9</v>
      </c>
      <c r="ES572">
        <v>52.692</v>
      </c>
      <c r="ET572">
        <v>31.743</v>
      </c>
      <c r="EU572">
        <v>33.5871</v>
      </c>
      <c r="EV572">
        <v>53.8102</v>
      </c>
      <c r="EW572">
        <v>37.1675</v>
      </c>
      <c r="EX572">
        <v>2</v>
      </c>
      <c r="EY572">
        <v>0.0120325</v>
      </c>
      <c r="EZ572">
        <v>2.42719</v>
      </c>
      <c r="FA572">
        <v>20.1274</v>
      </c>
      <c r="FB572">
        <v>5.19932</v>
      </c>
      <c r="FC572">
        <v>12.0099</v>
      </c>
      <c r="FD572">
        <v>4.976</v>
      </c>
      <c r="FE572">
        <v>3.2938</v>
      </c>
      <c r="FF572">
        <v>9999</v>
      </c>
      <c r="FG572">
        <v>565.3</v>
      </c>
      <c r="FH572">
        <v>9999</v>
      </c>
      <c r="FI572">
        <v>9999</v>
      </c>
      <c r="FJ572">
        <v>1.8631</v>
      </c>
      <c r="FK572">
        <v>1.86792</v>
      </c>
      <c r="FL572">
        <v>1.86768</v>
      </c>
      <c r="FM572">
        <v>1.86887</v>
      </c>
      <c r="FN572">
        <v>1.86966</v>
      </c>
      <c r="FO572">
        <v>1.86569</v>
      </c>
      <c r="FP572">
        <v>1.86676</v>
      </c>
      <c r="FQ572">
        <v>1.86813</v>
      </c>
      <c r="FR572">
        <v>5</v>
      </c>
      <c r="FS572">
        <v>0</v>
      </c>
      <c r="FT572">
        <v>0</v>
      </c>
      <c r="FU572">
        <v>0</v>
      </c>
      <c r="FV572" t="s">
        <v>358</v>
      </c>
      <c r="FW572" t="s">
        <v>359</v>
      </c>
      <c r="FX572" t="s">
        <v>360</v>
      </c>
      <c r="FY572" t="s">
        <v>360</v>
      </c>
      <c r="FZ572" t="s">
        <v>360</v>
      </c>
      <c r="GA572" t="s">
        <v>360</v>
      </c>
      <c r="GB572">
        <v>0</v>
      </c>
      <c r="GC572">
        <v>100</v>
      </c>
      <c r="GD572">
        <v>100</v>
      </c>
      <c r="GE572">
        <v>16.07</v>
      </c>
      <c r="GF572">
        <v>0.1786</v>
      </c>
      <c r="GG572">
        <v>4.5284714050127</v>
      </c>
      <c r="GH572">
        <v>0.00877152046367285</v>
      </c>
      <c r="GI572">
        <v>-1.12287425622125e-06</v>
      </c>
      <c r="GJ572">
        <v>1.49974470624018e-10</v>
      </c>
      <c r="GK572">
        <v>0.178652107835601</v>
      </c>
      <c r="GL572">
        <v>0</v>
      </c>
      <c r="GM572">
        <v>0</v>
      </c>
      <c r="GN572">
        <v>0</v>
      </c>
      <c r="GO572">
        <v>-2</v>
      </c>
      <c r="GP572">
        <v>2006</v>
      </c>
      <c r="GQ572">
        <v>1</v>
      </c>
      <c r="GR572">
        <v>20</v>
      </c>
      <c r="GS572">
        <v>109.8</v>
      </c>
      <c r="GT572">
        <v>109.6</v>
      </c>
      <c r="GU572">
        <v>3.82935</v>
      </c>
      <c r="GV572">
        <v>2.6001</v>
      </c>
      <c r="GW572">
        <v>2.24854</v>
      </c>
      <c r="GX572">
        <v>2.7417</v>
      </c>
      <c r="GY572">
        <v>1.99585</v>
      </c>
      <c r="GZ572">
        <v>2.35718</v>
      </c>
      <c r="HA572">
        <v>37.1225</v>
      </c>
      <c r="HB572">
        <v>14.9638</v>
      </c>
      <c r="HC572">
        <v>18</v>
      </c>
      <c r="HD572">
        <v>499.246</v>
      </c>
      <c r="HE572">
        <v>633.025</v>
      </c>
      <c r="HF572">
        <v>20.6194</v>
      </c>
      <c r="HG572">
        <v>27.2458</v>
      </c>
      <c r="HH572">
        <v>30.0004</v>
      </c>
      <c r="HI572">
        <v>27.1195</v>
      </c>
      <c r="HJ572">
        <v>27.0411</v>
      </c>
      <c r="HK572">
        <v>76.6225</v>
      </c>
      <c r="HL572">
        <v>45.4877</v>
      </c>
      <c r="HM572">
        <v>0</v>
      </c>
      <c r="HN572">
        <v>20.565</v>
      </c>
      <c r="HO572">
        <v>1658.52</v>
      </c>
      <c r="HP572">
        <v>17.7805</v>
      </c>
      <c r="HQ572">
        <v>102.502</v>
      </c>
      <c r="HR572">
        <v>103.43</v>
      </c>
    </row>
    <row r="573" spans="1:226">
      <c r="A573">
        <v>557</v>
      </c>
      <c r="B573">
        <v>1657298275</v>
      </c>
      <c r="C573">
        <v>6531</v>
      </c>
      <c r="D573" t="s">
        <v>1477</v>
      </c>
      <c r="E573" t="s">
        <v>1478</v>
      </c>
      <c r="F573">
        <v>5</v>
      </c>
      <c r="G573" t="s">
        <v>1282</v>
      </c>
      <c r="H573" t="s">
        <v>354</v>
      </c>
      <c r="I573">
        <v>1657298267.23214</v>
      </c>
      <c r="J573">
        <f>(K573)/1000</f>
        <v>0</v>
      </c>
      <c r="K573">
        <f>IF(BF573, AN573, AH573)</f>
        <v>0</v>
      </c>
      <c r="L573">
        <f>IF(BF573, AI573, AG573)</f>
        <v>0</v>
      </c>
      <c r="M573">
        <f>BH573 - IF(AU573&gt;1, L573*BB573*100.0/(AW573*BV573), 0)</f>
        <v>0</v>
      </c>
      <c r="N573">
        <f>((T573-J573/2)*M573-L573)/(T573+J573/2)</f>
        <v>0</v>
      </c>
      <c r="O573">
        <f>N573*(BO573+BP573)/1000.0</f>
        <v>0</v>
      </c>
      <c r="P573">
        <f>(BH573 - IF(AU573&gt;1, L573*BB573*100.0/(AW573*BV573), 0))*(BO573+BP573)/1000.0</f>
        <v>0</v>
      </c>
      <c r="Q573">
        <f>2.0/((1/S573-1/R573)+SIGN(S573)*SQRT((1/S573-1/R573)*(1/S573-1/R573) + 4*BC573/((BC573+1)*(BC573+1))*(2*1/S573*1/R573-1/R573*1/R573)))</f>
        <v>0</v>
      </c>
      <c r="R573">
        <f>IF(LEFT(BD573,1)&lt;&gt;"0",IF(LEFT(BD573,1)="1",3.0,BE573),$D$5+$E$5*(BV573*BO573/($K$5*1000))+$F$5*(BV573*BO573/($K$5*1000))*MAX(MIN(BB573,$J$5),$I$5)*MAX(MIN(BB573,$J$5),$I$5)+$G$5*MAX(MIN(BB573,$J$5),$I$5)*(BV573*BO573/($K$5*1000))+$H$5*(BV573*BO573/($K$5*1000))*(BV573*BO573/($K$5*1000)))</f>
        <v>0</v>
      </c>
      <c r="S573">
        <f>J573*(1000-(1000*0.61365*exp(17.502*W573/(240.97+W573))/(BO573+BP573)+BJ573)/2)/(1000*0.61365*exp(17.502*W573/(240.97+W573))/(BO573+BP573)-BJ573)</f>
        <v>0</v>
      </c>
      <c r="T573">
        <f>1/((BC573+1)/(Q573/1.6)+1/(R573/1.37)) + BC573/((BC573+1)/(Q573/1.6) + BC573/(R573/1.37))</f>
        <v>0</v>
      </c>
      <c r="U573">
        <f>(AX573*BA573)</f>
        <v>0</v>
      </c>
      <c r="V573">
        <f>(BQ573+(U573+2*0.95*5.67E-8*(((BQ573+$B$7)+273)^4-(BQ573+273)^4)-44100*J573)/(1.84*29.3*R573+8*0.95*5.67E-8*(BQ573+273)^3))</f>
        <v>0</v>
      </c>
      <c r="W573">
        <f>($C$7*BR573+$D$7*BS573+$E$7*V573)</f>
        <v>0</v>
      </c>
      <c r="X573">
        <f>0.61365*exp(17.502*W573/(240.97+W573))</f>
        <v>0</v>
      </c>
      <c r="Y573">
        <f>(Z573/AA573*100)</f>
        <v>0</v>
      </c>
      <c r="Z573">
        <f>BJ573*(BO573+BP573)/1000</f>
        <v>0</v>
      </c>
      <c r="AA573">
        <f>0.61365*exp(17.502*BQ573/(240.97+BQ573))</f>
        <v>0</v>
      </c>
      <c r="AB573">
        <f>(X573-BJ573*(BO573+BP573)/1000)</f>
        <v>0</v>
      </c>
      <c r="AC573">
        <f>(-J573*44100)</f>
        <v>0</v>
      </c>
      <c r="AD573">
        <f>2*29.3*R573*0.92*(BQ573-W573)</f>
        <v>0</v>
      </c>
      <c r="AE573">
        <f>2*0.95*5.67E-8*(((BQ573+$B$7)+273)^4-(W573+273)^4)</f>
        <v>0</v>
      </c>
      <c r="AF573">
        <f>U573+AE573+AC573+AD573</f>
        <v>0</v>
      </c>
      <c r="AG573">
        <f>BN573*AU573*(BI573-BH573*(1000-AU573*BK573)/(1000-AU573*BJ573))/(100*BB573)</f>
        <v>0</v>
      </c>
      <c r="AH573">
        <f>1000*BN573*AU573*(BJ573-BK573)/(100*BB573*(1000-AU573*BJ573))</f>
        <v>0</v>
      </c>
      <c r="AI573">
        <f>(AJ573 - AK573 - BO573*1E3/(8.314*(BQ573+273.15)) * AM573/BN573 * AL573) * BN573/(100*BB573) * (1000 - BK573)/1000</f>
        <v>0</v>
      </c>
      <c r="AJ573">
        <v>1678.97952172216</v>
      </c>
      <c r="AK573">
        <v>1632.01703030303</v>
      </c>
      <c r="AL573">
        <v>3.40943588839601</v>
      </c>
      <c r="AM573">
        <v>66.2120317824343</v>
      </c>
      <c r="AN573">
        <f>(AP573 - AO573 + BO573*1E3/(8.314*(BQ573+273.15)) * AR573/BN573 * AQ573) * BN573/(100*BB573) * 1000/(1000 - AP573)</f>
        <v>0</v>
      </c>
      <c r="AO573">
        <v>17.7381178929905</v>
      </c>
      <c r="AP573">
        <v>21.8792703030303</v>
      </c>
      <c r="AQ573">
        <v>-0.000577281725221093</v>
      </c>
      <c r="AR573">
        <v>77.4807913644843</v>
      </c>
      <c r="AS573">
        <v>0</v>
      </c>
      <c r="AT573">
        <v>0</v>
      </c>
      <c r="AU573">
        <f>IF(AS573*$H$13&gt;=AW573,1.0,(AW573/(AW573-AS573*$H$13)))</f>
        <v>0</v>
      </c>
      <c r="AV573">
        <f>(AU573-1)*100</f>
        <v>0</v>
      </c>
      <c r="AW573">
        <f>MAX(0,($B$13+$C$13*BV573)/(1+$D$13*BV573)*BO573/(BQ573+273)*$E$13)</f>
        <v>0</v>
      </c>
      <c r="AX573">
        <f>$B$11*BW573+$C$11*BX573+$F$11*CI573*(1-CL573)</f>
        <v>0</v>
      </c>
      <c r="AY573">
        <f>AX573*AZ573</f>
        <v>0</v>
      </c>
      <c r="AZ573">
        <f>($B$11*$D$9+$C$11*$D$9+$F$11*((CV573+CN573)/MAX(CV573+CN573+CW573, 0.1)*$I$9+CW573/MAX(CV573+CN573+CW573, 0.1)*$J$9))/($B$11+$C$11+$F$11)</f>
        <v>0</v>
      </c>
      <c r="BA573">
        <f>($B$11*$K$9+$C$11*$K$9+$F$11*((CV573+CN573)/MAX(CV573+CN573+CW573, 0.1)*$P$9+CW573/MAX(CV573+CN573+CW573, 0.1)*$Q$9))/($B$11+$C$11+$F$11)</f>
        <v>0</v>
      </c>
      <c r="BB573">
        <v>6</v>
      </c>
      <c r="BC573">
        <v>0.5</v>
      </c>
      <c r="BD573" t="s">
        <v>355</v>
      </c>
      <c r="BE573">
        <v>2</v>
      </c>
      <c r="BF573" t="b">
        <v>1</v>
      </c>
      <c r="BG573">
        <v>1657298267.23214</v>
      </c>
      <c r="BH573">
        <v>1571.94428571429</v>
      </c>
      <c r="BI573">
        <v>1633.36392857143</v>
      </c>
      <c r="BJ573">
        <v>21.8800642857143</v>
      </c>
      <c r="BK573">
        <v>17.7353428571429</v>
      </c>
      <c r="BL573">
        <v>1555.9225</v>
      </c>
      <c r="BM573">
        <v>21.7014178571429</v>
      </c>
      <c r="BN573">
        <v>500.001571428571</v>
      </c>
      <c r="BO573">
        <v>73.8287035714286</v>
      </c>
      <c r="BP573">
        <v>0.0438509571428571</v>
      </c>
      <c r="BQ573">
        <v>25.3229892857143</v>
      </c>
      <c r="BR573">
        <v>25.0703785714286</v>
      </c>
      <c r="BS573">
        <v>999.9</v>
      </c>
      <c r="BT573">
        <v>0</v>
      </c>
      <c r="BU573">
        <v>0</v>
      </c>
      <c r="BV573">
        <v>10000.1785714286</v>
      </c>
      <c r="BW573">
        <v>0</v>
      </c>
      <c r="BX573">
        <v>1676.7375</v>
      </c>
      <c r="BY573">
        <v>-61.4185607142857</v>
      </c>
      <c r="BZ573">
        <v>1607.10821428571</v>
      </c>
      <c r="CA573">
        <v>1662.85535714286</v>
      </c>
      <c r="CB573">
        <v>4.14472571428571</v>
      </c>
      <c r="CC573">
        <v>1633.36392857143</v>
      </c>
      <c r="CD573">
        <v>17.7353428571429</v>
      </c>
      <c r="CE573">
        <v>1.61537678571429</v>
      </c>
      <c r="CF573">
        <v>1.30937642857143</v>
      </c>
      <c r="CG573">
        <v>14.1062678571429</v>
      </c>
      <c r="CH573">
        <v>10.9069178571429</v>
      </c>
      <c r="CI573">
        <v>2000.0225</v>
      </c>
      <c r="CJ573">
        <v>0.980000464285715</v>
      </c>
      <c r="CK573">
        <v>0.0199995714285714</v>
      </c>
      <c r="CL573">
        <v>0</v>
      </c>
      <c r="CM573">
        <v>2.30517857142857</v>
      </c>
      <c r="CN573">
        <v>0</v>
      </c>
      <c r="CO573">
        <v>7558.96785714286</v>
      </c>
      <c r="CP573">
        <v>17300.3428571429</v>
      </c>
      <c r="CQ573">
        <v>37.875</v>
      </c>
      <c r="CR573">
        <v>38.9237142857143</v>
      </c>
      <c r="CS573">
        <v>37.75</v>
      </c>
      <c r="CT573">
        <v>37.1604285714286</v>
      </c>
      <c r="CU573">
        <v>37.25</v>
      </c>
      <c r="CV573">
        <v>1960.02214285714</v>
      </c>
      <c r="CW573">
        <v>40.0007142857143</v>
      </c>
      <c r="CX573">
        <v>0</v>
      </c>
      <c r="CY573">
        <v>1657298253.3</v>
      </c>
      <c r="CZ573">
        <v>0</v>
      </c>
      <c r="DA573">
        <v>1657291692.5</v>
      </c>
      <c r="DB573" t="s">
        <v>356</v>
      </c>
      <c r="DC573">
        <v>1657291684</v>
      </c>
      <c r="DD573">
        <v>1657291692.5</v>
      </c>
      <c r="DE573">
        <v>1</v>
      </c>
      <c r="DF573">
        <v>0.051</v>
      </c>
      <c r="DG573">
        <v>-0.009</v>
      </c>
      <c r="DH573">
        <v>7.953</v>
      </c>
      <c r="DI573">
        <v>0.086</v>
      </c>
      <c r="DJ573">
        <v>418</v>
      </c>
      <c r="DK573">
        <v>18</v>
      </c>
      <c r="DL573">
        <v>0.63</v>
      </c>
      <c r="DM573">
        <v>0.07</v>
      </c>
      <c r="DN573">
        <v>-61.303655</v>
      </c>
      <c r="DO573">
        <v>-1.8565553470917</v>
      </c>
      <c r="DP573">
        <v>0.716710291871827</v>
      </c>
      <c r="DQ573">
        <v>0</v>
      </c>
      <c r="DR573">
        <v>4.15126225</v>
      </c>
      <c r="DS573">
        <v>-0.0914569981238429</v>
      </c>
      <c r="DT573">
        <v>0.0256215292759332</v>
      </c>
      <c r="DU573">
        <v>1</v>
      </c>
      <c r="DV573">
        <v>1</v>
      </c>
      <c r="DW573">
        <v>2</v>
      </c>
      <c r="DX573" t="s">
        <v>373</v>
      </c>
      <c r="DY573">
        <v>2.97341</v>
      </c>
      <c r="DZ573">
        <v>2.69854</v>
      </c>
      <c r="EA573">
        <v>0.183576</v>
      </c>
      <c r="EB573">
        <v>0.188561</v>
      </c>
      <c r="EC573">
        <v>0.0801434</v>
      </c>
      <c r="ED573">
        <v>0.0693519</v>
      </c>
      <c r="EE573">
        <v>31847</v>
      </c>
      <c r="EF573">
        <v>34673.2</v>
      </c>
      <c r="EG573">
        <v>35353.2</v>
      </c>
      <c r="EH573">
        <v>38758</v>
      </c>
      <c r="EI573">
        <v>46117.1</v>
      </c>
      <c r="EJ573">
        <v>52062</v>
      </c>
      <c r="EK573">
        <v>55251.5</v>
      </c>
      <c r="EL573">
        <v>62120.1</v>
      </c>
      <c r="EM573">
        <v>1.9754</v>
      </c>
      <c r="EN573">
        <v>2.1694</v>
      </c>
      <c r="EO573">
        <v>0.0356734</v>
      </c>
      <c r="EP573">
        <v>0</v>
      </c>
      <c r="EQ573">
        <v>24.4842</v>
      </c>
      <c r="ER573">
        <v>999.9</v>
      </c>
      <c r="ES573">
        <v>52.668</v>
      </c>
      <c r="ET573">
        <v>31.753</v>
      </c>
      <c r="EU573">
        <v>33.5895</v>
      </c>
      <c r="EV573">
        <v>53.5402</v>
      </c>
      <c r="EW573">
        <v>37.1554</v>
      </c>
      <c r="EX573">
        <v>2</v>
      </c>
      <c r="EY573">
        <v>0.0123984</v>
      </c>
      <c r="EZ573">
        <v>2.58821</v>
      </c>
      <c r="FA573">
        <v>20.1248</v>
      </c>
      <c r="FB573">
        <v>5.19812</v>
      </c>
      <c r="FC573">
        <v>12.0099</v>
      </c>
      <c r="FD573">
        <v>4.976</v>
      </c>
      <c r="FE573">
        <v>3.2936</v>
      </c>
      <c r="FF573">
        <v>9999</v>
      </c>
      <c r="FG573">
        <v>565.3</v>
      </c>
      <c r="FH573">
        <v>9999</v>
      </c>
      <c r="FI573">
        <v>9999</v>
      </c>
      <c r="FJ573">
        <v>1.8631</v>
      </c>
      <c r="FK573">
        <v>1.86792</v>
      </c>
      <c r="FL573">
        <v>1.86768</v>
      </c>
      <c r="FM573">
        <v>1.86887</v>
      </c>
      <c r="FN573">
        <v>1.86966</v>
      </c>
      <c r="FO573">
        <v>1.86569</v>
      </c>
      <c r="FP573">
        <v>1.86676</v>
      </c>
      <c r="FQ573">
        <v>1.86813</v>
      </c>
      <c r="FR573">
        <v>5</v>
      </c>
      <c r="FS573">
        <v>0</v>
      </c>
      <c r="FT573">
        <v>0</v>
      </c>
      <c r="FU573">
        <v>0</v>
      </c>
      <c r="FV573" t="s">
        <v>358</v>
      </c>
      <c r="FW573" t="s">
        <v>359</v>
      </c>
      <c r="FX573" t="s">
        <v>360</v>
      </c>
      <c r="FY573" t="s">
        <v>360</v>
      </c>
      <c r="FZ573" t="s">
        <v>360</v>
      </c>
      <c r="GA573" t="s">
        <v>360</v>
      </c>
      <c r="GB573">
        <v>0</v>
      </c>
      <c r="GC573">
        <v>100</v>
      </c>
      <c r="GD573">
        <v>100</v>
      </c>
      <c r="GE573">
        <v>16.19</v>
      </c>
      <c r="GF573">
        <v>0.1787</v>
      </c>
      <c r="GG573">
        <v>4.5284714050127</v>
      </c>
      <c r="GH573">
        <v>0.00877152046367285</v>
      </c>
      <c r="GI573">
        <v>-1.12287425622125e-06</v>
      </c>
      <c r="GJ573">
        <v>1.49974470624018e-10</v>
      </c>
      <c r="GK573">
        <v>0.178652107835601</v>
      </c>
      <c r="GL573">
        <v>0</v>
      </c>
      <c r="GM573">
        <v>0</v>
      </c>
      <c r="GN573">
        <v>0</v>
      </c>
      <c r="GO573">
        <v>-2</v>
      </c>
      <c r="GP573">
        <v>2006</v>
      </c>
      <c r="GQ573">
        <v>1</v>
      </c>
      <c r="GR573">
        <v>20</v>
      </c>
      <c r="GS573">
        <v>109.8</v>
      </c>
      <c r="GT573">
        <v>109.7</v>
      </c>
      <c r="GU573">
        <v>3.8623</v>
      </c>
      <c r="GV573">
        <v>2.59888</v>
      </c>
      <c r="GW573">
        <v>2.24854</v>
      </c>
      <c r="GX573">
        <v>2.7417</v>
      </c>
      <c r="GY573">
        <v>1.99585</v>
      </c>
      <c r="GZ573">
        <v>2.37427</v>
      </c>
      <c r="HA573">
        <v>37.1463</v>
      </c>
      <c r="HB573">
        <v>14.9726</v>
      </c>
      <c r="HC573">
        <v>18</v>
      </c>
      <c r="HD573">
        <v>498.516</v>
      </c>
      <c r="HE573">
        <v>633.396</v>
      </c>
      <c r="HF573">
        <v>20.5405</v>
      </c>
      <c r="HG573">
        <v>27.2528</v>
      </c>
      <c r="HH573">
        <v>30.0001</v>
      </c>
      <c r="HI573">
        <v>27.1264</v>
      </c>
      <c r="HJ573">
        <v>27.0461</v>
      </c>
      <c r="HK573">
        <v>77.2781</v>
      </c>
      <c r="HL573">
        <v>45.4877</v>
      </c>
      <c r="HM573">
        <v>0</v>
      </c>
      <c r="HN573">
        <v>20.4959</v>
      </c>
      <c r="HO573">
        <v>1671.95</v>
      </c>
      <c r="HP573">
        <v>17.8004</v>
      </c>
      <c r="HQ573">
        <v>102.501</v>
      </c>
      <c r="HR573">
        <v>103.43</v>
      </c>
    </row>
    <row r="574" spans="1:226">
      <c r="A574">
        <v>558</v>
      </c>
      <c r="B574">
        <v>1657298279.5</v>
      </c>
      <c r="C574">
        <v>6535.5</v>
      </c>
      <c r="D574" t="s">
        <v>1479</v>
      </c>
      <c r="E574" t="s">
        <v>1480</v>
      </c>
      <c r="F574">
        <v>5</v>
      </c>
      <c r="G574" t="s">
        <v>1282</v>
      </c>
      <c r="H574" t="s">
        <v>354</v>
      </c>
      <c r="I574">
        <v>1657298271.67857</v>
      </c>
      <c r="J574">
        <f>(K574)/1000</f>
        <v>0</v>
      </c>
      <c r="K574">
        <f>IF(BF574, AN574, AH574)</f>
        <v>0</v>
      </c>
      <c r="L574">
        <f>IF(BF574, AI574, AG574)</f>
        <v>0</v>
      </c>
      <c r="M574">
        <f>BH574 - IF(AU574&gt;1, L574*BB574*100.0/(AW574*BV574), 0)</f>
        <v>0</v>
      </c>
      <c r="N574">
        <f>((T574-J574/2)*M574-L574)/(T574+J574/2)</f>
        <v>0</v>
      </c>
      <c r="O574">
        <f>N574*(BO574+BP574)/1000.0</f>
        <v>0</v>
      </c>
      <c r="P574">
        <f>(BH574 - IF(AU574&gt;1, L574*BB574*100.0/(AW574*BV574), 0))*(BO574+BP574)/1000.0</f>
        <v>0</v>
      </c>
      <c r="Q574">
        <f>2.0/((1/S574-1/R574)+SIGN(S574)*SQRT((1/S574-1/R574)*(1/S574-1/R574) + 4*BC574/((BC574+1)*(BC574+1))*(2*1/S574*1/R574-1/R574*1/R574)))</f>
        <v>0</v>
      </c>
      <c r="R574">
        <f>IF(LEFT(BD574,1)&lt;&gt;"0",IF(LEFT(BD574,1)="1",3.0,BE574),$D$5+$E$5*(BV574*BO574/($K$5*1000))+$F$5*(BV574*BO574/($K$5*1000))*MAX(MIN(BB574,$J$5),$I$5)*MAX(MIN(BB574,$J$5),$I$5)+$G$5*MAX(MIN(BB574,$J$5),$I$5)*(BV574*BO574/($K$5*1000))+$H$5*(BV574*BO574/($K$5*1000))*(BV574*BO574/($K$5*1000)))</f>
        <v>0</v>
      </c>
      <c r="S574">
        <f>J574*(1000-(1000*0.61365*exp(17.502*W574/(240.97+W574))/(BO574+BP574)+BJ574)/2)/(1000*0.61365*exp(17.502*W574/(240.97+W574))/(BO574+BP574)-BJ574)</f>
        <v>0</v>
      </c>
      <c r="T574">
        <f>1/((BC574+1)/(Q574/1.6)+1/(R574/1.37)) + BC574/((BC574+1)/(Q574/1.6) + BC574/(R574/1.37))</f>
        <v>0</v>
      </c>
      <c r="U574">
        <f>(AX574*BA574)</f>
        <v>0</v>
      </c>
      <c r="V574">
        <f>(BQ574+(U574+2*0.95*5.67E-8*(((BQ574+$B$7)+273)^4-(BQ574+273)^4)-44100*J574)/(1.84*29.3*R574+8*0.95*5.67E-8*(BQ574+273)^3))</f>
        <v>0</v>
      </c>
      <c r="W574">
        <f>($C$7*BR574+$D$7*BS574+$E$7*V574)</f>
        <v>0</v>
      </c>
      <c r="X574">
        <f>0.61365*exp(17.502*W574/(240.97+W574))</f>
        <v>0</v>
      </c>
      <c r="Y574">
        <f>(Z574/AA574*100)</f>
        <v>0</v>
      </c>
      <c r="Z574">
        <f>BJ574*(BO574+BP574)/1000</f>
        <v>0</v>
      </c>
      <c r="AA574">
        <f>0.61365*exp(17.502*BQ574/(240.97+BQ574))</f>
        <v>0</v>
      </c>
      <c r="AB574">
        <f>(X574-BJ574*(BO574+BP574)/1000)</f>
        <v>0</v>
      </c>
      <c r="AC574">
        <f>(-J574*44100)</f>
        <v>0</v>
      </c>
      <c r="AD574">
        <f>2*29.3*R574*0.92*(BQ574-W574)</f>
        <v>0</v>
      </c>
      <c r="AE574">
        <f>2*0.95*5.67E-8*(((BQ574+$B$7)+273)^4-(W574+273)^4)</f>
        <v>0</v>
      </c>
      <c r="AF574">
        <f>U574+AE574+AC574+AD574</f>
        <v>0</v>
      </c>
      <c r="AG574">
        <f>BN574*AU574*(BI574-BH574*(1000-AU574*BK574)/(1000-AU574*BJ574))/(100*BB574)</f>
        <v>0</v>
      </c>
      <c r="AH574">
        <f>1000*BN574*AU574*(BJ574-BK574)/(100*BB574*(1000-AU574*BJ574))</f>
        <v>0</v>
      </c>
      <c r="AI574">
        <f>(AJ574 - AK574 - BO574*1E3/(8.314*(BQ574+273.15)) * AM574/BN574 * AL574) * BN574/(100*BB574) * (1000 - BK574)/1000</f>
        <v>0</v>
      </c>
      <c r="AJ574">
        <v>1694.40496317427</v>
      </c>
      <c r="AK574">
        <v>1647.44187878788</v>
      </c>
      <c r="AL574">
        <v>3.37266681551866</v>
      </c>
      <c r="AM574">
        <v>66.2120317824343</v>
      </c>
      <c r="AN574">
        <f>(AP574 - AO574 + BO574*1E3/(8.314*(BQ574+273.15)) * AR574/BN574 * AQ574) * BN574/(100*BB574) * 1000/(1000 - AP574)</f>
        <v>0</v>
      </c>
      <c r="AO574">
        <v>17.7421597922561</v>
      </c>
      <c r="AP574">
        <v>21.8774363636364</v>
      </c>
      <c r="AQ574">
        <v>-0.000401064313337815</v>
      </c>
      <c r="AR574">
        <v>77.4807913644843</v>
      </c>
      <c r="AS574">
        <v>0</v>
      </c>
      <c r="AT574">
        <v>0</v>
      </c>
      <c r="AU574">
        <f>IF(AS574*$H$13&gt;=AW574,1.0,(AW574/(AW574-AS574*$H$13)))</f>
        <v>0</v>
      </c>
      <c r="AV574">
        <f>(AU574-1)*100</f>
        <v>0</v>
      </c>
      <c r="AW574">
        <f>MAX(0,($B$13+$C$13*BV574)/(1+$D$13*BV574)*BO574/(BQ574+273)*$E$13)</f>
        <v>0</v>
      </c>
      <c r="AX574">
        <f>$B$11*BW574+$C$11*BX574+$F$11*CI574*(1-CL574)</f>
        <v>0</v>
      </c>
      <c r="AY574">
        <f>AX574*AZ574</f>
        <v>0</v>
      </c>
      <c r="AZ574">
        <f>($B$11*$D$9+$C$11*$D$9+$F$11*((CV574+CN574)/MAX(CV574+CN574+CW574, 0.1)*$I$9+CW574/MAX(CV574+CN574+CW574, 0.1)*$J$9))/($B$11+$C$11+$F$11)</f>
        <v>0</v>
      </c>
      <c r="BA574">
        <f>($B$11*$K$9+$C$11*$K$9+$F$11*((CV574+CN574)/MAX(CV574+CN574+CW574, 0.1)*$P$9+CW574/MAX(CV574+CN574+CW574, 0.1)*$Q$9))/($B$11+$C$11+$F$11)</f>
        <v>0</v>
      </c>
      <c r="BB574">
        <v>6</v>
      </c>
      <c r="BC574">
        <v>0.5</v>
      </c>
      <c r="BD574" t="s">
        <v>355</v>
      </c>
      <c r="BE574">
        <v>2</v>
      </c>
      <c r="BF574" t="b">
        <v>1</v>
      </c>
      <c r="BG574">
        <v>1657298271.67857</v>
      </c>
      <c r="BH574">
        <v>1586.92857142857</v>
      </c>
      <c r="BI574">
        <v>1648.23107142857</v>
      </c>
      <c r="BJ574">
        <v>21.8826464285714</v>
      </c>
      <c r="BK574">
        <v>17.7386571428571</v>
      </c>
      <c r="BL574">
        <v>1570.8125</v>
      </c>
      <c r="BM574">
        <v>21.7040071428571</v>
      </c>
      <c r="BN574">
        <v>499.995642857143</v>
      </c>
      <c r="BO574">
        <v>73.8288642857143</v>
      </c>
      <c r="BP574">
        <v>0.0439820964285714</v>
      </c>
      <c r="BQ574">
        <v>25.3214</v>
      </c>
      <c r="BR574">
        <v>25.071925</v>
      </c>
      <c r="BS574">
        <v>999.9</v>
      </c>
      <c r="BT574">
        <v>0</v>
      </c>
      <c r="BU574">
        <v>0</v>
      </c>
      <c r="BV574">
        <v>9978.75</v>
      </c>
      <c r="BW574">
        <v>0</v>
      </c>
      <c r="BX574">
        <v>1676.965</v>
      </c>
      <c r="BY574">
        <v>-61.3006678571429</v>
      </c>
      <c r="BZ574">
        <v>1622.43178571429</v>
      </c>
      <c r="CA574">
        <v>1677.99678571429</v>
      </c>
      <c r="CB574">
        <v>4.14399178571429</v>
      </c>
      <c r="CC574">
        <v>1648.23107142857</v>
      </c>
      <c r="CD574">
        <v>17.7386571428571</v>
      </c>
      <c r="CE574">
        <v>1.61557142857143</v>
      </c>
      <c r="CF574">
        <v>1.30962428571429</v>
      </c>
      <c r="CG574">
        <v>14.108125</v>
      </c>
      <c r="CH574">
        <v>10.9097678571429</v>
      </c>
      <c r="CI574">
        <v>2000.01035714286</v>
      </c>
      <c r="CJ574">
        <v>0.980000571428572</v>
      </c>
      <c r="CK574">
        <v>0.0199994571428571</v>
      </c>
      <c r="CL574">
        <v>0</v>
      </c>
      <c r="CM574">
        <v>2.29032142857143</v>
      </c>
      <c r="CN574">
        <v>0</v>
      </c>
      <c r="CO574">
        <v>7553.00285714286</v>
      </c>
      <c r="CP574">
        <v>17300.2321428571</v>
      </c>
      <c r="CQ574">
        <v>37.8816428571429</v>
      </c>
      <c r="CR574">
        <v>38.9347857142857</v>
      </c>
      <c r="CS574">
        <v>37.75</v>
      </c>
      <c r="CT574">
        <v>37.1871428571429</v>
      </c>
      <c r="CU574">
        <v>37.25</v>
      </c>
      <c r="CV574">
        <v>1960.01035714286</v>
      </c>
      <c r="CW574">
        <v>40.0003571428571</v>
      </c>
      <c r="CX574">
        <v>0</v>
      </c>
      <c r="CY574">
        <v>1657298257.5</v>
      </c>
      <c r="CZ574">
        <v>0</v>
      </c>
      <c r="DA574">
        <v>1657291692.5</v>
      </c>
      <c r="DB574" t="s">
        <v>356</v>
      </c>
      <c r="DC574">
        <v>1657291684</v>
      </c>
      <c r="DD574">
        <v>1657291692.5</v>
      </c>
      <c r="DE574">
        <v>1</v>
      </c>
      <c r="DF574">
        <v>0.051</v>
      </c>
      <c r="DG574">
        <v>-0.009</v>
      </c>
      <c r="DH574">
        <v>7.953</v>
      </c>
      <c r="DI574">
        <v>0.086</v>
      </c>
      <c r="DJ574">
        <v>418</v>
      </c>
      <c r="DK574">
        <v>18</v>
      </c>
      <c r="DL574">
        <v>0.63</v>
      </c>
      <c r="DM574">
        <v>0.07</v>
      </c>
      <c r="DN574">
        <v>-61.3876475</v>
      </c>
      <c r="DO574">
        <v>0.319775234521835</v>
      </c>
      <c r="DP574">
        <v>0.624807935283915</v>
      </c>
      <c r="DQ574">
        <v>0</v>
      </c>
      <c r="DR574">
        <v>4.142323</v>
      </c>
      <c r="DS574">
        <v>0.0066454784240016</v>
      </c>
      <c r="DT574">
        <v>0.00799715768257698</v>
      </c>
      <c r="DU574">
        <v>1</v>
      </c>
      <c r="DV574">
        <v>1</v>
      </c>
      <c r="DW574">
        <v>2</v>
      </c>
      <c r="DX574" t="s">
        <v>373</v>
      </c>
      <c r="DY574">
        <v>2.97248</v>
      </c>
      <c r="DZ574">
        <v>2.69785</v>
      </c>
      <c r="EA574">
        <v>0.184602</v>
      </c>
      <c r="EB574">
        <v>0.189519</v>
      </c>
      <c r="EC574">
        <v>0.0801263</v>
      </c>
      <c r="ED574">
        <v>0.0693594</v>
      </c>
      <c r="EE574">
        <v>31806.7</v>
      </c>
      <c r="EF574">
        <v>34631.5</v>
      </c>
      <c r="EG574">
        <v>35352.9</v>
      </c>
      <c r="EH574">
        <v>38757.3</v>
      </c>
      <c r="EI574">
        <v>46117.2</v>
      </c>
      <c r="EJ574">
        <v>52060.8</v>
      </c>
      <c r="EK574">
        <v>55250.6</v>
      </c>
      <c r="EL574">
        <v>62119.2</v>
      </c>
      <c r="EM574">
        <v>1.9762</v>
      </c>
      <c r="EN574">
        <v>2.169</v>
      </c>
      <c r="EO574">
        <v>0.0351667</v>
      </c>
      <c r="EP574">
        <v>0</v>
      </c>
      <c r="EQ574">
        <v>24.4921</v>
      </c>
      <c r="ER574">
        <v>999.9</v>
      </c>
      <c r="ES574">
        <v>52.643</v>
      </c>
      <c r="ET574">
        <v>31.753</v>
      </c>
      <c r="EU574">
        <v>33.5773</v>
      </c>
      <c r="EV574">
        <v>54.1302</v>
      </c>
      <c r="EW574">
        <v>37.1795</v>
      </c>
      <c r="EX574">
        <v>2</v>
      </c>
      <c r="EY574">
        <v>0.0130081</v>
      </c>
      <c r="EZ574">
        <v>2.65932</v>
      </c>
      <c r="FA574">
        <v>20.1232</v>
      </c>
      <c r="FB574">
        <v>5.20052</v>
      </c>
      <c r="FC574">
        <v>12.0099</v>
      </c>
      <c r="FD574">
        <v>4.9752</v>
      </c>
      <c r="FE574">
        <v>3.2932</v>
      </c>
      <c r="FF574">
        <v>9999</v>
      </c>
      <c r="FG574">
        <v>565.3</v>
      </c>
      <c r="FH574">
        <v>9999</v>
      </c>
      <c r="FI574">
        <v>9999</v>
      </c>
      <c r="FJ574">
        <v>1.8631</v>
      </c>
      <c r="FK574">
        <v>1.86795</v>
      </c>
      <c r="FL574">
        <v>1.86768</v>
      </c>
      <c r="FM574">
        <v>1.8689</v>
      </c>
      <c r="FN574">
        <v>1.86966</v>
      </c>
      <c r="FO574">
        <v>1.86569</v>
      </c>
      <c r="FP574">
        <v>1.86676</v>
      </c>
      <c r="FQ574">
        <v>1.86813</v>
      </c>
      <c r="FR574">
        <v>5</v>
      </c>
      <c r="FS574">
        <v>0</v>
      </c>
      <c r="FT574">
        <v>0</v>
      </c>
      <c r="FU574">
        <v>0</v>
      </c>
      <c r="FV574" t="s">
        <v>358</v>
      </c>
      <c r="FW574" t="s">
        <v>359</v>
      </c>
      <c r="FX574" t="s">
        <v>360</v>
      </c>
      <c r="FY574" t="s">
        <v>360</v>
      </c>
      <c r="FZ574" t="s">
        <v>360</v>
      </c>
      <c r="GA574" t="s">
        <v>360</v>
      </c>
      <c r="GB574">
        <v>0</v>
      </c>
      <c r="GC574">
        <v>100</v>
      </c>
      <c r="GD574">
        <v>100</v>
      </c>
      <c r="GE574">
        <v>16.29</v>
      </c>
      <c r="GF574">
        <v>0.1787</v>
      </c>
      <c r="GG574">
        <v>4.5284714050127</v>
      </c>
      <c r="GH574">
        <v>0.00877152046367285</v>
      </c>
      <c r="GI574">
        <v>-1.12287425622125e-06</v>
      </c>
      <c r="GJ574">
        <v>1.49974470624018e-10</v>
      </c>
      <c r="GK574">
        <v>0.178652107835601</v>
      </c>
      <c r="GL574">
        <v>0</v>
      </c>
      <c r="GM574">
        <v>0</v>
      </c>
      <c r="GN574">
        <v>0</v>
      </c>
      <c r="GO574">
        <v>-2</v>
      </c>
      <c r="GP574">
        <v>2006</v>
      </c>
      <c r="GQ574">
        <v>1</v>
      </c>
      <c r="GR574">
        <v>20</v>
      </c>
      <c r="GS574">
        <v>109.9</v>
      </c>
      <c r="GT574">
        <v>109.8</v>
      </c>
      <c r="GU574">
        <v>3.88672</v>
      </c>
      <c r="GV574">
        <v>2.59644</v>
      </c>
      <c r="GW574">
        <v>2.24854</v>
      </c>
      <c r="GX574">
        <v>2.74048</v>
      </c>
      <c r="GY574">
        <v>1.99585</v>
      </c>
      <c r="GZ574">
        <v>2.36328</v>
      </c>
      <c r="HA574">
        <v>37.1463</v>
      </c>
      <c r="HB574">
        <v>14.9638</v>
      </c>
      <c r="HC574">
        <v>18</v>
      </c>
      <c r="HD574">
        <v>499.085</v>
      </c>
      <c r="HE574">
        <v>633.151</v>
      </c>
      <c r="HF574">
        <v>20.4724</v>
      </c>
      <c r="HG574">
        <v>27.2574</v>
      </c>
      <c r="HH574">
        <v>30.0001</v>
      </c>
      <c r="HI574">
        <v>27.131</v>
      </c>
      <c r="HJ574">
        <v>27.0524</v>
      </c>
      <c r="HK574">
        <v>77.7725</v>
      </c>
      <c r="HL574">
        <v>45.4877</v>
      </c>
      <c r="HM574">
        <v>0</v>
      </c>
      <c r="HN574">
        <v>20.423</v>
      </c>
      <c r="HO574">
        <v>1692.12</v>
      </c>
      <c r="HP574">
        <v>17.8213</v>
      </c>
      <c r="HQ574">
        <v>102.5</v>
      </c>
      <c r="HR574">
        <v>103.428</v>
      </c>
    </row>
    <row r="575" spans="1:226">
      <c r="A575">
        <v>559</v>
      </c>
      <c r="B575">
        <v>1657298285</v>
      </c>
      <c r="C575">
        <v>6541</v>
      </c>
      <c r="D575" t="s">
        <v>1481</v>
      </c>
      <c r="E575" t="s">
        <v>1482</v>
      </c>
      <c r="F575">
        <v>5</v>
      </c>
      <c r="G575" t="s">
        <v>1282</v>
      </c>
      <c r="H575" t="s">
        <v>354</v>
      </c>
      <c r="I575">
        <v>1657298277.25</v>
      </c>
      <c r="J575">
        <f>(K575)/1000</f>
        <v>0</v>
      </c>
      <c r="K575">
        <f>IF(BF575, AN575, AH575)</f>
        <v>0</v>
      </c>
      <c r="L575">
        <f>IF(BF575, AI575, AG575)</f>
        <v>0</v>
      </c>
      <c r="M575">
        <f>BH575 - IF(AU575&gt;1, L575*BB575*100.0/(AW575*BV575), 0)</f>
        <v>0</v>
      </c>
      <c r="N575">
        <f>((T575-J575/2)*M575-L575)/(T575+J575/2)</f>
        <v>0</v>
      </c>
      <c r="O575">
        <f>N575*(BO575+BP575)/1000.0</f>
        <v>0</v>
      </c>
      <c r="P575">
        <f>(BH575 - IF(AU575&gt;1, L575*BB575*100.0/(AW575*BV575), 0))*(BO575+BP575)/1000.0</f>
        <v>0</v>
      </c>
      <c r="Q575">
        <f>2.0/((1/S575-1/R575)+SIGN(S575)*SQRT((1/S575-1/R575)*(1/S575-1/R575) + 4*BC575/((BC575+1)*(BC575+1))*(2*1/S575*1/R575-1/R575*1/R575)))</f>
        <v>0</v>
      </c>
      <c r="R575">
        <f>IF(LEFT(BD575,1)&lt;&gt;"0",IF(LEFT(BD575,1)="1",3.0,BE575),$D$5+$E$5*(BV575*BO575/($K$5*1000))+$F$5*(BV575*BO575/($K$5*1000))*MAX(MIN(BB575,$J$5),$I$5)*MAX(MIN(BB575,$J$5),$I$5)+$G$5*MAX(MIN(BB575,$J$5),$I$5)*(BV575*BO575/($K$5*1000))+$H$5*(BV575*BO575/($K$5*1000))*(BV575*BO575/($K$5*1000)))</f>
        <v>0</v>
      </c>
      <c r="S575">
        <f>J575*(1000-(1000*0.61365*exp(17.502*W575/(240.97+W575))/(BO575+BP575)+BJ575)/2)/(1000*0.61365*exp(17.502*W575/(240.97+W575))/(BO575+BP575)-BJ575)</f>
        <v>0</v>
      </c>
      <c r="T575">
        <f>1/((BC575+1)/(Q575/1.6)+1/(R575/1.37)) + BC575/((BC575+1)/(Q575/1.6) + BC575/(R575/1.37))</f>
        <v>0</v>
      </c>
      <c r="U575">
        <f>(AX575*BA575)</f>
        <v>0</v>
      </c>
      <c r="V575">
        <f>(BQ575+(U575+2*0.95*5.67E-8*(((BQ575+$B$7)+273)^4-(BQ575+273)^4)-44100*J575)/(1.84*29.3*R575+8*0.95*5.67E-8*(BQ575+273)^3))</f>
        <v>0</v>
      </c>
      <c r="W575">
        <f>($C$7*BR575+$D$7*BS575+$E$7*V575)</f>
        <v>0</v>
      </c>
      <c r="X575">
        <f>0.61365*exp(17.502*W575/(240.97+W575))</f>
        <v>0</v>
      </c>
      <c r="Y575">
        <f>(Z575/AA575*100)</f>
        <v>0</v>
      </c>
      <c r="Z575">
        <f>BJ575*(BO575+BP575)/1000</f>
        <v>0</v>
      </c>
      <c r="AA575">
        <f>0.61365*exp(17.502*BQ575/(240.97+BQ575))</f>
        <v>0</v>
      </c>
      <c r="AB575">
        <f>(X575-BJ575*(BO575+BP575)/1000)</f>
        <v>0</v>
      </c>
      <c r="AC575">
        <f>(-J575*44100)</f>
        <v>0</v>
      </c>
      <c r="AD575">
        <f>2*29.3*R575*0.92*(BQ575-W575)</f>
        <v>0</v>
      </c>
      <c r="AE575">
        <f>2*0.95*5.67E-8*(((BQ575+$B$7)+273)^4-(W575+273)^4)</f>
        <v>0</v>
      </c>
      <c r="AF575">
        <f>U575+AE575+AC575+AD575</f>
        <v>0</v>
      </c>
      <c r="AG575">
        <f>BN575*AU575*(BI575-BH575*(1000-AU575*BK575)/(1000-AU575*BJ575))/(100*BB575)</f>
        <v>0</v>
      </c>
      <c r="AH575">
        <f>1000*BN575*AU575*(BJ575-BK575)/(100*BB575*(1000-AU575*BJ575))</f>
        <v>0</v>
      </c>
      <c r="AI575">
        <f>(AJ575 - AK575 - BO575*1E3/(8.314*(BQ575+273.15)) * AM575/BN575 * AL575) * BN575/(100*BB575) * (1000 - BK575)/1000</f>
        <v>0</v>
      </c>
      <c r="AJ575">
        <v>1713.26881614379</v>
      </c>
      <c r="AK575">
        <v>1666.57806060606</v>
      </c>
      <c r="AL575">
        <v>3.54369225646792</v>
      </c>
      <c r="AM575">
        <v>66.2120317824343</v>
      </c>
      <c r="AN575">
        <f>(AP575 - AO575 + BO575*1E3/(8.314*(BQ575+273.15)) * AR575/BN575 * AQ575) * BN575/(100*BB575) * 1000/(1000 - AP575)</f>
        <v>0</v>
      </c>
      <c r="AO575">
        <v>17.7458287631893</v>
      </c>
      <c r="AP575">
        <v>21.8699278787879</v>
      </c>
      <c r="AQ575">
        <v>0.000525348049045529</v>
      </c>
      <c r="AR575">
        <v>77.4807913644843</v>
      </c>
      <c r="AS575">
        <v>0</v>
      </c>
      <c r="AT575">
        <v>0</v>
      </c>
      <c r="AU575">
        <f>IF(AS575*$H$13&gt;=AW575,1.0,(AW575/(AW575-AS575*$H$13)))</f>
        <v>0</v>
      </c>
      <c r="AV575">
        <f>(AU575-1)*100</f>
        <v>0</v>
      </c>
      <c r="AW575">
        <f>MAX(0,($B$13+$C$13*BV575)/(1+$D$13*BV575)*BO575/(BQ575+273)*$E$13)</f>
        <v>0</v>
      </c>
      <c r="AX575">
        <f>$B$11*BW575+$C$11*BX575+$F$11*CI575*(1-CL575)</f>
        <v>0</v>
      </c>
      <c r="AY575">
        <f>AX575*AZ575</f>
        <v>0</v>
      </c>
      <c r="AZ575">
        <f>($B$11*$D$9+$C$11*$D$9+$F$11*((CV575+CN575)/MAX(CV575+CN575+CW575, 0.1)*$I$9+CW575/MAX(CV575+CN575+CW575, 0.1)*$J$9))/($B$11+$C$11+$F$11)</f>
        <v>0</v>
      </c>
      <c r="BA575">
        <f>($B$11*$K$9+$C$11*$K$9+$F$11*((CV575+CN575)/MAX(CV575+CN575+CW575, 0.1)*$P$9+CW575/MAX(CV575+CN575+CW575, 0.1)*$Q$9))/($B$11+$C$11+$F$11)</f>
        <v>0</v>
      </c>
      <c r="BB575">
        <v>6</v>
      </c>
      <c r="BC575">
        <v>0.5</v>
      </c>
      <c r="BD575" t="s">
        <v>355</v>
      </c>
      <c r="BE575">
        <v>2</v>
      </c>
      <c r="BF575" t="b">
        <v>1</v>
      </c>
      <c r="BG575">
        <v>1657298277.25</v>
      </c>
      <c r="BH575">
        <v>1605.58857142857</v>
      </c>
      <c r="BI575">
        <v>1667.1425</v>
      </c>
      <c r="BJ575">
        <v>21.877675</v>
      </c>
      <c r="BK575">
        <v>17.7431714285714</v>
      </c>
      <c r="BL575">
        <v>1589.35535714286</v>
      </c>
      <c r="BM575">
        <v>21.6990214285714</v>
      </c>
      <c r="BN575">
        <v>499.982035714286</v>
      </c>
      <c r="BO575">
        <v>73.8284321428572</v>
      </c>
      <c r="BP575">
        <v>0.0439612857142857</v>
      </c>
      <c r="BQ575">
        <v>25.3194285714286</v>
      </c>
      <c r="BR575">
        <v>25.0731785714286</v>
      </c>
      <c r="BS575">
        <v>999.9</v>
      </c>
      <c r="BT575">
        <v>0</v>
      </c>
      <c r="BU575">
        <v>0</v>
      </c>
      <c r="BV575">
        <v>9988.21428571429</v>
      </c>
      <c r="BW575">
        <v>0</v>
      </c>
      <c r="BX575">
        <v>1676.58464285714</v>
      </c>
      <c r="BY575">
        <v>-61.5515392857143</v>
      </c>
      <c r="BZ575">
        <v>1641.50178571429</v>
      </c>
      <c r="CA575">
        <v>1697.25714285714</v>
      </c>
      <c r="CB575">
        <v>4.13450071428572</v>
      </c>
      <c r="CC575">
        <v>1667.1425</v>
      </c>
      <c r="CD575">
        <v>17.7431714285714</v>
      </c>
      <c r="CE575">
        <v>1.61519464285714</v>
      </c>
      <c r="CF575">
        <v>1.30995</v>
      </c>
      <c r="CG575">
        <v>14.104525</v>
      </c>
      <c r="CH575">
        <v>10.9135</v>
      </c>
      <c r="CI575">
        <v>2000.00642857143</v>
      </c>
      <c r="CJ575">
        <v>0.980000892857143</v>
      </c>
      <c r="CK575">
        <v>0.0199991142857143</v>
      </c>
      <c r="CL575">
        <v>0</v>
      </c>
      <c r="CM575">
        <v>2.27092142857143</v>
      </c>
      <c r="CN575">
        <v>0</v>
      </c>
      <c r="CO575">
        <v>7541.33392857143</v>
      </c>
      <c r="CP575">
        <v>17300.2071428571</v>
      </c>
      <c r="CQ575">
        <v>37.8905</v>
      </c>
      <c r="CR575">
        <v>38.937</v>
      </c>
      <c r="CS575">
        <v>37.7566428571429</v>
      </c>
      <c r="CT575">
        <v>37.2185</v>
      </c>
      <c r="CU575">
        <v>37.2522142857143</v>
      </c>
      <c r="CV575">
        <v>1960.00642857143</v>
      </c>
      <c r="CW575">
        <v>40</v>
      </c>
      <c r="CX575">
        <v>0</v>
      </c>
      <c r="CY575">
        <v>1657298262.9</v>
      </c>
      <c r="CZ575">
        <v>0</v>
      </c>
      <c r="DA575">
        <v>1657291692.5</v>
      </c>
      <c r="DB575" t="s">
        <v>356</v>
      </c>
      <c r="DC575">
        <v>1657291684</v>
      </c>
      <c r="DD575">
        <v>1657291692.5</v>
      </c>
      <c r="DE575">
        <v>1</v>
      </c>
      <c r="DF575">
        <v>0.051</v>
      </c>
      <c r="DG575">
        <v>-0.009</v>
      </c>
      <c r="DH575">
        <v>7.953</v>
      </c>
      <c r="DI575">
        <v>0.086</v>
      </c>
      <c r="DJ575">
        <v>418</v>
      </c>
      <c r="DK575">
        <v>18</v>
      </c>
      <c r="DL575">
        <v>0.63</v>
      </c>
      <c r="DM575">
        <v>0.07</v>
      </c>
      <c r="DN575">
        <v>-61.4124390243902</v>
      </c>
      <c r="DO575">
        <v>-0.906457839721305</v>
      </c>
      <c r="DP575">
        <v>0.639183295928617</v>
      </c>
      <c r="DQ575">
        <v>0</v>
      </c>
      <c r="DR575">
        <v>4.13916170731707</v>
      </c>
      <c r="DS575">
        <v>-0.101508501742155</v>
      </c>
      <c r="DT575">
        <v>0.0109419322996865</v>
      </c>
      <c r="DU575">
        <v>0</v>
      </c>
      <c r="DV575">
        <v>0</v>
      </c>
      <c r="DW575">
        <v>2</v>
      </c>
      <c r="DX575" t="s">
        <v>357</v>
      </c>
      <c r="DY575">
        <v>2.97276</v>
      </c>
      <c r="DZ575">
        <v>2.69777</v>
      </c>
      <c r="EA575">
        <v>0.185866</v>
      </c>
      <c r="EB575">
        <v>0.190767</v>
      </c>
      <c r="EC575">
        <v>0.0801041</v>
      </c>
      <c r="ED575">
        <v>0.0693814</v>
      </c>
      <c r="EE575">
        <v>31756.9</v>
      </c>
      <c r="EF575">
        <v>34578</v>
      </c>
      <c r="EG575">
        <v>35352.4</v>
      </c>
      <c r="EH575">
        <v>38757.1</v>
      </c>
      <c r="EI575">
        <v>46117.9</v>
      </c>
      <c r="EJ575">
        <v>52059.7</v>
      </c>
      <c r="EK575">
        <v>55250.1</v>
      </c>
      <c r="EL575">
        <v>62119.3</v>
      </c>
      <c r="EM575">
        <v>1.9758</v>
      </c>
      <c r="EN575">
        <v>2.1692</v>
      </c>
      <c r="EO575">
        <v>0.0358224</v>
      </c>
      <c r="EP575">
        <v>0</v>
      </c>
      <c r="EQ575">
        <v>24.5049</v>
      </c>
      <c r="ER575">
        <v>999.9</v>
      </c>
      <c r="ES575">
        <v>52.619</v>
      </c>
      <c r="ET575">
        <v>31.783</v>
      </c>
      <c r="EU575">
        <v>33.6168</v>
      </c>
      <c r="EV575">
        <v>53.8902</v>
      </c>
      <c r="EW575">
        <v>37.2276</v>
      </c>
      <c r="EX575">
        <v>2</v>
      </c>
      <c r="EY575">
        <v>0.0136585</v>
      </c>
      <c r="EZ575">
        <v>2.72586</v>
      </c>
      <c r="FA575">
        <v>20.1231</v>
      </c>
      <c r="FB575">
        <v>5.20052</v>
      </c>
      <c r="FC575">
        <v>12.0099</v>
      </c>
      <c r="FD575">
        <v>4.9756</v>
      </c>
      <c r="FE575">
        <v>3.2932</v>
      </c>
      <c r="FF575">
        <v>9999</v>
      </c>
      <c r="FG575">
        <v>565.3</v>
      </c>
      <c r="FH575">
        <v>9999</v>
      </c>
      <c r="FI575">
        <v>9999</v>
      </c>
      <c r="FJ575">
        <v>1.8631</v>
      </c>
      <c r="FK575">
        <v>1.86786</v>
      </c>
      <c r="FL575">
        <v>1.86768</v>
      </c>
      <c r="FM575">
        <v>1.86887</v>
      </c>
      <c r="FN575">
        <v>1.86966</v>
      </c>
      <c r="FO575">
        <v>1.86569</v>
      </c>
      <c r="FP575">
        <v>1.86676</v>
      </c>
      <c r="FQ575">
        <v>1.86813</v>
      </c>
      <c r="FR575">
        <v>5</v>
      </c>
      <c r="FS575">
        <v>0</v>
      </c>
      <c r="FT575">
        <v>0</v>
      </c>
      <c r="FU575">
        <v>0</v>
      </c>
      <c r="FV575" t="s">
        <v>358</v>
      </c>
      <c r="FW575" t="s">
        <v>359</v>
      </c>
      <c r="FX575" t="s">
        <v>360</v>
      </c>
      <c r="FY575" t="s">
        <v>360</v>
      </c>
      <c r="FZ575" t="s">
        <v>360</v>
      </c>
      <c r="GA575" t="s">
        <v>360</v>
      </c>
      <c r="GB575">
        <v>0</v>
      </c>
      <c r="GC575">
        <v>100</v>
      </c>
      <c r="GD575">
        <v>100</v>
      </c>
      <c r="GE575">
        <v>16.4</v>
      </c>
      <c r="GF575">
        <v>0.1786</v>
      </c>
      <c r="GG575">
        <v>4.5284714050127</v>
      </c>
      <c r="GH575">
        <v>0.00877152046367285</v>
      </c>
      <c r="GI575">
        <v>-1.12287425622125e-06</v>
      </c>
      <c r="GJ575">
        <v>1.49974470624018e-10</v>
      </c>
      <c r="GK575">
        <v>0.178652107835601</v>
      </c>
      <c r="GL575">
        <v>0</v>
      </c>
      <c r="GM575">
        <v>0</v>
      </c>
      <c r="GN575">
        <v>0</v>
      </c>
      <c r="GO575">
        <v>-2</v>
      </c>
      <c r="GP575">
        <v>2006</v>
      </c>
      <c r="GQ575">
        <v>1</v>
      </c>
      <c r="GR575">
        <v>20</v>
      </c>
      <c r="GS575">
        <v>110</v>
      </c>
      <c r="GT575">
        <v>109.9</v>
      </c>
      <c r="GU575">
        <v>3.91968</v>
      </c>
      <c r="GV575">
        <v>2.59644</v>
      </c>
      <c r="GW575">
        <v>2.24854</v>
      </c>
      <c r="GX575">
        <v>2.7417</v>
      </c>
      <c r="GY575">
        <v>1.99585</v>
      </c>
      <c r="GZ575">
        <v>2.36572</v>
      </c>
      <c r="HA575">
        <v>37.1702</v>
      </c>
      <c r="HB575">
        <v>14.9638</v>
      </c>
      <c r="HC575">
        <v>18</v>
      </c>
      <c r="HD575">
        <v>498.871</v>
      </c>
      <c r="HE575">
        <v>633.368</v>
      </c>
      <c r="HF575">
        <v>20.3955</v>
      </c>
      <c r="HG575">
        <v>27.2657</v>
      </c>
      <c r="HH575">
        <v>30.0002</v>
      </c>
      <c r="HI575">
        <v>27.1369</v>
      </c>
      <c r="HJ575">
        <v>27.0575</v>
      </c>
      <c r="HK575">
        <v>78.4273</v>
      </c>
      <c r="HL575">
        <v>45.4877</v>
      </c>
      <c r="HM575">
        <v>0</v>
      </c>
      <c r="HN575">
        <v>20.3489</v>
      </c>
      <c r="HO575">
        <v>1705.62</v>
      </c>
      <c r="HP575">
        <v>17.8487</v>
      </c>
      <c r="HQ575">
        <v>102.499</v>
      </c>
      <c r="HR575">
        <v>103.428</v>
      </c>
    </row>
    <row r="576" spans="1:226">
      <c r="A576">
        <v>560</v>
      </c>
      <c r="B576">
        <v>1657298289.5</v>
      </c>
      <c r="C576">
        <v>6545.5</v>
      </c>
      <c r="D576" t="s">
        <v>1483</v>
      </c>
      <c r="E576" t="s">
        <v>1484</v>
      </c>
      <c r="F576">
        <v>5</v>
      </c>
      <c r="G576" t="s">
        <v>1282</v>
      </c>
      <c r="H576" t="s">
        <v>354</v>
      </c>
      <c r="I576">
        <v>1657298281.67857</v>
      </c>
      <c r="J576">
        <f>(K576)/1000</f>
        <v>0</v>
      </c>
      <c r="K576">
        <f>IF(BF576, AN576, AH576)</f>
        <v>0</v>
      </c>
      <c r="L576">
        <f>IF(BF576, AI576, AG576)</f>
        <v>0</v>
      </c>
      <c r="M576">
        <f>BH576 - IF(AU576&gt;1, L576*BB576*100.0/(AW576*BV576), 0)</f>
        <v>0</v>
      </c>
      <c r="N576">
        <f>((T576-J576/2)*M576-L576)/(T576+J576/2)</f>
        <v>0</v>
      </c>
      <c r="O576">
        <f>N576*(BO576+BP576)/1000.0</f>
        <v>0</v>
      </c>
      <c r="P576">
        <f>(BH576 - IF(AU576&gt;1, L576*BB576*100.0/(AW576*BV576), 0))*(BO576+BP576)/1000.0</f>
        <v>0</v>
      </c>
      <c r="Q576">
        <f>2.0/((1/S576-1/R576)+SIGN(S576)*SQRT((1/S576-1/R576)*(1/S576-1/R576) + 4*BC576/((BC576+1)*(BC576+1))*(2*1/S576*1/R576-1/R576*1/R576)))</f>
        <v>0</v>
      </c>
      <c r="R576">
        <f>IF(LEFT(BD576,1)&lt;&gt;"0",IF(LEFT(BD576,1)="1",3.0,BE576),$D$5+$E$5*(BV576*BO576/($K$5*1000))+$F$5*(BV576*BO576/($K$5*1000))*MAX(MIN(BB576,$J$5),$I$5)*MAX(MIN(BB576,$J$5),$I$5)+$G$5*MAX(MIN(BB576,$J$5),$I$5)*(BV576*BO576/($K$5*1000))+$H$5*(BV576*BO576/($K$5*1000))*(BV576*BO576/($K$5*1000)))</f>
        <v>0</v>
      </c>
      <c r="S576">
        <f>J576*(1000-(1000*0.61365*exp(17.502*W576/(240.97+W576))/(BO576+BP576)+BJ576)/2)/(1000*0.61365*exp(17.502*W576/(240.97+W576))/(BO576+BP576)-BJ576)</f>
        <v>0</v>
      </c>
      <c r="T576">
        <f>1/((BC576+1)/(Q576/1.6)+1/(R576/1.37)) + BC576/((BC576+1)/(Q576/1.6) + BC576/(R576/1.37))</f>
        <v>0</v>
      </c>
      <c r="U576">
        <f>(AX576*BA576)</f>
        <v>0</v>
      </c>
      <c r="V576">
        <f>(BQ576+(U576+2*0.95*5.67E-8*(((BQ576+$B$7)+273)^4-(BQ576+273)^4)-44100*J576)/(1.84*29.3*R576+8*0.95*5.67E-8*(BQ576+273)^3))</f>
        <v>0</v>
      </c>
      <c r="W576">
        <f>($C$7*BR576+$D$7*BS576+$E$7*V576)</f>
        <v>0</v>
      </c>
      <c r="X576">
        <f>0.61365*exp(17.502*W576/(240.97+W576))</f>
        <v>0</v>
      </c>
      <c r="Y576">
        <f>(Z576/AA576*100)</f>
        <v>0</v>
      </c>
      <c r="Z576">
        <f>BJ576*(BO576+BP576)/1000</f>
        <v>0</v>
      </c>
      <c r="AA576">
        <f>0.61365*exp(17.502*BQ576/(240.97+BQ576))</f>
        <v>0</v>
      </c>
      <c r="AB576">
        <f>(X576-BJ576*(BO576+BP576)/1000)</f>
        <v>0</v>
      </c>
      <c r="AC576">
        <f>(-J576*44100)</f>
        <v>0</v>
      </c>
      <c r="AD576">
        <f>2*29.3*R576*0.92*(BQ576-W576)</f>
        <v>0</v>
      </c>
      <c r="AE576">
        <f>2*0.95*5.67E-8*(((BQ576+$B$7)+273)^4-(W576+273)^4)</f>
        <v>0</v>
      </c>
      <c r="AF576">
        <f>U576+AE576+AC576+AD576</f>
        <v>0</v>
      </c>
      <c r="AG576">
        <f>BN576*AU576*(BI576-BH576*(1000-AU576*BK576)/(1000-AU576*BJ576))/(100*BB576)</f>
        <v>0</v>
      </c>
      <c r="AH576">
        <f>1000*BN576*AU576*(BJ576-BK576)/(100*BB576*(1000-AU576*BJ576))</f>
        <v>0</v>
      </c>
      <c r="AI576">
        <f>(AJ576 - AK576 - BO576*1E3/(8.314*(BQ576+273.15)) * AM576/BN576 * AL576) * BN576/(100*BB576) * (1000 - BK576)/1000</f>
        <v>0</v>
      </c>
      <c r="AJ576">
        <v>1728.76645007255</v>
      </c>
      <c r="AK576">
        <v>1681.74206060606</v>
      </c>
      <c r="AL576">
        <v>3.38312863450958</v>
      </c>
      <c r="AM576">
        <v>66.2120317824343</v>
      </c>
      <c r="AN576">
        <f>(AP576 - AO576 + BO576*1E3/(8.314*(BQ576+273.15)) * AR576/BN576 * AQ576) * BN576/(100*BB576) * 1000/(1000 - AP576)</f>
        <v>0</v>
      </c>
      <c r="AO576">
        <v>17.7541686725104</v>
      </c>
      <c r="AP576">
        <v>21.8602054545454</v>
      </c>
      <c r="AQ576">
        <v>-0.00219827798910712</v>
      </c>
      <c r="AR576">
        <v>77.4807913644843</v>
      </c>
      <c r="AS576">
        <v>0</v>
      </c>
      <c r="AT576">
        <v>0</v>
      </c>
      <c r="AU576">
        <f>IF(AS576*$H$13&gt;=AW576,1.0,(AW576/(AW576-AS576*$H$13)))</f>
        <v>0</v>
      </c>
      <c r="AV576">
        <f>(AU576-1)*100</f>
        <v>0</v>
      </c>
      <c r="AW576">
        <f>MAX(0,($B$13+$C$13*BV576)/(1+$D$13*BV576)*BO576/(BQ576+273)*$E$13)</f>
        <v>0</v>
      </c>
      <c r="AX576">
        <f>$B$11*BW576+$C$11*BX576+$F$11*CI576*(1-CL576)</f>
        <v>0</v>
      </c>
      <c r="AY576">
        <f>AX576*AZ576</f>
        <v>0</v>
      </c>
      <c r="AZ576">
        <f>($B$11*$D$9+$C$11*$D$9+$F$11*((CV576+CN576)/MAX(CV576+CN576+CW576, 0.1)*$I$9+CW576/MAX(CV576+CN576+CW576, 0.1)*$J$9))/($B$11+$C$11+$F$11)</f>
        <v>0</v>
      </c>
      <c r="BA576">
        <f>($B$11*$K$9+$C$11*$K$9+$F$11*((CV576+CN576)/MAX(CV576+CN576+CW576, 0.1)*$P$9+CW576/MAX(CV576+CN576+CW576, 0.1)*$Q$9))/($B$11+$C$11+$F$11)</f>
        <v>0</v>
      </c>
      <c r="BB576">
        <v>6</v>
      </c>
      <c r="BC576">
        <v>0.5</v>
      </c>
      <c r="BD576" t="s">
        <v>355</v>
      </c>
      <c r="BE576">
        <v>2</v>
      </c>
      <c r="BF576" t="b">
        <v>1</v>
      </c>
      <c r="BG576">
        <v>1657298281.67857</v>
      </c>
      <c r="BH576">
        <v>1620.49071428571</v>
      </c>
      <c r="BI576">
        <v>1681.94535714286</v>
      </c>
      <c r="BJ576">
        <v>21.8707464285714</v>
      </c>
      <c r="BK576">
        <v>17.7497321428571</v>
      </c>
      <c r="BL576">
        <v>1604.16357142857</v>
      </c>
      <c r="BM576">
        <v>21.6921</v>
      </c>
      <c r="BN576">
        <v>499.987571428571</v>
      </c>
      <c r="BO576">
        <v>73.8284571428571</v>
      </c>
      <c r="BP576">
        <v>0.0439858964285714</v>
      </c>
      <c r="BQ576">
        <v>25.3167535714286</v>
      </c>
      <c r="BR576">
        <v>25.0794392857143</v>
      </c>
      <c r="BS576">
        <v>999.9</v>
      </c>
      <c r="BT576">
        <v>0</v>
      </c>
      <c r="BU576">
        <v>0</v>
      </c>
      <c r="BV576">
        <v>9993.57142857143</v>
      </c>
      <c r="BW576">
        <v>0</v>
      </c>
      <c r="BX576">
        <v>1676.58357142857</v>
      </c>
      <c r="BY576">
        <v>-61.4531821428572</v>
      </c>
      <c r="BZ576">
        <v>1656.72571428571</v>
      </c>
      <c r="CA576">
        <v>1712.33928571429</v>
      </c>
      <c r="CB576">
        <v>4.12101178571429</v>
      </c>
      <c r="CC576">
        <v>1681.94535714286</v>
      </c>
      <c r="CD576">
        <v>17.7497321428571</v>
      </c>
      <c r="CE576">
        <v>1.61468392857143</v>
      </c>
      <c r="CF576">
        <v>1.31043571428571</v>
      </c>
      <c r="CG576">
        <v>14.09965</v>
      </c>
      <c r="CH576">
        <v>10.9190785714286</v>
      </c>
      <c r="CI576">
        <v>1999.99321428571</v>
      </c>
      <c r="CJ576">
        <v>0.980000892857143</v>
      </c>
      <c r="CK576">
        <v>0.0199991142857143</v>
      </c>
      <c r="CL576">
        <v>0</v>
      </c>
      <c r="CM576">
        <v>2.27548571428571</v>
      </c>
      <c r="CN576">
        <v>0</v>
      </c>
      <c r="CO576">
        <v>7534.11535714286</v>
      </c>
      <c r="CP576">
        <v>17300.0964285714</v>
      </c>
      <c r="CQ576">
        <v>37.9082142857143</v>
      </c>
      <c r="CR576">
        <v>38.937</v>
      </c>
      <c r="CS576">
        <v>37.7610714285714</v>
      </c>
      <c r="CT576">
        <v>37.2387142857143</v>
      </c>
      <c r="CU576">
        <v>37.2566428571429</v>
      </c>
      <c r="CV576">
        <v>1959.99321428571</v>
      </c>
      <c r="CW576">
        <v>40</v>
      </c>
      <c r="CX576">
        <v>0</v>
      </c>
      <c r="CY576">
        <v>1657298267.7</v>
      </c>
      <c r="CZ576">
        <v>0</v>
      </c>
      <c r="DA576">
        <v>1657291692.5</v>
      </c>
      <c r="DB576" t="s">
        <v>356</v>
      </c>
      <c r="DC576">
        <v>1657291684</v>
      </c>
      <c r="DD576">
        <v>1657291692.5</v>
      </c>
      <c r="DE576">
        <v>1</v>
      </c>
      <c r="DF576">
        <v>0.051</v>
      </c>
      <c r="DG576">
        <v>-0.009</v>
      </c>
      <c r="DH576">
        <v>7.953</v>
      </c>
      <c r="DI576">
        <v>0.086</v>
      </c>
      <c r="DJ576">
        <v>418</v>
      </c>
      <c r="DK576">
        <v>18</v>
      </c>
      <c r="DL576">
        <v>0.63</v>
      </c>
      <c r="DM576">
        <v>0.07</v>
      </c>
      <c r="DN576">
        <v>-61.45306</v>
      </c>
      <c r="DO576">
        <v>1.16615909943712</v>
      </c>
      <c r="DP576">
        <v>0.573566343939391</v>
      </c>
      <c r="DQ576">
        <v>0</v>
      </c>
      <c r="DR576">
        <v>4.12914675</v>
      </c>
      <c r="DS576">
        <v>-0.170594183864921</v>
      </c>
      <c r="DT576">
        <v>0.0169538969543141</v>
      </c>
      <c r="DU576">
        <v>0</v>
      </c>
      <c r="DV576">
        <v>0</v>
      </c>
      <c r="DW576">
        <v>2</v>
      </c>
      <c r="DX576" t="s">
        <v>357</v>
      </c>
      <c r="DY576">
        <v>2.97317</v>
      </c>
      <c r="DZ576">
        <v>2.69766</v>
      </c>
      <c r="EA576">
        <v>0.186875</v>
      </c>
      <c r="EB576">
        <v>0.191803</v>
      </c>
      <c r="EC576">
        <v>0.0800764</v>
      </c>
      <c r="ED576">
        <v>0.0694156</v>
      </c>
      <c r="EE576">
        <v>31717.1</v>
      </c>
      <c r="EF576">
        <v>34533.2</v>
      </c>
      <c r="EG576">
        <v>35351.9</v>
      </c>
      <c r="EH576">
        <v>38756.5</v>
      </c>
      <c r="EI576">
        <v>46119.2</v>
      </c>
      <c r="EJ576">
        <v>52056.4</v>
      </c>
      <c r="EK576">
        <v>55249.9</v>
      </c>
      <c r="EL576">
        <v>62117.7</v>
      </c>
      <c r="EM576">
        <v>1.9752</v>
      </c>
      <c r="EN576">
        <v>2.1686</v>
      </c>
      <c r="EO576">
        <v>0.0351667</v>
      </c>
      <c r="EP576">
        <v>0</v>
      </c>
      <c r="EQ576">
        <v>24.5189</v>
      </c>
      <c r="ER576">
        <v>999.9</v>
      </c>
      <c r="ES576">
        <v>52.594</v>
      </c>
      <c r="ET576">
        <v>31.804</v>
      </c>
      <c r="EU576">
        <v>33.6387</v>
      </c>
      <c r="EV576">
        <v>54.0002</v>
      </c>
      <c r="EW576">
        <v>37.1514</v>
      </c>
      <c r="EX576">
        <v>2</v>
      </c>
      <c r="EY576">
        <v>0.0142683</v>
      </c>
      <c r="EZ576">
        <v>2.85449</v>
      </c>
      <c r="FA576">
        <v>20.1211</v>
      </c>
      <c r="FB576">
        <v>5.19932</v>
      </c>
      <c r="FC576">
        <v>12.0088</v>
      </c>
      <c r="FD576">
        <v>4.9756</v>
      </c>
      <c r="FE576">
        <v>3.2936</v>
      </c>
      <c r="FF576">
        <v>9999</v>
      </c>
      <c r="FG576">
        <v>565.3</v>
      </c>
      <c r="FH576">
        <v>9999</v>
      </c>
      <c r="FI576">
        <v>9999</v>
      </c>
      <c r="FJ576">
        <v>1.8631</v>
      </c>
      <c r="FK576">
        <v>1.86792</v>
      </c>
      <c r="FL576">
        <v>1.86768</v>
      </c>
      <c r="FM576">
        <v>1.8689</v>
      </c>
      <c r="FN576">
        <v>1.86966</v>
      </c>
      <c r="FO576">
        <v>1.86569</v>
      </c>
      <c r="FP576">
        <v>1.86676</v>
      </c>
      <c r="FQ576">
        <v>1.86813</v>
      </c>
      <c r="FR576">
        <v>5</v>
      </c>
      <c r="FS576">
        <v>0</v>
      </c>
      <c r="FT576">
        <v>0</v>
      </c>
      <c r="FU576">
        <v>0</v>
      </c>
      <c r="FV576" t="s">
        <v>358</v>
      </c>
      <c r="FW576" t="s">
        <v>359</v>
      </c>
      <c r="FX576" t="s">
        <v>360</v>
      </c>
      <c r="FY576" t="s">
        <v>360</v>
      </c>
      <c r="FZ576" t="s">
        <v>360</v>
      </c>
      <c r="GA576" t="s">
        <v>360</v>
      </c>
      <c r="GB576">
        <v>0</v>
      </c>
      <c r="GC576">
        <v>100</v>
      </c>
      <c r="GD576">
        <v>100</v>
      </c>
      <c r="GE576">
        <v>16.49</v>
      </c>
      <c r="GF576">
        <v>0.1786</v>
      </c>
      <c r="GG576">
        <v>4.5284714050127</v>
      </c>
      <c r="GH576">
        <v>0.00877152046367285</v>
      </c>
      <c r="GI576">
        <v>-1.12287425622125e-06</v>
      </c>
      <c r="GJ576">
        <v>1.49974470624018e-10</v>
      </c>
      <c r="GK576">
        <v>0.178652107835601</v>
      </c>
      <c r="GL576">
        <v>0</v>
      </c>
      <c r="GM576">
        <v>0</v>
      </c>
      <c r="GN576">
        <v>0</v>
      </c>
      <c r="GO576">
        <v>-2</v>
      </c>
      <c r="GP576">
        <v>2006</v>
      </c>
      <c r="GQ576">
        <v>1</v>
      </c>
      <c r="GR576">
        <v>20</v>
      </c>
      <c r="GS576">
        <v>110.1</v>
      </c>
      <c r="GT576">
        <v>110</v>
      </c>
      <c r="GU576">
        <v>3.94409</v>
      </c>
      <c r="GV576">
        <v>2.59521</v>
      </c>
      <c r="GW576">
        <v>2.24854</v>
      </c>
      <c r="GX576">
        <v>2.7417</v>
      </c>
      <c r="GY576">
        <v>1.99585</v>
      </c>
      <c r="GZ576">
        <v>2.36816</v>
      </c>
      <c r="HA576">
        <v>37.1941</v>
      </c>
      <c r="HB576">
        <v>14.9638</v>
      </c>
      <c r="HC576">
        <v>18</v>
      </c>
      <c r="HD576">
        <v>498.528</v>
      </c>
      <c r="HE576">
        <v>632.964</v>
      </c>
      <c r="HF576">
        <v>20.3247</v>
      </c>
      <c r="HG576">
        <v>27.2713</v>
      </c>
      <c r="HH576">
        <v>30.0002</v>
      </c>
      <c r="HI576">
        <v>27.1424</v>
      </c>
      <c r="HJ576">
        <v>27.0638</v>
      </c>
      <c r="HK576">
        <v>78.9177</v>
      </c>
      <c r="HL576">
        <v>45.2062</v>
      </c>
      <c r="HM576">
        <v>0</v>
      </c>
      <c r="HN576">
        <v>20.2571</v>
      </c>
      <c r="HO576">
        <v>1725.7</v>
      </c>
      <c r="HP576">
        <v>17.881</v>
      </c>
      <c r="HQ576">
        <v>102.498</v>
      </c>
      <c r="HR576">
        <v>103.426</v>
      </c>
    </row>
    <row r="577" spans="1:226">
      <c r="A577">
        <v>561</v>
      </c>
      <c r="B577">
        <v>1657298295</v>
      </c>
      <c r="C577">
        <v>6551</v>
      </c>
      <c r="D577" t="s">
        <v>1485</v>
      </c>
      <c r="E577" t="s">
        <v>1486</v>
      </c>
      <c r="F577">
        <v>5</v>
      </c>
      <c r="G577" t="s">
        <v>1282</v>
      </c>
      <c r="H577" t="s">
        <v>354</v>
      </c>
      <c r="I577">
        <v>1657298287.25</v>
      </c>
      <c r="J577">
        <f>(K577)/1000</f>
        <v>0</v>
      </c>
      <c r="K577">
        <f>IF(BF577, AN577, AH577)</f>
        <v>0</v>
      </c>
      <c r="L577">
        <f>IF(BF577, AI577, AG577)</f>
        <v>0</v>
      </c>
      <c r="M577">
        <f>BH577 - IF(AU577&gt;1, L577*BB577*100.0/(AW577*BV577), 0)</f>
        <v>0</v>
      </c>
      <c r="N577">
        <f>((T577-J577/2)*M577-L577)/(T577+J577/2)</f>
        <v>0</v>
      </c>
      <c r="O577">
        <f>N577*(BO577+BP577)/1000.0</f>
        <v>0</v>
      </c>
      <c r="P577">
        <f>(BH577 - IF(AU577&gt;1, L577*BB577*100.0/(AW577*BV577), 0))*(BO577+BP577)/1000.0</f>
        <v>0</v>
      </c>
      <c r="Q577">
        <f>2.0/((1/S577-1/R577)+SIGN(S577)*SQRT((1/S577-1/R577)*(1/S577-1/R577) + 4*BC577/((BC577+1)*(BC577+1))*(2*1/S577*1/R577-1/R577*1/R577)))</f>
        <v>0</v>
      </c>
      <c r="R577">
        <f>IF(LEFT(BD577,1)&lt;&gt;"0",IF(LEFT(BD577,1)="1",3.0,BE577),$D$5+$E$5*(BV577*BO577/($K$5*1000))+$F$5*(BV577*BO577/($K$5*1000))*MAX(MIN(BB577,$J$5),$I$5)*MAX(MIN(BB577,$J$5),$I$5)+$G$5*MAX(MIN(BB577,$J$5),$I$5)*(BV577*BO577/($K$5*1000))+$H$5*(BV577*BO577/($K$5*1000))*(BV577*BO577/($K$5*1000)))</f>
        <v>0</v>
      </c>
      <c r="S577">
        <f>J577*(1000-(1000*0.61365*exp(17.502*W577/(240.97+W577))/(BO577+BP577)+BJ577)/2)/(1000*0.61365*exp(17.502*W577/(240.97+W577))/(BO577+BP577)-BJ577)</f>
        <v>0</v>
      </c>
      <c r="T577">
        <f>1/((BC577+1)/(Q577/1.6)+1/(R577/1.37)) + BC577/((BC577+1)/(Q577/1.6) + BC577/(R577/1.37))</f>
        <v>0</v>
      </c>
      <c r="U577">
        <f>(AX577*BA577)</f>
        <v>0</v>
      </c>
      <c r="V577">
        <f>(BQ577+(U577+2*0.95*5.67E-8*(((BQ577+$B$7)+273)^4-(BQ577+273)^4)-44100*J577)/(1.84*29.3*R577+8*0.95*5.67E-8*(BQ577+273)^3))</f>
        <v>0</v>
      </c>
      <c r="W577">
        <f>($C$7*BR577+$D$7*BS577+$E$7*V577)</f>
        <v>0</v>
      </c>
      <c r="X577">
        <f>0.61365*exp(17.502*W577/(240.97+W577))</f>
        <v>0</v>
      </c>
      <c r="Y577">
        <f>(Z577/AA577*100)</f>
        <v>0</v>
      </c>
      <c r="Z577">
        <f>BJ577*(BO577+BP577)/1000</f>
        <v>0</v>
      </c>
      <c r="AA577">
        <f>0.61365*exp(17.502*BQ577/(240.97+BQ577))</f>
        <v>0</v>
      </c>
      <c r="AB577">
        <f>(X577-BJ577*(BO577+BP577)/1000)</f>
        <v>0</v>
      </c>
      <c r="AC577">
        <f>(-J577*44100)</f>
        <v>0</v>
      </c>
      <c r="AD577">
        <f>2*29.3*R577*0.92*(BQ577-W577)</f>
        <v>0</v>
      </c>
      <c r="AE577">
        <f>2*0.95*5.67E-8*(((BQ577+$B$7)+273)^4-(W577+273)^4)</f>
        <v>0</v>
      </c>
      <c r="AF577">
        <f>U577+AE577+AC577+AD577</f>
        <v>0</v>
      </c>
      <c r="AG577">
        <f>BN577*AU577*(BI577-BH577*(1000-AU577*BK577)/(1000-AU577*BJ577))/(100*BB577)</f>
        <v>0</v>
      </c>
      <c r="AH577">
        <f>1000*BN577*AU577*(BJ577-BK577)/(100*BB577*(1000-AU577*BJ577))</f>
        <v>0</v>
      </c>
      <c r="AI577">
        <f>(AJ577 - AK577 - BO577*1E3/(8.314*(BQ577+273.15)) * AM577/BN577 * AL577) * BN577/(100*BB577) * (1000 - BK577)/1000</f>
        <v>0</v>
      </c>
      <c r="AJ577">
        <v>1747.60989454367</v>
      </c>
      <c r="AK577">
        <v>1700.67654545454</v>
      </c>
      <c r="AL577">
        <v>3.4876923073906</v>
      </c>
      <c r="AM577">
        <v>66.2120317824343</v>
      </c>
      <c r="AN577">
        <f>(AP577 - AO577 + BO577*1E3/(8.314*(BQ577+273.15)) * AR577/BN577 * AQ577) * BN577/(100*BB577) * 1000/(1000 - AP577)</f>
        <v>0</v>
      </c>
      <c r="AO577">
        <v>17.7581279354668</v>
      </c>
      <c r="AP577">
        <v>21.8548466666667</v>
      </c>
      <c r="AQ577">
        <v>-0.000274574677591189</v>
      </c>
      <c r="AR577">
        <v>77.4807913644843</v>
      </c>
      <c r="AS577">
        <v>0</v>
      </c>
      <c r="AT577">
        <v>0</v>
      </c>
      <c r="AU577">
        <f>IF(AS577*$H$13&gt;=AW577,1.0,(AW577/(AW577-AS577*$H$13)))</f>
        <v>0</v>
      </c>
      <c r="AV577">
        <f>(AU577-1)*100</f>
        <v>0</v>
      </c>
      <c r="AW577">
        <f>MAX(0,($B$13+$C$13*BV577)/(1+$D$13*BV577)*BO577/(BQ577+273)*$E$13)</f>
        <v>0</v>
      </c>
      <c r="AX577">
        <f>$B$11*BW577+$C$11*BX577+$F$11*CI577*(1-CL577)</f>
        <v>0</v>
      </c>
      <c r="AY577">
        <f>AX577*AZ577</f>
        <v>0</v>
      </c>
      <c r="AZ577">
        <f>($B$11*$D$9+$C$11*$D$9+$F$11*((CV577+CN577)/MAX(CV577+CN577+CW577, 0.1)*$I$9+CW577/MAX(CV577+CN577+CW577, 0.1)*$J$9))/($B$11+$C$11+$F$11)</f>
        <v>0</v>
      </c>
      <c r="BA577">
        <f>($B$11*$K$9+$C$11*$K$9+$F$11*((CV577+CN577)/MAX(CV577+CN577+CW577, 0.1)*$P$9+CW577/MAX(CV577+CN577+CW577, 0.1)*$Q$9))/($B$11+$C$11+$F$11)</f>
        <v>0</v>
      </c>
      <c r="BB577">
        <v>6</v>
      </c>
      <c r="BC577">
        <v>0.5</v>
      </c>
      <c r="BD577" t="s">
        <v>355</v>
      </c>
      <c r="BE577">
        <v>2</v>
      </c>
      <c r="BF577" t="b">
        <v>1</v>
      </c>
      <c r="BG577">
        <v>1657298287.25</v>
      </c>
      <c r="BH577">
        <v>1639.14357142857</v>
      </c>
      <c r="BI577">
        <v>1700.81714285714</v>
      </c>
      <c r="BJ577">
        <v>21.8633357142857</v>
      </c>
      <c r="BK577">
        <v>17.7711178571429</v>
      </c>
      <c r="BL577">
        <v>1622.69928571429</v>
      </c>
      <c r="BM577">
        <v>21.6846892857143</v>
      </c>
      <c r="BN577">
        <v>500.006071428571</v>
      </c>
      <c r="BO577">
        <v>73.8284821428571</v>
      </c>
      <c r="BP577">
        <v>0.0437824357142857</v>
      </c>
      <c r="BQ577">
        <v>25.3133821428571</v>
      </c>
      <c r="BR577">
        <v>25.0854535714286</v>
      </c>
      <c r="BS577">
        <v>999.9</v>
      </c>
      <c r="BT577">
        <v>0</v>
      </c>
      <c r="BU577">
        <v>0</v>
      </c>
      <c r="BV577">
        <v>10002.6785714286</v>
      </c>
      <c r="BW577">
        <v>0</v>
      </c>
      <c r="BX577">
        <v>1676.76214285714</v>
      </c>
      <c r="BY577">
        <v>-61.672825</v>
      </c>
      <c r="BZ577">
        <v>1675.7825</v>
      </c>
      <c r="CA577">
        <v>1731.59035714286</v>
      </c>
      <c r="CB577">
        <v>4.09221607142857</v>
      </c>
      <c r="CC577">
        <v>1700.81714285714</v>
      </c>
      <c r="CD577">
        <v>17.7711178571429</v>
      </c>
      <c r="CE577">
        <v>1.61413714285714</v>
      </c>
      <c r="CF577">
        <v>1.31201535714286</v>
      </c>
      <c r="CG577">
        <v>14.0944285714286</v>
      </c>
      <c r="CH577">
        <v>10.937175</v>
      </c>
      <c r="CI577">
        <v>1999.9925</v>
      </c>
      <c r="CJ577">
        <v>0.980001</v>
      </c>
      <c r="CK577">
        <v>0.019999</v>
      </c>
      <c r="CL577">
        <v>0</v>
      </c>
      <c r="CM577">
        <v>2.33315357142857</v>
      </c>
      <c r="CN577">
        <v>0</v>
      </c>
      <c r="CO577">
        <v>7528.31785714286</v>
      </c>
      <c r="CP577">
        <v>17300.1071428571</v>
      </c>
      <c r="CQ577">
        <v>37.9237142857143</v>
      </c>
      <c r="CR577">
        <v>38.937</v>
      </c>
      <c r="CS577">
        <v>37.7655</v>
      </c>
      <c r="CT577">
        <v>37.2699285714286</v>
      </c>
      <c r="CU577">
        <v>37.2787857142857</v>
      </c>
      <c r="CV577">
        <v>1959.9925</v>
      </c>
      <c r="CW577">
        <v>40</v>
      </c>
      <c r="CX577">
        <v>0</v>
      </c>
      <c r="CY577">
        <v>1657298273.1</v>
      </c>
      <c r="CZ577">
        <v>0</v>
      </c>
      <c r="DA577">
        <v>1657291692.5</v>
      </c>
      <c r="DB577" t="s">
        <v>356</v>
      </c>
      <c r="DC577">
        <v>1657291684</v>
      </c>
      <c r="DD577">
        <v>1657291692.5</v>
      </c>
      <c r="DE577">
        <v>1</v>
      </c>
      <c r="DF577">
        <v>0.051</v>
      </c>
      <c r="DG577">
        <v>-0.009</v>
      </c>
      <c r="DH577">
        <v>7.953</v>
      </c>
      <c r="DI577">
        <v>0.086</v>
      </c>
      <c r="DJ577">
        <v>418</v>
      </c>
      <c r="DK577">
        <v>18</v>
      </c>
      <c r="DL577">
        <v>0.63</v>
      </c>
      <c r="DM577">
        <v>0.07</v>
      </c>
      <c r="DN577">
        <v>-61.513395</v>
      </c>
      <c r="DO577">
        <v>-0.759568480300154</v>
      </c>
      <c r="DP577">
        <v>0.585094926464928</v>
      </c>
      <c r="DQ577">
        <v>0</v>
      </c>
      <c r="DR577">
        <v>4.1131105</v>
      </c>
      <c r="DS577">
        <v>-0.216410206378997</v>
      </c>
      <c r="DT577">
        <v>0.0224259540432509</v>
      </c>
      <c r="DU577">
        <v>0</v>
      </c>
      <c r="DV577">
        <v>0</v>
      </c>
      <c r="DW577">
        <v>2</v>
      </c>
      <c r="DX577" t="s">
        <v>357</v>
      </c>
      <c r="DY577">
        <v>2.97274</v>
      </c>
      <c r="DZ577">
        <v>2.69788</v>
      </c>
      <c r="EA577">
        <v>0.18813</v>
      </c>
      <c r="EB577">
        <v>0.193023</v>
      </c>
      <c r="EC577">
        <v>0.0800694</v>
      </c>
      <c r="ED577">
        <v>0.0699001</v>
      </c>
      <c r="EE577">
        <v>31668.1</v>
      </c>
      <c r="EF577">
        <v>34480.6</v>
      </c>
      <c r="EG577">
        <v>35351.9</v>
      </c>
      <c r="EH577">
        <v>38756</v>
      </c>
      <c r="EI577">
        <v>46118.9</v>
      </c>
      <c r="EJ577">
        <v>52028.9</v>
      </c>
      <c r="EK577">
        <v>55249.1</v>
      </c>
      <c r="EL577">
        <v>62117.2</v>
      </c>
      <c r="EM577">
        <v>1.9746</v>
      </c>
      <c r="EN577">
        <v>2.1692</v>
      </c>
      <c r="EO577">
        <v>0.0339448</v>
      </c>
      <c r="EP577">
        <v>0</v>
      </c>
      <c r="EQ577">
        <v>24.5317</v>
      </c>
      <c r="ER577">
        <v>999.9</v>
      </c>
      <c r="ES577">
        <v>52.57</v>
      </c>
      <c r="ET577">
        <v>31.804</v>
      </c>
      <c r="EU577">
        <v>33.6292</v>
      </c>
      <c r="EV577">
        <v>53.8502</v>
      </c>
      <c r="EW577">
        <v>37.1394</v>
      </c>
      <c r="EX577">
        <v>2</v>
      </c>
      <c r="EY577">
        <v>0.014878</v>
      </c>
      <c r="EZ577">
        <v>2.97784</v>
      </c>
      <c r="FA577">
        <v>20.1182</v>
      </c>
      <c r="FB577">
        <v>5.19932</v>
      </c>
      <c r="FC577">
        <v>12.0088</v>
      </c>
      <c r="FD577">
        <v>4.9756</v>
      </c>
      <c r="FE577">
        <v>3.2934</v>
      </c>
      <c r="FF577">
        <v>9999</v>
      </c>
      <c r="FG577">
        <v>565.3</v>
      </c>
      <c r="FH577">
        <v>9999</v>
      </c>
      <c r="FI577">
        <v>9999</v>
      </c>
      <c r="FJ577">
        <v>1.8631</v>
      </c>
      <c r="FK577">
        <v>1.86795</v>
      </c>
      <c r="FL577">
        <v>1.86768</v>
      </c>
      <c r="FM577">
        <v>1.8689</v>
      </c>
      <c r="FN577">
        <v>1.86966</v>
      </c>
      <c r="FO577">
        <v>1.86569</v>
      </c>
      <c r="FP577">
        <v>1.86676</v>
      </c>
      <c r="FQ577">
        <v>1.86813</v>
      </c>
      <c r="FR577">
        <v>5</v>
      </c>
      <c r="FS577">
        <v>0</v>
      </c>
      <c r="FT577">
        <v>0</v>
      </c>
      <c r="FU577">
        <v>0</v>
      </c>
      <c r="FV577" t="s">
        <v>358</v>
      </c>
      <c r="FW577" t="s">
        <v>359</v>
      </c>
      <c r="FX577" t="s">
        <v>360</v>
      </c>
      <c r="FY577" t="s">
        <v>360</v>
      </c>
      <c r="FZ577" t="s">
        <v>360</v>
      </c>
      <c r="GA577" t="s">
        <v>360</v>
      </c>
      <c r="GB577">
        <v>0</v>
      </c>
      <c r="GC577">
        <v>100</v>
      </c>
      <c r="GD577">
        <v>100</v>
      </c>
      <c r="GE577">
        <v>16.62</v>
      </c>
      <c r="GF577">
        <v>0.1787</v>
      </c>
      <c r="GG577">
        <v>4.5284714050127</v>
      </c>
      <c r="GH577">
        <v>0.00877152046367285</v>
      </c>
      <c r="GI577">
        <v>-1.12287425622125e-06</v>
      </c>
      <c r="GJ577">
        <v>1.49974470624018e-10</v>
      </c>
      <c r="GK577">
        <v>0.178652107835601</v>
      </c>
      <c r="GL577">
        <v>0</v>
      </c>
      <c r="GM577">
        <v>0</v>
      </c>
      <c r="GN577">
        <v>0</v>
      </c>
      <c r="GO577">
        <v>-2</v>
      </c>
      <c r="GP577">
        <v>2006</v>
      </c>
      <c r="GQ577">
        <v>1</v>
      </c>
      <c r="GR577">
        <v>20</v>
      </c>
      <c r="GS577">
        <v>110.2</v>
      </c>
      <c r="GT577">
        <v>110</v>
      </c>
      <c r="GU577">
        <v>3.97705</v>
      </c>
      <c r="GV577">
        <v>2.59399</v>
      </c>
      <c r="GW577">
        <v>2.24854</v>
      </c>
      <c r="GX577">
        <v>2.7417</v>
      </c>
      <c r="GY577">
        <v>1.99585</v>
      </c>
      <c r="GZ577">
        <v>2.37183</v>
      </c>
      <c r="HA577">
        <v>37.1941</v>
      </c>
      <c r="HB577">
        <v>14.9551</v>
      </c>
      <c r="HC577">
        <v>18</v>
      </c>
      <c r="HD577">
        <v>498.182</v>
      </c>
      <c r="HE577">
        <v>633.5</v>
      </c>
      <c r="HF577">
        <v>20.2291</v>
      </c>
      <c r="HG577">
        <v>27.2796</v>
      </c>
      <c r="HH577">
        <v>30.0002</v>
      </c>
      <c r="HI577">
        <v>27.1484</v>
      </c>
      <c r="HJ577">
        <v>27.0688</v>
      </c>
      <c r="HK577">
        <v>79.5639</v>
      </c>
      <c r="HL577">
        <v>44.9339</v>
      </c>
      <c r="HM577">
        <v>0</v>
      </c>
      <c r="HN577">
        <v>20.1678</v>
      </c>
      <c r="HO577">
        <v>1739.13</v>
      </c>
      <c r="HP577">
        <v>17.9094</v>
      </c>
      <c r="HQ577">
        <v>102.497</v>
      </c>
      <c r="HR577">
        <v>103.424</v>
      </c>
    </row>
    <row r="578" spans="1:226">
      <c r="A578">
        <v>562</v>
      </c>
      <c r="B578">
        <v>1657298300</v>
      </c>
      <c r="C578">
        <v>6556</v>
      </c>
      <c r="D578" t="s">
        <v>1487</v>
      </c>
      <c r="E578" t="s">
        <v>1488</v>
      </c>
      <c r="F578">
        <v>5</v>
      </c>
      <c r="G578" t="s">
        <v>1282</v>
      </c>
      <c r="H578" t="s">
        <v>354</v>
      </c>
      <c r="I578">
        <v>1657298292.51852</v>
      </c>
      <c r="J578">
        <f>(K578)/1000</f>
        <v>0</v>
      </c>
      <c r="K578">
        <f>IF(BF578, AN578, AH578)</f>
        <v>0</v>
      </c>
      <c r="L578">
        <f>IF(BF578, AI578, AG578)</f>
        <v>0</v>
      </c>
      <c r="M578">
        <f>BH578 - IF(AU578&gt;1, L578*BB578*100.0/(AW578*BV578), 0)</f>
        <v>0</v>
      </c>
      <c r="N578">
        <f>((T578-J578/2)*M578-L578)/(T578+J578/2)</f>
        <v>0</v>
      </c>
      <c r="O578">
        <f>N578*(BO578+BP578)/1000.0</f>
        <v>0</v>
      </c>
      <c r="P578">
        <f>(BH578 - IF(AU578&gt;1, L578*BB578*100.0/(AW578*BV578), 0))*(BO578+BP578)/1000.0</f>
        <v>0</v>
      </c>
      <c r="Q578">
        <f>2.0/((1/S578-1/R578)+SIGN(S578)*SQRT((1/S578-1/R578)*(1/S578-1/R578) + 4*BC578/((BC578+1)*(BC578+1))*(2*1/S578*1/R578-1/R578*1/R578)))</f>
        <v>0</v>
      </c>
      <c r="R578">
        <f>IF(LEFT(BD578,1)&lt;&gt;"0",IF(LEFT(BD578,1)="1",3.0,BE578),$D$5+$E$5*(BV578*BO578/($K$5*1000))+$F$5*(BV578*BO578/($K$5*1000))*MAX(MIN(BB578,$J$5),$I$5)*MAX(MIN(BB578,$J$5),$I$5)+$G$5*MAX(MIN(BB578,$J$5),$I$5)*(BV578*BO578/($K$5*1000))+$H$5*(BV578*BO578/($K$5*1000))*(BV578*BO578/($K$5*1000)))</f>
        <v>0</v>
      </c>
      <c r="S578">
        <f>J578*(1000-(1000*0.61365*exp(17.502*W578/(240.97+W578))/(BO578+BP578)+BJ578)/2)/(1000*0.61365*exp(17.502*W578/(240.97+W578))/(BO578+BP578)-BJ578)</f>
        <v>0</v>
      </c>
      <c r="T578">
        <f>1/((BC578+1)/(Q578/1.6)+1/(R578/1.37)) + BC578/((BC578+1)/(Q578/1.6) + BC578/(R578/1.37))</f>
        <v>0</v>
      </c>
      <c r="U578">
        <f>(AX578*BA578)</f>
        <v>0</v>
      </c>
      <c r="V578">
        <f>(BQ578+(U578+2*0.95*5.67E-8*(((BQ578+$B$7)+273)^4-(BQ578+273)^4)-44100*J578)/(1.84*29.3*R578+8*0.95*5.67E-8*(BQ578+273)^3))</f>
        <v>0</v>
      </c>
      <c r="W578">
        <f>($C$7*BR578+$D$7*BS578+$E$7*V578)</f>
        <v>0</v>
      </c>
      <c r="X578">
        <f>0.61365*exp(17.502*W578/(240.97+W578))</f>
        <v>0</v>
      </c>
      <c r="Y578">
        <f>(Z578/AA578*100)</f>
        <v>0</v>
      </c>
      <c r="Z578">
        <f>BJ578*(BO578+BP578)/1000</f>
        <v>0</v>
      </c>
      <c r="AA578">
        <f>0.61365*exp(17.502*BQ578/(240.97+BQ578))</f>
        <v>0</v>
      </c>
      <c r="AB578">
        <f>(X578-BJ578*(BO578+BP578)/1000)</f>
        <v>0</v>
      </c>
      <c r="AC578">
        <f>(-J578*44100)</f>
        <v>0</v>
      </c>
      <c r="AD578">
        <f>2*29.3*R578*0.92*(BQ578-W578)</f>
        <v>0</v>
      </c>
      <c r="AE578">
        <f>2*0.95*5.67E-8*(((BQ578+$B$7)+273)^4-(W578+273)^4)</f>
        <v>0</v>
      </c>
      <c r="AF578">
        <f>U578+AE578+AC578+AD578</f>
        <v>0</v>
      </c>
      <c r="AG578">
        <f>BN578*AU578*(BI578-BH578*(1000-AU578*BK578)/(1000-AU578*BJ578))/(100*BB578)</f>
        <v>0</v>
      </c>
      <c r="AH578">
        <f>1000*BN578*AU578*(BJ578-BK578)/(100*BB578*(1000-AU578*BJ578))</f>
        <v>0</v>
      </c>
      <c r="AI578">
        <f>(AJ578 - AK578 - BO578*1E3/(8.314*(BQ578+273.15)) * AM578/BN578 * AL578) * BN578/(100*BB578) * (1000 - BK578)/1000</f>
        <v>0</v>
      </c>
      <c r="AJ578">
        <v>1764.65862358717</v>
      </c>
      <c r="AK578">
        <v>1717.79945454545</v>
      </c>
      <c r="AL578">
        <v>3.38297466089699</v>
      </c>
      <c r="AM578">
        <v>66.2120317824343</v>
      </c>
      <c r="AN578">
        <f>(AP578 - AO578 + BO578*1E3/(8.314*(BQ578+273.15)) * AR578/BN578 * AQ578) * BN578/(100*BB578) * 1000/(1000 - AP578)</f>
        <v>0</v>
      </c>
      <c r="AO578">
        <v>17.9547399805774</v>
      </c>
      <c r="AP578">
        <v>21.9189648484849</v>
      </c>
      <c r="AQ578">
        <v>0.0139189066192601</v>
      </c>
      <c r="AR578">
        <v>77.4807913644843</v>
      </c>
      <c r="AS578">
        <v>0</v>
      </c>
      <c r="AT578">
        <v>0</v>
      </c>
      <c r="AU578">
        <f>IF(AS578*$H$13&gt;=AW578,1.0,(AW578/(AW578-AS578*$H$13)))</f>
        <v>0</v>
      </c>
      <c r="AV578">
        <f>(AU578-1)*100</f>
        <v>0</v>
      </c>
      <c r="AW578">
        <f>MAX(0,($B$13+$C$13*BV578)/(1+$D$13*BV578)*BO578/(BQ578+273)*$E$13)</f>
        <v>0</v>
      </c>
      <c r="AX578">
        <f>$B$11*BW578+$C$11*BX578+$F$11*CI578*(1-CL578)</f>
        <v>0</v>
      </c>
      <c r="AY578">
        <f>AX578*AZ578</f>
        <v>0</v>
      </c>
      <c r="AZ578">
        <f>($B$11*$D$9+$C$11*$D$9+$F$11*((CV578+CN578)/MAX(CV578+CN578+CW578, 0.1)*$I$9+CW578/MAX(CV578+CN578+CW578, 0.1)*$J$9))/($B$11+$C$11+$F$11)</f>
        <v>0</v>
      </c>
      <c r="BA578">
        <f>($B$11*$K$9+$C$11*$K$9+$F$11*((CV578+CN578)/MAX(CV578+CN578+CW578, 0.1)*$P$9+CW578/MAX(CV578+CN578+CW578, 0.1)*$Q$9))/($B$11+$C$11+$F$11)</f>
        <v>0</v>
      </c>
      <c r="BB578">
        <v>6</v>
      </c>
      <c r="BC578">
        <v>0.5</v>
      </c>
      <c r="BD578" t="s">
        <v>355</v>
      </c>
      <c r="BE578">
        <v>2</v>
      </c>
      <c r="BF578" t="b">
        <v>1</v>
      </c>
      <c r="BG578">
        <v>1657298292.51852</v>
      </c>
      <c r="BH578">
        <v>1656.85814814815</v>
      </c>
      <c r="BI578">
        <v>1718.40555555556</v>
      </c>
      <c r="BJ578">
        <v>21.8702333333333</v>
      </c>
      <c r="BK578">
        <v>17.8419481481481</v>
      </c>
      <c r="BL578">
        <v>1640.30222222222</v>
      </c>
      <c r="BM578">
        <v>21.6915888888889</v>
      </c>
      <c r="BN578">
        <v>500.021592592593</v>
      </c>
      <c r="BO578">
        <v>73.8289370370371</v>
      </c>
      <c r="BP578">
        <v>0.0435433888888889</v>
      </c>
      <c r="BQ578">
        <v>25.3061814814815</v>
      </c>
      <c r="BR578">
        <v>25.0880481481481</v>
      </c>
      <c r="BS578">
        <v>999.9</v>
      </c>
      <c r="BT578">
        <v>0</v>
      </c>
      <c r="BU578">
        <v>0</v>
      </c>
      <c r="BV578">
        <v>10005.9259259259</v>
      </c>
      <c r="BW578">
        <v>0</v>
      </c>
      <c r="BX578">
        <v>1677.56555555556</v>
      </c>
      <c r="BY578">
        <v>-61.5469925925926</v>
      </c>
      <c r="BZ578">
        <v>1693.90518518518</v>
      </c>
      <c r="CA578">
        <v>1749.62481481481</v>
      </c>
      <c r="CB578">
        <v>4.02827925925926</v>
      </c>
      <c r="CC578">
        <v>1718.40555555556</v>
      </c>
      <c r="CD578">
        <v>17.8419481481481</v>
      </c>
      <c r="CE578">
        <v>1.6146562962963</v>
      </c>
      <c r="CF578">
        <v>1.31725407407407</v>
      </c>
      <c r="CG578">
        <v>14.0993888888889</v>
      </c>
      <c r="CH578">
        <v>10.9970074074074</v>
      </c>
      <c r="CI578">
        <v>1999.99777777778</v>
      </c>
      <c r="CJ578">
        <v>0.980001</v>
      </c>
      <c r="CK578">
        <v>0.019999</v>
      </c>
      <c r="CL578">
        <v>0</v>
      </c>
      <c r="CM578">
        <v>2.3604962962963</v>
      </c>
      <c r="CN578">
        <v>0</v>
      </c>
      <c r="CO578">
        <v>7528.04185185185</v>
      </c>
      <c r="CP578">
        <v>17300.1518518518</v>
      </c>
      <c r="CQ578">
        <v>37.937</v>
      </c>
      <c r="CR578">
        <v>38.9533333333333</v>
      </c>
      <c r="CS578">
        <v>37.7591851851852</v>
      </c>
      <c r="CT578">
        <v>37.2913333333333</v>
      </c>
      <c r="CU578">
        <v>37.2982222222222</v>
      </c>
      <c r="CV578">
        <v>1959.99777777778</v>
      </c>
      <c r="CW578">
        <v>40</v>
      </c>
      <c r="CX578">
        <v>0</v>
      </c>
      <c r="CY578">
        <v>1657298277.9</v>
      </c>
      <c r="CZ578">
        <v>0</v>
      </c>
      <c r="DA578">
        <v>1657291692.5</v>
      </c>
      <c r="DB578" t="s">
        <v>356</v>
      </c>
      <c r="DC578">
        <v>1657291684</v>
      </c>
      <c r="DD578">
        <v>1657291692.5</v>
      </c>
      <c r="DE578">
        <v>1</v>
      </c>
      <c r="DF578">
        <v>0.051</v>
      </c>
      <c r="DG578">
        <v>-0.009</v>
      </c>
      <c r="DH578">
        <v>7.953</v>
      </c>
      <c r="DI578">
        <v>0.086</v>
      </c>
      <c r="DJ578">
        <v>418</v>
      </c>
      <c r="DK578">
        <v>18</v>
      </c>
      <c r="DL578">
        <v>0.63</v>
      </c>
      <c r="DM578">
        <v>0.07</v>
      </c>
      <c r="DN578">
        <v>-61.55691</v>
      </c>
      <c r="DO578">
        <v>-0.227234521575753</v>
      </c>
      <c r="DP578">
        <v>0.568315530229467</v>
      </c>
      <c r="DQ578">
        <v>0</v>
      </c>
      <c r="DR578">
        <v>4.06170625</v>
      </c>
      <c r="DS578">
        <v>-0.695073208255166</v>
      </c>
      <c r="DT578">
        <v>0.0777204788227498</v>
      </c>
      <c r="DU578">
        <v>0</v>
      </c>
      <c r="DV578">
        <v>0</v>
      </c>
      <c r="DW578">
        <v>2</v>
      </c>
      <c r="DX578" t="s">
        <v>357</v>
      </c>
      <c r="DY578">
        <v>2.97232</v>
      </c>
      <c r="DZ578">
        <v>2.6971</v>
      </c>
      <c r="EA578">
        <v>0.18923</v>
      </c>
      <c r="EB578">
        <v>0.194122</v>
      </c>
      <c r="EC578">
        <v>0.0802178</v>
      </c>
      <c r="ED578">
        <v>0.0699698</v>
      </c>
      <c r="EE578">
        <v>31624.3</v>
      </c>
      <c r="EF578">
        <v>34432.7</v>
      </c>
      <c r="EG578">
        <v>35350.9</v>
      </c>
      <c r="EH578">
        <v>38754.9</v>
      </c>
      <c r="EI578">
        <v>46110.9</v>
      </c>
      <c r="EJ578">
        <v>52023.4</v>
      </c>
      <c r="EK578">
        <v>55248.5</v>
      </c>
      <c r="EL578">
        <v>62115.4</v>
      </c>
      <c r="EM578">
        <v>1.975</v>
      </c>
      <c r="EN578">
        <v>2.1692</v>
      </c>
      <c r="EO578">
        <v>0.0326335</v>
      </c>
      <c r="EP578">
        <v>0</v>
      </c>
      <c r="EQ578">
        <v>24.5416</v>
      </c>
      <c r="ER578">
        <v>999.9</v>
      </c>
      <c r="ES578">
        <v>52.57</v>
      </c>
      <c r="ET578">
        <v>31.824</v>
      </c>
      <c r="EU578">
        <v>33.6648</v>
      </c>
      <c r="EV578">
        <v>54.1002</v>
      </c>
      <c r="EW578">
        <v>37.1194</v>
      </c>
      <c r="EX578">
        <v>2</v>
      </c>
      <c r="EY578">
        <v>0.0156098</v>
      </c>
      <c r="EZ578">
        <v>3.03059</v>
      </c>
      <c r="FA578">
        <v>20.1166</v>
      </c>
      <c r="FB578">
        <v>5.19812</v>
      </c>
      <c r="FC578">
        <v>12.0088</v>
      </c>
      <c r="FD578">
        <v>4.9752</v>
      </c>
      <c r="FE578">
        <v>3.2936</v>
      </c>
      <c r="FF578">
        <v>9999</v>
      </c>
      <c r="FG578">
        <v>565.3</v>
      </c>
      <c r="FH578">
        <v>9999</v>
      </c>
      <c r="FI578">
        <v>9999</v>
      </c>
      <c r="FJ578">
        <v>1.8631</v>
      </c>
      <c r="FK578">
        <v>1.86795</v>
      </c>
      <c r="FL578">
        <v>1.86768</v>
      </c>
      <c r="FM578">
        <v>1.8689</v>
      </c>
      <c r="FN578">
        <v>1.86966</v>
      </c>
      <c r="FO578">
        <v>1.86569</v>
      </c>
      <c r="FP578">
        <v>1.86676</v>
      </c>
      <c r="FQ578">
        <v>1.86813</v>
      </c>
      <c r="FR578">
        <v>5</v>
      </c>
      <c r="FS578">
        <v>0</v>
      </c>
      <c r="FT578">
        <v>0</v>
      </c>
      <c r="FU578">
        <v>0</v>
      </c>
      <c r="FV578" t="s">
        <v>358</v>
      </c>
      <c r="FW578" t="s">
        <v>359</v>
      </c>
      <c r="FX578" t="s">
        <v>360</v>
      </c>
      <c r="FY578" t="s">
        <v>360</v>
      </c>
      <c r="FZ578" t="s">
        <v>360</v>
      </c>
      <c r="GA578" t="s">
        <v>360</v>
      </c>
      <c r="GB578">
        <v>0</v>
      </c>
      <c r="GC578">
        <v>100</v>
      </c>
      <c r="GD578">
        <v>100</v>
      </c>
      <c r="GE578">
        <v>16.71</v>
      </c>
      <c r="GF578">
        <v>0.1786</v>
      </c>
      <c r="GG578">
        <v>4.5284714050127</v>
      </c>
      <c r="GH578">
        <v>0.00877152046367285</v>
      </c>
      <c r="GI578">
        <v>-1.12287425622125e-06</v>
      </c>
      <c r="GJ578">
        <v>1.49974470624018e-10</v>
      </c>
      <c r="GK578">
        <v>0.178652107835601</v>
      </c>
      <c r="GL578">
        <v>0</v>
      </c>
      <c r="GM578">
        <v>0</v>
      </c>
      <c r="GN578">
        <v>0</v>
      </c>
      <c r="GO578">
        <v>-2</v>
      </c>
      <c r="GP578">
        <v>2006</v>
      </c>
      <c r="GQ578">
        <v>1</v>
      </c>
      <c r="GR578">
        <v>20</v>
      </c>
      <c r="GS578">
        <v>110.3</v>
      </c>
      <c r="GT578">
        <v>110.1</v>
      </c>
      <c r="GU578">
        <v>4.00146</v>
      </c>
      <c r="GV578">
        <v>2.59766</v>
      </c>
      <c r="GW578">
        <v>2.24854</v>
      </c>
      <c r="GX578">
        <v>2.74048</v>
      </c>
      <c r="GY578">
        <v>1.99585</v>
      </c>
      <c r="GZ578">
        <v>2.37061</v>
      </c>
      <c r="HA578">
        <v>37.2181</v>
      </c>
      <c r="HB578">
        <v>14.9463</v>
      </c>
      <c r="HC578">
        <v>18</v>
      </c>
      <c r="HD578">
        <v>498.499</v>
      </c>
      <c r="HE578">
        <v>633.552</v>
      </c>
      <c r="HF578">
        <v>20.1357</v>
      </c>
      <c r="HG578">
        <v>27.2851</v>
      </c>
      <c r="HH578">
        <v>30.0002</v>
      </c>
      <c r="HI578">
        <v>27.1539</v>
      </c>
      <c r="HJ578">
        <v>27.0729</v>
      </c>
      <c r="HK578">
        <v>80.0512</v>
      </c>
      <c r="HL578">
        <v>44.9339</v>
      </c>
      <c r="HM578">
        <v>0</v>
      </c>
      <c r="HN578">
        <v>20.0824</v>
      </c>
      <c r="HO578">
        <v>1759.58</v>
      </c>
      <c r="HP578">
        <v>17.8855</v>
      </c>
      <c r="HQ578">
        <v>102.495</v>
      </c>
      <c r="HR578">
        <v>103.422</v>
      </c>
    </row>
    <row r="579" spans="1:226">
      <c r="A579">
        <v>563</v>
      </c>
      <c r="B579">
        <v>1657298305</v>
      </c>
      <c r="C579">
        <v>6561</v>
      </c>
      <c r="D579" t="s">
        <v>1489</v>
      </c>
      <c r="E579" t="s">
        <v>1490</v>
      </c>
      <c r="F579">
        <v>5</v>
      </c>
      <c r="G579" t="s">
        <v>1282</v>
      </c>
      <c r="H579" t="s">
        <v>354</v>
      </c>
      <c r="I579">
        <v>1657298297.23214</v>
      </c>
      <c r="J579">
        <f>(K579)/1000</f>
        <v>0</v>
      </c>
      <c r="K579">
        <f>IF(BF579, AN579, AH579)</f>
        <v>0</v>
      </c>
      <c r="L579">
        <f>IF(BF579, AI579, AG579)</f>
        <v>0</v>
      </c>
      <c r="M579">
        <f>BH579 - IF(AU579&gt;1, L579*BB579*100.0/(AW579*BV579), 0)</f>
        <v>0</v>
      </c>
      <c r="N579">
        <f>((T579-J579/2)*M579-L579)/(T579+J579/2)</f>
        <v>0</v>
      </c>
      <c r="O579">
        <f>N579*(BO579+BP579)/1000.0</f>
        <v>0</v>
      </c>
      <c r="P579">
        <f>(BH579 - IF(AU579&gt;1, L579*BB579*100.0/(AW579*BV579), 0))*(BO579+BP579)/1000.0</f>
        <v>0</v>
      </c>
      <c r="Q579">
        <f>2.0/((1/S579-1/R579)+SIGN(S579)*SQRT((1/S579-1/R579)*(1/S579-1/R579) + 4*BC579/((BC579+1)*(BC579+1))*(2*1/S579*1/R579-1/R579*1/R579)))</f>
        <v>0</v>
      </c>
      <c r="R579">
        <f>IF(LEFT(BD579,1)&lt;&gt;"0",IF(LEFT(BD579,1)="1",3.0,BE579),$D$5+$E$5*(BV579*BO579/($K$5*1000))+$F$5*(BV579*BO579/($K$5*1000))*MAX(MIN(BB579,$J$5),$I$5)*MAX(MIN(BB579,$J$5),$I$5)+$G$5*MAX(MIN(BB579,$J$5),$I$5)*(BV579*BO579/($K$5*1000))+$H$5*(BV579*BO579/($K$5*1000))*(BV579*BO579/($K$5*1000)))</f>
        <v>0</v>
      </c>
      <c r="S579">
        <f>J579*(1000-(1000*0.61365*exp(17.502*W579/(240.97+W579))/(BO579+BP579)+BJ579)/2)/(1000*0.61365*exp(17.502*W579/(240.97+W579))/(BO579+BP579)-BJ579)</f>
        <v>0</v>
      </c>
      <c r="T579">
        <f>1/((BC579+1)/(Q579/1.6)+1/(R579/1.37)) + BC579/((BC579+1)/(Q579/1.6) + BC579/(R579/1.37))</f>
        <v>0</v>
      </c>
      <c r="U579">
        <f>(AX579*BA579)</f>
        <v>0</v>
      </c>
      <c r="V579">
        <f>(BQ579+(U579+2*0.95*5.67E-8*(((BQ579+$B$7)+273)^4-(BQ579+273)^4)-44100*J579)/(1.84*29.3*R579+8*0.95*5.67E-8*(BQ579+273)^3))</f>
        <v>0</v>
      </c>
      <c r="W579">
        <f>($C$7*BR579+$D$7*BS579+$E$7*V579)</f>
        <v>0</v>
      </c>
      <c r="X579">
        <f>0.61365*exp(17.502*W579/(240.97+W579))</f>
        <v>0</v>
      </c>
      <c r="Y579">
        <f>(Z579/AA579*100)</f>
        <v>0</v>
      </c>
      <c r="Z579">
        <f>BJ579*(BO579+BP579)/1000</f>
        <v>0</v>
      </c>
      <c r="AA579">
        <f>0.61365*exp(17.502*BQ579/(240.97+BQ579))</f>
        <v>0</v>
      </c>
      <c r="AB579">
        <f>(X579-BJ579*(BO579+BP579)/1000)</f>
        <v>0</v>
      </c>
      <c r="AC579">
        <f>(-J579*44100)</f>
        <v>0</v>
      </c>
      <c r="AD579">
        <f>2*29.3*R579*0.92*(BQ579-W579)</f>
        <v>0</v>
      </c>
      <c r="AE579">
        <f>2*0.95*5.67E-8*(((BQ579+$B$7)+273)^4-(W579+273)^4)</f>
        <v>0</v>
      </c>
      <c r="AF579">
        <f>U579+AE579+AC579+AD579</f>
        <v>0</v>
      </c>
      <c r="AG579">
        <f>BN579*AU579*(BI579-BH579*(1000-AU579*BK579)/(1000-AU579*BJ579))/(100*BB579)</f>
        <v>0</v>
      </c>
      <c r="AH579">
        <f>1000*BN579*AU579*(BJ579-BK579)/(100*BB579*(1000-AU579*BJ579))</f>
        <v>0</v>
      </c>
      <c r="AI579">
        <f>(AJ579 - AK579 - BO579*1E3/(8.314*(BQ579+273.15)) * AM579/BN579 * AL579) * BN579/(100*BB579) * (1000 - BK579)/1000</f>
        <v>0</v>
      </c>
      <c r="AJ579">
        <v>1781.40659530048</v>
      </c>
      <c r="AK579">
        <v>1734.81860606061</v>
      </c>
      <c r="AL579">
        <v>3.40020517280012</v>
      </c>
      <c r="AM579">
        <v>66.2120317824343</v>
      </c>
      <c r="AN579">
        <f>(AP579 - AO579 + BO579*1E3/(8.314*(BQ579+273.15)) * AR579/BN579 * AQ579) * BN579/(100*BB579) * 1000/(1000 - AP579)</f>
        <v>0</v>
      </c>
      <c r="AO579">
        <v>17.9676683563653</v>
      </c>
      <c r="AP579">
        <v>21.9357721212121</v>
      </c>
      <c r="AQ579">
        <v>0.0035957162941884</v>
      </c>
      <c r="AR579">
        <v>77.4807913644843</v>
      </c>
      <c r="AS579">
        <v>0</v>
      </c>
      <c r="AT579">
        <v>0</v>
      </c>
      <c r="AU579">
        <f>IF(AS579*$H$13&gt;=AW579,1.0,(AW579/(AW579-AS579*$H$13)))</f>
        <v>0</v>
      </c>
      <c r="AV579">
        <f>(AU579-1)*100</f>
        <v>0</v>
      </c>
      <c r="AW579">
        <f>MAX(0,($B$13+$C$13*BV579)/(1+$D$13*BV579)*BO579/(BQ579+273)*$E$13)</f>
        <v>0</v>
      </c>
      <c r="AX579">
        <f>$B$11*BW579+$C$11*BX579+$F$11*CI579*(1-CL579)</f>
        <v>0</v>
      </c>
      <c r="AY579">
        <f>AX579*AZ579</f>
        <v>0</v>
      </c>
      <c r="AZ579">
        <f>($B$11*$D$9+$C$11*$D$9+$F$11*((CV579+CN579)/MAX(CV579+CN579+CW579, 0.1)*$I$9+CW579/MAX(CV579+CN579+CW579, 0.1)*$J$9))/($B$11+$C$11+$F$11)</f>
        <v>0</v>
      </c>
      <c r="BA579">
        <f>($B$11*$K$9+$C$11*$K$9+$F$11*((CV579+CN579)/MAX(CV579+CN579+CW579, 0.1)*$P$9+CW579/MAX(CV579+CN579+CW579, 0.1)*$Q$9))/($B$11+$C$11+$F$11)</f>
        <v>0</v>
      </c>
      <c r="BB579">
        <v>6</v>
      </c>
      <c r="BC579">
        <v>0.5</v>
      </c>
      <c r="BD579" t="s">
        <v>355</v>
      </c>
      <c r="BE579">
        <v>2</v>
      </c>
      <c r="BF579" t="b">
        <v>1</v>
      </c>
      <c r="BG579">
        <v>1657298297.23214</v>
      </c>
      <c r="BH579">
        <v>1672.5825</v>
      </c>
      <c r="BI579">
        <v>1734.15</v>
      </c>
      <c r="BJ579">
        <v>21.8916178571429</v>
      </c>
      <c r="BK579">
        <v>17.9063964285714</v>
      </c>
      <c r="BL579">
        <v>1655.9275</v>
      </c>
      <c r="BM579">
        <v>21.712975</v>
      </c>
      <c r="BN579">
        <v>500.008285714286</v>
      </c>
      <c r="BO579">
        <v>73.8287107142857</v>
      </c>
      <c r="BP579">
        <v>0.043434175</v>
      </c>
      <c r="BQ579">
        <v>25.2964214285714</v>
      </c>
      <c r="BR579">
        <v>25.0832464285714</v>
      </c>
      <c r="BS579">
        <v>999.9</v>
      </c>
      <c r="BT579">
        <v>0</v>
      </c>
      <c r="BU579">
        <v>0</v>
      </c>
      <c r="BV579">
        <v>10004.6428571429</v>
      </c>
      <c r="BW579">
        <v>0</v>
      </c>
      <c r="BX579">
        <v>1677.86357142857</v>
      </c>
      <c r="BY579">
        <v>-61.5664</v>
      </c>
      <c r="BZ579">
        <v>1710.01821428571</v>
      </c>
      <c r="CA579">
        <v>1765.77035714286</v>
      </c>
      <c r="CB579">
        <v>3.9852175</v>
      </c>
      <c r="CC579">
        <v>1734.15</v>
      </c>
      <c r="CD579">
        <v>17.9063964285714</v>
      </c>
      <c r="CE579">
        <v>1.61623035714286</v>
      </c>
      <c r="CF579">
        <v>1.32200821428571</v>
      </c>
      <c r="CG579">
        <v>14.1144071428571</v>
      </c>
      <c r="CH579">
        <v>11.0512678571429</v>
      </c>
      <c r="CI579">
        <v>1999.99571428571</v>
      </c>
      <c r="CJ579">
        <v>0.980001</v>
      </c>
      <c r="CK579">
        <v>0.019999</v>
      </c>
      <c r="CL579">
        <v>0</v>
      </c>
      <c r="CM579">
        <v>2.33855714285714</v>
      </c>
      <c r="CN579">
        <v>0</v>
      </c>
      <c r="CO579">
        <v>7524.44071428571</v>
      </c>
      <c r="CP579">
        <v>17300.1321428571</v>
      </c>
      <c r="CQ579">
        <v>37.937</v>
      </c>
      <c r="CR579">
        <v>38.973</v>
      </c>
      <c r="CS579">
        <v>37.7544285714286</v>
      </c>
      <c r="CT579">
        <v>37.3210714285714</v>
      </c>
      <c r="CU579">
        <v>37.312</v>
      </c>
      <c r="CV579">
        <v>1959.99571428571</v>
      </c>
      <c r="CW579">
        <v>40</v>
      </c>
      <c r="CX579">
        <v>0</v>
      </c>
      <c r="CY579">
        <v>1657298283.3</v>
      </c>
      <c r="CZ579">
        <v>0</v>
      </c>
      <c r="DA579">
        <v>1657291692.5</v>
      </c>
      <c r="DB579" t="s">
        <v>356</v>
      </c>
      <c r="DC579">
        <v>1657291684</v>
      </c>
      <c r="DD579">
        <v>1657291692.5</v>
      </c>
      <c r="DE579">
        <v>1</v>
      </c>
      <c r="DF579">
        <v>0.051</v>
      </c>
      <c r="DG579">
        <v>-0.009</v>
      </c>
      <c r="DH579">
        <v>7.953</v>
      </c>
      <c r="DI579">
        <v>0.086</v>
      </c>
      <c r="DJ579">
        <v>418</v>
      </c>
      <c r="DK579">
        <v>18</v>
      </c>
      <c r="DL579">
        <v>0.63</v>
      </c>
      <c r="DM579">
        <v>0.07</v>
      </c>
      <c r="DN579">
        <v>-61.4936925</v>
      </c>
      <c r="DO579">
        <v>0.448954221388624</v>
      </c>
      <c r="DP579">
        <v>0.529487597299266</v>
      </c>
      <c r="DQ579">
        <v>0</v>
      </c>
      <c r="DR579">
        <v>4.01926475</v>
      </c>
      <c r="DS579">
        <v>-0.691936322701689</v>
      </c>
      <c r="DT579">
        <v>0.0778123028507543</v>
      </c>
      <c r="DU579">
        <v>0</v>
      </c>
      <c r="DV579">
        <v>0</v>
      </c>
      <c r="DW579">
        <v>2</v>
      </c>
      <c r="DX579" t="s">
        <v>357</v>
      </c>
      <c r="DY579">
        <v>2.97331</v>
      </c>
      <c r="DZ579">
        <v>2.69681</v>
      </c>
      <c r="EA579">
        <v>0.19035</v>
      </c>
      <c r="EB579">
        <v>0.195154</v>
      </c>
      <c r="EC579">
        <v>0.0802821</v>
      </c>
      <c r="ED579">
        <v>0.07001</v>
      </c>
      <c r="EE579">
        <v>31581.1</v>
      </c>
      <c r="EF579">
        <v>34387.9</v>
      </c>
      <c r="EG579">
        <v>35351.6</v>
      </c>
      <c r="EH579">
        <v>38754.2</v>
      </c>
      <c r="EI579">
        <v>46108.2</v>
      </c>
      <c r="EJ579">
        <v>52021</v>
      </c>
      <c r="EK579">
        <v>55249.1</v>
      </c>
      <c r="EL579">
        <v>62115.2</v>
      </c>
      <c r="EM579">
        <v>1.9758</v>
      </c>
      <c r="EN579">
        <v>2.1688</v>
      </c>
      <c r="EO579">
        <v>0.0321567</v>
      </c>
      <c r="EP579">
        <v>0</v>
      </c>
      <c r="EQ579">
        <v>24.5436</v>
      </c>
      <c r="ER579">
        <v>999.9</v>
      </c>
      <c r="ES579">
        <v>52.545</v>
      </c>
      <c r="ET579">
        <v>31.824</v>
      </c>
      <c r="EU579">
        <v>33.6487</v>
      </c>
      <c r="EV579">
        <v>53.8402</v>
      </c>
      <c r="EW579">
        <v>37.1434</v>
      </c>
      <c r="EX579">
        <v>2</v>
      </c>
      <c r="EY579">
        <v>0.0161585</v>
      </c>
      <c r="EZ579">
        <v>3.0373</v>
      </c>
      <c r="FA579">
        <v>20.1173</v>
      </c>
      <c r="FB579">
        <v>5.20172</v>
      </c>
      <c r="FC579">
        <v>12.0099</v>
      </c>
      <c r="FD579">
        <v>4.976</v>
      </c>
      <c r="FE579">
        <v>3.2936</v>
      </c>
      <c r="FF579">
        <v>9999</v>
      </c>
      <c r="FG579">
        <v>565.3</v>
      </c>
      <c r="FH579">
        <v>9999</v>
      </c>
      <c r="FI579">
        <v>9999</v>
      </c>
      <c r="FJ579">
        <v>1.8631</v>
      </c>
      <c r="FK579">
        <v>1.86792</v>
      </c>
      <c r="FL579">
        <v>1.86768</v>
      </c>
      <c r="FM579">
        <v>1.86887</v>
      </c>
      <c r="FN579">
        <v>1.86966</v>
      </c>
      <c r="FO579">
        <v>1.86569</v>
      </c>
      <c r="FP579">
        <v>1.86676</v>
      </c>
      <c r="FQ579">
        <v>1.86813</v>
      </c>
      <c r="FR579">
        <v>5</v>
      </c>
      <c r="FS579">
        <v>0</v>
      </c>
      <c r="FT579">
        <v>0</v>
      </c>
      <c r="FU579">
        <v>0</v>
      </c>
      <c r="FV579" t="s">
        <v>358</v>
      </c>
      <c r="FW579" t="s">
        <v>359</v>
      </c>
      <c r="FX579" t="s">
        <v>360</v>
      </c>
      <c r="FY579" t="s">
        <v>360</v>
      </c>
      <c r="FZ579" t="s">
        <v>360</v>
      </c>
      <c r="GA579" t="s">
        <v>360</v>
      </c>
      <c r="GB579">
        <v>0</v>
      </c>
      <c r="GC579">
        <v>100</v>
      </c>
      <c r="GD579">
        <v>100</v>
      </c>
      <c r="GE579">
        <v>16.82</v>
      </c>
      <c r="GF579">
        <v>0.1787</v>
      </c>
      <c r="GG579">
        <v>4.5284714050127</v>
      </c>
      <c r="GH579">
        <v>0.00877152046367285</v>
      </c>
      <c r="GI579">
        <v>-1.12287425622125e-06</v>
      </c>
      <c r="GJ579">
        <v>1.49974470624018e-10</v>
      </c>
      <c r="GK579">
        <v>0.178652107835601</v>
      </c>
      <c r="GL579">
        <v>0</v>
      </c>
      <c r="GM579">
        <v>0</v>
      </c>
      <c r="GN579">
        <v>0</v>
      </c>
      <c r="GO579">
        <v>-2</v>
      </c>
      <c r="GP579">
        <v>2006</v>
      </c>
      <c r="GQ579">
        <v>1</v>
      </c>
      <c r="GR579">
        <v>20</v>
      </c>
      <c r="GS579">
        <v>110.3</v>
      </c>
      <c r="GT579">
        <v>110.2</v>
      </c>
      <c r="GU579">
        <v>4.03076</v>
      </c>
      <c r="GV579">
        <v>2.59644</v>
      </c>
      <c r="GW579">
        <v>2.24854</v>
      </c>
      <c r="GX579">
        <v>2.7417</v>
      </c>
      <c r="GY579">
        <v>1.99585</v>
      </c>
      <c r="GZ579">
        <v>2.35107</v>
      </c>
      <c r="HA579">
        <v>37.2181</v>
      </c>
      <c r="HB579">
        <v>14.9463</v>
      </c>
      <c r="HC579">
        <v>18</v>
      </c>
      <c r="HD579">
        <v>499.068</v>
      </c>
      <c r="HE579">
        <v>633.313</v>
      </c>
      <c r="HF579">
        <v>20.0481</v>
      </c>
      <c r="HG579">
        <v>27.2921</v>
      </c>
      <c r="HH579">
        <v>30.0002</v>
      </c>
      <c r="HI579">
        <v>27.1585</v>
      </c>
      <c r="HJ579">
        <v>27.0798</v>
      </c>
      <c r="HK579">
        <v>80.6417</v>
      </c>
      <c r="HL579">
        <v>44.9339</v>
      </c>
      <c r="HM579">
        <v>0</v>
      </c>
      <c r="HN579">
        <v>20.0053</v>
      </c>
      <c r="HO579">
        <v>1773.11</v>
      </c>
      <c r="HP579">
        <v>17.8737</v>
      </c>
      <c r="HQ579">
        <v>102.497</v>
      </c>
      <c r="HR579">
        <v>103.421</v>
      </c>
    </row>
    <row r="580" spans="1:226">
      <c r="A580">
        <v>564</v>
      </c>
      <c r="B580">
        <v>1657298310</v>
      </c>
      <c r="C580">
        <v>6566</v>
      </c>
      <c r="D580" t="s">
        <v>1491</v>
      </c>
      <c r="E580" t="s">
        <v>1492</v>
      </c>
      <c r="F580">
        <v>5</v>
      </c>
      <c r="G580" t="s">
        <v>1282</v>
      </c>
      <c r="H580" t="s">
        <v>354</v>
      </c>
      <c r="I580">
        <v>1657298302.5</v>
      </c>
      <c r="J580">
        <f>(K580)/1000</f>
        <v>0</v>
      </c>
      <c r="K580">
        <f>IF(BF580, AN580, AH580)</f>
        <v>0</v>
      </c>
      <c r="L580">
        <f>IF(BF580, AI580, AG580)</f>
        <v>0</v>
      </c>
      <c r="M580">
        <f>BH580 - IF(AU580&gt;1, L580*BB580*100.0/(AW580*BV580), 0)</f>
        <v>0</v>
      </c>
      <c r="N580">
        <f>((T580-J580/2)*M580-L580)/(T580+J580/2)</f>
        <v>0</v>
      </c>
      <c r="O580">
        <f>N580*(BO580+BP580)/1000.0</f>
        <v>0</v>
      </c>
      <c r="P580">
        <f>(BH580 - IF(AU580&gt;1, L580*BB580*100.0/(AW580*BV580), 0))*(BO580+BP580)/1000.0</f>
        <v>0</v>
      </c>
      <c r="Q580">
        <f>2.0/((1/S580-1/R580)+SIGN(S580)*SQRT((1/S580-1/R580)*(1/S580-1/R580) + 4*BC580/((BC580+1)*(BC580+1))*(2*1/S580*1/R580-1/R580*1/R580)))</f>
        <v>0</v>
      </c>
      <c r="R580">
        <f>IF(LEFT(BD580,1)&lt;&gt;"0",IF(LEFT(BD580,1)="1",3.0,BE580),$D$5+$E$5*(BV580*BO580/($K$5*1000))+$F$5*(BV580*BO580/($K$5*1000))*MAX(MIN(BB580,$J$5),$I$5)*MAX(MIN(BB580,$J$5),$I$5)+$G$5*MAX(MIN(BB580,$J$5),$I$5)*(BV580*BO580/($K$5*1000))+$H$5*(BV580*BO580/($K$5*1000))*(BV580*BO580/($K$5*1000)))</f>
        <v>0</v>
      </c>
      <c r="S580">
        <f>J580*(1000-(1000*0.61365*exp(17.502*W580/(240.97+W580))/(BO580+BP580)+BJ580)/2)/(1000*0.61365*exp(17.502*W580/(240.97+W580))/(BO580+BP580)-BJ580)</f>
        <v>0</v>
      </c>
      <c r="T580">
        <f>1/((BC580+1)/(Q580/1.6)+1/(R580/1.37)) + BC580/((BC580+1)/(Q580/1.6) + BC580/(R580/1.37))</f>
        <v>0</v>
      </c>
      <c r="U580">
        <f>(AX580*BA580)</f>
        <v>0</v>
      </c>
      <c r="V580">
        <f>(BQ580+(U580+2*0.95*5.67E-8*(((BQ580+$B$7)+273)^4-(BQ580+273)^4)-44100*J580)/(1.84*29.3*R580+8*0.95*5.67E-8*(BQ580+273)^3))</f>
        <v>0</v>
      </c>
      <c r="W580">
        <f>($C$7*BR580+$D$7*BS580+$E$7*V580)</f>
        <v>0</v>
      </c>
      <c r="X580">
        <f>0.61365*exp(17.502*W580/(240.97+W580))</f>
        <v>0</v>
      </c>
      <c r="Y580">
        <f>(Z580/AA580*100)</f>
        <v>0</v>
      </c>
      <c r="Z580">
        <f>BJ580*(BO580+BP580)/1000</f>
        <v>0</v>
      </c>
      <c r="AA580">
        <f>0.61365*exp(17.502*BQ580/(240.97+BQ580))</f>
        <v>0</v>
      </c>
      <c r="AB580">
        <f>(X580-BJ580*(BO580+BP580)/1000)</f>
        <v>0</v>
      </c>
      <c r="AC580">
        <f>(-J580*44100)</f>
        <v>0</v>
      </c>
      <c r="AD580">
        <f>2*29.3*R580*0.92*(BQ580-W580)</f>
        <v>0</v>
      </c>
      <c r="AE580">
        <f>2*0.95*5.67E-8*(((BQ580+$B$7)+273)^4-(W580+273)^4)</f>
        <v>0</v>
      </c>
      <c r="AF580">
        <f>U580+AE580+AC580+AD580</f>
        <v>0</v>
      </c>
      <c r="AG580">
        <f>BN580*AU580*(BI580-BH580*(1000-AU580*BK580)/(1000-AU580*BJ580))/(100*BB580)</f>
        <v>0</v>
      </c>
      <c r="AH580">
        <f>1000*BN580*AU580*(BJ580-BK580)/(100*BB580*(1000-AU580*BJ580))</f>
        <v>0</v>
      </c>
      <c r="AI580">
        <f>(AJ580 - AK580 - BO580*1E3/(8.314*(BQ580+273.15)) * AM580/BN580 * AL580) * BN580/(100*BB580) * (1000 - BK580)/1000</f>
        <v>0</v>
      </c>
      <c r="AJ580">
        <v>1798.27136878281</v>
      </c>
      <c r="AK580">
        <v>1751.66290909091</v>
      </c>
      <c r="AL580">
        <v>3.37112806652083</v>
      </c>
      <c r="AM580">
        <v>66.2120317824343</v>
      </c>
      <c r="AN580">
        <f>(AP580 - AO580 + BO580*1E3/(8.314*(BQ580+273.15)) * AR580/BN580 * AQ580) * BN580/(100*BB580) * 1000/(1000 - AP580)</f>
        <v>0</v>
      </c>
      <c r="AO580">
        <v>17.9761070377807</v>
      </c>
      <c r="AP580">
        <v>21.9350854545455</v>
      </c>
      <c r="AQ580">
        <v>0.000407883939908455</v>
      </c>
      <c r="AR580">
        <v>77.4807913644843</v>
      </c>
      <c r="AS580">
        <v>0</v>
      </c>
      <c r="AT580">
        <v>0</v>
      </c>
      <c r="AU580">
        <f>IF(AS580*$H$13&gt;=AW580,1.0,(AW580/(AW580-AS580*$H$13)))</f>
        <v>0</v>
      </c>
      <c r="AV580">
        <f>(AU580-1)*100</f>
        <v>0</v>
      </c>
      <c r="AW580">
        <f>MAX(0,($B$13+$C$13*BV580)/(1+$D$13*BV580)*BO580/(BQ580+273)*$E$13)</f>
        <v>0</v>
      </c>
      <c r="AX580">
        <f>$B$11*BW580+$C$11*BX580+$F$11*CI580*(1-CL580)</f>
        <v>0</v>
      </c>
      <c r="AY580">
        <f>AX580*AZ580</f>
        <v>0</v>
      </c>
      <c r="AZ580">
        <f>($B$11*$D$9+$C$11*$D$9+$F$11*((CV580+CN580)/MAX(CV580+CN580+CW580, 0.1)*$I$9+CW580/MAX(CV580+CN580+CW580, 0.1)*$J$9))/($B$11+$C$11+$F$11)</f>
        <v>0</v>
      </c>
      <c r="BA580">
        <f>($B$11*$K$9+$C$11*$K$9+$F$11*((CV580+CN580)/MAX(CV580+CN580+CW580, 0.1)*$P$9+CW580/MAX(CV580+CN580+CW580, 0.1)*$Q$9))/($B$11+$C$11+$F$11)</f>
        <v>0</v>
      </c>
      <c r="BB580">
        <v>6</v>
      </c>
      <c r="BC580">
        <v>0.5</v>
      </c>
      <c r="BD580" t="s">
        <v>355</v>
      </c>
      <c r="BE580">
        <v>2</v>
      </c>
      <c r="BF580" t="b">
        <v>1</v>
      </c>
      <c r="BG580">
        <v>1657298302.5</v>
      </c>
      <c r="BH580">
        <v>1690.12333333333</v>
      </c>
      <c r="BI580">
        <v>1751.49148148148</v>
      </c>
      <c r="BJ580">
        <v>21.9200407407407</v>
      </c>
      <c r="BK580">
        <v>17.9624925925926</v>
      </c>
      <c r="BL580">
        <v>1673.35888888889</v>
      </c>
      <c r="BM580">
        <v>21.7413888888889</v>
      </c>
      <c r="BN580">
        <v>500.007962962963</v>
      </c>
      <c r="BO580">
        <v>73.8284925925926</v>
      </c>
      <c r="BP580">
        <v>0.0434687444444445</v>
      </c>
      <c r="BQ580">
        <v>25.2819</v>
      </c>
      <c r="BR580">
        <v>25.0749666666667</v>
      </c>
      <c r="BS580">
        <v>999.9</v>
      </c>
      <c r="BT580">
        <v>0</v>
      </c>
      <c r="BU580">
        <v>0</v>
      </c>
      <c r="BV580">
        <v>10000.3703703704</v>
      </c>
      <c r="BW580">
        <v>0</v>
      </c>
      <c r="BX580">
        <v>1678.43222222222</v>
      </c>
      <c r="BY580">
        <v>-61.3666444444444</v>
      </c>
      <c r="BZ580">
        <v>1728.00222222222</v>
      </c>
      <c r="CA580">
        <v>1783.52851851852</v>
      </c>
      <c r="CB580">
        <v>3.95753814814815</v>
      </c>
      <c r="CC580">
        <v>1751.49148148148</v>
      </c>
      <c r="CD580">
        <v>17.9624925925926</v>
      </c>
      <c r="CE580">
        <v>1.61832333333333</v>
      </c>
      <c r="CF580">
        <v>1.32614518518519</v>
      </c>
      <c r="CG580">
        <v>14.1343851851852</v>
      </c>
      <c r="CH580">
        <v>11.0984814814815</v>
      </c>
      <c r="CI580">
        <v>1999.99777777778</v>
      </c>
      <c r="CJ580">
        <v>0.980001</v>
      </c>
      <c r="CK580">
        <v>0.019999</v>
      </c>
      <c r="CL580">
        <v>0</v>
      </c>
      <c r="CM580">
        <v>2.33127777777778</v>
      </c>
      <c r="CN580">
        <v>0</v>
      </c>
      <c r="CO580">
        <v>7519.82777777778</v>
      </c>
      <c r="CP580">
        <v>17300.1407407407</v>
      </c>
      <c r="CQ580">
        <v>37.937</v>
      </c>
      <c r="CR580">
        <v>38.9953333333333</v>
      </c>
      <c r="CS580">
        <v>37.7568888888889</v>
      </c>
      <c r="CT580">
        <v>37.347</v>
      </c>
      <c r="CU580">
        <v>37.312</v>
      </c>
      <c r="CV580">
        <v>1959.99777777778</v>
      </c>
      <c r="CW580">
        <v>40</v>
      </c>
      <c r="CX580">
        <v>0</v>
      </c>
      <c r="CY580">
        <v>1657298288.1</v>
      </c>
      <c r="CZ580">
        <v>0</v>
      </c>
      <c r="DA580">
        <v>1657291692.5</v>
      </c>
      <c r="DB580" t="s">
        <v>356</v>
      </c>
      <c r="DC580">
        <v>1657291684</v>
      </c>
      <c r="DD580">
        <v>1657291692.5</v>
      </c>
      <c r="DE580">
        <v>1</v>
      </c>
      <c r="DF580">
        <v>0.051</v>
      </c>
      <c r="DG580">
        <v>-0.009</v>
      </c>
      <c r="DH580">
        <v>7.953</v>
      </c>
      <c r="DI580">
        <v>0.086</v>
      </c>
      <c r="DJ580">
        <v>418</v>
      </c>
      <c r="DK580">
        <v>18</v>
      </c>
      <c r="DL580">
        <v>0.63</v>
      </c>
      <c r="DM580">
        <v>0.07</v>
      </c>
      <c r="DN580">
        <v>-61.5235175</v>
      </c>
      <c r="DO580">
        <v>2.03291144465295</v>
      </c>
      <c r="DP580">
        <v>0.452999450820583</v>
      </c>
      <c r="DQ580">
        <v>0</v>
      </c>
      <c r="DR580">
        <v>3.98077525</v>
      </c>
      <c r="DS580">
        <v>-0.240899099437152</v>
      </c>
      <c r="DT580">
        <v>0.0554559959782303</v>
      </c>
      <c r="DU580">
        <v>0</v>
      </c>
      <c r="DV580">
        <v>0</v>
      </c>
      <c r="DW580">
        <v>2</v>
      </c>
      <c r="DX580" t="s">
        <v>357</v>
      </c>
      <c r="DY580">
        <v>2.97233</v>
      </c>
      <c r="DZ580">
        <v>2.69836</v>
      </c>
      <c r="EA580">
        <v>0.191432</v>
      </c>
      <c r="EB580">
        <v>0.196233</v>
      </c>
      <c r="EC580">
        <v>0.0802637</v>
      </c>
      <c r="ED580">
        <v>0.069881</v>
      </c>
      <c r="EE580">
        <v>31538.3</v>
      </c>
      <c r="EF580">
        <v>34341.7</v>
      </c>
      <c r="EG580">
        <v>35350.9</v>
      </c>
      <c r="EH580">
        <v>38754.1</v>
      </c>
      <c r="EI580">
        <v>46108.9</v>
      </c>
      <c r="EJ580">
        <v>52027.8</v>
      </c>
      <c r="EK580">
        <v>55248.8</v>
      </c>
      <c r="EL580">
        <v>62114.6</v>
      </c>
      <c r="EM580">
        <v>1.9746</v>
      </c>
      <c r="EN580">
        <v>2.169</v>
      </c>
      <c r="EO580">
        <v>0.0311434</v>
      </c>
      <c r="EP580">
        <v>0</v>
      </c>
      <c r="EQ580">
        <v>24.5436</v>
      </c>
      <c r="ER580">
        <v>999.9</v>
      </c>
      <c r="ES580">
        <v>52.521</v>
      </c>
      <c r="ET580">
        <v>31.844</v>
      </c>
      <c r="EU580">
        <v>33.6719</v>
      </c>
      <c r="EV580">
        <v>53.6702</v>
      </c>
      <c r="EW580">
        <v>37.1514</v>
      </c>
      <c r="EX580">
        <v>2</v>
      </c>
      <c r="EY580">
        <v>0.0165854</v>
      </c>
      <c r="EZ580">
        <v>3.0249</v>
      </c>
      <c r="FA580">
        <v>20.1174</v>
      </c>
      <c r="FB580">
        <v>5.19812</v>
      </c>
      <c r="FC580">
        <v>12.0099</v>
      </c>
      <c r="FD580">
        <v>4.976</v>
      </c>
      <c r="FE580">
        <v>3.2938</v>
      </c>
      <c r="FF580">
        <v>9999</v>
      </c>
      <c r="FG580">
        <v>565.3</v>
      </c>
      <c r="FH580">
        <v>9999</v>
      </c>
      <c r="FI580">
        <v>9999</v>
      </c>
      <c r="FJ580">
        <v>1.8631</v>
      </c>
      <c r="FK580">
        <v>1.86792</v>
      </c>
      <c r="FL580">
        <v>1.86768</v>
      </c>
      <c r="FM580">
        <v>1.86887</v>
      </c>
      <c r="FN580">
        <v>1.86966</v>
      </c>
      <c r="FO580">
        <v>1.86569</v>
      </c>
      <c r="FP580">
        <v>1.86676</v>
      </c>
      <c r="FQ580">
        <v>1.86813</v>
      </c>
      <c r="FR580">
        <v>5</v>
      </c>
      <c r="FS580">
        <v>0</v>
      </c>
      <c r="FT580">
        <v>0</v>
      </c>
      <c r="FU580">
        <v>0</v>
      </c>
      <c r="FV580" t="s">
        <v>358</v>
      </c>
      <c r="FW580" t="s">
        <v>359</v>
      </c>
      <c r="FX580" t="s">
        <v>360</v>
      </c>
      <c r="FY580" t="s">
        <v>360</v>
      </c>
      <c r="FZ580" t="s">
        <v>360</v>
      </c>
      <c r="GA580" t="s">
        <v>360</v>
      </c>
      <c r="GB580">
        <v>0</v>
      </c>
      <c r="GC580">
        <v>100</v>
      </c>
      <c r="GD580">
        <v>100</v>
      </c>
      <c r="GE580">
        <v>16.92</v>
      </c>
      <c r="GF580">
        <v>0.1787</v>
      </c>
      <c r="GG580">
        <v>4.5284714050127</v>
      </c>
      <c r="GH580">
        <v>0.00877152046367285</v>
      </c>
      <c r="GI580">
        <v>-1.12287425622125e-06</v>
      </c>
      <c r="GJ580">
        <v>1.49974470624018e-10</v>
      </c>
      <c r="GK580">
        <v>0.178652107835601</v>
      </c>
      <c r="GL580">
        <v>0</v>
      </c>
      <c r="GM580">
        <v>0</v>
      </c>
      <c r="GN580">
        <v>0</v>
      </c>
      <c r="GO580">
        <v>-2</v>
      </c>
      <c r="GP580">
        <v>2006</v>
      </c>
      <c r="GQ580">
        <v>1</v>
      </c>
      <c r="GR580">
        <v>20</v>
      </c>
      <c r="GS580">
        <v>110.4</v>
      </c>
      <c r="GT580">
        <v>110.3</v>
      </c>
      <c r="GU580">
        <v>4.0564</v>
      </c>
      <c r="GV580">
        <v>2.59155</v>
      </c>
      <c r="GW580">
        <v>2.24854</v>
      </c>
      <c r="GX580">
        <v>2.7417</v>
      </c>
      <c r="GY580">
        <v>1.99585</v>
      </c>
      <c r="GZ580">
        <v>2.37061</v>
      </c>
      <c r="HA580">
        <v>37.242</v>
      </c>
      <c r="HB580">
        <v>14.9463</v>
      </c>
      <c r="HC580">
        <v>18</v>
      </c>
      <c r="HD580">
        <v>498.317</v>
      </c>
      <c r="HE580">
        <v>633.525</v>
      </c>
      <c r="HF580">
        <v>19.9727</v>
      </c>
      <c r="HG580">
        <v>27.2967</v>
      </c>
      <c r="HH580">
        <v>30.0001</v>
      </c>
      <c r="HI580">
        <v>27.1631</v>
      </c>
      <c r="HJ580">
        <v>27.0843</v>
      </c>
      <c r="HK580">
        <v>81.1588</v>
      </c>
      <c r="HL580">
        <v>45.2051</v>
      </c>
      <c r="HM580">
        <v>0</v>
      </c>
      <c r="HN580">
        <v>19.9372</v>
      </c>
      <c r="HO580">
        <v>1793.22</v>
      </c>
      <c r="HP580">
        <v>17.8736</v>
      </c>
      <c r="HQ580">
        <v>102.496</v>
      </c>
      <c r="HR580">
        <v>103.42</v>
      </c>
    </row>
    <row r="581" spans="1:226">
      <c r="A581">
        <v>565</v>
      </c>
      <c r="B581">
        <v>1657298315</v>
      </c>
      <c r="C581">
        <v>6571</v>
      </c>
      <c r="D581" t="s">
        <v>1493</v>
      </c>
      <c r="E581" t="s">
        <v>1494</v>
      </c>
      <c r="F581">
        <v>5</v>
      </c>
      <c r="G581" t="s">
        <v>1282</v>
      </c>
      <c r="H581" t="s">
        <v>354</v>
      </c>
      <c r="I581">
        <v>1657298307.21429</v>
      </c>
      <c r="J581">
        <f>(K581)/1000</f>
        <v>0</v>
      </c>
      <c r="K581">
        <f>IF(BF581, AN581, AH581)</f>
        <v>0</v>
      </c>
      <c r="L581">
        <f>IF(BF581, AI581, AG581)</f>
        <v>0</v>
      </c>
      <c r="M581">
        <f>BH581 - IF(AU581&gt;1, L581*BB581*100.0/(AW581*BV581), 0)</f>
        <v>0</v>
      </c>
      <c r="N581">
        <f>((T581-J581/2)*M581-L581)/(T581+J581/2)</f>
        <v>0</v>
      </c>
      <c r="O581">
        <f>N581*(BO581+BP581)/1000.0</f>
        <v>0</v>
      </c>
      <c r="P581">
        <f>(BH581 - IF(AU581&gt;1, L581*BB581*100.0/(AW581*BV581), 0))*(BO581+BP581)/1000.0</f>
        <v>0</v>
      </c>
      <c r="Q581">
        <f>2.0/((1/S581-1/R581)+SIGN(S581)*SQRT((1/S581-1/R581)*(1/S581-1/R581) + 4*BC581/((BC581+1)*(BC581+1))*(2*1/S581*1/R581-1/R581*1/R581)))</f>
        <v>0</v>
      </c>
      <c r="R581">
        <f>IF(LEFT(BD581,1)&lt;&gt;"0",IF(LEFT(BD581,1)="1",3.0,BE581),$D$5+$E$5*(BV581*BO581/($K$5*1000))+$F$5*(BV581*BO581/($K$5*1000))*MAX(MIN(BB581,$J$5),$I$5)*MAX(MIN(BB581,$J$5),$I$5)+$G$5*MAX(MIN(BB581,$J$5),$I$5)*(BV581*BO581/($K$5*1000))+$H$5*(BV581*BO581/($K$5*1000))*(BV581*BO581/($K$5*1000)))</f>
        <v>0</v>
      </c>
      <c r="S581">
        <f>J581*(1000-(1000*0.61365*exp(17.502*W581/(240.97+W581))/(BO581+BP581)+BJ581)/2)/(1000*0.61365*exp(17.502*W581/(240.97+W581))/(BO581+BP581)-BJ581)</f>
        <v>0</v>
      </c>
      <c r="T581">
        <f>1/((BC581+1)/(Q581/1.6)+1/(R581/1.37)) + BC581/((BC581+1)/(Q581/1.6) + BC581/(R581/1.37))</f>
        <v>0</v>
      </c>
      <c r="U581">
        <f>(AX581*BA581)</f>
        <v>0</v>
      </c>
      <c r="V581">
        <f>(BQ581+(U581+2*0.95*5.67E-8*(((BQ581+$B$7)+273)^4-(BQ581+273)^4)-44100*J581)/(1.84*29.3*R581+8*0.95*5.67E-8*(BQ581+273)^3))</f>
        <v>0</v>
      </c>
      <c r="W581">
        <f>($C$7*BR581+$D$7*BS581+$E$7*V581)</f>
        <v>0</v>
      </c>
      <c r="X581">
        <f>0.61365*exp(17.502*W581/(240.97+W581))</f>
        <v>0</v>
      </c>
      <c r="Y581">
        <f>(Z581/AA581*100)</f>
        <v>0</v>
      </c>
      <c r="Z581">
        <f>BJ581*(BO581+BP581)/1000</f>
        <v>0</v>
      </c>
      <c r="AA581">
        <f>0.61365*exp(17.502*BQ581/(240.97+BQ581))</f>
        <v>0</v>
      </c>
      <c r="AB581">
        <f>(X581-BJ581*(BO581+BP581)/1000)</f>
        <v>0</v>
      </c>
      <c r="AC581">
        <f>(-J581*44100)</f>
        <v>0</v>
      </c>
      <c r="AD581">
        <f>2*29.3*R581*0.92*(BQ581-W581)</f>
        <v>0</v>
      </c>
      <c r="AE581">
        <f>2*0.95*5.67E-8*(((BQ581+$B$7)+273)^4-(W581+273)^4)</f>
        <v>0</v>
      </c>
      <c r="AF581">
        <f>U581+AE581+AC581+AD581</f>
        <v>0</v>
      </c>
      <c r="AG581">
        <f>BN581*AU581*(BI581-BH581*(1000-AU581*BK581)/(1000-AU581*BJ581))/(100*BB581)</f>
        <v>0</v>
      </c>
      <c r="AH581">
        <f>1000*BN581*AU581*(BJ581-BK581)/(100*BB581*(1000-AU581*BJ581))</f>
        <v>0</v>
      </c>
      <c r="AI581">
        <f>(AJ581 - AK581 - BO581*1E3/(8.314*(BQ581+273.15)) * AM581/BN581 * AL581) * BN581/(100*BB581) * (1000 - BK581)/1000</f>
        <v>0</v>
      </c>
      <c r="AJ581">
        <v>1815.67129551258</v>
      </c>
      <c r="AK581">
        <v>1768.83515151515</v>
      </c>
      <c r="AL581">
        <v>3.45666701921151</v>
      </c>
      <c r="AM581">
        <v>66.2120317824343</v>
      </c>
      <c r="AN581">
        <f>(AP581 - AO581 + BO581*1E3/(8.314*(BQ581+273.15)) * AR581/BN581 * AQ581) * BN581/(100*BB581) * 1000/(1000 - AP581)</f>
        <v>0</v>
      </c>
      <c r="AO581">
        <v>17.9312454589284</v>
      </c>
      <c r="AP581">
        <v>21.905103030303</v>
      </c>
      <c r="AQ581">
        <v>-0.00282505820510019</v>
      </c>
      <c r="AR581">
        <v>77.4807913644843</v>
      </c>
      <c r="AS581">
        <v>0</v>
      </c>
      <c r="AT581">
        <v>0</v>
      </c>
      <c r="AU581">
        <f>IF(AS581*$H$13&gt;=AW581,1.0,(AW581/(AW581-AS581*$H$13)))</f>
        <v>0</v>
      </c>
      <c r="AV581">
        <f>(AU581-1)*100</f>
        <v>0</v>
      </c>
      <c r="AW581">
        <f>MAX(0,($B$13+$C$13*BV581)/(1+$D$13*BV581)*BO581/(BQ581+273)*$E$13)</f>
        <v>0</v>
      </c>
      <c r="AX581">
        <f>$B$11*BW581+$C$11*BX581+$F$11*CI581*(1-CL581)</f>
        <v>0</v>
      </c>
      <c r="AY581">
        <f>AX581*AZ581</f>
        <v>0</v>
      </c>
      <c r="AZ581">
        <f>($B$11*$D$9+$C$11*$D$9+$F$11*((CV581+CN581)/MAX(CV581+CN581+CW581, 0.1)*$I$9+CW581/MAX(CV581+CN581+CW581, 0.1)*$J$9))/($B$11+$C$11+$F$11)</f>
        <v>0</v>
      </c>
      <c r="BA581">
        <f>($B$11*$K$9+$C$11*$K$9+$F$11*((CV581+CN581)/MAX(CV581+CN581+CW581, 0.1)*$P$9+CW581/MAX(CV581+CN581+CW581, 0.1)*$Q$9))/($B$11+$C$11+$F$11)</f>
        <v>0</v>
      </c>
      <c r="BB581">
        <v>6</v>
      </c>
      <c r="BC581">
        <v>0.5</v>
      </c>
      <c r="BD581" t="s">
        <v>355</v>
      </c>
      <c r="BE581">
        <v>2</v>
      </c>
      <c r="BF581" t="b">
        <v>1</v>
      </c>
      <c r="BG581">
        <v>1657298307.21429</v>
      </c>
      <c r="BH581">
        <v>1705.75678571429</v>
      </c>
      <c r="BI581">
        <v>1767.24928571429</v>
      </c>
      <c r="BJ581">
        <v>21.9278321428571</v>
      </c>
      <c r="BK581">
        <v>17.9545571428571</v>
      </c>
      <c r="BL581">
        <v>1688.89428571429</v>
      </c>
      <c r="BM581">
        <v>21.7491785714286</v>
      </c>
      <c r="BN581">
        <v>500.019285714286</v>
      </c>
      <c r="BO581">
        <v>73.8283</v>
      </c>
      <c r="BP581">
        <v>0.0436108714285714</v>
      </c>
      <c r="BQ581">
        <v>25.2624714285714</v>
      </c>
      <c r="BR581">
        <v>25.0665178571429</v>
      </c>
      <c r="BS581">
        <v>999.9</v>
      </c>
      <c r="BT581">
        <v>0</v>
      </c>
      <c r="BU581">
        <v>0</v>
      </c>
      <c r="BV581">
        <v>9993.92857142857</v>
      </c>
      <c r="BW581">
        <v>0</v>
      </c>
      <c r="BX581">
        <v>1678.99428571429</v>
      </c>
      <c r="BY581">
        <v>-61.4919392857143</v>
      </c>
      <c r="BZ581">
        <v>1743.99892857143</v>
      </c>
      <c r="CA581">
        <v>1799.55964285714</v>
      </c>
      <c r="CB581">
        <v>3.97326607142857</v>
      </c>
      <c r="CC581">
        <v>1767.24928571429</v>
      </c>
      <c r="CD581">
        <v>17.9545571428571</v>
      </c>
      <c r="CE581">
        <v>1.61889464285714</v>
      </c>
      <c r="CF581">
        <v>1.32555535714286</v>
      </c>
      <c r="CG581">
        <v>14.1398321428571</v>
      </c>
      <c r="CH581">
        <v>11.091775</v>
      </c>
      <c r="CI581">
        <v>2000.00428571429</v>
      </c>
      <c r="CJ581">
        <v>0.980001</v>
      </c>
      <c r="CK581">
        <v>0.019999</v>
      </c>
      <c r="CL581">
        <v>0</v>
      </c>
      <c r="CM581">
        <v>2.290425</v>
      </c>
      <c r="CN581">
        <v>0</v>
      </c>
      <c r="CO581">
        <v>7514.43357142857</v>
      </c>
      <c r="CP581">
        <v>17300.1892857143</v>
      </c>
      <c r="CQ581">
        <v>37.9325714285714</v>
      </c>
      <c r="CR581">
        <v>39</v>
      </c>
      <c r="CS581">
        <v>37.7655</v>
      </c>
      <c r="CT581">
        <v>37.366</v>
      </c>
      <c r="CU581">
        <v>37.312</v>
      </c>
      <c r="CV581">
        <v>1960.00428571429</v>
      </c>
      <c r="CW581">
        <v>40</v>
      </c>
      <c r="CX581">
        <v>0</v>
      </c>
      <c r="CY581">
        <v>1657298292.9</v>
      </c>
      <c r="CZ581">
        <v>0</v>
      </c>
      <c r="DA581">
        <v>1657291692.5</v>
      </c>
      <c r="DB581" t="s">
        <v>356</v>
      </c>
      <c r="DC581">
        <v>1657291684</v>
      </c>
      <c r="DD581">
        <v>1657291692.5</v>
      </c>
      <c r="DE581">
        <v>1</v>
      </c>
      <c r="DF581">
        <v>0.051</v>
      </c>
      <c r="DG581">
        <v>-0.009</v>
      </c>
      <c r="DH581">
        <v>7.953</v>
      </c>
      <c r="DI581">
        <v>0.086</v>
      </c>
      <c r="DJ581">
        <v>418</v>
      </c>
      <c r="DK581">
        <v>18</v>
      </c>
      <c r="DL581">
        <v>0.63</v>
      </c>
      <c r="DM581">
        <v>0.07</v>
      </c>
      <c r="DN581">
        <v>-61.478705</v>
      </c>
      <c r="DO581">
        <v>-0.0948427767354082</v>
      </c>
      <c r="DP581">
        <v>0.439979173910539</v>
      </c>
      <c r="DQ581">
        <v>1</v>
      </c>
      <c r="DR581">
        <v>3.96178275</v>
      </c>
      <c r="DS581">
        <v>0.21996934333958</v>
      </c>
      <c r="DT581">
        <v>0.0244953127136091</v>
      </c>
      <c r="DU581">
        <v>0</v>
      </c>
      <c r="DV581">
        <v>1</v>
      </c>
      <c r="DW581">
        <v>2</v>
      </c>
      <c r="DX581" t="s">
        <v>373</v>
      </c>
      <c r="DY581">
        <v>2.9726</v>
      </c>
      <c r="DZ581">
        <v>2.69668</v>
      </c>
      <c r="EA581">
        <v>0.192533</v>
      </c>
      <c r="EB581">
        <v>0.197312</v>
      </c>
      <c r="EC581">
        <v>0.0802096</v>
      </c>
      <c r="ED581">
        <v>0.0698776</v>
      </c>
      <c r="EE581">
        <v>31495.8</v>
      </c>
      <c r="EF581">
        <v>34295.2</v>
      </c>
      <c r="EG581">
        <v>35351.4</v>
      </c>
      <c r="EH581">
        <v>38753.7</v>
      </c>
      <c r="EI581">
        <v>46112</v>
      </c>
      <c r="EJ581">
        <v>52027.1</v>
      </c>
      <c r="EK581">
        <v>55249.2</v>
      </c>
      <c r="EL581">
        <v>62113.5</v>
      </c>
      <c r="EM581">
        <v>1.975</v>
      </c>
      <c r="EN581">
        <v>2.1688</v>
      </c>
      <c r="EO581">
        <v>0.0309646</v>
      </c>
      <c r="EP581">
        <v>0</v>
      </c>
      <c r="EQ581">
        <v>24.5354</v>
      </c>
      <c r="ER581">
        <v>999.9</v>
      </c>
      <c r="ES581">
        <v>52.497</v>
      </c>
      <c r="ET581">
        <v>31.854</v>
      </c>
      <c r="EU581">
        <v>33.6764</v>
      </c>
      <c r="EV581">
        <v>53.8902</v>
      </c>
      <c r="EW581">
        <v>37.1635</v>
      </c>
      <c r="EX581">
        <v>2</v>
      </c>
      <c r="EY581">
        <v>0.0171951</v>
      </c>
      <c r="EZ581">
        <v>2.98368</v>
      </c>
      <c r="FA581">
        <v>20.1182</v>
      </c>
      <c r="FB581">
        <v>5.19932</v>
      </c>
      <c r="FC581">
        <v>12.0099</v>
      </c>
      <c r="FD581">
        <v>4.9756</v>
      </c>
      <c r="FE581">
        <v>3.2936</v>
      </c>
      <c r="FF581">
        <v>9999</v>
      </c>
      <c r="FG581">
        <v>565.3</v>
      </c>
      <c r="FH581">
        <v>9999</v>
      </c>
      <c r="FI581">
        <v>9999</v>
      </c>
      <c r="FJ581">
        <v>1.8631</v>
      </c>
      <c r="FK581">
        <v>1.86798</v>
      </c>
      <c r="FL581">
        <v>1.86765</v>
      </c>
      <c r="FM581">
        <v>1.86887</v>
      </c>
      <c r="FN581">
        <v>1.86966</v>
      </c>
      <c r="FO581">
        <v>1.86569</v>
      </c>
      <c r="FP581">
        <v>1.86676</v>
      </c>
      <c r="FQ581">
        <v>1.86813</v>
      </c>
      <c r="FR581">
        <v>5</v>
      </c>
      <c r="FS581">
        <v>0</v>
      </c>
      <c r="FT581">
        <v>0</v>
      </c>
      <c r="FU581">
        <v>0</v>
      </c>
      <c r="FV581" t="s">
        <v>358</v>
      </c>
      <c r="FW581" t="s">
        <v>359</v>
      </c>
      <c r="FX581" t="s">
        <v>360</v>
      </c>
      <c r="FY581" t="s">
        <v>360</v>
      </c>
      <c r="FZ581" t="s">
        <v>360</v>
      </c>
      <c r="GA581" t="s">
        <v>360</v>
      </c>
      <c r="GB581">
        <v>0</v>
      </c>
      <c r="GC581">
        <v>100</v>
      </c>
      <c r="GD581">
        <v>100</v>
      </c>
      <c r="GE581">
        <v>17.02</v>
      </c>
      <c r="GF581">
        <v>0.1787</v>
      </c>
      <c r="GG581">
        <v>4.5284714050127</v>
      </c>
      <c r="GH581">
        <v>0.00877152046367285</v>
      </c>
      <c r="GI581">
        <v>-1.12287425622125e-06</v>
      </c>
      <c r="GJ581">
        <v>1.49974470624018e-10</v>
      </c>
      <c r="GK581">
        <v>0.178652107835601</v>
      </c>
      <c r="GL581">
        <v>0</v>
      </c>
      <c r="GM581">
        <v>0</v>
      </c>
      <c r="GN581">
        <v>0</v>
      </c>
      <c r="GO581">
        <v>-2</v>
      </c>
      <c r="GP581">
        <v>2006</v>
      </c>
      <c r="GQ581">
        <v>1</v>
      </c>
      <c r="GR581">
        <v>20</v>
      </c>
      <c r="GS581">
        <v>110.5</v>
      </c>
      <c r="GT581">
        <v>110.4</v>
      </c>
      <c r="GU581">
        <v>4.08569</v>
      </c>
      <c r="GV581">
        <v>2.59033</v>
      </c>
      <c r="GW581">
        <v>2.24854</v>
      </c>
      <c r="GX581">
        <v>2.74048</v>
      </c>
      <c r="GY581">
        <v>1.99585</v>
      </c>
      <c r="GZ581">
        <v>2.35596</v>
      </c>
      <c r="HA581">
        <v>37.2659</v>
      </c>
      <c r="HB581">
        <v>14.9463</v>
      </c>
      <c r="HC581">
        <v>18</v>
      </c>
      <c r="HD581">
        <v>498.643</v>
      </c>
      <c r="HE581">
        <v>633.418</v>
      </c>
      <c r="HF581">
        <v>19.9037</v>
      </c>
      <c r="HG581">
        <v>27.305</v>
      </c>
      <c r="HH581">
        <v>30.0001</v>
      </c>
      <c r="HI581">
        <v>27.17</v>
      </c>
      <c r="HJ581">
        <v>27.0893</v>
      </c>
      <c r="HK581">
        <v>81.7474</v>
      </c>
      <c r="HL581">
        <v>45.2051</v>
      </c>
      <c r="HM581">
        <v>0</v>
      </c>
      <c r="HN581">
        <v>19.8798</v>
      </c>
      <c r="HO581">
        <v>1806.66</v>
      </c>
      <c r="HP581">
        <v>17.8318</v>
      </c>
      <c r="HQ581">
        <v>102.497</v>
      </c>
      <c r="HR581">
        <v>103.418</v>
      </c>
    </row>
    <row r="582" spans="1:226">
      <c r="A582">
        <v>566</v>
      </c>
      <c r="B582">
        <v>1657298320</v>
      </c>
      <c r="C582">
        <v>6576</v>
      </c>
      <c r="D582" t="s">
        <v>1495</v>
      </c>
      <c r="E582" t="s">
        <v>1496</v>
      </c>
      <c r="F582">
        <v>5</v>
      </c>
      <c r="G582" t="s">
        <v>1282</v>
      </c>
      <c r="H582" t="s">
        <v>354</v>
      </c>
      <c r="I582">
        <v>1657298312.5</v>
      </c>
      <c r="J582">
        <f>(K582)/1000</f>
        <v>0</v>
      </c>
      <c r="K582">
        <f>IF(BF582, AN582, AH582)</f>
        <v>0</v>
      </c>
      <c r="L582">
        <f>IF(BF582, AI582, AG582)</f>
        <v>0</v>
      </c>
      <c r="M582">
        <f>BH582 - IF(AU582&gt;1, L582*BB582*100.0/(AW582*BV582), 0)</f>
        <v>0</v>
      </c>
      <c r="N582">
        <f>((T582-J582/2)*M582-L582)/(T582+J582/2)</f>
        <v>0</v>
      </c>
      <c r="O582">
        <f>N582*(BO582+BP582)/1000.0</f>
        <v>0</v>
      </c>
      <c r="P582">
        <f>(BH582 - IF(AU582&gt;1, L582*BB582*100.0/(AW582*BV582), 0))*(BO582+BP582)/1000.0</f>
        <v>0</v>
      </c>
      <c r="Q582">
        <f>2.0/((1/S582-1/R582)+SIGN(S582)*SQRT((1/S582-1/R582)*(1/S582-1/R582) + 4*BC582/((BC582+1)*(BC582+1))*(2*1/S582*1/R582-1/R582*1/R582)))</f>
        <v>0</v>
      </c>
      <c r="R582">
        <f>IF(LEFT(BD582,1)&lt;&gt;"0",IF(LEFT(BD582,1)="1",3.0,BE582),$D$5+$E$5*(BV582*BO582/($K$5*1000))+$F$5*(BV582*BO582/($K$5*1000))*MAX(MIN(BB582,$J$5),$I$5)*MAX(MIN(BB582,$J$5),$I$5)+$G$5*MAX(MIN(BB582,$J$5),$I$5)*(BV582*BO582/($K$5*1000))+$H$5*(BV582*BO582/($K$5*1000))*(BV582*BO582/($K$5*1000)))</f>
        <v>0</v>
      </c>
      <c r="S582">
        <f>J582*(1000-(1000*0.61365*exp(17.502*W582/(240.97+W582))/(BO582+BP582)+BJ582)/2)/(1000*0.61365*exp(17.502*W582/(240.97+W582))/(BO582+BP582)-BJ582)</f>
        <v>0</v>
      </c>
      <c r="T582">
        <f>1/((BC582+1)/(Q582/1.6)+1/(R582/1.37)) + BC582/((BC582+1)/(Q582/1.6) + BC582/(R582/1.37))</f>
        <v>0</v>
      </c>
      <c r="U582">
        <f>(AX582*BA582)</f>
        <v>0</v>
      </c>
      <c r="V582">
        <f>(BQ582+(U582+2*0.95*5.67E-8*(((BQ582+$B$7)+273)^4-(BQ582+273)^4)-44100*J582)/(1.84*29.3*R582+8*0.95*5.67E-8*(BQ582+273)^3))</f>
        <v>0</v>
      </c>
      <c r="W582">
        <f>($C$7*BR582+$D$7*BS582+$E$7*V582)</f>
        <v>0</v>
      </c>
      <c r="X582">
        <f>0.61365*exp(17.502*W582/(240.97+W582))</f>
        <v>0</v>
      </c>
      <c r="Y582">
        <f>(Z582/AA582*100)</f>
        <v>0</v>
      </c>
      <c r="Z582">
        <f>BJ582*(BO582+BP582)/1000</f>
        <v>0</v>
      </c>
      <c r="AA582">
        <f>0.61365*exp(17.502*BQ582/(240.97+BQ582))</f>
        <v>0</v>
      </c>
      <c r="AB582">
        <f>(X582-BJ582*(BO582+BP582)/1000)</f>
        <v>0</v>
      </c>
      <c r="AC582">
        <f>(-J582*44100)</f>
        <v>0</v>
      </c>
      <c r="AD582">
        <f>2*29.3*R582*0.92*(BQ582-W582)</f>
        <v>0</v>
      </c>
      <c r="AE582">
        <f>2*0.95*5.67E-8*(((BQ582+$B$7)+273)^4-(W582+273)^4)</f>
        <v>0</v>
      </c>
      <c r="AF582">
        <f>U582+AE582+AC582+AD582</f>
        <v>0</v>
      </c>
      <c r="AG582">
        <f>BN582*AU582*(BI582-BH582*(1000-AU582*BK582)/(1000-AU582*BJ582))/(100*BB582)</f>
        <v>0</v>
      </c>
      <c r="AH582">
        <f>1000*BN582*AU582*(BJ582-BK582)/(100*BB582*(1000-AU582*BJ582))</f>
        <v>0</v>
      </c>
      <c r="AI582">
        <f>(AJ582 - AK582 - BO582*1E3/(8.314*(BQ582+273.15)) * AM582/BN582 * AL582) * BN582/(100*BB582) * (1000 - BK582)/1000</f>
        <v>0</v>
      </c>
      <c r="AJ582">
        <v>1832.34815808202</v>
      </c>
      <c r="AK582">
        <v>1785.7036969697</v>
      </c>
      <c r="AL582">
        <v>3.33389762904385</v>
      </c>
      <c r="AM582">
        <v>66.2120317824343</v>
      </c>
      <c r="AN582">
        <f>(AP582 - AO582 + BO582*1E3/(8.314*(BQ582+273.15)) * AR582/BN582 * AQ582) * BN582/(100*BB582) * 1000/(1000 - AP582)</f>
        <v>0</v>
      </c>
      <c r="AO582">
        <v>17.9387685541424</v>
      </c>
      <c r="AP582">
        <v>21.8925484848485</v>
      </c>
      <c r="AQ582">
        <v>-0.0038891907302074</v>
      </c>
      <c r="AR582">
        <v>77.4807913644843</v>
      </c>
      <c r="AS582">
        <v>0</v>
      </c>
      <c r="AT582">
        <v>0</v>
      </c>
      <c r="AU582">
        <f>IF(AS582*$H$13&gt;=AW582,1.0,(AW582/(AW582-AS582*$H$13)))</f>
        <v>0</v>
      </c>
      <c r="AV582">
        <f>(AU582-1)*100</f>
        <v>0</v>
      </c>
      <c r="AW582">
        <f>MAX(0,($B$13+$C$13*BV582)/(1+$D$13*BV582)*BO582/(BQ582+273)*$E$13)</f>
        <v>0</v>
      </c>
      <c r="AX582">
        <f>$B$11*BW582+$C$11*BX582+$F$11*CI582*(1-CL582)</f>
        <v>0</v>
      </c>
      <c r="AY582">
        <f>AX582*AZ582</f>
        <v>0</v>
      </c>
      <c r="AZ582">
        <f>($B$11*$D$9+$C$11*$D$9+$F$11*((CV582+CN582)/MAX(CV582+CN582+CW582, 0.1)*$I$9+CW582/MAX(CV582+CN582+CW582, 0.1)*$J$9))/($B$11+$C$11+$F$11)</f>
        <v>0</v>
      </c>
      <c r="BA582">
        <f>($B$11*$K$9+$C$11*$K$9+$F$11*((CV582+CN582)/MAX(CV582+CN582+CW582, 0.1)*$P$9+CW582/MAX(CV582+CN582+CW582, 0.1)*$Q$9))/($B$11+$C$11+$F$11)</f>
        <v>0</v>
      </c>
      <c r="BB582">
        <v>6</v>
      </c>
      <c r="BC582">
        <v>0.5</v>
      </c>
      <c r="BD582" t="s">
        <v>355</v>
      </c>
      <c r="BE582">
        <v>2</v>
      </c>
      <c r="BF582" t="b">
        <v>1</v>
      </c>
      <c r="BG582">
        <v>1657298312.5</v>
      </c>
      <c r="BH582">
        <v>1723.3637037037</v>
      </c>
      <c r="BI582">
        <v>1784.93592592593</v>
      </c>
      <c r="BJ582">
        <v>21.9176444444444</v>
      </c>
      <c r="BK582">
        <v>17.9438592592593</v>
      </c>
      <c r="BL582">
        <v>1706.39222222222</v>
      </c>
      <c r="BM582">
        <v>21.7389851851852</v>
      </c>
      <c r="BN582">
        <v>499.996481481482</v>
      </c>
      <c r="BO582">
        <v>73.8284555555556</v>
      </c>
      <c r="BP582">
        <v>0.0436220259259259</v>
      </c>
      <c r="BQ582">
        <v>25.2417814814815</v>
      </c>
      <c r="BR582">
        <v>25.0542074074074</v>
      </c>
      <c r="BS582">
        <v>999.9</v>
      </c>
      <c r="BT582">
        <v>0</v>
      </c>
      <c r="BU582">
        <v>0</v>
      </c>
      <c r="BV582">
        <v>9981.2962962963</v>
      </c>
      <c r="BW582">
        <v>0</v>
      </c>
      <c r="BX582">
        <v>1679.62185185185</v>
      </c>
      <c r="BY582">
        <v>-61.5722777777778</v>
      </c>
      <c r="BZ582">
        <v>1761.98185185185</v>
      </c>
      <c r="CA582">
        <v>1817.55037037037</v>
      </c>
      <c r="CB582">
        <v>3.97377592592593</v>
      </c>
      <c r="CC582">
        <v>1784.93592592593</v>
      </c>
      <c r="CD582">
        <v>17.9438592592593</v>
      </c>
      <c r="CE582">
        <v>1.61814555555556</v>
      </c>
      <c r="CF582">
        <v>1.32476814814815</v>
      </c>
      <c r="CG582">
        <v>14.1326925925926</v>
      </c>
      <c r="CH582">
        <v>11.0828222222222</v>
      </c>
      <c r="CI582">
        <v>2000.00925925926</v>
      </c>
      <c r="CJ582">
        <v>0.980001</v>
      </c>
      <c r="CK582">
        <v>0.019999</v>
      </c>
      <c r="CL582">
        <v>0</v>
      </c>
      <c r="CM582">
        <v>2.32437777777778</v>
      </c>
      <c r="CN582">
        <v>0</v>
      </c>
      <c r="CO582">
        <v>7508.93148148148</v>
      </c>
      <c r="CP582">
        <v>17300.2185185185</v>
      </c>
      <c r="CQ582">
        <v>37.9324074074074</v>
      </c>
      <c r="CR582">
        <v>39</v>
      </c>
      <c r="CS582">
        <v>37.7706666666667</v>
      </c>
      <c r="CT582">
        <v>37.375</v>
      </c>
      <c r="CU582">
        <v>37.312</v>
      </c>
      <c r="CV582">
        <v>1960.00925925926</v>
      </c>
      <c r="CW582">
        <v>40</v>
      </c>
      <c r="CX582">
        <v>0</v>
      </c>
      <c r="CY582">
        <v>1657298298.3</v>
      </c>
      <c r="CZ582">
        <v>0</v>
      </c>
      <c r="DA582">
        <v>1657291692.5</v>
      </c>
      <c r="DB582" t="s">
        <v>356</v>
      </c>
      <c r="DC582">
        <v>1657291684</v>
      </c>
      <c r="DD582">
        <v>1657291692.5</v>
      </c>
      <c r="DE582">
        <v>1</v>
      </c>
      <c r="DF582">
        <v>0.051</v>
      </c>
      <c r="DG582">
        <v>-0.009</v>
      </c>
      <c r="DH582">
        <v>7.953</v>
      </c>
      <c r="DI582">
        <v>0.086</v>
      </c>
      <c r="DJ582">
        <v>418</v>
      </c>
      <c r="DK582">
        <v>18</v>
      </c>
      <c r="DL582">
        <v>0.63</v>
      </c>
      <c r="DM582">
        <v>0.07</v>
      </c>
      <c r="DN582">
        <v>-61.5139925</v>
      </c>
      <c r="DO582">
        <v>-1.07296547842392</v>
      </c>
      <c r="DP582">
        <v>0.416506771486071</v>
      </c>
      <c r="DQ582">
        <v>0</v>
      </c>
      <c r="DR582">
        <v>3.96983825</v>
      </c>
      <c r="DS582">
        <v>0.0177285928705324</v>
      </c>
      <c r="DT582">
        <v>0.0162426098407091</v>
      </c>
      <c r="DU582">
        <v>1</v>
      </c>
      <c r="DV582">
        <v>1</v>
      </c>
      <c r="DW582">
        <v>2</v>
      </c>
      <c r="DX582" t="s">
        <v>373</v>
      </c>
      <c r="DY582">
        <v>2.97245</v>
      </c>
      <c r="DZ582">
        <v>2.69813</v>
      </c>
      <c r="EA582">
        <v>0.193629</v>
      </c>
      <c r="EB582">
        <v>0.198458</v>
      </c>
      <c r="EC582">
        <v>0.0801599</v>
      </c>
      <c r="ED582">
        <v>0.0698144</v>
      </c>
      <c r="EE582">
        <v>31452.2</v>
      </c>
      <c r="EF582">
        <v>34246.1</v>
      </c>
      <c r="EG582">
        <v>35350.5</v>
      </c>
      <c r="EH582">
        <v>38753.6</v>
      </c>
      <c r="EI582">
        <v>46114</v>
      </c>
      <c r="EJ582">
        <v>52030.9</v>
      </c>
      <c r="EK582">
        <v>55248.5</v>
      </c>
      <c r="EL582">
        <v>62113.8</v>
      </c>
      <c r="EM582">
        <v>1.9742</v>
      </c>
      <c r="EN582">
        <v>2.1688</v>
      </c>
      <c r="EO582">
        <v>0.0314116</v>
      </c>
      <c r="EP582">
        <v>0</v>
      </c>
      <c r="EQ582">
        <v>24.5292</v>
      </c>
      <c r="ER582">
        <v>999.9</v>
      </c>
      <c r="ES582">
        <v>52.472</v>
      </c>
      <c r="ET582">
        <v>31.874</v>
      </c>
      <c r="EU582">
        <v>33.6974</v>
      </c>
      <c r="EV582">
        <v>53.7802</v>
      </c>
      <c r="EW582">
        <v>37.1755</v>
      </c>
      <c r="EX582">
        <v>2</v>
      </c>
      <c r="EY582">
        <v>0.0172358</v>
      </c>
      <c r="EZ582">
        <v>2.90682</v>
      </c>
      <c r="FA582">
        <v>20.1198</v>
      </c>
      <c r="FB582">
        <v>5.19812</v>
      </c>
      <c r="FC582">
        <v>12.0099</v>
      </c>
      <c r="FD582">
        <v>4.9752</v>
      </c>
      <c r="FE582">
        <v>3.2938</v>
      </c>
      <c r="FF582">
        <v>9999</v>
      </c>
      <c r="FG582">
        <v>565.3</v>
      </c>
      <c r="FH582">
        <v>9999</v>
      </c>
      <c r="FI582">
        <v>9999</v>
      </c>
      <c r="FJ582">
        <v>1.8631</v>
      </c>
      <c r="FK582">
        <v>1.86792</v>
      </c>
      <c r="FL582">
        <v>1.86768</v>
      </c>
      <c r="FM582">
        <v>1.8689</v>
      </c>
      <c r="FN582">
        <v>1.86966</v>
      </c>
      <c r="FO582">
        <v>1.86569</v>
      </c>
      <c r="FP582">
        <v>1.86676</v>
      </c>
      <c r="FQ582">
        <v>1.86813</v>
      </c>
      <c r="FR582">
        <v>5</v>
      </c>
      <c r="FS582">
        <v>0</v>
      </c>
      <c r="FT582">
        <v>0</v>
      </c>
      <c r="FU582">
        <v>0</v>
      </c>
      <c r="FV582" t="s">
        <v>358</v>
      </c>
      <c r="FW582" t="s">
        <v>359</v>
      </c>
      <c r="FX582" t="s">
        <v>360</v>
      </c>
      <c r="FY582" t="s">
        <v>360</v>
      </c>
      <c r="FZ582" t="s">
        <v>360</v>
      </c>
      <c r="GA582" t="s">
        <v>360</v>
      </c>
      <c r="GB582">
        <v>0</v>
      </c>
      <c r="GC582">
        <v>100</v>
      </c>
      <c r="GD582">
        <v>100</v>
      </c>
      <c r="GE582">
        <v>17.13</v>
      </c>
      <c r="GF582">
        <v>0.1787</v>
      </c>
      <c r="GG582">
        <v>4.5284714050127</v>
      </c>
      <c r="GH582">
        <v>0.00877152046367285</v>
      </c>
      <c r="GI582">
        <v>-1.12287425622125e-06</v>
      </c>
      <c r="GJ582">
        <v>1.49974470624018e-10</v>
      </c>
      <c r="GK582">
        <v>0.178652107835601</v>
      </c>
      <c r="GL582">
        <v>0</v>
      </c>
      <c r="GM582">
        <v>0</v>
      </c>
      <c r="GN582">
        <v>0</v>
      </c>
      <c r="GO582">
        <v>-2</v>
      </c>
      <c r="GP582">
        <v>2006</v>
      </c>
      <c r="GQ582">
        <v>1</v>
      </c>
      <c r="GR582">
        <v>20</v>
      </c>
      <c r="GS582">
        <v>110.6</v>
      </c>
      <c r="GT582">
        <v>110.5</v>
      </c>
      <c r="GU582">
        <v>4.11133</v>
      </c>
      <c r="GV582">
        <v>2.58789</v>
      </c>
      <c r="GW582">
        <v>2.24854</v>
      </c>
      <c r="GX582">
        <v>2.7417</v>
      </c>
      <c r="GY582">
        <v>1.99585</v>
      </c>
      <c r="GZ582">
        <v>2.3645</v>
      </c>
      <c r="HA582">
        <v>37.2659</v>
      </c>
      <c r="HB582">
        <v>14.9463</v>
      </c>
      <c r="HC582">
        <v>18</v>
      </c>
      <c r="HD582">
        <v>498.157</v>
      </c>
      <c r="HE582">
        <v>633.497</v>
      </c>
      <c r="HF582">
        <v>19.85</v>
      </c>
      <c r="HG582">
        <v>27.3106</v>
      </c>
      <c r="HH582">
        <v>30.0001</v>
      </c>
      <c r="HI582">
        <v>27.1746</v>
      </c>
      <c r="HJ582">
        <v>27.0957</v>
      </c>
      <c r="HK582">
        <v>82.2589</v>
      </c>
      <c r="HL582">
        <v>45.4763</v>
      </c>
      <c r="HM582">
        <v>0</v>
      </c>
      <c r="HN582">
        <v>19.839</v>
      </c>
      <c r="HO582">
        <v>1826.89</v>
      </c>
      <c r="HP582">
        <v>17.8263</v>
      </c>
      <c r="HQ582">
        <v>102.495</v>
      </c>
      <c r="HR582">
        <v>103.418</v>
      </c>
    </row>
    <row r="583" spans="1:226">
      <c r="A583">
        <v>567</v>
      </c>
      <c r="B583">
        <v>1657298325</v>
      </c>
      <c r="C583">
        <v>6581</v>
      </c>
      <c r="D583" t="s">
        <v>1497</v>
      </c>
      <c r="E583" t="s">
        <v>1498</v>
      </c>
      <c r="F583">
        <v>5</v>
      </c>
      <c r="G583" t="s">
        <v>1282</v>
      </c>
      <c r="H583" t="s">
        <v>354</v>
      </c>
      <c r="I583">
        <v>1657298317.21429</v>
      </c>
      <c r="J583">
        <f>(K583)/1000</f>
        <v>0</v>
      </c>
      <c r="K583">
        <f>IF(BF583, AN583, AH583)</f>
        <v>0</v>
      </c>
      <c r="L583">
        <f>IF(BF583, AI583, AG583)</f>
        <v>0</v>
      </c>
      <c r="M583">
        <f>BH583 - IF(AU583&gt;1, L583*BB583*100.0/(AW583*BV583), 0)</f>
        <v>0</v>
      </c>
      <c r="N583">
        <f>((T583-J583/2)*M583-L583)/(T583+J583/2)</f>
        <v>0</v>
      </c>
      <c r="O583">
        <f>N583*(BO583+BP583)/1000.0</f>
        <v>0</v>
      </c>
      <c r="P583">
        <f>(BH583 - IF(AU583&gt;1, L583*BB583*100.0/(AW583*BV583), 0))*(BO583+BP583)/1000.0</f>
        <v>0</v>
      </c>
      <c r="Q583">
        <f>2.0/((1/S583-1/R583)+SIGN(S583)*SQRT((1/S583-1/R583)*(1/S583-1/R583) + 4*BC583/((BC583+1)*(BC583+1))*(2*1/S583*1/R583-1/R583*1/R583)))</f>
        <v>0</v>
      </c>
      <c r="R583">
        <f>IF(LEFT(BD583,1)&lt;&gt;"0",IF(LEFT(BD583,1)="1",3.0,BE583),$D$5+$E$5*(BV583*BO583/($K$5*1000))+$F$5*(BV583*BO583/($K$5*1000))*MAX(MIN(BB583,$J$5),$I$5)*MAX(MIN(BB583,$J$5),$I$5)+$G$5*MAX(MIN(BB583,$J$5),$I$5)*(BV583*BO583/($K$5*1000))+$H$5*(BV583*BO583/($K$5*1000))*(BV583*BO583/($K$5*1000)))</f>
        <v>0</v>
      </c>
      <c r="S583">
        <f>J583*(1000-(1000*0.61365*exp(17.502*W583/(240.97+W583))/(BO583+BP583)+BJ583)/2)/(1000*0.61365*exp(17.502*W583/(240.97+W583))/(BO583+BP583)-BJ583)</f>
        <v>0</v>
      </c>
      <c r="T583">
        <f>1/((BC583+1)/(Q583/1.6)+1/(R583/1.37)) + BC583/((BC583+1)/(Q583/1.6) + BC583/(R583/1.37))</f>
        <v>0</v>
      </c>
      <c r="U583">
        <f>(AX583*BA583)</f>
        <v>0</v>
      </c>
      <c r="V583">
        <f>(BQ583+(U583+2*0.95*5.67E-8*(((BQ583+$B$7)+273)^4-(BQ583+273)^4)-44100*J583)/(1.84*29.3*R583+8*0.95*5.67E-8*(BQ583+273)^3))</f>
        <v>0</v>
      </c>
      <c r="W583">
        <f>($C$7*BR583+$D$7*BS583+$E$7*V583)</f>
        <v>0</v>
      </c>
      <c r="X583">
        <f>0.61365*exp(17.502*W583/(240.97+W583))</f>
        <v>0</v>
      </c>
      <c r="Y583">
        <f>(Z583/AA583*100)</f>
        <v>0</v>
      </c>
      <c r="Z583">
        <f>BJ583*(BO583+BP583)/1000</f>
        <v>0</v>
      </c>
      <c r="AA583">
        <f>0.61365*exp(17.502*BQ583/(240.97+BQ583))</f>
        <v>0</v>
      </c>
      <c r="AB583">
        <f>(X583-BJ583*(BO583+BP583)/1000)</f>
        <v>0</v>
      </c>
      <c r="AC583">
        <f>(-J583*44100)</f>
        <v>0</v>
      </c>
      <c r="AD583">
        <f>2*29.3*R583*0.92*(BQ583-W583)</f>
        <v>0</v>
      </c>
      <c r="AE583">
        <f>2*0.95*5.67E-8*(((BQ583+$B$7)+273)^4-(W583+273)^4)</f>
        <v>0</v>
      </c>
      <c r="AF583">
        <f>U583+AE583+AC583+AD583</f>
        <v>0</v>
      </c>
      <c r="AG583">
        <f>BN583*AU583*(BI583-BH583*(1000-AU583*BK583)/(1000-AU583*BJ583))/(100*BB583)</f>
        <v>0</v>
      </c>
      <c r="AH583">
        <f>1000*BN583*AU583*(BJ583-BK583)/(100*BB583*(1000-AU583*BJ583))</f>
        <v>0</v>
      </c>
      <c r="AI583">
        <f>(AJ583 - AK583 - BO583*1E3/(8.314*(BQ583+273.15)) * AM583/BN583 * AL583) * BN583/(100*BB583) * (1000 - BK583)/1000</f>
        <v>0</v>
      </c>
      <c r="AJ583">
        <v>1849.56613639438</v>
      </c>
      <c r="AK583">
        <v>1803.03751515151</v>
      </c>
      <c r="AL583">
        <v>3.4434875263066</v>
      </c>
      <c r="AM583">
        <v>66.2120317824343</v>
      </c>
      <c r="AN583">
        <f>(AP583 - AO583 + BO583*1E3/(8.314*(BQ583+273.15)) * AR583/BN583 * AQ583) * BN583/(100*BB583) * 1000/(1000 - AP583)</f>
        <v>0</v>
      </c>
      <c r="AO583">
        <v>17.8754625924463</v>
      </c>
      <c r="AP583">
        <v>21.8596775757576</v>
      </c>
      <c r="AQ583">
        <v>-0.00358645852366255</v>
      </c>
      <c r="AR583">
        <v>77.4807913644843</v>
      </c>
      <c r="AS583">
        <v>0</v>
      </c>
      <c r="AT583">
        <v>0</v>
      </c>
      <c r="AU583">
        <f>IF(AS583*$H$13&gt;=AW583,1.0,(AW583/(AW583-AS583*$H$13)))</f>
        <v>0</v>
      </c>
      <c r="AV583">
        <f>(AU583-1)*100</f>
        <v>0</v>
      </c>
      <c r="AW583">
        <f>MAX(0,($B$13+$C$13*BV583)/(1+$D$13*BV583)*BO583/(BQ583+273)*$E$13)</f>
        <v>0</v>
      </c>
      <c r="AX583">
        <f>$B$11*BW583+$C$11*BX583+$F$11*CI583*(1-CL583)</f>
        <v>0</v>
      </c>
      <c r="AY583">
        <f>AX583*AZ583</f>
        <v>0</v>
      </c>
      <c r="AZ583">
        <f>($B$11*$D$9+$C$11*$D$9+$F$11*((CV583+CN583)/MAX(CV583+CN583+CW583, 0.1)*$I$9+CW583/MAX(CV583+CN583+CW583, 0.1)*$J$9))/($B$11+$C$11+$F$11)</f>
        <v>0</v>
      </c>
      <c r="BA583">
        <f>($B$11*$K$9+$C$11*$K$9+$F$11*((CV583+CN583)/MAX(CV583+CN583+CW583, 0.1)*$P$9+CW583/MAX(CV583+CN583+CW583, 0.1)*$Q$9))/($B$11+$C$11+$F$11)</f>
        <v>0</v>
      </c>
      <c r="BB583">
        <v>6</v>
      </c>
      <c r="BC583">
        <v>0.5</v>
      </c>
      <c r="BD583" t="s">
        <v>355</v>
      </c>
      <c r="BE583">
        <v>2</v>
      </c>
      <c r="BF583" t="b">
        <v>1</v>
      </c>
      <c r="BG583">
        <v>1657298317.21429</v>
      </c>
      <c r="BH583">
        <v>1739.17428571429</v>
      </c>
      <c r="BI583">
        <v>1800.8275</v>
      </c>
      <c r="BJ583">
        <v>21.8977214285714</v>
      </c>
      <c r="BK583">
        <v>17.9153964285714</v>
      </c>
      <c r="BL583">
        <v>1722.10392857143</v>
      </c>
      <c r="BM583">
        <v>21.7190607142857</v>
      </c>
      <c r="BN583">
        <v>500.011071428571</v>
      </c>
      <c r="BO583">
        <v>73.8288357142857</v>
      </c>
      <c r="BP583">
        <v>0.0436230357142857</v>
      </c>
      <c r="BQ583">
        <v>25.2254892857143</v>
      </c>
      <c r="BR583">
        <v>25.0410785714286</v>
      </c>
      <c r="BS583">
        <v>999.9</v>
      </c>
      <c r="BT583">
        <v>0</v>
      </c>
      <c r="BU583">
        <v>0</v>
      </c>
      <c r="BV583">
        <v>9989.28571428571</v>
      </c>
      <c r="BW583">
        <v>0</v>
      </c>
      <c r="BX583">
        <v>1679.78357142857</v>
      </c>
      <c r="BY583">
        <v>-61.6539357142857</v>
      </c>
      <c r="BZ583">
        <v>1778.11035714286</v>
      </c>
      <c r="CA583">
        <v>1833.67892857143</v>
      </c>
      <c r="CB583">
        <v>3.982315</v>
      </c>
      <c r="CC583">
        <v>1800.8275</v>
      </c>
      <c r="CD583">
        <v>17.9153964285714</v>
      </c>
      <c r="CE583">
        <v>1.61668357142857</v>
      </c>
      <c r="CF583">
        <v>1.32267392857143</v>
      </c>
      <c r="CG583">
        <v>14.1187392857143</v>
      </c>
      <c r="CH583">
        <v>11.0589714285714</v>
      </c>
      <c r="CI583">
        <v>2000.00392857143</v>
      </c>
      <c r="CJ583">
        <v>0.980001</v>
      </c>
      <c r="CK583">
        <v>0.019999</v>
      </c>
      <c r="CL583">
        <v>0</v>
      </c>
      <c r="CM583">
        <v>2.29585714285714</v>
      </c>
      <c r="CN583">
        <v>0</v>
      </c>
      <c r="CO583">
        <v>7503.23428571429</v>
      </c>
      <c r="CP583">
        <v>17300.175</v>
      </c>
      <c r="CQ583">
        <v>37.9325714285714</v>
      </c>
      <c r="CR583">
        <v>39</v>
      </c>
      <c r="CS583">
        <v>37.7832142857143</v>
      </c>
      <c r="CT583">
        <v>37.375</v>
      </c>
      <c r="CU583">
        <v>37.312</v>
      </c>
      <c r="CV583">
        <v>1960.00392857143</v>
      </c>
      <c r="CW583">
        <v>40</v>
      </c>
      <c r="CX583">
        <v>0</v>
      </c>
      <c r="CY583">
        <v>1657298303.1</v>
      </c>
      <c r="CZ583">
        <v>0</v>
      </c>
      <c r="DA583">
        <v>1657291692.5</v>
      </c>
      <c r="DB583" t="s">
        <v>356</v>
      </c>
      <c r="DC583">
        <v>1657291684</v>
      </c>
      <c r="DD583">
        <v>1657291692.5</v>
      </c>
      <c r="DE583">
        <v>1</v>
      </c>
      <c r="DF583">
        <v>0.051</v>
      </c>
      <c r="DG583">
        <v>-0.009</v>
      </c>
      <c r="DH583">
        <v>7.953</v>
      </c>
      <c r="DI583">
        <v>0.086</v>
      </c>
      <c r="DJ583">
        <v>418</v>
      </c>
      <c r="DK583">
        <v>18</v>
      </c>
      <c r="DL583">
        <v>0.63</v>
      </c>
      <c r="DM583">
        <v>0.07</v>
      </c>
      <c r="DN583">
        <v>-61.58834</v>
      </c>
      <c r="DO583">
        <v>-1.00187166979333</v>
      </c>
      <c r="DP583">
        <v>0.463775338822581</v>
      </c>
      <c r="DQ583">
        <v>0</v>
      </c>
      <c r="DR583">
        <v>3.97935125</v>
      </c>
      <c r="DS583">
        <v>0.0574539962476453</v>
      </c>
      <c r="DT583">
        <v>0.0195638423101778</v>
      </c>
      <c r="DU583">
        <v>1</v>
      </c>
      <c r="DV583">
        <v>1</v>
      </c>
      <c r="DW583">
        <v>2</v>
      </c>
      <c r="DX583" t="s">
        <v>373</v>
      </c>
      <c r="DY583">
        <v>2.97263</v>
      </c>
      <c r="DZ583">
        <v>2.69679</v>
      </c>
      <c r="EA583">
        <v>0.194709</v>
      </c>
      <c r="EB583">
        <v>0.199439</v>
      </c>
      <c r="EC583">
        <v>0.0800539</v>
      </c>
      <c r="ED583">
        <v>0.0696822</v>
      </c>
      <c r="EE583">
        <v>31409.9</v>
      </c>
      <c r="EF583">
        <v>34203.7</v>
      </c>
      <c r="EG583">
        <v>35350.3</v>
      </c>
      <c r="EH583">
        <v>38753.1</v>
      </c>
      <c r="EI583">
        <v>46119.1</v>
      </c>
      <c r="EJ583">
        <v>52037.6</v>
      </c>
      <c r="EK583">
        <v>55248.1</v>
      </c>
      <c r="EL583">
        <v>62112.9</v>
      </c>
      <c r="EM583">
        <v>1.9748</v>
      </c>
      <c r="EN583">
        <v>2.1684</v>
      </c>
      <c r="EO583">
        <v>0.0294745</v>
      </c>
      <c r="EP583">
        <v>0</v>
      </c>
      <c r="EQ583">
        <v>24.5288</v>
      </c>
      <c r="ER583">
        <v>999.9</v>
      </c>
      <c r="ES583">
        <v>52.448</v>
      </c>
      <c r="ET583">
        <v>31.884</v>
      </c>
      <c r="EU583">
        <v>33.6988</v>
      </c>
      <c r="EV583">
        <v>54.1502</v>
      </c>
      <c r="EW583">
        <v>37.1595</v>
      </c>
      <c r="EX583">
        <v>2</v>
      </c>
      <c r="EY583">
        <v>0.0171545</v>
      </c>
      <c r="EZ583">
        <v>2.83342</v>
      </c>
      <c r="FA583">
        <v>20.1216</v>
      </c>
      <c r="FB583">
        <v>5.20052</v>
      </c>
      <c r="FC583">
        <v>12.0099</v>
      </c>
      <c r="FD583">
        <v>4.976</v>
      </c>
      <c r="FE583">
        <v>3.2938</v>
      </c>
      <c r="FF583">
        <v>9999</v>
      </c>
      <c r="FG583">
        <v>565.3</v>
      </c>
      <c r="FH583">
        <v>9999</v>
      </c>
      <c r="FI583">
        <v>9999</v>
      </c>
      <c r="FJ583">
        <v>1.8631</v>
      </c>
      <c r="FK583">
        <v>1.86795</v>
      </c>
      <c r="FL583">
        <v>1.86768</v>
      </c>
      <c r="FM583">
        <v>1.8689</v>
      </c>
      <c r="FN583">
        <v>1.86966</v>
      </c>
      <c r="FO583">
        <v>1.86569</v>
      </c>
      <c r="FP583">
        <v>1.86679</v>
      </c>
      <c r="FQ583">
        <v>1.86813</v>
      </c>
      <c r="FR583">
        <v>5</v>
      </c>
      <c r="FS583">
        <v>0</v>
      </c>
      <c r="FT583">
        <v>0</v>
      </c>
      <c r="FU583">
        <v>0</v>
      </c>
      <c r="FV583" t="s">
        <v>358</v>
      </c>
      <c r="FW583" t="s">
        <v>359</v>
      </c>
      <c r="FX583" t="s">
        <v>360</v>
      </c>
      <c r="FY583" t="s">
        <v>360</v>
      </c>
      <c r="FZ583" t="s">
        <v>360</v>
      </c>
      <c r="GA583" t="s">
        <v>360</v>
      </c>
      <c r="GB583">
        <v>0</v>
      </c>
      <c r="GC583">
        <v>100</v>
      </c>
      <c r="GD583">
        <v>100</v>
      </c>
      <c r="GE583">
        <v>17.23</v>
      </c>
      <c r="GF583">
        <v>0.1787</v>
      </c>
      <c r="GG583">
        <v>4.5284714050127</v>
      </c>
      <c r="GH583">
        <v>0.00877152046367285</v>
      </c>
      <c r="GI583">
        <v>-1.12287425622125e-06</v>
      </c>
      <c r="GJ583">
        <v>1.49974470624018e-10</v>
      </c>
      <c r="GK583">
        <v>0.178652107835601</v>
      </c>
      <c r="GL583">
        <v>0</v>
      </c>
      <c r="GM583">
        <v>0</v>
      </c>
      <c r="GN583">
        <v>0</v>
      </c>
      <c r="GO583">
        <v>-2</v>
      </c>
      <c r="GP583">
        <v>2006</v>
      </c>
      <c r="GQ583">
        <v>1</v>
      </c>
      <c r="GR583">
        <v>20</v>
      </c>
      <c r="GS583">
        <v>110.7</v>
      </c>
      <c r="GT583">
        <v>110.5</v>
      </c>
      <c r="GU583">
        <v>4.14185</v>
      </c>
      <c r="GV583">
        <v>2.59033</v>
      </c>
      <c r="GW583">
        <v>2.24854</v>
      </c>
      <c r="GX583">
        <v>2.7417</v>
      </c>
      <c r="GY583">
        <v>1.99585</v>
      </c>
      <c r="GZ583">
        <v>2.3877</v>
      </c>
      <c r="HA583">
        <v>37.2899</v>
      </c>
      <c r="HB583">
        <v>14.9551</v>
      </c>
      <c r="HC583">
        <v>18</v>
      </c>
      <c r="HD583">
        <v>498.602</v>
      </c>
      <c r="HE583">
        <v>633.231</v>
      </c>
      <c r="HF583">
        <v>19.8127</v>
      </c>
      <c r="HG583">
        <v>27.3176</v>
      </c>
      <c r="HH583">
        <v>30</v>
      </c>
      <c r="HI583">
        <v>27.1805</v>
      </c>
      <c r="HJ583">
        <v>27.1003</v>
      </c>
      <c r="HK583">
        <v>82.8549</v>
      </c>
      <c r="HL583">
        <v>45.4763</v>
      </c>
      <c r="HM583">
        <v>0</v>
      </c>
      <c r="HN583">
        <v>19.8088</v>
      </c>
      <c r="HO583">
        <v>1840.33</v>
      </c>
      <c r="HP583">
        <v>17.8451</v>
      </c>
      <c r="HQ583">
        <v>102.494</v>
      </c>
      <c r="HR583">
        <v>103.417</v>
      </c>
    </row>
    <row r="584" spans="1:226">
      <c r="A584">
        <v>568</v>
      </c>
      <c r="B584">
        <v>1657298330</v>
      </c>
      <c r="C584">
        <v>6586</v>
      </c>
      <c r="D584" t="s">
        <v>1499</v>
      </c>
      <c r="E584" t="s">
        <v>1500</v>
      </c>
      <c r="F584">
        <v>5</v>
      </c>
      <c r="G584" t="s">
        <v>1282</v>
      </c>
      <c r="H584" t="s">
        <v>354</v>
      </c>
      <c r="I584">
        <v>1657298322.5</v>
      </c>
      <c r="J584">
        <f>(K584)/1000</f>
        <v>0</v>
      </c>
      <c r="K584">
        <f>IF(BF584, AN584, AH584)</f>
        <v>0</v>
      </c>
      <c r="L584">
        <f>IF(BF584, AI584, AG584)</f>
        <v>0</v>
      </c>
      <c r="M584">
        <f>BH584 - IF(AU584&gt;1, L584*BB584*100.0/(AW584*BV584), 0)</f>
        <v>0</v>
      </c>
      <c r="N584">
        <f>((T584-J584/2)*M584-L584)/(T584+J584/2)</f>
        <v>0</v>
      </c>
      <c r="O584">
        <f>N584*(BO584+BP584)/1000.0</f>
        <v>0</v>
      </c>
      <c r="P584">
        <f>(BH584 - IF(AU584&gt;1, L584*BB584*100.0/(AW584*BV584), 0))*(BO584+BP584)/1000.0</f>
        <v>0</v>
      </c>
      <c r="Q584">
        <f>2.0/((1/S584-1/R584)+SIGN(S584)*SQRT((1/S584-1/R584)*(1/S584-1/R584) + 4*BC584/((BC584+1)*(BC584+1))*(2*1/S584*1/R584-1/R584*1/R584)))</f>
        <v>0</v>
      </c>
      <c r="R584">
        <f>IF(LEFT(BD584,1)&lt;&gt;"0",IF(LEFT(BD584,1)="1",3.0,BE584),$D$5+$E$5*(BV584*BO584/($K$5*1000))+$F$5*(BV584*BO584/($K$5*1000))*MAX(MIN(BB584,$J$5),$I$5)*MAX(MIN(BB584,$J$5),$I$5)+$G$5*MAX(MIN(BB584,$J$5),$I$5)*(BV584*BO584/($K$5*1000))+$H$5*(BV584*BO584/($K$5*1000))*(BV584*BO584/($K$5*1000)))</f>
        <v>0</v>
      </c>
      <c r="S584">
        <f>J584*(1000-(1000*0.61365*exp(17.502*W584/(240.97+W584))/(BO584+BP584)+BJ584)/2)/(1000*0.61365*exp(17.502*W584/(240.97+W584))/(BO584+BP584)-BJ584)</f>
        <v>0</v>
      </c>
      <c r="T584">
        <f>1/((BC584+1)/(Q584/1.6)+1/(R584/1.37)) + BC584/((BC584+1)/(Q584/1.6) + BC584/(R584/1.37))</f>
        <v>0</v>
      </c>
      <c r="U584">
        <f>(AX584*BA584)</f>
        <v>0</v>
      </c>
      <c r="V584">
        <f>(BQ584+(U584+2*0.95*5.67E-8*(((BQ584+$B$7)+273)^4-(BQ584+273)^4)-44100*J584)/(1.84*29.3*R584+8*0.95*5.67E-8*(BQ584+273)^3))</f>
        <v>0</v>
      </c>
      <c r="W584">
        <f>($C$7*BR584+$D$7*BS584+$E$7*V584)</f>
        <v>0</v>
      </c>
      <c r="X584">
        <f>0.61365*exp(17.502*W584/(240.97+W584))</f>
        <v>0</v>
      </c>
      <c r="Y584">
        <f>(Z584/AA584*100)</f>
        <v>0</v>
      </c>
      <c r="Z584">
        <f>BJ584*(BO584+BP584)/1000</f>
        <v>0</v>
      </c>
      <c r="AA584">
        <f>0.61365*exp(17.502*BQ584/(240.97+BQ584))</f>
        <v>0</v>
      </c>
      <c r="AB584">
        <f>(X584-BJ584*(BO584+BP584)/1000)</f>
        <v>0</v>
      </c>
      <c r="AC584">
        <f>(-J584*44100)</f>
        <v>0</v>
      </c>
      <c r="AD584">
        <f>2*29.3*R584*0.92*(BQ584-W584)</f>
        <v>0</v>
      </c>
      <c r="AE584">
        <f>2*0.95*5.67E-8*(((BQ584+$B$7)+273)^4-(W584+273)^4)</f>
        <v>0</v>
      </c>
      <c r="AF584">
        <f>U584+AE584+AC584+AD584</f>
        <v>0</v>
      </c>
      <c r="AG584">
        <f>BN584*AU584*(BI584-BH584*(1000-AU584*BK584)/(1000-AU584*BJ584))/(100*BB584)</f>
        <v>0</v>
      </c>
      <c r="AH584">
        <f>1000*BN584*AU584*(BJ584-BK584)/(100*BB584*(1000-AU584*BJ584))</f>
        <v>0</v>
      </c>
      <c r="AI584">
        <f>(AJ584 - AK584 - BO584*1E3/(8.314*(BQ584+273.15)) * AM584/BN584 * AL584) * BN584/(100*BB584) * (1000 - BK584)/1000</f>
        <v>0</v>
      </c>
      <c r="AJ584">
        <v>1867.21052280372</v>
      </c>
      <c r="AK584">
        <v>1820.20109090909</v>
      </c>
      <c r="AL584">
        <v>3.4769745042106</v>
      </c>
      <c r="AM584">
        <v>66.2120317824343</v>
      </c>
      <c r="AN584">
        <f>(AP584 - AO584 + BO584*1E3/(8.314*(BQ584+273.15)) * AR584/BN584 * AQ584) * BN584/(100*BB584) * 1000/(1000 - AP584)</f>
        <v>0</v>
      </c>
      <c r="AO584">
        <v>17.8652659299371</v>
      </c>
      <c r="AP584">
        <v>21.8264545454545</v>
      </c>
      <c r="AQ584">
        <v>-0.00530650484271142</v>
      </c>
      <c r="AR584">
        <v>77.4807913644843</v>
      </c>
      <c r="AS584">
        <v>0</v>
      </c>
      <c r="AT584">
        <v>0</v>
      </c>
      <c r="AU584">
        <f>IF(AS584*$H$13&gt;=AW584,1.0,(AW584/(AW584-AS584*$H$13)))</f>
        <v>0</v>
      </c>
      <c r="AV584">
        <f>(AU584-1)*100</f>
        <v>0</v>
      </c>
      <c r="AW584">
        <f>MAX(0,($B$13+$C$13*BV584)/(1+$D$13*BV584)*BO584/(BQ584+273)*$E$13)</f>
        <v>0</v>
      </c>
      <c r="AX584">
        <f>$B$11*BW584+$C$11*BX584+$F$11*CI584*(1-CL584)</f>
        <v>0</v>
      </c>
      <c r="AY584">
        <f>AX584*AZ584</f>
        <v>0</v>
      </c>
      <c r="AZ584">
        <f>($B$11*$D$9+$C$11*$D$9+$F$11*((CV584+CN584)/MAX(CV584+CN584+CW584, 0.1)*$I$9+CW584/MAX(CV584+CN584+CW584, 0.1)*$J$9))/($B$11+$C$11+$F$11)</f>
        <v>0</v>
      </c>
      <c r="BA584">
        <f>($B$11*$K$9+$C$11*$K$9+$F$11*((CV584+CN584)/MAX(CV584+CN584+CW584, 0.1)*$P$9+CW584/MAX(CV584+CN584+CW584, 0.1)*$Q$9))/($B$11+$C$11+$F$11)</f>
        <v>0</v>
      </c>
      <c r="BB584">
        <v>6</v>
      </c>
      <c r="BC584">
        <v>0.5</v>
      </c>
      <c r="BD584" t="s">
        <v>355</v>
      </c>
      <c r="BE584">
        <v>2</v>
      </c>
      <c r="BF584" t="b">
        <v>1</v>
      </c>
      <c r="BG584">
        <v>1657298322.5</v>
      </c>
      <c r="BH584">
        <v>1756.9</v>
      </c>
      <c r="BI584">
        <v>1818.57333333333</v>
      </c>
      <c r="BJ584">
        <v>21.8696111111111</v>
      </c>
      <c r="BK584">
        <v>17.8925222222222</v>
      </c>
      <c r="BL584">
        <v>1739.72</v>
      </c>
      <c r="BM584">
        <v>21.6909518518518</v>
      </c>
      <c r="BN584">
        <v>499.985592592593</v>
      </c>
      <c r="BO584">
        <v>73.8294814814815</v>
      </c>
      <c r="BP584">
        <v>0.0438042037037037</v>
      </c>
      <c r="BQ584">
        <v>25.2113259259259</v>
      </c>
      <c r="BR584">
        <v>25.0273666666667</v>
      </c>
      <c r="BS584">
        <v>999.9</v>
      </c>
      <c r="BT584">
        <v>0</v>
      </c>
      <c r="BU584">
        <v>0</v>
      </c>
      <c r="BV584">
        <v>9992.59259259259</v>
      </c>
      <c r="BW584">
        <v>0</v>
      </c>
      <c r="BX584">
        <v>1679.95925925926</v>
      </c>
      <c r="BY584">
        <v>-61.6741740740741</v>
      </c>
      <c r="BZ584">
        <v>1796.18222222222</v>
      </c>
      <c r="CA584">
        <v>1851.70555555556</v>
      </c>
      <c r="CB584">
        <v>3.97707888888889</v>
      </c>
      <c r="CC584">
        <v>1818.57333333333</v>
      </c>
      <c r="CD584">
        <v>17.8925222222222</v>
      </c>
      <c r="CE584">
        <v>1.61462259259259</v>
      </c>
      <c r="CF584">
        <v>1.32099666666667</v>
      </c>
      <c r="CG584">
        <v>14.0990555555556</v>
      </c>
      <c r="CH584">
        <v>11.039862962963</v>
      </c>
      <c r="CI584">
        <v>1999.99777777778</v>
      </c>
      <c r="CJ584">
        <v>0.980001</v>
      </c>
      <c r="CK584">
        <v>0.019999</v>
      </c>
      <c r="CL584">
        <v>0</v>
      </c>
      <c r="CM584">
        <v>2.30261851851852</v>
      </c>
      <c r="CN584">
        <v>0</v>
      </c>
      <c r="CO584">
        <v>7499.45</v>
      </c>
      <c r="CP584">
        <v>17300.1185185185</v>
      </c>
      <c r="CQ584">
        <v>37.937</v>
      </c>
      <c r="CR584">
        <v>39</v>
      </c>
      <c r="CS584">
        <v>37.7959259259259</v>
      </c>
      <c r="CT584">
        <v>37.3841851851852</v>
      </c>
      <c r="CU584">
        <v>37.312</v>
      </c>
      <c r="CV584">
        <v>1959.99777777778</v>
      </c>
      <c r="CW584">
        <v>40</v>
      </c>
      <c r="CX584">
        <v>0</v>
      </c>
      <c r="CY584">
        <v>1657298307.9</v>
      </c>
      <c r="CZ584">
        <v>0</v>
      </c>
      <c r="DA584">
        <v>1657291692.5</v>
      </c>
      <c r="DB584" t="s">
        <v>356</v>
      </c>
      <c r="DC584">
        <v>1657291684</v>
      </c>
      <c r="DD584">
        <v>1657291692.5</v>
      </c>
      <c r="DE584">
        <v>1</v>
      </c>
      <c r="DF584">
        <v>0.051</v>
      </c>
      <c r="DG584">
        <v>-0.009</v>
      </c>
      <c r="DH584">
        <v>7.953</v>
      </c>
      <c r="DI584">
        <v>0.086</v>
      </c>
      <c r="DJ584">
        <v>418</v>
      </c>
      <c r="DK584">
        <v>18</v>
      </c>
      <c r="DL584">
        <v>0.63</v>
      </c>
      <c r="DM584">
        <v>0.07</v>
      </c>
      <c r="DN584">
        <v>-61.716025</v>
      </c>
      <c r="DO584">
        <v>-0.270535834896719</v>
      </c>
      <c r="DP584">
        <v>0.465487274127876</v>
      </c>
      <c r="DQ584">
        <v>0</v>
      </c>
      <c r="DR584">
        <v>3.97923875</v>
      </c>
      <c r="DS584">
        <v>-0.0132865666041348</v>
      </c>
      <c r="DT584">
        <v>0.0183657540258357</v>
      </c>
      <c r="DU584">
        <v>1</v>
      </c>
      <c r="DV584">
        <v>1</v>
      </c>
      <c r="DW584">
        <v>2</v>
      </c>
      <c r="DX584" t="s">
        <v>373</v>
      </c>
      <c r="DY584">
        <v>2.97368</v>
      </c>
      <c r="DZ584">
        <v>2.69784</v>
      </c>
      <c r="EA584">
        <v>0.19579</v>
      </c>
      <c r="EB584">
        <v>0.200524</v>
      </c>
      <c r="EC584">
        <v>0.0799687</v>
      </c>
      <c r="ED584">
        <v>0.0696982</v>
      </c>
      <c r="EE584">
        <v>31367.5</v>
      </c>
      <c r="EF584">
        <v>34157.3</v>
      </c>
      <c r="EG584">
        <v>35350.1</v>
      </c>
      <c r="EH584">
        <v>38753</v>
      </c>
      <c r="EI584">
        <v>46123.7</v>
      </c>
      <c r="EJ584">
        <v>52036.4</v>
      </c>
      <c r="EK584">
        <v>55248.5</v>
      </c>
      <c r="EL584">
        <v>62112.5</v>
      </c>
      <c r="EM584">
        <v>1.976</v>
      </c>
      <c r="EN584">
        <v>2.168</v>
      </c>
      <c r="EO584">
        <v>0.0291169</v>
      </c>
      <c r="EP584">
        <v>0</v>
      </c>
      <c r="EQ584">
        <v>24.5271</v>
      </c>
      <c r="ER584">
        <v>999.9</v>
      </c>
      <c r="ES584">
        <v>52.423</v>
      </c>
      <c r="ET584">
        <v>31.894</v>
      </c>
      <c r="EU584">
        <v>33.7012</v>
      </c>
      <c r="EV584">
        <v>53.8902</v>
      </c>
      <c r="EW584">
        <v>37.1074</v>
      </c>
      <c r="EX584">
        <v>2</v>
      </c>
      <c r="EY584">
        <v>0.0178862</v>
      </c>
      <c r="EZ584">
        <v>2.74847</v>
      </c>
      <c r="FA584">
        <v>20.1231</v>
      </c>
      <c r="FB584">
        <v>5.19932</v>
      </c>
      <c r="FC584">
        <v>12.0099</v>
      </c>
      <c r="FD584">
        <v>4.9752</v>
      </c>
      <c r="FE584">
        <v>3.2938</v>
      </c>
      <c r="FF584">
        <v>9999</v>
      </c>
      <c r="FG584">
        <v>565.3</v>
      </c>
      <c r="FH584">
        <v>9999</v>
      </c>
      <c r="FI584">
        <v>9999</v>
      </c>
      <c r="FJ584">
        <v>1.8631</v>
      </c>
      <c r="FK584">
        <v>1.86795</v>
      </c>
      <c r="FL584">
        <v>1.86768</v>
      </c>
      <c r="FM584">
        <v>1.8689</v>
      </c>
      <c r="FN584">
        <v>1.86966</v>
      </c>
      <c r="FO584">
        <v>1.86569</v>
      </c>
      <c r="FP584">
        <v>1.86676</v>
      </c>
      <c r="FQ584">
        <v>1.86813</v>
      </c>
      <c r="FR584">
        <v>5</v>
      </c>
      <c r="FS584">
        <v>0</v>
      </c>
      <c r="FT584">
        <v>0</v>
      </c>
      <c r="FU584">
        <v>0</v>
      </c>
      <c r="FV584" t="s">
        <v>358</v>
      </c>
      <c r="FW584" t="s">
        <v>359</v>
      </c>
      <c r="FX584" t="s">
        <v>360</v>
      </c>
      <c r="FY584" t="s">
        <v>360</v>
      </c>
      <c r="FZ584" t="s">
        <v>360</v>
      </c>
      <c r="GA584" t="s">
        <v>360</v>
      </c>
      <c r="GB584">
        <v>0</v>
      </c>
      <c r="GC584">
        <v>100</v>
      </c>
      <c r="GD584">
        <v>100</v>
      </c>
      <c r="GE584">
        <v>17.33</v>
      </c>
      <c r="GF584">
        <v>0.1787</v>
      </c>
      <c r="GG584">
        <v>4.5284714050127</v>
      </c>
      <c r="GH584">
        <v>0.00877152046367285</v>
      </c>
      <c r="GI584">
        <v>-1.12287425622125e-06</v>
      </c>
      <c r="GJ584">
        <v>1.49974470624018e-10</v>
      </c>
      <c r="GK584">
        <v>0.178652107835601</v>
      </c>
      <c r="GL584">
        <v>0</v>
      </c>
      <c r="GM584">
        <v>0</v>
      </c>
      <c r="GN584">
        <v>0</v>
      </c>
      <c r="GO584">
        <v>-2</v>
      </c>
      <c r="GP584">
        <v>2006</v>
      </c>
      <c r="GQ584">
        <v>1</v>
      </c>
      <c r="GR584">
        <v>20</v>
      </c>
      <c r="GS584">
        <v>110.8</v>
      </c>
      <c r="GT584">
        <v>110.6</v>
      </c>
      <c r="GU584">
        <v>4.16748</v>
      </c>
      <c r="GV584">
        <v>2.58423</v>
      </c>
      <c r="GW584">
        <v>2.24854</v>
      </c>
      <c r="GX584">
        <v>2.7417</v>
      </c>
      <c r="GY584">
        <v>1.99585</v>
      </c>
      <c r="GZ584">
        <v>2.38281</v>
      </c>
      <c r="HA584">
        <v>37.2899</v>
      </c>
      <c r="HB584">
        <v>14.9551</v>
      </c>
      <c r="HC584">
        <v>18</v>
      </c>
      <c r="HD584">
        <v>499.447</v>
      </c>
      <c r="HE584">
        <v>632.964</v>
      </c>
      <c r="HF584">
        <v>19.7877</v>
      </c>
      <c r="HG584">
        <v>27.3231</v>
      </c>
      <c r="HH584">
        <v>30.0001</v>
      </c>
      <c r="HI584">
        <v>27.186</v>
      </c>
      <c r="HJ584">
        <v>27.1048</v>
      </c>
      <c r="HK584">
        <v>83.3669</v>
      </c>
      <c r="HL584">
        <v>45.4763</v>
      </c>
      <c r="HM584">
        <v>0</v>
      </c>
      <c r="HN584">
        <v>19.7927</v>
      </c>
      <c r="HO584">
        <v>1860.51</v>
      </c>
      <c r="HP584">
        <v>17.8466</v>
      </c>
      <c r="HQ584">
        <v>102.495</v>
      </c>
      <c r="HR584">
        <v>103.417</v>
      </c>
    </row>
    <row r="585" spans="1:226">
      <c r="A585">
        <v>569</v>
      </c>
      <c r="B585">
        <v>1657298335</v>
      </c>
      <c r="C585">
        <v>6591</v>
      </c>
      <c r="D585" t="s">
        <v>1501</v>
      </c>
      <c r="E585" t="s">
        <v>1502</v>
      </c>
      <c r="F585">
        <v>5</v>
      </c>
      <c r="G585" t="s">
        <v>1282</v>
      </c>
      <c r="H585" t="s">
        <v>354</v>
      </c>
      <c r="I585">
        <v>1657298327.21429</v>
      </c>
      <c r="J585">
        <f>(K585)/1000</f>
        <v>0</v>
      </c>
      <c r="K585">
        <f>IF(BF585, AN585, AH585)</f>
        <v>0</v>
      </c>
      <c r="L585">
        <f>IF(BF585, AI585, AG585)</f>
        <v>0</v>
      </c>
      <c r="M585">
        <f>BH585 - IF(AU585&gt;1, L585*BB585*100.0/(AW585*BV585), 0)</f>
        <v>0</v>
      </c>
      <c r="N585">
        <f>((T585-J585/2)*M585-L585)/(T585+J585/2)</f>
        <v>0</v>
      </c>
      <c r="O585">
        <f>N585*(BO585+BP585)/1000.0</f>
        <v>0</v>
      </c>
      <c r="P585">
        <f>(BH585 - IF(AU585&gt;1, L585*BB585*100.0/(AW585*BV585), 0))*(BO585+BP585)/1000.0</f>
        <v>0</v>
      </c>
      <c r="Q585">
        <f>2.0/((1/S585-1/R585)+SIGN(S585)*SQRT((1/S585-1/R585)*(1/S585-1/R585) + 4*BC585/((BC585+1)*(BC585+1))*(2*1/S585*1/R585-1/R585*1/R585)))</f>
        <v>0</v>
      </c>
      <c r="R585">
        <f>IF(LEFT(BD585,1)&lt;&gt;"0",IF(LEFT(BD585,1)="1",3.0,BE585),$D$5+$E$5*(BV585*BO585/($K$5*1000))+$F$5*(BV585*BO585/($K$5*1000))*MAX(MIN(BB585,$J$5),$I$5)*MAX(MIN(BB585,$J$5),$I$5)+$G$5*MAX(MIN(BB585,$J$5),$I$5)*(BV585*BO585/($K$5*1000))+$H$5*(BV585*BO585/($K$5*1000))*(BV585*BO585/($K$5*1000)))</f>
        <v>0</v>
      </c>
      <c r="S585">
        <f>J585*(1000-(1000*0.61365*exp(17.502*W585/(240.97+W585))/(BO585+BP585)+BJ585)/2)/(1000*0.61365*exp(17.502*W585/(240.97+W585))/(BO585+BP585)-BJ585)</f>
        <v>0</v>
      </c>
      <c r="T585">
        <f>1/((BC585+1)/(Q585/1.6)+1/(R585/1.37)) + BC585/((BC585+1)/(Q585/1.6) + BC585/(R585/1.37))</f>
        <v>0</v>
      </c>
      <c r="U585">
        <f>(AX585*BA585)</f>
        <v>0</v>
      </c>
      <c r="V585">
        <f>(BQ585+(U585+2*0.95*5.67E-8*(((BQ585+$B$7)+273)^4-(BQ585+273)^4)-44100*J585)/(1.84*29.3*R585+8*0.95*5.67E-8*(BQ585+273)^3))</f>
        <v>0</v>
      </c>
      <c r="W585">
        <f>($C$7*BR585+$D$7*BS585+$E$7*V585)</f>
        <v>0</v>
      </c>
      <c r="X585">
        <f>0.61365*exp(17.502*W585/(240.97+W585))</f>
        <v>0</v>
      </c>
      <c r="Y585">
        <f>(Z585/AA585*100)</f>
        <v>0</v>
      </c>
      <c r="Z585">
        <f>BJ585*(BO585+BP585)/1000</f>
        <v>0</v>
      </c>
      <c r="AA585">
        <f>0.61365*exp(17.502*BQ585/(240.97+BQ585))</f>
        <v>0</v>
      </c>
      <c r="AB585">
        <f>(X585-BJ585*(BO585+BP585)/1000)</f>
        <v>0</v>
      </c>
      <c r="AC585">
        <f>(-J585*44100)</f>
        <v>0</v>
      </c>
      <c r="AD585">
        <f>2*29.3*R585*0.92*(BQ585-W585)</f>
        <v>0</v>
      </c>
      <c r="AE585">
        <f>2*0.95*5.67E-8*(((BQ585+$B$7)+273)^4-(W585+273)^4)</f>
        <v>0</v>
      </c>
      <c r="AF585">
        <f>U585+AE585+AC585+AD585</f>
        <v>0</v>
      </c>
      <c r="AG585">
        <f>BN585*AU585*(BI585-BH585*(1000-AU585*BK585)/(1000-AU585*BJ585))/(100*BB585)</f>
        <v>0</v>
      </c>
      <c r="AH585">
        <f>1000*BN585*AU585*(BJ585-BK585)/(100*BB585*(1000-AU585*BJ585))</f>
        <v>0</v>
      </c>
      <c r="AI585">
        <f>(AJ585 - AK585 - BO585*1E3/(8.314*(BQ585+273.15)) * AM585/BN585 * AL585) * BN585/(100*BB585) * (1000 - BK585)/1000</f>
        <v>0</v>
      </c>
      <c r="AJ585">
        <v>1884.32574219202</v>
      </c>
      <c r="AK585">
        <v>1837.484</v>
      </c>
      <c r="AL585">
        <v>3.54276928048686</v>
      </c>
      <c r="AM585">
        <v>66.2120317824343</v>
      </c>
      <c r="AN585">
        <f>(AP585 - AO585 + BO585*1E3/(8.314*(BQ585+273.15)) * AR585/BN585 * AQ585) * BN585/(100*BB585) * 1000/(1000 - AP585)</f>
        <v>0</v>
      </c>
      <c r="AO585">
        <v>17.8685307800809</v>
      </c>
      <c r="AP585">
        <v>21.801803030303</v>
      </c>
      <c r="AQ585">
        <v>-0.00624210798768304</v>
      </c>
      <c r="AR585">
        <v>77.4807913644843</v>
      </c>
      <c r="AS585">
        <v>0</v>
      </c>
      <c r="AT585">
        <v>0</v>
      </c>
      <c r="AU585">
        <f>IF(AS585*$H$13&gt;=AW585,1.0,(AW585/(AW585-AS585*$H$13)))</f>
        <v>0</v>
      </c>
      <c r="AV585">
        <f>(AU585-1)*100</f>
        <v>0</v>
      </c>
      <c r="AW585">
        <f>MAX(0,($B$13+$C$13*BV585)/(1+$D$13*BV585)*BO585/(BQ585+273)*$E$13)</f>
        <v>0</v>
      </c>
      <c r="AX585">
        <f>$B$11*BW585+$C$11*BX585+$F$11*CI585*(1-CL585)</f>
        <v>0</v>
      </c>
      <c r="AY585">
        <f>AX585*AZ585</f>
        <v>0</v>
      </c>
      <c r="AZ585">
        <f>($B$11*$D$9+$C$11*$D$9+$F$11*((CV585+CN585)/MAX(CV585+CN585+CW585, 0.1)*$I$9+CW585/MAX(CV585+CN585+CW585, 0.1)*$J$9))/($B$11+$C$11+$F$11)</f>
        <v>0</v>
      </c>
      <c r="BA585">
        <f>($B$11*$K$9+$C$11*$K$9+$F$11*((CV585+CN585)/MAX(CV585+CN585+CW585, 0.1)*$P$9+CW585/MAX(CV585+CN585+CW585, 0.1)*$Q$9))/($B$11+$C$11+$F$11)</f>
        <v>0</v>
      </c>
      <c r="BB585">
        <v>6</v>
      </c>
      <c r="BC585">
        <v>0.5</v>
      </c>
      <c r="BD585" t="s">
        <v>355</v>
      </c>
      <c r="BE585">
        <v>2</v>
      </c>
      <c r="BF585" t="b">
        <v>1</v>
      </c>
      <c r="BG585">
        <v>1657298327.21429</v>
      </c>
      <c r="BH585">
        <v>1772.725</v>
      </c>
      <c r="BI585">
        <v>1834.57821428571</v>
      </c>
      <c r="BJ585">
        <v>21.8419892857143</v>
      </c>
      <c r="BK585">
        <v>17.8718285714286</v>
      </c>
      <c r="BL585">
        <v>1755.44607142857</v>
      </c>
      <c r="BM585">
        <v>21.6633357142857</v>
      </c>
      <c r="BN585">
        <v>500.000428571429</v>
      </c>
      <c r="BO585">
        <v>73.8296714285714</v>
      </c>
      <c r="BP585">
        <v>0.0438318571428571</v>
      </c>
      <c r="BQ585">
        <v>25.1964392857143</v>
      </c>
      <c r="BR585">
        <v>25.0134821428571</v>
      </c>
      <c r="BS585">
        <v>999.9</v>
      </c>
      <c r="BT585">
        <v>0</v>
      </c>
      <c r="BU585">
        <v>0</v>
      </c>
      <c r="BV585">
        <v>10001.25</v>
      </c>
      <c r="BW585">
        <v>0</v>
      </c>
      <c r="BX585">
        <v>1680.08107142857</v>
      </c>
      <c r="BY585">
        <v>-61.8540571428571</v>
      </c>
      <c r="BZ585">
        <v>1812.30892857143</v>
      </c>
      <c r="CA585">
        <v>1867.96214285714</v>
      </c>
      <c r="CB585">
        <v>3.9701525</v>
      </c>
      <c r="CC585">
        <v>1834.57821428571</v>
      </c>
      <c r="CD585">
        <v>17.8718285714286</v>
      </c>
      <c r="CE585">
        <v>1.6125875</v>
      </c>
      <c r="CF585">
        <v>1.31947178571429</v>
      </c>
      <c r="CG585">
        <v>14.0795892857143</v>
      </c>
      <c r="CH585">
        <v>11.0225</v>
      </c>
      <c r="CI585">
        <v>2000.00785714286</v>
      </c>
      <c r="CJ585">
        <v>0.980001</v>
      </c>
      <c r="CK585">
        <v>0.019999</v>
      </c>
      <c r="CL585">
        <v>0</v>
      </c>
      <c r="CM585">
        <v>2.24609285714286</v>
      </c>
      <c r="CN585">
        <v>0</v>
      </c>
      <c r="CO585">
        <v>7496.40678571429</v>
      </c>
      <c r="CP585">
        <v>17300.2107142857</v>
      </c>
      <c r="CQ585">
        <v>37.937</v>
      </c>
      <c r="CR585">
        <v>39</v>
      </c>
      <c r="CS585">
        <v>37.8097857142857</v>
      </c>
      <c r="CT585">
        <v>37.3927142857143</v>
      </c>
      <c r="CU585">
        <v>37.312</v>
      </c>
      <c r="CV585">
        <v>1960.00785714286</v>
      </c>
      <c r="CW585">
        <v>40</v>
      </c>
      <c r="CX585">
        <v>0</v>
      </c>
      <c r="CY585">
        <v>1657298313.3</v>
      </c>
      <c r="CZ585">
        <v>0</v>
      </c>
      <c r="DA585">
        <v>1657291692.5</v>
      </c>
      <c r="DB585" t="s">
        <v>356</v>
      </c>
      <c r="DC585">
        <v>1657291684</v>
      </c>
      <c r="DD585">
        <v>1657291692.5</v>
      </c>
      <c r="DE585">
        <v>1</v>
      </c>
      <c r="DF585">
        <v>0.051</v>
      </c>
      <c r="DG585">
        <v>-0.009</v>
      </c>
      <c r="DH585">
        <v>7.953</v>
      </c>
      <c r="DI585">
        <v>0.086</v>
      </c>
      <c r="DJ585">
        <v>418</v>
      </c>
      <c r="DK585">
        <v>18</v>
      </c>
      <c r="DL585">
        <v>0.63</v>
      </c>
      <c r="DM585">
        <v>0.07</v>
      </c>
      <c r="DN585">
        <v>-61.81015</v>
      </c>
      <c r="DO585">
        <v>-1.51035422138827</v>
      </c>
      <c r="DP585">
        <v>0.4902920746861</v>
      </c>
      <c r="DQ585">
        <v>0</v>
      </c>
      <c r="DR585">
        <v>3.97023225</v>
      </c>
      <c r="DS585">
        <v>-0.0827321200750562</v>
      </c>
      <c r="DT585">
        <v>0.0224963665385658</v>
      </c>
      <c r="DU585">
        <v>1</v>
      </c>
      <c r="DV585">
        <v>1</v>
      </c>
      <c r="DW585">
        <v>2</v>
      </c>
      <c r="DX585" t="s">
        <v>373</v>
      </c>
      <c r="DY585">
        <v>2.9725</v>
      </c>
      <c r="DZ585">
        <v>2.6978</v>
      </c>
      <c r="EA585">
        <v>0.196879</v>
      </c>
      <c r="EB585">
        <v>0.20158</v>
      </c>
      <c r="EC585">
        <v>0.0799158</v>
      </c>
      <c r="ED585">
        <v>0.0697058</v>
      </c>
      <c r="EE585">
        <v>31324.2</v>
      </c>
      <c r="EF585">
        <v>34111.5</v>
      </c>
      <c r="EG585">
        <v>35349.1</v>
      </c>
      <c r="EH585">
        <v>38752.4</v>
      </c>
      <c r="EI585">
        <v>46125.1</v>
      </c>
      <c r="EJ585">
        <v>52035.8</v>
      </c>
      <c r="EK585">
        <v>55246.9</v>
      </c>
      <c r="EL585">
        <v>62112.3</v>
      </c>
      <c r="EM585">
        <v>1.9744</v>
      </c>
      <c r="EN585">
        <v>2.1686</v>
      </c>
      <c r="EO585">
        <v>0.0283122</v>
      </c>
      <c r="EP585">
        <v>0</v>
      </c>
      <c r="EQ585">
        <v>24.5209</v>
      </c>
      <c r="ER585">
        <v>999.9</v>
      </c>
      <c r="ES585">
        <v>52.399</v>
      </c>
      <c r="ET585">
        <v>31.894</v>
      </c>
      <c r="EU585">
        <v>33.6848</v>
      </c>
      <c r="EV585">
        <v>53.7502</v>
      </c>
      <c r="EW585">
        <v>37.2155</v>
      </c>
      <c r="EX585">
        <v>2</v>
      </c>
      <c r="EY585">
        <v>0.0180081</v>
      </c>
      <c r="EZ585">
        <v>-3.25521</v>
      </c>
      <c r="FA585">
        <v>20.0995</v>
      </c>
      <c r="FB585">
        <v>5.19932</v>
      </c>
      <c r="FC585">
        <v>12.0088</v>
      </c>
      <c r="FD585">
        <v>4.9756</v>
      </c>
      <c r="FE585">
        <v>3.294</v>
      </c>
      <c r="FF585">
        <v>9999</v>
      </c>
      <c r="FG585">
        <v>565.3</v>
      </c>
      <c r="FH585">
        <v>9999</v>
      </c>
      <c r="FI585">
        <v>9999</v>
      </c>
      <c r="FJ585">
        <v>1.8631</v>
      </c>
      <c r="FK585">
        <v>1.86789</v>
      </c>
      <c r="FL585">
        <v>1.86765</v>
      </c>
      <c r="FM585">
        <v>1.86887</v>
      </c>
      <c r="FN585">
        <v>1.86966</v>
      </c>
      <c r="FO585">
        <v>1.86569</v>
      </c>
      <c r="FP585">
        <v>1.86676</v>
      </c>
      <c r="FQ585">
        <v>1.86813</v>
      </c>
      <c r="FR585">
        <v>5</v>
      </c>
      <c r="FS585">
        <v>0</v>
      </c>
      <c r="FT585">
        <v>0</v>
      </c>
      <c r="FU585">
        <v>0</v>
      </c>
      <c r="FV585" t="s">
        <v>358</v>
      </c>
      <c r="FW585" t="s">
        <v>359</v>
      </c>
      <c r="FX585" t="s">
        <v>360</v>
      </c>
      <c r="FY585" t="s">
        <v>360</v>
      </c>
      <c r="FZ585" t="s">
        <v>360</v>
      </c>
      <c r="GA585" t="s">
        <v>360</v>
      </c>
      <c r="GB585">
        <v>0</v>
      </c>
      <c r="GC585">
        <v>100</v>
      </c>
      <c r="GD585">
        <v>100</v>
      </c>
      <c r="GE585">
        <v>17.44</v>
      </c>
      <c r="GF585">
        <v>0.1786</v>
      </c>
      <c r="GG585">
        <v>4.5284714050127</v>
      </c>
      <c r="GH585">
        <v>0.00877152046367285</v>
      </c>
      <c r="GI585">
        <v>-1.12287425622125e-06</v>
      </c>
      <c r="GJ585">
        <v>1.49974470624018e-10</v>
      </c>
      <c r="GK585">
        <v>0.178652107835601</v>
      </c>
      <c r="GL585">
        <v>0</v>
      </c>
      <c r="GM585">
        <v>0</v>
      </c>
      <c r="GN585">
        <v>0</v>
      </c>
      <c r="GO585">
        <v>-2</v>
      </c>
      <c r="GP585">
        <v>2006</v>
      </c>
      <c r="GQ585">
        <v>1</v>
      </c>
      <c r="GR585">
        <v>20</v>
      </c>
      <c r="GS585">
        <v>110.8</v>
      </c>
      <c r="GT585">
        <v>110.7</v>
      </c>
      <c r="GU585">
        <v>4.19556</v>
      </c>
      <c r="GV585">
        <v>2.58301</v>
      </c>
      <c r="GW585">
        <v>2.24854</v>
      </c>
      <c r="GX585">
        <v>2.7417</v>
      </c>
      <c r="GY585">
        <v>1.99585</v>
      </c>
      <c r="GZ585">
        <v>2.38281</v>
      </c>
      <c r="HA585">
        <v>37.2899</v>
      </c>
      <c r="HB585">
        <v>14.9376</v>
      </c>
      <c r="HC585">
        <v>18</v>
      </c>
      <c r="HD585">
        <v>498.432</v>
      </c>
      <c r="HE585">
        <v>633.495</v>
      </c>
      <c r="HF585">
        <v>19.7881</v>
      </c>
      <c r="HG585">
        <v>27.3291</v>
      </c>
      <c r="HH585">
        <v>30.0003</v>
      </c>
      <c r="HI585">
        <v>27.1906</v>
      </c>
      <c r="HJ585">
        <v>27.1094</v>
      </c>
      <c r="HK585">
        <v>83.9452</v>
      </c>
      <c r="HL585">
        <v>45.4763</v>
      </c>
      <c r="HM585">
        <v>0</v>
      </c>
      <c r="HN585">
        <v>20.9117</v>
      </c>
      <c r="HO585">
        <v>1873.9</v>
      </c>
      <c r="HP585">
        <v>17.8466</v>
      </c>
      <c r="HQ585">
        <v>102.492</v>
      </c>
      <c r="HR585">
        <v>103.416</v>
      </c>
    </row>
    <row r="586" spans="1:226">
      <c r="A586">
        <v>570</v>
      </c>
      <c r="B586">
        <v>1657298340</v>
      </c>
      <c r="C586">
        <v>6596</v>
      </c>
      <c r="D586" t="s">
        <v>1503</v>
      </c>
      <c r="E586" t="s">
        <v>1504</v>
      </c>
      <c r="F586">
        <v>5</v>
      </c>
      <c r="G586" t="s">
        <v>1282</v>
      </c>
      <c r="H586" t="s">
        <v>354</v>
      </c>
      <c r="I586">
        <v>1657298332.5</v>
      </c>
      <c r="J586">
        <f>(K586)/1000</f>
        <v>0</v>
      </c>
      <c r="K586">
        <f>IF(BF586, AN586, AH586)</f>
        <v>0</v>
      </c>
      <c r="L586">
        <f>IF(BF586, AI586, AG586)</f>
        <v>0</v>
      </c>
      <c r="M586">
        <f>BH586 - IF(AU586&gt;1, L586*BB586*100.0/(AW586*BV586), 0)</f>
        <v>0</v>
      </c>
      <c r="N586">
        <f>((T586-J586/2)*M586-L586)/(T586+J586/2)</f>
        <v>0</v>
      </c>
      <c r="O586">
        <f>N586*(BO586+BP586)/1000.0</f>
        <v>0</v>
      </c>
      <c r="P586">
        <f>(BH586 - IF(AU586&gt;1, L586*BB586*100.0/(AW586*BV586), 0))*(BO586+BP586)/1000.0</f>
        <v>0</v>
      </c>
      <c r="Q586">
        <f>2.0/((1/S586-1/R586)+SIGN(S586)*SQRT((1/S586-1/R586)*(1/S586-1/R586) + 4*BC586/((BC586+1)*(BC586+1))*(2*1/S586*1/R586-1/R586*1/R586)))</f>
        <v>0</v>
      </c>
      <c r="R586">
        <f>IF(LEFT(BD586,1)&lt;&gt;"0",IF(LEFT(BD586,1)="1",3.0,BE586),$D$5+$E$5*(BV586*BO586/($K$5*1000))+$F$5*(BV586*BO586/($K$5*1000))*MAX(MIN(BB586,$J$5),$I$5)*MAX(MIN(BB586,$J$5),$I$5)+$G$5*MAX(MIN(BB586,$J$5),$I$5)*(BV586*BO586/($K$5*1000))+$H$5*(BV586*BO586/($K$5*1000))*(BV586*BO586/($K$5*1000)))</f>
        <v>0</v>
      </c>
      <c r="S586">
        <f>J586*(1000-(1000*0.61365*exp(17.502*W586/(240.97+W586))/(BO586+BP586)+BJ586)/2)/(1000*0.61365*exp(17.502*W586/(240.97+W586))/(BO586+BP586)-BJ586)</f>
        <v>0</v>
      </c>
      <c r="T586">
        <f>1/((BC586+1)/(Q586/1.6)+1/(R586/1.37)) + BC586/((BC586+1)/(Q586/1.6) + BC586/(R586/1.37))</f>
        <v>0</v>
      </c>
      <c r="U586">
        <f>(AX586*BA586)</f>
        <v>0</v>
      </c>
      <c r="V586">
        <f>(BQ586+(U586+2*0.95*5.67E-8*(((BQ586+$B$7)+273)^4-(BQ586+273)^4)-44100*J586)/(1.84*29.3*R586+8*0.95*5.67E-8*(BQ586+273)^3))</f>
        <v>0</v>
      </c>
      <c r="W586">
        <f>($C$7*BR586+$D$7*BS586+$E$7*V586)</f>
        <v>0</v>
      </c>
      <c r="X586">
        <f>0.61365*exp(17.502*W586/(240.97+W586))</f>
        <v>0</v>
      </c>
      <c r="Y586">
        <f>(Z586/AA586*100)</f>
        <v>0</v>
      </c>
      <c r="Z586">
        <f>BJ586*(BO586+BP586)/1000</f>
        <v>0</v>
      </c>
      <c r="AA586">
        <f>0.61365*exp(17.502*BQ586/(240.97+BQ586))</f>
        <v>0</v>
      </c>
      <c r="AB586">
        <f>(X586-BJ586*(BO586+BP586)/1000)</f>
        <v>0</v>
      </c>
      <c r="AC586">
        <f>(-J586*44100)</f>
        <v>0</v>
      </c>
      <c r="AD586">
        <f>2*29.3*R586*0.92*(BQ586-W586)</f>
        <v>0</v>
      </c>
      <c r="AE586">
        <f>2*0.95*5.67E-8*(((BQ586+$B$7)+273)^4-(W586+273)^4)</f>
        <v>0</v>
      </c>
      <c r="AF586">
        <f>U586+AE586+AC586+AD586</f>
        <v>0</v>
      </c>
      <c r="AG586">
        <f>BN586*AU586*(BI586-BH586*(1000-AU586*BK586)/(1000-AU586*BJ586))/(100*BB586)</f>
        <v>0</v>
      </c>
      <c r="AH586">
        <f>1000*BN586*AU586*(BJ586-BK586)/(100*BB586*(1000-AU586*BJ586))</f>
        <v>0</v>
      </c>
      <c r="AI586">
        <f>(AJ586 - AK586 - BO586*1E3/(8.314*(BQ586+273.15)) * AM586/BN586 * AL586) * BN586/(100*BB586) * (1000 - BK586)/1000</f>
        <v>0</v>
      </c>
      <c r="AJ586">
        <v>1901.53611337204</v>
      </c>
      <c r="AK586">
        <v>1854.58460606061</v>
      </c>
      <c r="AL586">
        <v>3.46625645816606</v>
      </c>
      <c r="AM586">
        <v>66.2120317824343</v>
      </c>
      <c r="AN586">
        <f>(AP586 - AO586 + BO586*1E3/(8.314*(BQ586+273.15)) * AR586/BN586 * AQ586) * BN586/(100*BB586) * 1000/(1000 - AP586)</f>
        <v>0</v>
      </c>
      <c r="AO586">
        <v>17.8755143126008</v>
      </c>
      <c r="AP586">
        <v>21.835196969697</v>
      </c>
      <c r="AQ586">
        <v>-0.00075439845558613</v>
      </c>
      <c r="AR586">
        <v>77.4807913644843</v>
      </c>
      <c r="AS586">
        <v>0</v>
      </c>
      <c r="AT586">
        <v>0</v>
      </c>
      <c r="AU586">
        <f>IF(AS586*$H$13&gt;=AW586,1.0,(AW586/(AW586-AS586*$H$13)))</f>
        <v>0</v>
      </c>
      <c r="AV586">
        <f>(AU586-1)*100</f>
        <v>0</v>
      </c>
      <c r="AW586">
        <f>MAX(0,($B$13+$C$13*BV586)/(1+$D$13*BV586)*BO586/(BQ586+273)*$E$13)</f>
        <v>0</v>
      </c>
      <c r="AX586">
        <f>$B$11*BW586+$C$11*BX586+$F$11*CI586*(1-CL586)</f>
        <v>0</v>
      </c>
      <c r="AY586">
        <f>AX586*AZ586</f>
        <v>0</v>
      </c>
      <c r="AZ586">
        <f>($B$11*$D$9+$C$11*$D$9+$F$11*((CV586+CN586)/MAX(CV586+CN586+CW586, 0.1)*$I$9+CW586/MAX(CV586+CN586+CW586, 0.1)*$J$9))/($B$11+$C$11+$F$11)</f>
        <v>0</v>
      </c>
      <c r="BA586">
        <f>($B$11*$K$9+$C$11*$K$9+$F$11*((CV586+CN586)/MAX(CV586+CN586+CW586, 0.1)*$P$9+CW586/MAX(CV586+CN586+CW586, 0.1)*$Q$9))/($B$11+$C$11+$F$11)</f>
        <v>0</v>
      </c>
      <c r="BB586">
        <v>6</v>
      </c>
      <c r="BC586">
        <v>0.5</v>
      </c>
      <c r="BD586" t="s">
        <v>355</v>
      </c>
      <c r="BE586">
        <v>2</v>
      </c>
      <c r="BF586" t="b">
        <v>1</v>
      </c>
      <c r="BG586">
        <v>1657298332.5</v>
      </c>
      <c r="BH586">
        <v>1790.50925925926</v>
      </c>
      <c r="BI586">
        <v>1852.36</v>
      </c>
      <c r="BJ586">
        <v>21.8185037037037</v>
      </c>
      <c r="BK586">
        <v>17.8712296296296</v>
      </c>
      <c r="BL586">
        <v>1773.12037037037</v>
      </c>
      <c r="BM586">
        <v>21.6398518518519</v>
      </c>
      <c r="BN586">
        <v>499.975592592593</v>
      </c>
      <c r="BO586">
        <v>73.8303740740741</v>
      </c>
      <c r="BP586">
        <v>0.0437026555555556</v>
      </c>
      <c r="BQ586">
        <v>25.1806851851852</v>
      </c>
      <c r="BR586">
        <v>24.9988296296296</v>
      </c>
      <c r="BS586">
        <v>999.9</v>
      </c>
      <c r="BT586">
        <v>0</v>
      </c>
      <c r="BU586">
        <v>0</v>
      </c>
      <c r="BV586">
        <v>10012.5925925926</v>
      </c>
      <c r="BW586">
        <v>0</v>
      </c>
      <c r="BX586">
        <v>1680.64037037037</v>
      </c>
      <c r="BY586">
        <v>-61.851862962963</v>
      </c>
      <c r="BZ586">
        <v>1830.44592592593</v>
      </c>
      <c r="CA586">
        <v>1886.0662962963</v>
      </c>
      <c r="CB586">
        <v>3.94726555555556</v>
      </c>
      <c r="CC586">
        <v>1852.36</v>
      </c>
      <c r="CD586">
        <v>17.8712296296296</v>
      </c>
      <c r="CE586">
        <v>1.61086851851852</v>
      </c>
      <c r="CF586">
        <v>1.31944037037037</v>
      </c>
      <c r="CG586">
        <v>14.0631555555556</v>
      </c>
      <c r="CH586">
        <v>11.0221481481481</v>
      </c>
      <c r="CI586">
        <v>1999.99888888889</v>
      </c>
      <c r="CJ586">
        <v>0.980000777777778</v>
      </c>
      <c r="CK586">
        <v>0.019999237037037</v>
      </c>
      <c r="CL586">
        <v>0</v>
      </c>
      <c r="CM586">
        <v>2.25861481481481</v>
      </c>
      <c r="CN586">
        <v>0</v>
      </c>
      <c r="CO586">
        <v>7493.01185185185</v>
      </c>
      <c r="CP586">
        <v>17300.1333333333</v>
      </c>
      <c r="CQ586">
        <v>37.937</v>
      </c>
      <c r="CR586">
        <v>39</v>
      </c>
      <c r="CS586">
        <v>37.812</v>
      </c>
      <c r="CT586">
        <v>37.397962962963</v>
      </c>
      <c r="CU586">
        <v>37.312</v>
      </c>
      <c r="CV586">
        <v>1959.99888888889</v>
      </c>
      <c r="CW586">
        <v>40</v>
      </c>
      <c r="CX586">
        <v>0</v>
      </c>
      <c r="CY586">
        <v>1657298318.1</v>
      </c>
      <c r="CZ586">
        <v>0</v>
      </c>
      <c r="DA586">
        <v>1657291692.5</v>
      </c>
      <c r="DB586" t="s">
        <v>356</v>
      </c>
      <c r="DC586">
        <v>1657291684</v>
      </c>
      <c r="DD586">
        <v>1657291692.5</v>
      </c>
      <c r="DE586">
        <v>1</v>
      </c>
      <c r="DF586">
        <v>0.051</v>
      </c>
      <c r="DG586">
        <v>-0.009</v>
      </c>
      <c r="DH586">
        <v>7.953</v>
      </c>
      <c r="DI586">
        <v>0.086</v>
      </c>
      <c r="DJ586">
        <v>418</v>
      </c>
      <c r="DK586">
        <v>18</v>
      </c>
      <c r="DL586">
        <v>0.63</v>
      </c>
      <c r="DM586">
        <v>0.07</v>
      </c>
      <c r="DN586">
        <v>-61.83481</v>
      </c>
      <c r="DO586">
        <v>0.326683677298375</v>
      </c>
      <c r="DP586">
        <v>0.505682677575572</v>
      </c>
      <c r="DQ586">
        <v>0</v>
      </c>
      <c r="DR586">
        <v>3.96151225</v>
      </c>
      <c r="DS586">
        <v>-0.271696547842417</v>
      </c>
      <c r="DT586">
        <v>0.0290269373589</v>
      </c>
      <c r="DU586">
        <v>0</v>
      </c>
      <c r="DV586">
        <v>0</v>
      </c>
      <c r="DW586">
        <v>2</v>
      </c>
      <c r="DX586" t="s">
        <v>357</v>
      </c>
      <c r="DY586">
        <v>2.97358</v>
      </c>
      <c r="DZ586">
        <v>2.69759</v>
      </c>
      <c r="EA586">
        <v>0.197952</v>
      </c>
      <c r="EB586">
        <v>0.202597</v>
      </c>
      <c r="EC586">
        <v>0.0800155</v>
      </c>
      <c r="ED586">
        <v>0.0697268</v>
      </c>
      <c r="EE586">
        <v>31282.9</v>
      </c>
      <c r="EF586">
        <v>34068.1</v>
      </c>
      <c r="EG586">
        <v>35349.8</v>
      </c>
      <c r="EH586">
        <v>38752.4</v>
      </c>
      <c r="EI586">
        <v>46121</v>
      </c>
      <c r="EJ586">
        <v>52034.2</v>
      </c>
      <c r="EK586">
        <v>55248</v>
      </c>
      <c r="EL586">
        <v>62111.7</v>
      </c>
      <c r="EM586">
        <v>1.9756</v>
      </c>
      <c r="EN586">
        <v>2.1684</v>
      </c>
      <c r="EO586">
        <v>0.0293553</v>
      </c>
      <c r="EP586">
        <v>0</v>
      </c>
      <c r="EQ586">
        <v>24.5127</v>
      </c>
      <c r="ER586">
        <v>999.9</v>
      </c>
      <c r="ES586">
        <v>52.375</v>
      </c>
      <c r="ET586">
        <v>31.924</v>
      </c>
      <c r="EU586">
        <v>33.7296</v>
      </c>
      <c r="EV586">
        <v>53.8802</v>
      </c>
      <c r="EW586">
        <v>37.1635</v>
      </c>
      <c r="EX586">
        <v>2</v>
      </c>
      <c r="EY586">
        <v>0.0141463</v>
      </c>
      <c r="EZ586">
        <v>0.100327</v>
      </c>
      <c r="FA586">
        <v>20.1446</v>
      </c>
      <c r="FB586">
        <v>5.19932</v>
      </c>
      <c r="FC586">
        <v>12.0076</v>
      </c>
      <c r="FD586">
        <v>4.976</v>
      </c>
      <c r="FE586">
        <v>3.294</v>
      </c>
      <c r="FF586">
        <v>9999</v>
      </c>
      <c r="FG586">
        <v>565.3</v>
      </c>
      <c r="FH586">
        <v>9999</v>
      </c>
      <c r="FI586">
        <v>9999</v>
      </c>
      <c r="FJ586">
        <v>1.8631</v>
      </c>
      <c r="FK586">
        <v>1.86798</v>
      </c>
      <c r="FL586">
        <v>1.86768</v>
      </c>
      <c r="FM586">
        <v>1.8689</v>
      </c>
      <c r="FN586">
        <v>1.86966</v>
      </c>
      <c r="FO586">
        <v>1.86569</v>
      </c>
      <c r="FP586">
        <v>1.86676</v>
      </c>
      <c r="FQ586">
        <v>1.86813</v>
      </c>
      <c r="FR586">
        <v>5</v>
      </c>
      <c r="FS586">
        <v>0</v>
      </c>
      <c r="FT586">
        <v>0</v>
      </c>
      <c r="FU586">
        <v>0</v>
      </c>
      <c r="FV586" t="s">
        <v>358</v>
      </c>
      <c r="FW586" t="s">
        <v>359</v>
      </c>
      <c r="FX586" t="s">
        <v>360</v>
      </c>
      <c r="FY586" t="s">
        <v>360</v>
      </c>
      <c r="FZ586" t="s">
        <v>360</v>
      </c>
      <c r="GA586" t="s">
        <v>360</v>
      </c>
      <c r="GB586">
        <v>0</v>
      </c>
      <c r="GC586">
        <v>100</v>
      </c>
      <c r="GD586">
        <v>100</v>
      </c>
      <c r="GE586">
        <v>17.55</v>
      </c>
      <c r="GF586">
        <v>0.1787</v>
      </c>
      <c r="GG586">
        <v>4.5284714050127</v>
      </c>
      <c r="GH586">
        <v>0.00877152046367285</v>
      </c>
      <c r="GI586">
        <v>-1.12287425622125e-06</v>
      </c>
      <c r="GJ586">
        <v>1.49974470624018e-10</v>
      </c>
      <c r="GK586">
        <v>0.178652107835601</v>
      </c>
      <c r="GL586">
        <v>0</v>
      </c>
      <c r="GM586">
        <v>0</v>
      </c>
      <c r="GN586">
        <v>0</v>
      </c>
      <c r="GO586">
        <v>-2</v>
      </c>
      <c r="GP586">
        <v>2006</v>
      </c>
      <c r="GQ586">
        <v>1</v>
      </c>
      <c r="GR586">
        <v>20</v>
      </c>
      <c r="GS586">
        <v>110.9</v>
      </c>
      <c r="GT586">
        <v>110.8</v>
      </c>
      <c r="GU586">
        <v>4.22241</v>
      </c>
      <c r="GV586">
        <v>2.58301</v>
      </c>
      <c r="GW586">
        <v>2.24854</v>
      </c>
      <c r="GX586">
        <v>2.7417</v>
      </c>
      <c r="GY586">
        <v>1.99585</v>
      </c>
      <c r="GZ586">
        <v>2.38525</v>
      </c>
      <c r="HA586">
        <v>37.3138</v>
      </c>
      <c r="HB586">
        <v>14.9726</v>
      </c>
      <c r="HC586">
        <v>18</v>
      </c>
      <c r="HD586">
        <v>499.269</v>
      </c>
      <c r="HE586">
        <v>633.388</v>
      </c>
      <c r="HF586">
        <v>20.9442</v>
      </c>
      <c r="HG586">
        <v>27.3347</v>
      </c>
      <c r="HH586">
        <v>29.9971</v>
      </c>
      <c r="HI586">
        <v>27.1961</v>
      </c>
      <c r="HJ586">
        <v>27.1139</v>
      </c>
      <c r="HK586">
        <v>84.4622</v>
      </c>
      <c r="HL586">
        <v>45.4763</v>
      </c>
      <c r="HM586">
        <v>0</v>
      </c>
      <c r="HN586">
        <v>20.9237</v>
      </c>
      <c r="HO586">
        <v>1893.99</v>
      </c>
      <c r="HP586">
        <v>17.8466</v>
      </c>
      <c r="HQ586">
        <v>102.494</v>
      </c>
      <c r="HR586">
        <v>103.415</v>
      </c>
    </row>
    <row r="587" spans="1:226">
      <c r="A587">
        <v>571</v>
      </c>
      <c r="B587">
        <v>1657299792.6</v>
      </c>
      <c r="C587">
        <v>8048.59999990463</v>
      </c>
      <c r="D587" t="s">
        <v>1505</v>
      </c>
      <c r="E587" t="s">
        <v>1506</v>
      </c>
      <c r="F587">
        <v>5</v>
      </c>
      <c r="G587" t="s">
        <v>1507</v>
      </c>
      <c r="H587" t="s">
        <v>354</v>
      </c>
      <c r="I587">
        <v>1657299784.85</v>
      </c>
      <c r="J587">
        <f>(K587)/1000</f>
        <v>0</v>
      </c>
      <c r="K587">
        <f>IF(BF587, AN587, AH587)</f>
        <v>0</v>
      </c>
      <c r="L587">
        <f>IF(BF587, AI587, AG587)</f>
        <v>0</v>
      </c>
      <c r="M587">
        <f>BH587 - IF(AU587&gt;1, L587*BB587*100.0/(AW587*BV587), 0)</f>
        <v>0</v>
      </c>
      <c r="N587">
        <f>((T587-J587/2)*M587-L587)/(T587+J587/2)</f>
        <v>0</v>
      </c>
      <c r="O587">
        <f>N587*(BO587+BP587)/1000.0</f>
        <v>0</v>
      </c>
      <c r="P587">
        <f>(BH587 - IF(AU587&gt;1, L587*BB587*100.0/(AW587*BV587), 0))*(BO587+BP587)/1000.0</f>
        <v>0</v>
      </c>
      <c r="Q587">
        <f>2.0/((1/S587-1/R587)+SIGN(S587)*SQRT((1/S587-1/R587)*(1/S587-1/R587) + 4*BC587/((BC587+1)*(BC587+1))*(2*1/S587*1/R587-1/R587*1/R587)))</f>
        <v>0</v>
      </c>
      <c r="R587">
        <f>IF(LEFT(BD587,1)&lt;&gt;"0",IF(LEFT(BD587,1)="1",3.0,BE587),$D$5+$E$5*(BV587*BO587/($K$5*1000))+$F$5*(BV587*BO587/($K$5*1000))*MAX(MIN(BB587,$J$5),$I$5)*MAX(MIN(BB587,$J$5),$I$5)+$G$5*MAX(MIN(BB587,$J$5),$I$5)*(BV587*BO587/($K$5*1000))+$H$5*(BV587*BO587/($K$5*1000))*(BV587*BO587/($K$5*1000)))</f>
        <v>0</v>
      </c>
      <c r="S587">
        <f>J587*(1000-(1000*0.61365*exp(17.502*W587/(240.97+W587))/(BO587+BP587)+BJ587)/2)/(1000*0.61365*exp(17.502*W587/(240.97+W587))/(BO587+BP587)-BJ587)</f>
        <v>0</v>
      </c>
      <c r="T587">
        <f>1/((BC587+1)/(Q587/1.6)+1/(R587/1.37)) + BC587/((BC587+1)/(Q587/1.6) + BC587/(R587/1.37))</f>
        <v>0</v>
      </c>
      <c r="U587">
        <f>(AX587*BA587)</f>
        <v>0</v>
      </c>
      <c r="V587">
        <f>(BQ587+(U587+2*0.95*5.67E-8*(((BQ587+$B$7)+273)^4-(BQ587+273)^4)-44100*J587)/(1.84*29.3*R587+8*0.95*5.67E-8*(BQ587+273)^3))</f>
        <v>0</v>
      </c>
      <c r="W587">
        <f>($C$7*BR587+$D$7*BS587+$E$7*V587)</f>
        <v>0</v>
      </c>
      <c r="X587">
        <f>0.61365*exp(17.502*W587/(240.97+W587))</f>
        <v>0</v>
      </c>
      <c r="Y587">
        <f>(Z587/AA587*100)</f>
        <v>0</v>
      </c>
      <c r="Z587">
        <f>BJ587*(BO587+BP587)/1000</f>
        <v>0</v>
      </c>
      <c r="AA587">
        <f>0.61365*exp(17.502*BQ587/(240.97+BQ587))</f>
        <v>0</v>
      </c>
      <c r="AB587">
        <f>(X587-BJ587*(BO587+BP587)/1000)</f>
        <v>0</v>
      </c>
      <c r="AC587">
        <f>(-J587*44100)</f>
        <v>0</v>
      </c>
      <c r="AD587">
        <f>2*29.3*R587*0.92*(BQ587-W587)</f>
        <v>0</v>
      </c>
      <c r="AE587">
        <f>2*0.95*5.67E-8*(((BQ587+$B$7)+273)^4-(W587+273)^4)</f>
        <v>0</v>
      </c>
      <c r="AF587">
        <f>U587+AE587+AC587+AD587</f>
        <v>0</v>
      </c>
      <c r="AG587">
        <f>BN587*AU587*(BI587-BH587*(1000-AU587*BK587)/(1000-AU587*BJ587))/(100*BB587)</f>
        <v>0</v>
      </c>
      <c r="AH587">
        <f>1000*BN587*AU587*(BJ587-BK587)/(100*BB587*(1000-AU587*BJ587))</f>
        <v>0</v>
      </c>
      <c r="AI587">
        <f>(AJ587 - AK587 - BO587*1E3/(8.314*(BQ587+273.15)) * AM587/BN587 * AL587) * BN587/(100*BB587) * (1000 - BK587)/1000</f>
        <v>0</v>
      </c>
      <c r="AJ587">
        <v>428.164894702775</v>
      </c>
      <c r="AK587">
        <v>418.089048484848</v>
      </c>
      <c r="AL587">
        <v>-0.0319145344833046</v>
      </c>
      <c r="AM587">
        <v>66.3387568690887</v>
      </c>
      <c r="AN587">
        <f>(AP587 - AO587 + BO587*1E3/(8.314*(BQ587+273.15)) * AR587/BN587 * AQ587) * BN587/(100*BB587) * 1000/(1000 - AP587)</f>
        <v>0</v>
      </c>
      <c r="AO587">
        <v>18.8251032684029</v>
      </c>
      <c r="AP587">
        <v>20.7674545454545</v>
      </c>
      <c r="AQ587">
        <v>7.61104688729713e-05</v>
      </c>
      <c r="AR587">
        <v>77.4773203291814</v>
      </c>
      <c r="AS587">
        <v>0</v>
      </c>
      <c r="AT587">
        <v>0</v>
      </c>
      <c r="AU587">
        <f>IF(AS587*$H$13&gt;=AW587,1.0,(AW587/(AW587-AS587*$H$13)))</f>
        <v>0</v>
      </c>
      <c r="AV587">
        <f>(AU587-1)*100</f>
        <v>0</v>
      </c>
      <c r="AW587">
        <f>MAX(0,($B$13+$C$13*BV587)/(1+$D$13*BV587)*BO587/(BQ587+273)*$E$13)</f>
        <v>0</v>
      </c>
      <c r="AX587">
        <f>$B$11*BW587+$C$11*BX587+$F$11*CI587*(1-CL587)</f>
        <v>0</v>
      </c>
      <c r="AY587">
        <f>AX587*AZ587</f>
        <v>0</v>
      </c>
      <c r="AZ587">
        <f>($B$11*$D$9+$C$11*$D$9+$F$11*((CV587+CN587)/MAX(CV587+CN587+CW587, 0.1)*$I$9+CW587/MAX(CV587+CN587+CW587, 0.1)*$J$9))/($B$11+$C$11+$F$11)</f>
        <v>0</v>
      </c>
      <c r="BA587">
        <f>($B$11*$K$9+$C$11*$K$9+$F$11*((CV587+CN587)/MAX(CV587+CN587+CW587, 0.1)*$P$9+CW587/MAX(CV587+CN587+CW587, 0.1)*$Q$9))/($B$11+$C$11+$F$11)</f>
        <v>0</v>
      </c>
      <c r="BB587">
        <v>6</v>
      </c>
      <c r="BC587">
        <v>0.5</v>
      </c>
      <c r="BD587" t="s">
        <v>355</v>
      </c>
      <c r="BE587">
        <v>2</v>
      </c>
      <c r="BF587" t="b">
        <v>1</v>
      </c>
      <c r="BG587">
        <v>1657299784.85</v>
      </c>
      <c r="BH587">
        <v>409.494766666667</v>
      </c>
      <c r="BI587">
        <v>420.115933333333</v>
      </c>
      <c r="BJ587">
        <v>20.7659966666667</v>
      </c>
      <c r="BK587">
        <v>18.8262166666667</v>
      </c>
      <c r="BL587">
        <v>401.614866666667</v>
      </c>
      <c r="BM587">
        <v>20.5873466666667</v>
      </c>
      <c r="BN587">
        <v>499.995433333333</v>
      </c>
      <c r="BO587">
        <v>73.8245666666667</v>
      </c>
      <c r="BP587">
        <v>0.04599297</v>
      </c>
      <c r="BQ587">
        <v>24.3571933333333</v>
      </c>
      <c r="BR587">
        <v>25.0084966666667</v>
      </c>
      <c r="BS587">
        <v>999.9</v>
      </c>
      <c r="BT587">
        <v>0</v>
      </c>
      <c r="BU587">
        <v>0</v>
      </c>
      <c r="BV587">
        <v>9998</v>
      </c>
      <c r="BW587">
        <v>0</v>
      </c>
      <c r="BX587">
        <v>1249.76466666667</v>
      </c>
      <c r="BY587">
        <v>-10.6211666666667</v>
      </c>
      <c r="BZ587">
        <v>418.1786</v>
      </c>
      <c r="CA587">
        <v>428.176766666667</v>
      </c>
      <c r="CB587">
        <v>1.93978233333333</v>
      </c>
      <c r="CC587">
        <v>420.115933333333</v>
      </c>
      <c r="CD587">
        <v>18.8262166666667</v>
      </c>
      <c r="CE587">
        <v>1.533041</v>
      </c>
      <c r="CF587">
        <v>1.389838</v>
      </c>
      <c r="CG587">
        <v>13.30174</v>
      </c>
      <c r="CH587">
        <v>11.8072033333333</v>
      </c>
      <c r="CI587">
        <v>1999.97</v>
      </c>
      <c r="CJ587">
        <v>0.9800013</v>
      </c>
      <c r="CK587">
        <v>0.01999897</v>
      </c>
      <c r="CL587">
        <v>0</v>
      </c>
      <c r="CM587">
        <v>2.3338</v>
      </c>
      <c r="CN587">
        <v>0</v>
      </c>
      <c r="CO587">
        <v>4229.232</v>
      </c>
      <c r="CP587">
        <v>17299.8966666667</v>
      </c>
      <c r="CQ587">
        <v>40.6954</v>
      </c>
      <c r="CR587">
        <v>41.6208</v>
      </c>
      <c r="CS587">
        <v>40.4664</v>
      </c>
      <c r="CT587">
        <v>40.3246</v>
      </c>
      <c r="CU587">
        <v>39.937</v>
      </c>
      <c r="CV587">
        <v>1959.97</v>
      </c>
      <c r="CW587">
        <v>40</v>
      </c>
      <c r="CX587">
        <v>0</v>
      </c>
      <c r="CY587">
        <v>1657299770.7</v>
      </c>
      <c r="CZ587">
        <v>0</v>
      </c>
      <c r="DA587">
        <v>1657291692.5</v>
      </c>
      <c r="DB587" t="s">
        <v>356</v>
      </c>
      <c r="DC587">
        <v>1657291684</v>
      </c>
      <c r="DD587">
        <v>1657291692.5</v>
      </c>
      <c r="DE587">
        <v>1</v>
      </c>
      <c r="DF587">
        <v>0.051</v>
      </c>
      <c r="DG587">
        <v>-0.009</v>
      </c>
      <c r="DH587">
        <v>7.953</v>
      </c>
      <c r="DI587">
        <v>0.086</v>
      </c>
      <c r="DJ587">
        <v>418</v>
      </c>
      <c r="DK587">
        <v>18</v>
      </c>
      <c r="DL587">
        <v>0.63</v>
      </c>
      <c r="DM587">
        <v>0.07</v>
      </c>
      <c r="DN587">
        <v>-10.61438</v>
      </c>
      <c r="DO587">
        <v>-0.258024765478406</v>
      </c>
      <c r="DP587">
        <v>0.128963689075646</v>
      </c>
      <c r="DQ587">
        <v>0</v>
      </c>
      <c r="DR587">
        <v>1.9388925</v>
      </c>
      <c r="DS587">
        <v>0.0167342589118186</v>
      </c>
      <c r="DT587">
        <v>0.00340411570749293</v>
      </c>
      <c r="DU587">
        <v>1</v>
      </c>
      <c r="DV587">
        <v>1</v>
      </c>
      <c r="DW587">
        <v>2</v>
      </c>
      <c r="DX587" t="s">
        <v>373</v>
      </c>
      <c r="DY587">
        <v>2.97155</v>
      </c>
      <c r="DZ587">
        <v>2.70001</v>
      </c>
      <c r="EA587">
        <v>0.0722322</v>
      </c>
      <c r="EB587">
        <v>0.0748974</v>
      </c>
      <c r="EC587">
        <v>0.0768266</v>
      </c>
      <c r="ED587">
        <v>0.072045</v>
      </c>
      <c r="EE587">
        <v>36062.3</v>
      </c>
      <c r="EF587">
        <v>39356.2</v>
      </c>
      <c r="EG587">
        <v>35240.8</v>
      </c>
      <c r="EH587">
        <v>38600.6</v>
      </c>
      <c r="EI587">
        <v>46163.3</v>
      </c>
      <c r="EJ587">
        <v>51717.2</v>
      </c>
      <c r="EK587">
        <v>55109.8</v>
      </c>
      <c r="EL587">
        <v>61893.5</v>
      </c>
      <c r="EM587">
        <v>1.95</v>
      </c>
      <c r="EN587">
        <v>2.1148</v>
      </c>
      <c r="EO587">
        <v>-0.0166893</v>
      </c>
      <c r="EP587">
        <v>0</v>
      </c>
      <c r="EQ587">
        <v>25.2693</v>
      </c>
      <c r="ER587">
        <v>999.9</v>
      </c>
      <c r="ES587">
        <v>55.048</v>
      </c>
      <c r="ET587">
        <v>33.929</v>
      </c>
      <c r="EU587">
        <v>39.6848</v>
      </c>
      <c r="EV587">
        <v>53.5479</v>
      </c>
      <c r="EW587">
        <v>37.2917</v>
      </c>
      <c r="EX587">
        <v>2</v>
      </c>
      <c r="EY587">
        <v>0.166992</v>
      </c>
      <c r="EZ587">
        <v>6.02242</v>
      </c>
      <c r="FA587">
        <v>20.0498</v>
      </c>
      <c r="FB587">
        <v>5.19932</v>
      </c>
      <c r="FC587">
        <v>12.0099</v>
      </c>
      <c r="FD587">
        <v>4.976</v>
      </c>
      <c r="FE587">
        <v>3.294</v>
      </c>
      <c r="FF587">
        <v>9999</v>
      </c>
      <c r="FG587">
        <v>565.7</v>
      </c>
      <c r="FH587">
        <v>9999</v>
      </c>
      <c r="FI587">
        <v>9999</v>
      </c>
      <c r="FJ587">
        <v>1.86295</v>
      </c>
      <c r="FK587">
        <v>1.86783</v>
      </c>
      <c r="FL587">
        <v>1.86752</v>
      </c>
      <c r="FM587">
        <v>1.86874</v>
      </c>
      <c r="FN587">
        <v>1.86957</v>
      </c>
      <c r="FO587">
        <v>1.86554</v>
      </c>
      <c r="FP587">
        <v>1.86673</v>
      </c>
      <c r="FQ587">
        <v>1.86801</v>
      </c>
      <c r="FR587">
        <v>5</v>
      </c>
      <c r="FS587">
        <v>0</v>
      </c>
      <c r="FT587">
        <v>0</v>
      </c>
      <c r="FU587">
        <v>0</v>
      </c>
      <c r="FV587" t="s">
        <v>358</v>
      </c>
      <c r="FW587" t="s">
        <v>359</v>
      </c>
      <c r="FX587" t="s">
        <v>360</v>
      </c>
      <c r="FY587" t="s">
        <v>360</v>
      </c>
      <c r="FZ587" t="s">
        <v>360</v>
      </c>
      <c r="GA587" t="s">
        <v>360</v>
      </c>
      <c r="GB587">
        <v>0</v>
      </c>
      <c r="GC587">
        <v>100</v>
      </c>
      <c r="GD587">
        <v>100</v>
      </c>
      <c r="GE587">
        <v>7.88</v>
      </c>
      <c r="GF587">
        <v>0.1787</v>
      </c>
      <c r="GG587">
        <v>4.5284714050127</v>
      </c>
      <c r="GH587">
        <v>0.00877152046367285</v>
      </c>
      <c r="GI587">
        <v>-1.12287425622125e-06</v>
      </c>
      <c r="GJ587">
        <v>1.49974470624018e-10</v>
      </c>
      <c r="GK587">
        <v>0.178652107835601</v>
      </c>
      <c r="GL587">
        <v>0</v>
      </c>
      <c r="GM587">
        <v>0</v>
      </c>
      <c r="GN587">
        <v>0</v>
      </c>
      <c r="GO587">
        <v>-2</v>
      </c>
      <c r="GP587">
        <v>2006</v>
      </c>
      <c r="GQ587">
        <v>1</v>
      </c>
      <c r="GR587">
        <v>20</v>
      </c>
      <c r="GS587">
        <v>135.1</v>
      </c>
      <c r="GT587">
        <v>135</v>
      </c>
      <c r="GU587">
        <v>1.32446</v>
      </c>
      <c r="GV587">
        <v>2.63794</v>
      </c>
      <c r="GW587">
        <v>2.24854</v>
      </c>
      <c r="GX587">
        <v>2.73804</v>
      </c>
      <c r="GY587">
        <v>1.99585</v>
      </c>
      <c r="GZ587">
        <v>2.36206</v>
      </c>
      <c r="HA587">
        <v>37.3618</v>
      </c>
      <c r="HB587">
        <v>14.5436</v>
      </c>
      <c r="HC587">
        <v>18</v>
      </c>
      <c r="HD587">
        <v>497.784</v>
      </c>
      <c r="HE587">
        <v>610.527</v>
      </c>
      <c r="HF587">
        <v>15.6228</v>
      </c>
      <c r="HG587">
        <v>29.1936</v>
      </c>
      <c r="HH587">
        <v>30.0005</v>
      </c>
      <c r="HI587">
        <v>28.954</v>
      </c>
      <c r="HJ587">
        <v>28.8539</v>
      </c>
      <c r="HK587">
        <v>26.4437</v>
      </c>
      <c r="HL587">
        <v>51.4305</v>
      </c>
      <c r="HM587">
        <v>0</v>
      </c>
      <c r="HN587">
        <v>15.6371</v>
      </c>
      <c r="HO587">
        <v>413.368</v>
      </c>
      <c r="HP587">
        <v>18.8038</v>
      </c>
      <c r="HQ587">
        <v>102.214</v>
      </c>
      <c r="HR587">
        <v>103.036</v>
      </c>
    </row>
    <row r="588" spans="1:226">
      <c r="A588">
        <v>572</v>
      </c>
      <c r="B588">
        <v>1657299797.6</v>
      </c>
      <c r="C588">
        <v>8053.59999990463</v>
      </c>
      <c r="D588" t="s">
        <v>1508</v>
      </c>
      <c r="E588" t="s">
        <v>1509</v>
      </c>
      <c r="F588">
        <v>5</v>
      </c>
      <c r="G588" t="s">
        <v>1507</v>
      </c>
      <c r="H588" t="s">
        <v>354</v>
      </c>
      <c r="I588">
        <v>1657299789.75517</v>
      </c>
      <c r="J588">
        <f>(K588)/1000</f>
        <v>0</v>
      </c>
      <c r="K588">
        <f>IF(BF588, AN588, AH588)</f>
        <v>0</v>
      </c>
      <c r="L588">
        <f>IF(BF588, AI588, AG588)</f>
        <v>0</v>
      </c>
      <c r="M588">
        <f>BH588 - IF(AU588&gt;1, L588*BB588*100.0/(AW588*BV588), 0)</f>
        <v>0</v>
      </c>
      <c r="N588">
        <f>((T588-J588/2)*M588-L588)/(T588+J588/2)</f>
        <v>0</v>
      </c>
      <c r="O588">
        <f>N588*(BO588+BP588)/1000.0</f>
        <v>0</v>
      </c>
      <c r="P588">
        <f>(BH588 - IF(AU588&gt;1, L588*BB588*100.0/(AW588*BV588), 0))*(BO588+BP588)/1000.0</f>
        <v>0</v>
      </c>
      <c r="Q588">
        <f>2.0/((1/S588-1/R588)+SIGN(S588)*SQRT((1/S588-1/R588)*(1/S588-1/R588) + 4*BC588/((BC588+1)*(BC588+1))*(2*1/S588*1/R588-1/R588*1/R588)))</f>
        <v>0</v>
      </c>
      <c r="R588">
        <f>IF(LEFT(BD588,1)&lt;&gt;"0",IF(LEFT(BD588,1)="1",3.0,BE588),$D$5+$E$5*(BV588*BO588/($K$5*1000))+$F$5*(BV588*BO588/($K$5*1000))*MAX(MIN(BB588,$J$5),$I$5)*MAX(MIN(BB588,$J$5),$I$5)+$G$5*MAX(MIN(BB588,$J$5),$I$5)*(BV588*BO588/($K$5*1000))+$H$5*(BV588*BO588/($K$5*1000))*(BV588*BO588/($K$5*1000)))</f>
        <v>0</v>
      </c>
      <c r="S588">
        <f>J588*(1000-(1000*0.61365*exp(17.502*W588/(240.97+W588))/(BO588+BP588)+BJ588)/2)/(1000*0.61365*exp(17.502*W588/(240.97+W588))/(BO588+BP588)-BJ588)</f>
        <v>0</v>
      </c>
      <c r="T588">
        <f>1/((BC588+1)/(Q588/1.6)+1/(R588/1.37)) + BC588/((BC588+1)/(Q588/1.6) + BC588/(R588/1.37))</f>
        <v>0</v>
      </c>
      <c r="U588">
        <f>(AX588*BA588)</f>
        <v>0</v>
      </c>
      <c r="V588">
        <f>(BQ588+(U588+2*0.95*5.67E-8*(((BQ588+$B$7)+273)^4-(BQ588+273)^4)-44100*J588)/(1.84*29.3*R588+8*0.95*5.67E-8*(BQ588+273)^3))</f>
        <v>0</v>
      </c>
      <c r="W588">
        <f>($C$7*BR588+$D$7*BS588+$E$7*V588)</f>
        <v>0</v>
      </c>
      <c r="X588">
        <f>0.61365*exp(17.502*W588/(240.97+W588))</f>
        <v>0</v>
      </c>
      <c r="Y588">
        <f>(Z588/AA588*100)</f>
        <v>0</v>
      </c>
      <c r="Z588">
        <f>BJ588*(BO588+BP588)/1000</f>
        <v>0</v>
      </c>
      <c r="AA588">
        <f>0.61365*exp(17.502*BQ588/(240.97+BQ588))</f>
        <v>0</v>
      </c>
      <c r="AB588">
        <f>(X588-BJ588*(BO588+BP588)/1000)</f>
        <v>0</v>
      </c>
      <c r="AC588">
        <f>(-J588*44100)</f>
        <v>0</v>
      </c>
      <c r="AD588">
        <f>2*29.3*R588*0.92*(BQ588-W588)</f>
        <v>0</v>
      </c>
      <c r="AE588">
        <f>2*0.95*5.67E-8*(((BQ588+$B$7)+273)^4-(W588+273)^4)</f>
        <v>0</v>
      </c>
      <c r="AF588">
        <f>U588+AE588+AC588+AD588</f>
        <v>0</v>
      </c>
      <c r="AG588">
        <f>BN588*AU588*(BI588-BH588*(1000-AU588*BK588)/(1000-AU588*BJ588))/(100*BB588)</f>
        <v>0</v>
      </c>
      <c r="AH588">
        <f>1000*BN588*AU588*(BJ588-BK588)/(100*BB588*(1000-AU588*BJ588))</f>
        <v>0</v>
      </c>
      <c r="AI588">
        <f>(AJ588 - AK588 - BO588*1E3/(8.314*(BQ588+273.15)) * AM588/BN588 * AL588) * BN588/(100*BB588) * (1000 - BK588)/1000</f>
        <v>0</v>
      </c>
      <c r="AJ588">
        <v>427.234308174701</v>
      </c>
      <c r="AK588">
        <v>417.440545454545</v>
      </c>
      <c r="AL588">
        <v>-0.206076324053929</v>
      </c>
      <c r="AM588">
        <v>66.3387568690887</v>
      </c>
      <c r="AN588">
        <f>(AP588 - AO588 + BO588*1E3/(8.314*(BQ588+273.15)) * AR588/BN588 * AQ588) * BN588/(100*BB588) * 1000/(1000 - AP588)</f>
        <v>0</v>
      </c>
      <c r="AO588">
        <v>18.8273820199749</v>
      </c>
      <c r="AP588">
        <v>20.7675260606061</v>
      </c>
      <c r="AQ588">
        <v>-5.74090242576155e-05</v>
      </c>
      <c r="AR588">
        <v>77.4773203291814</v>
      </c>
      <c r="AS588">
        <v>0</v>
      </c>
      <c r="AT588">
        <v>0</v>
      </c>
      <c r="AU588">
        <f>IF(AS588*$H$13&gt;=AW588,1.0,(AW588/(AW588-AS588*$H$13)))</f>
        <v>0</v>
      </c>
      <c r="AV588">
        <f>(AU588-1)*100</f>
        <v>0</v>
      </c>
      <c r="AW588">
        <f>MAX(0,($B$13+$C$13*BV588)/(1+$D$13*BV588)*BO588/(BQ588+273)*$E$13)</f>
        <v>0</v>
      </c>
      <c r="AX588">
        <f>$B$11*BW588+$C$11*BX588+$F$11*CI588*(1-CL588)</f>
        <v>0</v>
      </c>
      <c r="AY588">
        <f>AX588*AZ588</f>
        <v>0</v>
      </c>
      <c r="AZ588">
        <f>($B$11*$D$9+$C$11*$D$9+$F$11*((CV588+CN588)/MAX(CV588+CN588+CW588, 0.1)*$I$9+CW588/MAX(CV588+CN588+CW588, 0.1)*$J$9))/($B$11+$C$11+$F$11)</f>
        <v>0</v>
      </c>
      <c r="BA588">
        <f>($B$11*$K$9+$C$11*$K$9+$F$11*((CV588+CN588)/MAX(CV588+CN588+CW588, 0.1)*$P$9+CW588/MAX(CV588+CN588+CW588, 0.1)*$Q$9))/($B$11+$C$11+$F$11)</f>
        <v>0</v>
      </c>
      <c r="BB588">
        <v>6</v>
      </c>
      <c r="BC588">
        <v>0.5</v>
      </c>
      <c r="BD588" t="s">
        <v>355</v>
      </c>
      <c r="BE588">
        <v>2</v>
      </c>
      <c r="BF588" t="b">
        <v>1</v>
      </c>
      <c r="BG588">
        <v>1657299789.75517</v>
      </c>
      <c r="BH588">
        <v>409.425965517241</v>
      </c>
      <c r="BI588">
        <v>419.458344827586</v>
      </c>
      <c r="BJ588">
        <v>20.7664172413793</v>
      </c>
      <c r="BK588">
        <v>18.8260517241379</v>
      </c>
      <c r="BL588">
        <v>401.546655172414</v>
      </c>
      <c r="BM588">
        <v>20.5877689655172</v>
      </c>
      <c r="BN588">
        <v>500.002724137931</v>
      </c>
      <c r="BO588">
        <v>73.8249862068966</v>
      </c>
      <c r="BP588">
        <v>0.0459633586206897</v>
      </c>
      <c r="BQ588">
        <v>24.3608724137931</v>
      </c>
      <c r="BR588">
        <v>25.0092965517241</v>
      </c>
      <c r="BS588">
        <v>999.9</v>
      </c>
      <c r="BT588">
        <v>0</v>
      </c>
      <c r="BU588">
        <v>0</v>
      </c>
      <c r="BV588">
        <v>9992.24137931034</v>
      </c>
      <c r="BW588">
        <v>0</v>
      </c>
      <c r="BX588">
        <v>1250.74862068965</v>
      </c>
      <c r="BY588">
        <v>-10.0323472413793</v>
      </c>
      <c r="BZ588">
        <v>418.108551724138</v>
      </c>
      <c r="CA588">
        <v>427.506448275862</v>
      </c>
      <c r="CB588">
        <v>1.94037172413793</v>
      </c>
      <c r="CC588">
        <v>419.458344827586</v>
      </c>
      <c r="CD588">
        <v>18.8260517241379</v>
      </c>
      <c r="CE588">
        <v>1.53308137931035</v>
      </c>
      <c r="CF588">
        <v>1.38983379310345</v>
      </c>
      <c r="CG588">
        <v>13.3021413793103</v>
      </c>
      <c r="CH588">
        <v>11.8071620689655</v>
      </c>
      <c r="CI588">
        <v>1999.95827586207</v>
      </c>
      <c r="CJ588">
        <v>0.980001310344828</v>
      </c>
      <c r="CK588">
        <v>0.0199989586206897</v>
      </c>
      <c r="CL588">
        <v>0</v>
      </c>
      <c r="CM588">
        <v>2.34335862068966</v>
      </c>
      <c r="CN588">
        <v>0</v>
      </c>
      <c r="CO588">
        <v>4232.75931034483</v>
      </c>
      <c r="CP588">
        <v>17299.7896551724</v>
      </c>
      <c r="CQ588">
        <v>40.7152413793103</v>
      </c>
      <c r="CR588">
        <v>41.625</v>
      </c>
      <c r="CS588">
        <v>40.4826206896552</v>
      </c>
      <c r="CT588">
        <v>40.3402413793103</v>
      </c>
      <c r="CU588">
        <v>39.937</v>
      </c>
      <c r="CV588">
        <v>1959.95827586207</v>
      </c>
      <c r="CW588">
        <v>40</v>
      </c>
      <c r="CX588">
        <v>0</v>
      </c>
      <c r="CY588">
        <v>1657299775.5</v>
      </c>
      <c r="CZ588">
        <v>0</v>
      </c>
      <c r="DA588">
        <v>1657291692.5</v>
      </c>
      <c r="DB588" t="s">
        <v>356</v>
      </c>
      <c r="DC588">
        <v>1657291684</v>
      </c>
      <c r="DD588">
        <v>1657291692.5</v>
      </c>
      <c r="DE588">
        <v>1</v>
      </c>
      <c r="DF588">
        <v>0.051</v>
      </c>
      <c r="DG588">
        <v>-0.009</v>
      </c>
      <c r="DH588">
        <v>7.953</v>
      </c>
      <c r="DI588">
        <v>0.086</v>
      </c>
      <c r="DJ588">
        <v>418</v>
      </c>
      <c r="DK588">
        <v>18</v>
      </c>
      <c r="DL588">
        <v>0.63</v>
      </c>
      <c r="DM588">
        <v>0.07</v>
      </c>
      <c r="DN588">
        <v>-10.39714175</v>
      </c>
      <c r="DO588">
        <v>3.46085954971861</v>
      </c>
      <c r="DP588">
        <v>0.675572433225659</v>
      </c>
      <c r="DQ588">
        <v>0</v>
      </c>
      <c r="DR588">
        <v>1.939871</v>
      </c>
      <c r="DS588">
        <v>0.00613756097560679</v>
      </c>
      <c r="DT588">
        <v>0.00305630479500982</v>
      </c>
      <c r="DU588">
        <v>1</v>
      </c>
      <c r="DV588">
        <v>1</v>
      </c>
      <c r="DW588">
        <v>2</v>
      </c>
      <c r="DX588" t="s">
        <v>373</v>
      </c>
      <c r="DY588">
        <v>2.97021</v>
      </c>
      <c r="DZ588">
        <v>2.69976</v>
      </c>
      <c r="EA588">
        <v>0.0720821</v>
      </c>
      <c r="EB588">
        <v>0.0740227</v>
      </c>
      <c r="EC588">
        <v>0.076842</v>
      </c>
      <c r="ED588">
        <v>0.072044</v>
      </c>
      <c r="EE588">
        <v>36067.7</v>
      </c>
      <c r="EF588">
        <v>39392.8</v>
      </c>
      <c r="EG588">
        <v>35240.4</v>
      </c>
      <c r="EH588">
        <v>38600.1</v>
      </c>
      <c r="EI588">
        <v>46162.4</v>
      </c>
      <c r="EJ588">
        <v>51716.9</v>
      </c>
      <c r="EK588">
        <v>55109.7</v>
      </c>
      <c r="EL588">
        <v>61893.2</v>
      </c>
      <c r="EM588">
        <v>1.9502</v>
      </c>
      <c r="EN588">
        <v>2.1158</v>
      </c>
      <c r="EO588">
        <v>-0.0138581</v>
      </c>
      <c r="EP588">
        <v>0</v>
      </c>
      <c r="EQ588">
        <v>25.2756</v>
      </c>
      <c r="ER588">
        <v>999.9</v>
      </c>
      <c r="ES588">
        <v>55.097</v>
      </c>
      <c r="ET588">
        <v>33.939</v>
      </c>
      <c r="EU588">
        <v>39.7384</v>
      </c>
      <c r="EV588">
        <v>53.4079</v>
      </c>
      <c r="EW588">
        <v>37.3277</v>
      </c>
      <c r="EX588">
        <v>2</v>
      </c>
      <c r="EY588">
        <v>0.167195</v>
      </c>
      <c r="EZ588">
        <v>6.00967</v>
      </c>
      <c r="FA588">
        <v>20.0502</v>
      </c>
      <c r="FB588">
        <v>5.19932</v>
      </c>
      <c r="FC588">
        <v>12.0099</v>
      </c>
      <c r="FD588">
        <v>4.976</v>
      </c>
      <c r="FE588">
        <v>3.294</v>
      </c>
      <c r="FF588">
        <v>9999</v>
      </c>
      <c r="FG588">
        <v>565.7</v>
      </c>
      <c r="FH588">
        <v>9999</v>
      </c>
      <c r="FI588">
        <v>9999</v>
      </c>
      <c r="FJ588">
        <v>1.86295</v>
      </c>
      <c r="FK588">
        <v>1.86783</v>
      </c>
      <c r="FL588">
        <v>1.86752</v>
      </c>
      <c r="FM588">
        <v>1.86874</v>
      </c>
      <c r="FN588">
        <v>1.86951</v>
      </c>
      <c r="FO588">
        <v>1.86554</v>
      </c>
      <c r="FP588">
        <v>1.86664</v>
      </c>
      <c r="FQ588">
        <v>1.86804</v>
      </c>
      <c r="FR588">
        <v>5</v>
      </c>
      <c r="FS588">
        <v>0</v>
      </c>
      <c r="FT588">
        <v>0</v>
      </c>
      <c r="FU588">
        <v>0</v>
      </c>
      <c r="FV588" t="s">
        <v>358</v>
      </c>
      <c r="FW588" t="s">
        <v>359</v>
      </c>
      <c r="FX588" t="s">
        <v>360</v>
      </c>
      <c r="FY588" t="s">
        <v>360</v>
      </c>
      <c r="FZ588" t="s">
        <v>360</v>
      </c>
      <c r="GA588" t="s">
        <v>360</v>
      </c>
      <c r="GB588">
        <v>0</v>
      </c>
      <c r="GC588">
        <v>100</v>
      </c>
      <c r="GD588">
        <v>100</v>
      </c>
      <c r="GE588">
        <v>7.871</v>
      </c>
      <c r="GF588">
        <v>0.1787</v>
      </c>
      <c r="GG588">
        <v>4.5284714050127</v>
      </c>
      <c r="GH588">
        <v>0.00877152046367285</v>
      </c>
      <c r="GI588">
        <v>-1.12287425622125e-06</v>
      </c>
      <c r="GJ588">
        <v>1.49974470624018e-10</v>
      </c>
      <c r="GK588">
        <v>0.178652107835601</v>
      </c>
      <c r="GL588">
        <v>0</v>
      </c>
      <c r="GM588">
        <v>0</v>
      </c>
      <c r="GN588">
        <v>0</v>
      </c>
      <c r="GO588">
        <v>-2</v>
      </c>
      <c r="GP588">
        <v>2006</v>
      </c>
      <c r="GQ588">
        <v>1</v>
      </c>
      <c r="GR588">
        <v>20</v>
      </c>
      <c r="GS588">
        <v>135.2</v>
      </c>
      <c r="GT588">
        <v>135.1</v>
      </c>
      <c r="GU588">
        <v>1.30005</v>
      </c>
      <c r="GV588">
        <v>2.64038</v>
      </c>
      <c r="GW588">
        <v>2.24854</v>
      </c>
      <c r="GX588">
        <v>2.73804</v>
      </c>
      <c r="GY588">
        <v>1.99585</v>
      </c>
      <c r="GZ588">
        <v>2.37915</v>
      </c>
      <c r="HA588">
        <v>37.3618</v>
      </c>
      <c r="HB588">
        <v>14.5348</v>
      </c>
      <c r="HC588">
        <v>18</v>
      </c>
      <c r="HD588">
        <v>497.981</v>
      </c>
      <c r="HE588">
        <v>611.387</v>
      </c>
      <c r="HF588">
        <v>15.6333</v>
      </c>
      <c r="HG588">
        <v>29.2011</v>
      </c>
      <c r="HH588">
        <v>30.0005</v>
      </c>
      <c r="HI588">
        <v>28.9614</v>
      </c>
      <c r="HJ588">
        <v>28.8612</v>
      </c>
      <c r="HK588">
        <v>25.9489</v>
      </c>
      <c r="HL588">
        <v>51.4305</v>
      </c>
      <c r="HM588">
        <v>0</v>
      </c>
      <c r="HN588">
        <v>15.635</v>
      </c>
      <c r="HO588">
        <v>399.831</v>
      </c>
      <c r="HP588">
        <v>18.8038</v>
      </c>
      <c r="HQ588">
        <v>102.213</v>
      </c>
      <c r="HR588">
        <v>103.035</v>
      </c>
    </row>
    <row r="589" spans="1:226">
      <c r="A589">
        <v>573</v>
      </c>
      <c r="B589">
        <v>1657299802.6</v>
      </c>
      <c r="C589">
        <v>8058.59999990463</v>
      </c>
      <c r="D589" t="s">
        <v>1510</v>
      </c>
      <c r="E589" t="s">
        <v>1511</v>
      </c>
      <c r="F589">
        <v>5</v>
      </c>
      <c r="G589" t="s">
        <v>1507</v>
      </c>
      <c r="H589" t="s">
        <v>354</v>
      </c>
      <c r="I589">
        <v>1657299794.83214</v>
      </c>
      <c r="J589">
        <f>(K589)/1000</f>
        <v>0</v>
      </c>
      <c r="K589">
        <f>IF(BF589, AN589, AH589)</f>
        <v>0</v>
      </c>
      <c r="L589">
        <f>IF(BF589, AI589, AG589)</f>
        <v>0</v>
      </c>
      <c r="M589">
        <f>BH589 - IF(AU589&gt;1, L589*BB589*100.0/(AW589*BV589), 0)</f>
        <v>0</v>
      </c>
      <c r="N589">
        <f>((T589-J589/2)*M589-L589)/(T589+J589/2)</f>
        <v>0</v>
      </c>
      <c r="O589">
        <f>N589*(BO589+BP589)/1000.0</f>
        <v>0</v>
      </c>
      <c r="P589">
        <f>(BH589 - IF(AU589&gt;1, L589*BB589*100.0/(AW589*BV589), 0))*(BO589+BP589)/1000.0</f>
        <v>0</v>
      </c>
      <c r="Q589">
        <f>2.0/((1/S589-1/R589)+SIGN(S589)*SQRT((1/S589-1/R589)*(1/S589-1/R589) + 4*BC589/((BC589+1)*(BC589+1))*(2*1/S589*1/R589-1/R589*1/R589)))</f>
        <v>0</v>
      </c>
      <c r="R589">
        <f>IF(LEFT(BD589,1)&lt;&gt;"0",IF(LEFT(BD589,1)="1",3.0,BE589),$D$5+$E$5*(BV589*BO589/($K$5*1000))+$F$5*(BV589*BO589/($K$5*1000))*MAX(MIN(BB589,$J$5),$I$5)*MAX(MIN(BB589,$J$5),$I$5)+$G$5*MAX(MIN(BB589,$J$5),$I$5)*(BV589*BO589/($K$5*1000))+$H$5*(BV589*BO589/($K$5*1000))*(BV589*BO589/($K$5*1000)))</f>
        <v>0</v>
      </c>
      <c r="S589">
        <f>J589*(1000-(1000*0.61365*exp(17.502*W589/(240.97+W589))/(BO589+BP589)+BJ589)/2)/(1000*0.61365*exp(17.502*W589/(240.97+W589))/(BO589+BP589)-BJ589)</f>
        <v>0</v>
      </c>
      <c r="T589">
        <f>1/((BC589+1)/(Q589/1.6)+1/(R589/1.37)) + BC589/((BC589+1)/(Q589/1.6) + BC589/(R589/1.37))</f>
        <v>0</v>
      </c>
      <c r="U589">
        <f>(AX589*BA589)</f>
        <v>0</v>
      </c>
      <c r="V589">
        <f>(BQ589+(U589+2*0.95*5.67E-8*(((BQ589+$B$7)+273)^4-(BQ589+273)^4)-44100*J589)/(1.84*29.3*R589+8*0.95*5.67E-8*(BQ589+273)^3))</f>
        <v>0</v>
      </c>
      <c r="W589">
        <f>($C$7*BR589+$D$7*BS589+$E$7*V589)</f>
        <v>0</v>
      </c>
      <c r="X589">
        <f>0.61365*exp(17.502*W589/(240.97+W589))</f>
        <v>0</v>
      </c>
      <c r="Y589">
        <f>(Z589/AA589*100)</f>
        <v>0</v>
      </c>
      <c r="Z589">
        <f>BJ589*(BO589+BP589)/1000</f>
        <v>0</v>
      </c>
      <c r="AA589">
        <f>0.61365*exp(17.502*BQ589/(240.97+BQ589))</f>
        <v>0</v>
      </c>
      <c r="AB589">
        <f>(X589-BJ589*(BO589+BP589)/1000)</f>
        <v>0</v>
      </c>
      <c r="AC589">
        <f>(-J589*44100)</f>
        <v>0</v>
      </c>
      <c r="AD589">
        <f>2*29.3*R589*0.92*(BQ589-W589)</f>
        <v>0</v>
      </c>
      <c r="AE589">
        <f>2*0.95*5.67E-8*(((BQ589+$B$7)+273)^4-(W589+273)^4)</f>
        <v>0</v>
      </c>
      <c r="AF589">
        <f>U589+AE589+AC589+AD589</f>
        <v>0</v>
      </c>
      <c r="AG589">
        <f>BN589*AU589*(BI589-BH589*(1000-AU589*BK589)/(1000-AU589*BJ589))/(100*BB589)</f>
        <v>0</v>
      </c>
      <c r="AH589">
        <f>1000*BN589*AU589*(BJ589-BK589)/(100*BB589*(1000-AU589*BJ589))</f>
        <v>0</v>
      </c>
      <c r="AI589">
        <f>(AJ589 - AK589 - BO589*1E3/(8.314*(BQ589+273.15)) * AM589/BN589 * AL589) * BN589/(100*BB589) * (1000 - BK589)/1000</f>
        <v>0</v>
      </c>
      <c r="AJ589">
        <v>417.515680637624</v>
      </c>
      <c r="AK589">
        <v>411.671151515151</v>
      </c>
      <c r="AL589">
        <v>-1.2971132161456</v>
      </c>
      <c r="AM589">
        <v>66.3387568690887</v>
      </c>
      <c r="AN589">
        <f>(AP589 - AO589 + BO589*1E3/(8.314*(BQ589+273.15)) * AR589/BN589 * AQ589) * BN589/(100*BB589) * 1000/(1000 - AP589)</f>
        <v>0</v>
      </c>
      <c r="AO589">
        <v>18.8293421647115</v>
      </c>
      <c r="AP589">
        <v>20.7744690909091</v>
      </c>
      <c r="AQ589">
        <v>-9.25524506502721e-05</v>
      </c>
      <c r="AR589">
        <v>77.4773203291814</v>
      </c>
      <c r="AS589">
        <v>0</v>
      </c>
      <c r="AT589">
        <v>0</v>
      </c>
      <c r="AU589">
        <f>IF(AS589*$H$13&gt;=AW589,1.0,(AW589/(AW589-AS589*$H$13)))</f>
        <v>0</v>
      </c>
      <c r="AV589">
        <f>(AU589-1)*100</f>
        <v>0</v>
      </c>
      <c r="AW589">
        <f>MAX(0,($B$13+$C$13*BV589)/(1+$D$13*BV589)*BO589/(BQ589+273)*$E$13)</f>
        <v>0</v>
      </c>
      <c r="AX589">
        <f>$B$11*BW589+$C$11*BX589+$F$11*CI589*(1-CL589)</f>
        <v>0</v>
      </c>
      <c r="AY589">
        <f>AX589*AZ589</f>
        <v>0</v>
      </c>
      <c r="AZ589">
        <f>($B$11*$D$9+$C$11*$D$9+$F$11*((CV589+CN589)/MAX(CV589+CN589+CW589, 0.1)*$I$9+CW589/MAX(CV589+CN589+CW589, 0.1)*$J$9))/($B$11+$C$11+$F$11)</f>
        <v>0</v>
      </c>
      <c r="BA589">
        <f>($B$11*$K$9+$C$11*$K$9+$F$11*((CV589+CN589)/MAX(CV589+CN589+CW589, 0.1)*$P$9+CW589/MAX(CV589+CN589+CW589, 0.1)*$Q$9))/($B$11+$C$11+$F$11)</f>
        <v>0</v>
      </c>
      <c r="BB589">
        <v>6</v>
      </c>
      <c r="BC589">
        <v>0.5</v>
      </c>
      <c r="BD589" t="s">
        <v>355</v>
      </c>
      <c r="BE589">
        <v>2</v>
      </c>
      <c r="BF589" t="b">
        <v>1</v>
      </c>
      <c r="BG589">
        <v>1657299794.83214</v>
      </c>
      <c r="BH589">
        <v>408.239535714286</v>
      </c>
      <c r="BI589">
        <v>415.545928571429</v>
      </c>
      <c r="BJ589">
        <v>20.768925</v>
      </c>
      <c r="BK589">
        <v>18.828575</v>
      </c>
      <c r="BL589">
        <v>400.369678571429</v>
      </c>
      <c r="BM589">
        <v>20.5902821428571</v>
      </c>
      <c r="BN589">
        <v>500.00275</v>
      </c>
      <c r="BO589">
        <v>73.8251928571429</v>
      </c>
      <c r="BP589">
        <v>0.0459395678571429</v>
      </c>
      <c r="BQ589">
        <v>24.3660285714286</v>
      </c>
      <c r="BR589">
        <v>25.0261964285714</v>
      </c>
      <c r="BS589">
        <v>999.9</v>
      </c>
      <c r="BT589">
        <v>0</v>
      </c>
      <c r="BU589">
        <v>0</v>
      </c>
      <c r="BV589">
        <v>9993.57142857143</v>
      </c>
      <c r="BW589">
        <v>0</v>
      </c>
      <c r="BX589">
        <v>1251.64107142857</v>
      </c>
      <c r="BY589">
        <v>-7.30638721785714</v>
      </c>
      <c r="BZ589">
        <v>416.898035714286</v>
      </c>
      <c r="CA589">
        <v>423.520107142857</v>
      </c>
      <c r="CB589">
        <v>1.94035535714286</v>
      </c>
      <c r="CC589">
        <v>415.545928571429</v>
      </c>
      <c r="CD589">
        <v>18.828575</v>
      </c>
      <c r="CE589">
        <v>1.53327071428571</v>
      </c>
      <c r="CF589">
        <v>1.39002357142857</v>
      </c>
      <c r="CG589">
        <v>13.3040357142857</v>
      </c>
      <c r="CH589">
        <v>11.8092357142857</v>
      </c>
      <c r="CI589">
        <v>1999.9825</v>
      </c>
      <c r="CJ589">
        <v>0.980001428571429</v>
      </c>
      <c r="CK589">
        <v>0.0199988285714286</v>
      </c>
      <c r="CL589">
        <v>0</v>
      </c>
      <c r="CM589">
        <v>2.32525357142857</v>
      </c>
      <c r="CN589">
        <v>0</v>
      </c>
      <c r="CO589">
        <v>4232</v>
      </c>
      <c r="CP589">
        <v>17300.0178571429</v>
      </c>
      <c r="CQ589">
        <v>40.7365</v>
      </c>
      <c r="CR589">
        <v>41.625</v>
      </c>
      <c r="CS589">
        <v>40.5</v>
      </c>
      <c r="CT589">
        <v>40.3615</v>
      </c>
      <c r="CU589">
        <v>39.937</v>
      </c>
      <c r="CV589">
        <v>1959.9825</v>
      </c>
      <c r="CW589">
        <v>40</v>
      </c>
      <c r="CX589">
        <v>0</v>
      </c>
      <c r="CY589">
        <v>1657299780.9</v>
      </c>
      <c r="CZ589">
        <v>0</v>
      </c>
      <c r="DA589">
        <v>1657291692.5</v>
      </c>
      <c r="DB589" t="s">
        <v>356</v>
      </c>
      <c r="DC589">
        <v>1657291684</v>
      </c>
      <c r="DD589">
        <v>1657291692.5</v>
      </c>
      <c r="DE589">
        <v>1</v>
      </c>
      <c r="DF589">
        <v>0.051</v>
      </c>
      <c r="DG589">
        <v>-0.009</v>
      </c>
      <c r="DH589">
        <v>7.953</v>
      </c>
      <c r="DI589">
        <v>0.086</v>
      </c>
      <c r="DJ589">
        <v>418</v>
      </c>
      <c r="DK589">
        <v>18</v>
      </c>
      <c r="DL589">
        <v>0.63</v>
      </c>
      <c r="DM589">
        <v>0.07</v>
      </c>
      <c r="DN589">
        <v>-8.690351</v>
      </c>
      <c r="DO589">
        <v>25.9678171857411</v>
      </c>
      <c r="DP589">
        <v>3.05364577030703</v>
      </c>
      <c r="DQ589">
        <v>0</v>
      </c>
      <c r="DR589">
        <v>1.94080625</v>
      </c>
      <c r="DS589">
        <v>0.00267545966228268</v>
      </c>
      <c r="DT589">
        <v>0.00294098596349932</v>
      </c>
      <c r="DU589">
        <v>1</v>
      </c>
      <c r="DV589">
        <v>1</v>
      </c>
      <c r="DW589">
        <v>2</v>
      </c>
      <c r="DX589" t="s">
        <v>373</v>
      </c>
      <c r="DY589">
        <v>2.97125</v>
      </c>
      <c r="DZ589">
        <v>2.69947</v>
      </c>
      <c r="EA589">
        <v>0.0712124</v>
      </c>
      <c r="EB589">
        <v>0.0722845</v>
      </c>
      <c r="EC589">
        <v>0.0768572</v>
      </c>
      <c r="ED589">
        <v>0.0720563</v>
      </c>
      <c r="EE589">
        <v>36100.7</v>
      </c>
      <c r="EF589">
        <v>39466.5</v>
      </c>
      <c r="EG589">
        <v>35239.7</v>
      </c>
      <c r="EH589">
        <v>38599.9</v>
      </c>
      <c r="EI589">
        <v>46161.4</v>
      </c>
      <c r="EJ589">
        <v>51715.4</v>
      </c>
      <c r="EK589">
        <v>55109.4</v>
      </c>
      <c r="EL589">
        <v>61892.3</v>
      </c>
      <c r="EM589">
        <v>1.9508</v>
      </c>
      <c r="EN589">
        <v>2.115</v>
      </c>
      <c r="EO589">
        <v>-0.0140071</v>
      </c>
      <c r="EP589">
        <v>0</v>
      </c>
      <c r="EQ589">
        <v>25.2833</v>
      </c>
      <c r="ER589">
        <v>999.9</v>
      </c>
      <c r="ES589">
        <v>55.097</v>
      </c>
      <c r="ET589">
        <v>33.929</v>
      </c>
      <c r="EU589">
        <v>39.7196</v>
      </c>
      <c r="EV589">
        <v>53.4479</v>
      </c>
      <c r="EW589">
        <v>37.3197</v>
      </c>
      <c r="EX589">
        <v>2</v>
      </c>
      <c r="EY589">
        <v>0.167805</v>
      </c>
      <c r="EZ589">
        <v>6.30283</v>
      </c>
      <c r="FA589">
        <v>20.0383</v>
      </c>
      <c r="FB589">
        <v>5.19932</v>
      </c>
      <c r="FC589">
        <v>12.0099</v>
      </c>
      <c r="FD589">
        <v>4.9756</v>
      </c>
      <c r="FE589">
        <v>3.2938</v>
      </c>
      <c r="FF589">
        <v>9999</v>
      </c>
      <c r="FG589">
        <v>565.7</v>
      </c>
      <c r="FH589">
        <v>9999</v>
      </c>
      <c r="FI589">
        <v>9999</v>
      </c>
      <c r="FJ589">
        <v>1.86298</v>
      </c>
      <c r="FK589">
        <v>1.86783</v>
      </c>
      <c r="FL589">
        <v>1.86752</v>
      </c>
      <c r="FM589">
        <v>1.86874</v>
      </c>
      <c r="FN589">
        <v>1.86951</v>
      </c>
      <c r="FO589">
        <v>1.86557</v>
      </c>
      <c r="FP589">
        <v>1.8667</v>
      </c>
      <c r="FQ589">
        <v>1.86804</v>
      </c>
      <c r="FR589">
        <v>5</v>
      </c>
      <c r="FS589">
        <v>0</v>
      </c>
      <c r="FT589">
        <v>0</v>
      </c>
      <c r="FU589">
        <v>0</v>
      </c>
      <c r="FV589" t="s">
        <v>358</v>
      </c>
      <c r="FW589" t="s">
        <v>359</v>
      </c>
      <c r="FX589" t="s">
        <v>360</v>
      </c>
      <c r="FY589" t="s">
        <v>360</v>
      </c>
      <c r="FZ589" t="s">
        <v>360</v>
      </c>
      <c r="GA589" t="s">
        <v>360</v>
      </c>
      <c r="GB589">
        <v>0</v>
      </c>
      <c r="GC589">
        <v>100</v>
      </c>
      <c r="GD589">
        <v>100</v>
      </c>
      <c r="GE589">
        <v>7.822</v>
      </c>
      <c r="GF589">
        <v>0.1786</v>
      </c>
      <c r="GG589">
        <v>4.5284714050127</v>
      </c>
      <c r="GH589">
        <v>0.00877152046367285</v>
      </c>
      <c r="GI589">
        <v>-1.12287425622125e-06</v>
      </c>
      <c r="GJ589">
        <v>1.49974470624018e-10</v>
      </c>
      <c r="GK589">
        <v>0.178652107835601</v>
      </c>
      <c r="GL589">
        <v>0</v>
      </c>
      <c r="GM589">
        <v>0</v>
      </c>
      <c r="GN589">
        <v>0</v>
      </c>
      <c r="GO589">
        <v>-2</v>
      </c>
      <c r="GP589">
        <v>2006</v>
      </c>
      <c r="GQ589">
        <v>1</v>
      </c>
      <c r="GR589">
        <v>20</v>
      </c>
      <c r="GS589">
        <v>135.3</v>
      </c>
      <c r="GT589">
        <v>135.2</v>
      </c>
      <c r="GU589">
        <v>1.26709</v>
      </c>
      <c r="GV589">
        <v>2.6355</v>
      </c>
      <c r="GW589">
        <v>2.24854</v>
      </c>
      <c r="GX589">
        <v>2.73804</v>
      </c>
      <c r="GY589">
        <v>1.99585</v>
      </c>
      <c r="GZ589">
        <v>2.36816</v>
      </c>
      <c r="HA589">
        <v>37.3618</v>
      </c>
      <c r="HB589">
        <v>14.5261</v>
      </c>
      <c r="HC589">
        <v>18</v>
      </c>
      <c r="HD589">
        <v>498.423</v>
      </c>
      <c r="HE589">
        <v>610.815</v>
      </c>
      <c r="HF589">
        <v>15.6337</v>
      </c>
      <c r="HG589">
        <v>29.2061</v>
      </c>
      <c r="HH589">
        <v>30.0005</v>
      </c>
      <c r="HI589">
        <v>28.9664</v>
      </c>
      <c r="HJ589">
        <v>28.8661</v>
      </c>
      <c r="HK589">
        <v>25.211</v>
      </c>
      <c r="HL589">
        <v>51.4305</v>
      </c>
      <c r="HM589">
        <v>0</v>
      </c>
      <c r="HN589">
        <v>15.5756</v>
      </c>
      <c r="HO589">
        <v>379.704</v>
      </c>
      <c r="HP589">
        <v>18.803</v>
      </c>
      <c r="HQ589">
        <v>102.212</v>
      </c>
      <c r="HR589">
        <v>103.034</v>
      </c>
    </row>
    <row r="590" spans="1:226">
      <c r="A590">
        <v>574</v>
      </c>
      <c r="B590">
        <v>1657299807.6</v>
      </c>
      <c r="C590">
        <v>8063.59999990463</v>
      </c>
      <c r="D590" t="s">
        <v>1512</v>
      </c>
      <c r="E590" t="s">
        <v>1513</v>
      </c>
      <c r="F590">
        <v>5</v>
      </c>
      <c r="G590" t="s">
        <v>1507</v>
      </c>
      <c r="H590" t="s">
        <v>354</v>
      </c>
      <c r="I590">
        <v>1657299800.1</v>
      </c>
      <c r="J590">
        <f>(K590)/1000</f>
        <v>0</v>
      </c>
      <c r="K590">
        <f>IF(BF590, AN590, AH590)</f>
        <v>0</v>
      </c>
      <c r="L590">
        <f>IF(BF590, AI590, AG590)</f>
        <v>0</v>
      </c>
      <c r="M590">
        <f>BH590 - IF(AU590&gt;1, L590*BB590*100.0/(AW590*BV590), 0)</f>
        <v>0</v>
      </c>
      <c r="N590">
        <f>((T590-J590/2)*M590-L590)/(T590+J590/2)</f>
        <v>0</v>
      </c>
      <c r="O590">
        <f>N590*(BO590+BP590)/1000.0</f>
        <v>0</v>
      </c>
      <c r="P590">
        <f>(BH590 - IF(AU590&gt;1, L590*BB590*100.0/(AW590*BV590), 0))*(BO590+BP590)/1000.0</f>
        <v>0</v>
      </c>
      <c r="Q590">
        <f>2.0/((1/S590-1/R590)+SIGN(S590)*SQRT((1/S590-1/R590)*(1/S590-1/R590) + 4*BC590/((BC590+1)*(BC590+1))*(2*1/S590*1/R590-1/R590*1/R590)))</f>
        <v>0</v>
      </c>
      <c r="R590">
        <f>IF(LEFT(BD590,1)&lt;&gt;"0",IF(LEFT(BD590,1)="1",3.0,BE590),$D$5+$E$5*(BV590*BO590/($K$5*1000))+$F$5*(BV590*BO590/($K$5*1000))*MAX(MIN(BB590,$J$5),$I$5)*MAX(MIN(BB590,$J$5),$I$5)+$G$5*MAX(MIN(BB590,$J$5),$I$5)*(BV590*BO590/($K$5*1000))+$H$5*(BV590*BO590/($K$5*1000))*(BV590*BO590/($K$5*1000)))</f>
        <v>0</v>
      </c>
      <c r="S590">
        <f>J590*(1000-(1000*0.61365*exp(17.502*W590/(240.97+W590))/(BO590+BP590)+BJ590)/2)/(1000*0.61365*exp(17.502*W590/(240.97+W590))/(BO590+BP590)-BJ590)</f>
        <v>0</v>
      </c>
      <c r="T590">
        <f>1/((BC590+1)/(Q590/1.6)+1/(R590/1.37)) + BC590/((BC590+1)/(Q590/1.6) + BC590/(R590/1.37))</f>
        <v>0</v>
      </c>
      <c r="U590">
        <f>(AX590*BA590)</f>
        <v>0</v>
      </c>
      <c r="V590">
        <f>(BQ590+(U590+2*0.95*5.67E-8*(((BQ590+$B$7)+273)^4-(BQ590+273)^4)-44100*J590)/(1.84*29.3*R590+8*0.95*5.67E-8*(BQ590+273)^3))</f>
        <v>0</v>
      </c>
      <c r="W590">
        <f>($C$7*BR590+$D$7*BS590+$E$7*V590)</f>
        <v>0</v>
      </c>
      <c r="X590">
        <f>0.61365*exp(17.502*W590/(240.97+W590))</f>
        <v>0</v>
      </c>
      <c r="Y590">
        <f>(Z590/AA590*100)</f>
        <v>0</v>
      </c>
      <c r="Z590">
        <f>BJ590*(BO590+BP590)/1000</f>
        <v>0</v>
      </c>
      <c r="AA590">
        <f>0.61365*exp(17.502*BQ590/(240.97+BQ590))</f>
        <v>0</v>
      </c>
      <c r="AB590">
        <f>(X590-BJ590*(BO590+BP590)/1000)</f>
        <v>0</v>
      </c>
      <c r="AC590">
        <f>(-J590*44100)</f>
        <v>0</v>
      </c>
      <c r="AD590">
        <f>2*29.3*R590*0.92*(BQ590-W590)</f>
        <v>0</v>
      </c>
      <c r="AE590">
        <f>2*0.95*5.67E-8*(((BQ590+$B$7)+273)^4-(W590+273)^4)</f>
        <v>0</v>
      </c>
      <c r="AF590">
        <f>U590+AE590+AC590+AD590</f>
        <v>0</v>
      </c>
      <c r="AG590">
        <f>BN590*AU590*(BI590-BH590*(1000-AU590*BK590)/(1000-AU590*BJ590))/(100*BB590)</f>
        <v>0</v>
      </c>
      <c r="AH590">
        <f>1000*BN590*AU590*(BJ590-BK590)/(100*BB590*(1000-AU590*BJ590))</f>
        <v>0</v>
      </c>
      <c r="AI590">
        <f>(AJ590 - AK590 - BO590*1E3/(8.314*(BQ590+273.15)) * AM590/BN590 * AL590) * BN590/(100*BB590) * (1000 - BK590)/1000</f>
        <v>0</v>
      </c>
      <c r="AJ590">
        <v>403.35489662397</v>
      </c>
      <c r="AK590">
        <v>401.004115151515</v>
      </c>
      <c r="AL590">
        <v>-2.27062060219678</v>
      </c>
      <c r="AM590">
        <v>66.3387568690887</v>
      </c>
      <c r="AN590">
        <f>(AP590 - AO590 + BO590*1E3/(8.314*(BQ590+273.15)) * AR590/BN590 * AQ590) * BN590/(100*BB590) * 1000/(1000 - AP590)</f>
        <v>0</v>
      </c>
      <c r="AO590">
        <v>18.8351381971711</v>
      </c>
      <c r="AP590">
        <v>20.7777078787879</v>
      </c>
      <c r="AQ590">
        <v>0.00110466440024356</v>
      </c>
      <c r="AR590">
        <v>77.4773203291814</v>
      </c>
      <c r="AS590">
        <v>0</v>
      </c>
      <c r="AT590">
        <v>0</v>
      </c>
      <c r="AU590">
        <f>IF(AS590*$H$13&gt;=AW590,1.0,(AW590/(AW590-AS590*$H$13)))</f>
        <v>0</v>
      </c>
      <c r="AV590">
        <f>(AU590-1)*100</f>
        <v>0</v>
      </c>
      <c r="AW590">
        <f>MAX(0,($B$13+$C$13*BV590)/(1+$D$13*BV590)*BO590/(BQ590+273)*$E$13)</f>
        <v>0</v>
      </c>
      <c r="AX590">
        <f>$B$11*BW590+$C$11*BX590+$F$11*CI590*(1-CL590)</f>
        <v>0</v>
      </c>
      <c r="AY590">
        <f>AX590*AZ590</f>
        <v>0</v>
      </c>
      <c r="AZ590">
        <f>($B$11*$D$9+$C$11*$D$9+$F$11*((CV590+CN590)/MAX(CV590+CN590+CW590, 0.1)*$I$9+CW590/MAX(CV590+CN590+CW590, 0.1)*$J$9))/($B$11+$C$11+$F$11)</f>
        <v>0</v>
      </c>
      <c r="BA590">
        <f>($B$11*$K$9+$C$11*$K$9+$F$11*((CV590+CN590)/MAX(CV590+CN590+CW590, 0.1)*$P$9+CW590/MAX(CV590+CN590+CW590, 0.1)*$Q$9))/($B$11+$C$11+$F$11)</f>
        <v>0</v>
      </c>
      <c r="BB590">
        <v>6</v>
      </c>
      <c r="BC590">
        <v>0.5</v>
      </c>
      <c r="BD590" t="s">
        <v>355</v>
      </c>
      <c r="BE590">
        <v>2</v>
      </c>
      <c r="BF590" t="b">
        <v>1</v>
      </c>
      <c r="BG590">
        <v>1657299800.1</v>
      </c>
      <c r="BH590">
        <v>404.097259259259</v>
      </c>
      <c r="BI590">
        <v>406.559962962963</v>
      </c>
      <c r="BJ590">
        <v>20.7730962962963</v>
      </c>
      <c r="BK590">
        <v>18.8314</v>
      </c>
      <c r="BL590">
        <v>396.260074074074</v>
      </c>
      <c r="BM590">
        <v>20.5944444444444</v>
      </c>
      <c r="BN590">
        <v>500.028703703704</v>
      </c>
      <c r="BO590">
        <v>73.8250962962963</v>
      </c>
      <c r="BP590">
        <v>0.0459631851851852</v>
      </c>
      <c r="BQ590">
        <v>24.3704555555556</v>
      </c>
      <c r="BR590">
        <v>25.0456555555556</v>
      </c>
      <c r="BS590">
        <v>999.9</v>
      </c>
      <c r="BT590">
        <v>0</v>
      </c>
      <c r="BU590">
        <v>0</v>
      </c>
      <c r="BV590">
        <v>9996.2962962963</v>
      </c>
      <c r="BW590">
        <v>0</v>
      </c>
      <c r="BX590">
        <v>1252.63407407407</v>
      </c>
      <c r="BY590">
        <v>-2.46275007777778</v>
      </c>
      <c r="BZ590">
        <v>412.669666666667</v>
      </c>
      <c r="CA590">
        <v>414.363</v>
      </c>
      <c r="CB590">
        <v>1.94169740740741</v>
      </c>
      <c r="CC590">
        <v>406.559962962963</v>
      </c>
      <c r="CD590">
        <v>18.8314</v>
      </c>
      <c r="CE590">
        <v>1.5335762962963</v>
      </c>
      <c r="CF590">
        <v>1.39022962962963</v>
      </c>
      <c r="CG590">
        <v>13.3070925925926</v>
      </c>
      <c r="CH590">
        <v>11.8114851851852</v>
      </c>
      <c r="CI590">
        <v>1999.99259259259</v>
      </c>
      <c r="CJ590">
        <v>0.980001444444444</v>
      </c>
      <c r="CK590">
        <v>0.0199988111111111</v>
      </c>
      <c r="CL590">
        <v>0</v>
      </c>
      <c r="CM590">
        <v>2.29742962962963</v>
      </c>
      <c r="CN590">
        <v>0</v>
      </c>
      <c r="CO590">
        <v>4230.60740740741</v>
      </c>
      <c r="CP590">
        <v>17300.1</v>
      </c>
      <c r="CQ590">
        <v>40.75</v>
      </c>
      <c r="CR590">
        <v>41.625</v>
      </c>
      <c r="CS590">
        <v>40.5</v>
      </c>
      <c r="CT590">
        <v>40.3516666666667</v>
      </c>
      <c r="CU590">
        <v>39.9463333333333</v>
      </c>
      <c r="CV590">
        <v>1959.99259259259</v>
      </c>
      <c r="CW590">
        <v>40</v>
      </c>
      <c r="CX590">
        <v>0</v>
      </c>
      <c r="CY590">
        <v>1657299785.7</v>
      </c>
      <c r="CZ590">
        <v>0</v>
      </c>
      <c r="DA590">
        <v>1657291692.5</v>
      </c>
      <c r="DB590" t="s">
        <v>356</v>
      </c>
      <c r="DC590">
        <v>1657291684</v>
      </c>
      <c r="DD590">
        <v>1657291692.5</v>
      </c>
      <c r="DE590">
        <v>1</v>
      </c>
      <c r="DF590">
        <v>0.051</v>
      </c>
      <c r="DG590">
        <v>-0.009</v>
      </c>
      <c r="DH590">
        <v>7.953</v>
      </c>
      <c r="DI590">
        <v>0.086</v>
      </c>
      <c r="DJ590">
        <v>418</v>
      </c>
      <c r="DK590">
        <v>18</v>
      </c>
      <c r="DL590">
        <v>0.63</v>
      </c>
      <c r="DM590">
        <v>0.07</v>
      </c>
      <c r="DN590">
        <v>-5.4845280525</v>
      </c>
      <c r="DO590">
        <v>52.802706975985</v>
      </c>
      <c r="DP590">
        <v>5.31925882664225</v>
      </c>
      <c r="DQ590">
        <v>0</v>
      </c>
      <c r="DR590">
        <v>1.94100875</v>
      </c>
      <c r="DS590">
        <v>0.0112521951219468</v>
      </c>
      <c r="DT590">
        <v>0.00359480054210245</v>
      </c>
      <c r="DU590">
        <v>1</v>
      </c>
      <c r="DV590">
        <v>1</v>
      </c>
      <c r="DW590">
        <v>2</v>
      </c>
      <c r="DX590" t="s">
        <v>373</v>
      </c>
      <c r="DY590">
        <v>2.97066</v>
      </c>
      <c r="DZ590">
        <v>2.69966</v>
      </c>
      <c r="EA590">
        <v>0.0696946</v>
      </c>
      <c r="EB590">
        <v>0.0701805</v>
      </c>
      <c r="EC590">
        <v>0.0768455</v>
      </c>
      <c r="ED590">
        <v>0.0720556</v>
      </c>
      <c r="EE590">
        <v>36159</v>
      </c>
      <c r="EF590">
        <v>39555.3</v>
      </c>
      <c r="EG590">
        <v>35239</v>
      </c>
      <c r="EH590">
        <v>38599.2</v>
      </c>
      <c r="EI590">
        <v>46161</v>
      </c>
      <c r="EJ590">
        <v>51714.1</v>
      </c>
      <c r="EK590">
        <v>55108.2</v>
      </c>
      <c r="EL590">
        <v>61890.7</v>
      </c>
      <c r="EM590">
        <v>1.951</v>
      </c>
      <c r="EN590">
        <v>2.1148</v>
      </c>
      <c r="EO590">
        <v>-0.0160933</v>
      </c>
      <c r="EP590">
        <v>0</v>
      </c>
      <c r="EQ590">
        <v>25.2927</v>
      </c>
      <c r="ER590">
        <v>999.9</v>
      </c>
      <c r="ES590">
        <v>55.121</v>
      </c>
      <c r="ET590">
        <v>33.909</v>
      </c>
      <c r="EU590">
        <v>39.688</v>
      </c>
      <c r="EV590">
        <v>53.4879</v>
      </c>
      <c r="EW590">
        <v>37.2997</v>
      </c>
      <c r="EX590">
        <v>2</v>
      </c>
      <c r="EY590">
        <v>0.170122</v>
      </c>
      <c r="EZ590">
        <v>6.46159</v>
      </c>
      <c r="FA590">
        <v>20.0333</v>
      </c>
      <c r="FB590">
        <v>5.19932</v>
      </c>
      <c r="FC590">
        <v>12.0099</v>
      </c>
      <c r="FD590">
        <v>4.9756</v>
      </c>
      <c r="FE590">
        <v>3.294</v>
      </c>
      <c r="FF590">
        <v>9999</v>
      </c>
      <c r="FG590">
        <v>565.7</v>
      </c>
      <c r="FH590">
        <v>9999</v>
      </c>
      <c r="FI590">
        <v>9999</v>
      </c>
      <c r="FJ590">
        <v>1.86295</v>
      </c>
      <c r="FK590">
        <v>1.86783</v>
      </c>
      <c r="FL590">
        <v>1.86752</v>
      </c>
      <c r="FM590">
        <v>1.86874</v>
      </c>
      <c r="FN590">
        <v>1.86951</v>
      </c>
      <c r="FO590">
        <v>1.86554</v>
      </c>
      <c r="FP590">
        <v>1.86664</v>
      </c>
      <c r="FQ590">
        <v>1.86804</v>
      </c>
      <c r="FR590">
        <v>5</v>
      </c>
      <c r="FS590">
        <v>0</v>
      </c>
      <c r="FT590">
        <v>0</v>
      </c>
      <c r="FU590">
        <v>0</v>
      </c>
      <c r="FV590" t="s">
        <v>358</v>
      </c>
      <c r="FW590" t="s">
        <v>359</v>
      </c>
      <c r="FX590" t="s">
        <v>360</v>
      </c>
      <c r="FY590" t="s">
        <v>360</v>
      </c>
      <c r="FZ590" t="s">
        <v>360</v>
      </c>
      <c r="GA590" t="s">
        <v>360</v>
      </c>
      <c r="GB590">
        <v>0</v>
      </c>
      <c r="GC590">
        <v>100</v>
      </c>
      <c r="GD590">
        <v>100</v>
      </c>
      <c r="GE590">
        <v>7.736</v>
      </c>
      <c r="GF590">
        <v>0.1786</v>
      </c>
      <c r="GG590">
        <v>4.5284714050127</v>
      </c>
      <c r="GH590">
        <v>0.00877152046367285</v>
      </c>
      <c r="GI590">
        <v>-1.12287425622125e-06</v>
      </c>
      <c r="GJ590">
        <v>1.49974470624018e-10</v>
      </c>
      <c r="GK590">
        <v>0.178652107835601</v>
      </c>
      <c r="GL590">
        <v>0</v>
      </c>
      <c r="GM590">
        <v>0</v>
      </c>
      <c r="GN590">
        <v>0</v>
      </c>
      <c r="GO590">
        <v>-2</v>
      </c>
      <c r="GP590">
        <v>2006</v>
      </c>
      <c r="GQ590">
        <v>1</v>
      </c>
      <c r="GR590">
        <v>20</v>
      </c>
      <c r="GS590">
        <v>135.4</v>
      </c>
      <c r="GT590">
        <v>135.3</v>
      </c>
      <c r="GU590">
        <v>1.22559</v>
      </c>
      <c r="GV590">
        <v>2.63306</v>
      </c>
      <c r="GW590">
        <v>2.24854</v>
      </c>
      <c r="GX590">
        <v>2.73804</v>
      </c>
      <c r="GY590">
        <v>1.99585</v>
      </c>
      <c r="GZ590">
        <v>2.38525</v>
      </c>
      <c r="HA590">
        <v>37.3618</v>
      </c>
      <c r="HB590">
        <v>14.5261</v>
      </c>
      <c r="HC590">
        <v>18</v>
      </c>
      <c r="HD590">
        <v>498.621</v>
      </c>
      <c r="HE590">
        <v>610.733</v>
      </c>
      <c r="HF590">
        <v>15.5817</v>
      </c>
      <c r="HG590">
        <v>29.2137</v>
      </c>
      <c r="HH590">
        <v>30.0013</v>
      </c>
      <c r="HI590">
        <v>28.9738</v>
      </c>
      <c r="HJ590">
        <v>28.8735</v>
      </c>
      <c r="HK590">
        <v>24.4234</v>
      </c>
      <c r="HL590">
        <v>51.4305</v>
      </c>
      <c r="HM590">
        <v>0</v>
      </c>
      <c r="HN590">
        <v>15.5238</v>
      </c>
      <c r="HO590">
        <v>366.186</v>
      </c>
      <c r="HP590">
        <v>18.8035</v>
      </c>
      <c r="HQ590">
        <v>102.21</v>
      </c>
      <c r="HR590">
        <v>103.032</v>
      </c>
    </row>
    <row r="591" spans="1:226">
      <c r="A591">
        <v>575</v>
      </c>
      <c r="B591">
        <v>1657299812.6</v>
      </c>
      <c r="C591">
        <v>8068.59999990463</v>
      </c>
      <c r="D591" t="s">
        <v>1514</v>
      </c>
      <c r="E591" t="s">
        <v>1515</v>
      </c>
      <c r="F591">
        <v>5</v>
      </c>
      <c r="G591" t="s">
        <v>1507</v>
      </c>
      <c r="H591" t="s">
        <v>354</v>
      </c>
      <c r="I591">
        <v>1657299804.81429</v>
      </c>
      <c r="J591">
        <f>(K591)/1000</f>
        <v>0</v>
      </c>
      <c r="K591">
        <f>IF(BF591, AN591, AH591)</f>
        <v>0</v>
      </c>
      <c r="L591">
        <f>IF(BF591, AI591, AG591)</f>
        <v>0</v>
      </c>
      <c r="M591">
        <f>BH591 - IF(AU591&gt;1, L591*BB591*100.0/(AW591*BV591), 0)</f>
        <v>0</v>
      </c>
      <c r="N591">
        <f>((T591-J591/2)*M591-L591)/(T591+J591/2)</f>
        <v>0</v>
      </c>
      <c r="O591">
        <f>N591*(BO591+BP591)/1000.0</f>
        <v>0</v>
      </c>
      <c r="P591">
        <f>(BH591 - IF(AU591&gt;1, L591*BB591*100.0/(AW591*BV591), 0))*(BO591+BP591)/1000.0</f>
        <v>0</v>
      </c>
      <c r="Q591">
        <f>2.0/((1/S591-1/R591)+SIGN(S591)*SQRT((1/S591-1/R591)*(1/S591-1/R591) + 4*BC591/((BC591+1)*(BC591+1))*(2*1/S591*1/R591-1/R591*1/R591)))</f>
        <v>0</v>
      </c>
      <c r="R591">
        <f>IF(LEFT(BD591,1)&lt;&gt;"0",IF(LEFT(BD591,1)="1",3.0,BE591),$D$5+$E$5*(BV591*BO591/($K$5*1000))+$F$5*(BV591*BO591/($K$5*1000))*MAX(MIN(BB591,$J$5),$I$5)*MAX(MIN(BB591,$J$5),$I$5)+$G$5*MAX(MIN(BB591,$J$5),$I$5)*(BV591*BO591/($K$5*1000))+$H$5*(BV591*BO591/($K$5*1000))*(BV591*BO591/($K$5*1000)))</f>
        <v>0</v>
      </c>
      <c r="S591">
        <f>J591*(1000-(1000*0.61365*exp(17.502*W591/(240.97+W591))/(BO591+BP591)+BJ591)/2)/(1000*0.61365*exp(17.502*W591/(240.97+W591))/(BO591+BP591)-BJ591)</f>
        <v>0</v>
      </c>
      <c r="T591">
        <f>1/((BC591+1)/(Q591/1.6)+1/(R591/1.37)) + BC591/((BC591+1)/(Q591/1.6) + BC591/(R591/1.37))</f>
        <v>0</v>
      </c>
      <c r="U591">
        <f>(AX591*BA591)</f>
        <v>0</v>
      </c>
      <c r="V591">
        <f>(BQ591+(U591+2*0.95*5.67E-8*(((BQ591+$B$7)+273)^4-(BQ591+273)^4)-44100*J591)/(1.84*29.3*R591+8*0.95*5.67E-8*(BQ591+273)^3))</f>
        <v>0</v>
      </c>
      <c r="W591">
        <f>($C$7*BR591+$D$7*BS591+$E$7*V591)</f>
        <v>0</v>
      </c>
      <c r="X591">
        <f>0.61365*exp(17.502*W591/(240.97+W591))</f>
        <v>0</v>
      </c>
      <c r="Y591">
        <f>(Z591/AA591*100)</f>
        <v>0</v>
      </c>
      <c r="Z591">
        <f>BJ591*(BO591+BP591)/1000</f>
        <v>0</v>
      </c>
      <c r="AA591">
        <f>0.61365*exp(17.502*BQ591/(240.97+BQ591))</f>
        <v>0</v>
      </c>
      <c r="AB591">
        <f>(X591-BJ591*(BO591+BP591)/1000)</f>
        <v>0</v>
      </c>
      <c r="AC591">
        <f>(-J591*44100)</f>
        <v>0</v>
      </c>
      <c r="AD591">
        <f>2*29.3*R591*0.92*(BQ591-W591)</f>
        <v>0</v>
      </c>
      <c r="AE591">
        <f>2*0.95*5.67E-8*(((BQ591+$B$7)+273)^4-(W591+273)^4)</f>
        <v>0</v>
      </c>
      <c r="AF591">
        <f>U591+AE591+AC591+AD591</f>
        <v>0</v>
      </c>
      <c r="AG591">
        <f>BN591*AU591*(BI591-BH591*(1000-AU591*BK591)/(1000-AU591*BJ591))/(100*BB591)</f>
        <v>0</v>
      </c>
      <c r="AH591">
        <f>1000*BN591*AU591*(BJ591-BK591)/(100*BB591*(1000-AU591*BJ591))</f>
        <v>0</v>
      </c>
      <c r="AI591">
        <f>(AJ591 - AK591 - BO591*1E3/(8.314*(BQ591+273.15)) * AM591/BN591 * AL591) * BN591/(100*BB591) * (1000 - BK591)/1000</f>
        <v>0</v>
      </c>
      <c r="AJ591">
        <v>387.536379128015</v>
      </c>
      <c r="AK591">
        <v>387.205721212121</v>
      </c>
      <c r="AL591">
        <v>-2.83442122862124</v>
      </c>
      <c r="AM591">
        <v>66.3387568690887</v>
      </c>
      <c r="AN591">
        <f>(AP591 - AO591 + BO591*1E3/(8.314*(BQ591+273.15)) * AR591/BN591 * AQ591) * BN591/(100*BB591) * 1000/(1000 - AP591)</f>
        <v>0</v>
      </c>
      <c r="AO591">
        <v>18.8359004313734</v>
      </c>
      <c r="AP591">
        <v>20.7681696969697</v>
      </c>
      <c r="AQ591">
        <v>0.000524876325464526</v>
      </c>
      <c r="AR591">
        <v>77.4773203291814</v>
      </c>
      <c r="AS591">
        <v>0</v>
      </c>
      <c r="AT591">
        <v>0</v>
      </c>
      <c r="AU591">
        <f>IF(AS591*$H$13&gt;=AW591,1.0,(AW591/(AW591-AS591*$H$13)))</f>
        <v>0</v>
      </c>
      <c r="AV591">
        <f>(AU591-1)*100</f>
        <v>0</v>
      </c>
      <c r="AW591">
        <f>MAX(0,($B$13+$C$13*BV591)/(1+$D$13*BV591)*BO591/(BQ591+273)*$E$13)</f>
        <v>0</v>
      </c>
      <c r="AX591">
        <f>$B$11*BW591+$C$11*BX591+$F$11*CI591*(1-CL591)</f>
        <v>0</v>
      </c>
      <c r="AY591">
        <f>AX591*AZ591</f>
        <v>0</v>
      </c>
      <c r="AZ591">
        <f>($B$11*$D$9+$C$11*$D$9+$F$11*((CV591+CN591)/MAX(CV591+CN591+CW591, 0.1)*$I$9+CW591/MAX(CV591+CN591+CW591, 0.1)*$J$9))/($B$11+$C$11+$F$11)</f>
        <v>0</v>
      </c>
      <c r="BA591">
        <f>($B$11*$K$9+$C$11*$K$9+$F$11*((CV591+CN591)/MAX(CV591+CN591+CW591, 0.1)*$P$9+CW591/MAX(CV591+CN591+CW591, 0.1)*$Q$9))/($B$11+$C$11+$F$11)</f>
        <v>0</v>
      </c>
      <c r="BB591">
        <v>6</v>
      </c>
      <c r="BC591">
        <v>0.5</v>
      </c>
      <c r="BD591" t="s">
        <v>355</v>
      </c>
      <c r="BE591">
        <v>2</v>
      </c>
      <c r="BF591" t="b">
        <v>1</v>
      </c>
      <c r="BG591">
        <v>1657299804.81429</v>
      </c>
      <c r="BH591">
        <v>396.382357142857</v>
      </c>
      <c r="BI591">
        <v>394.045607142857</v>
      </c>
      <c r="BJ591">
        <v>20.7739607142857</v>
      </c>
      <c r="BK591">
        <v>18.8336821428571</v>
      </c>
      <c r="BL591">
        <v>388.606142857143</v>
      </c>
      <c r="BM591">
        <v>20.5953035714286</v>
      </c>
      <c r="BN591">
        <v>500.005</v>
      </c>
      <c r="BO591">
        <v>73.8253357142857</v>
      </c>
      <c r="BP591">
        <v>0.0459423892857143</v>
      </c>
      <c r="BQ591">
        <v>24.3716285714286</v>
      </c>
      <c r="BR591">
        <v>25.0463428571429</v>
      </c>
      <c r="BS591">
        <v>999.9</v>
      </c>
      <c r="BT591">
        <v>0</v>
      </c>
      <c r="BU591">
        <v>0</v>
      </c>
      <c r="BV591">
        <v>9999.46428571429</v>
      </c>
      <c r="BW591">
        <v>0</v>
      </c>
      <c r="BX591">
        <v>1253.25857142857</v>
      </c>
      <c r="BY591">
        <v>2.33666956785714</v>
      </c>
      <c r="BZ591">
        <v>404.7915</v>
      </c>
      <c r="CA591">
        <v>401.609464285714</v>
      </c>
      <c r="CB591">
        <v>1.94027928571429</v>
      </c>
      <c r="CC591">
        <v>394.045607142857</v>
      </c>
      <c r="CD591">
        <v>18.8336821428571</v>
      </c>
      <c r="CE591">
        <v>1.53364464285714</v>
      </c>
      <c r="CF591">
        <v>1.39040214285714</v>
      </c>
      <c r="CG591">
        <v>13.3077785714286</v>
      </c>
      <c r="CH591">
        <v>11.8133678571429</v>
      </c>
      <c r="CI591">
        <v>2000.00607142857</v>
      </c>
      <c r="CJ591">
        <v>0.980001428571429</v>
      </c>
      <c r="CK591">
        <v>0.0199988285714286</v>
      </c>
      <c r="CL591">
        <v>0</v>
      </c>
      <c r="CM591">
        <v>2.27936428571429</v>
      </c>
      <c r="CN591">
        <v>0</v>
      </c>
      <c r="CO591">
        <v>4227.24892857143</v>
      </c>
      <c r="CP591">
        <v>17300.2142857143</v>
      </c>
      <c r="CQ591">
        <v>40.75</v>
      </c>
      <c r="CR591">
        <v>41.625</v>
      </c>
      <c r="CS591">
        <v>40.5088571428571</v>
      </c>
      <c r="CT591">
        <v>40.33675</v>
      </c>
      <c r="CU591">
        <v>39.955</v>
      </c>
      <c r="CV591">
        <v>1960.00607142857</v>
      </c>
      <c r="CW591">
        <v>40</v>
      </c>
      <c r="CX591">
        <v>0</v>
      </c>
      <c r="CY591">
        <v>1657299790.5</v>
      </c>
      <c r="CZ591">
        <v>0</v>
      </c>
      <c r="DA591">
        <v>1657291692.5</v>
      </c>
      <c r="DB591" t="s">
        <v>356</v>
      </c>
      <c r="DC591">
        <v>1657291684</v>
      </c>
      <c r="DD591">
        <v>1657291692.5</v>
      </c>
      <c r="DE591">
        <v>1</v>
      </c>
      <c r="DF591">
        <v>0.051</v>
      </c>
      <c r="DG591">
        <v>-0.009</v>
      </c>
      <c r="DH591">
        <v>7.953</v>
      </c>
      <c r="DI591">
        <v>0.086</v>
      </c>
      <c r="DJ591">
        <v>418</v>
      </c>
      <c r="DK591">
        <v>18</v>
      </c>
      <c r="DL591">
        <v>0.63</v>
      </c>
      <c r="DM591">
        <v>0.07</v>
      </c>
      <c r="DN591">
        <v>-0.4081218025</v>
      </c>
      <c r="DO591">
        <v>61.8916997009381</v>
      </c>
      <c r="DP591">
        <v>6.02666678759765</v>
      </c>
      <c r="DQ591">
        <v>0</v>
      </c>
      <c r="DR591">
        <v>1.940383</v>
      </c>
      <c r="DS591">
        <v>-0.0118854033771182</v>
      </c>
      <c r="DT591">
        <v>0.00431637764798217</v>
      </c>
      <c r="DU591">
        <v>1</v>
      </c>
      <c r="DV591">
        <v>1</v>
      </c>
      <c r="DW591">
        <v>2</v>
      </c>
      <c r="DX591" t="s">
        <v>373</v>
      </c>
      <c r="DY591">
        <v>2.97083</v>
      </c>
      <c r="DZ591">
        <v>2.69978</v>
      </c>
      <c r="EA591">
        <v>0.0677695</v>
      </c>
      <c r="EB591">
        <v>0.0678271</v>
      </c>
      <c r="EC591">
        <v>0.0768237</v>
      </c>
      <c r="ED591">
        <v>0.0720638</v>
      </c>
      <c r="EE591">
        <v>36233.1</v>
      </c>
      <c r="EF591">
        <v>39654.4</v>
      </c>
      <c r="EG591">
        <v>35238.4</v>
      </c>
      <c r="EH591">
        <v>38598.3</v>
      </c>
      <c r="EI591">
        <v>46161</v>
      </c>
      <c r="EJ591">
        <v>51712.8</v>
      </c>
      <c r="EK591">
        <v>55106.9</v>
      </c>
      <c r="EL591">
        <v>61889.8</v>
      </c>
      <c r="EM591">
        <v>1.9508</v>
      </c>
      <c r="EN591">
        <v>2.1146</v>
      </c>
      <c r="EO591">
        <v>-0.0165403</v>
      </c>
      <c r="EP591">
        <v>0</v>
      </c>
      <c r="EQ591">
        <v>25.2986</v>
      </c>
      <c r="ER591">
        <v>999.9</v>
      </c>
      <c r="ES591">
        <v>55.121</v>
      </c>
      <c r="ET591">
        <v>33.909</v>
      </c>
      <c r="EU591">
        <v>39.6963</v>
      </c>
      <c r="EV591">
        <v>53.4079</v>
      </c>
      <c r="EW591">
        <v>37.2877</v>
      </c>
      <c r="EX591">
        <v>2</v>
      </c>
      <c r="EY591">
        <v>0.171341</v>
      </c>
      <c r="EZ591">
        <v>6.3966</v>
      </c>
      <c r="FA591">
        <v>20.0353</v>
      </c>
      <c r="FB591">
        <v>5.19932</v>
      </c>
      <c r="FC591">
        <v>12.0099</v>
      </c>
      <c r="FD591">
        <v>4.976</v>
      </c>
      <c r="FE591">
        <v>3.294</v>
      </c>
      <c r="FF591">
        <v>9999</v>
      </c>
      <c r="FG591">
        <v>565.7</v>
      </c>
      <c r="FH591">
        <v>9999</v>
      </c>
      <c r="FI591">
        <v>9999</v>
      </c>
      <c r="FJ591">
        <v>1.86295</v>
      </c>
      <c r="FK591">
        <v>1.86783</v>
      </c>
      <c r="FL591">
        <v>1.86752</v>
      </c>
      <c r="FM591">
        <v>1.86874</v>
      </c>
      <c r="FN591">
        <v>1.86951</v>
      </c>
      <c r="FO591">
        <v>1.86554</v>
      </c>
      <c r="FP591">
        <v>1.86664</v>
      </c>
      <c r="FQ591">
        <v>1.86801</v>
      </c>
      <c r="FR591">
        <v>5</v>
      </c>
      <c r="FS591">
        <v>0</v>
      </c>
      <c r="FT591">
        <v>0</v>
      </c>
      <c r="FU591">
        <v>0</v>
      </c>
      <c r="FV591" t="s">
        <v>358</v>
      </c>
      <c r="FW591" t="s">
        <v>359</v>
      </c>
      <c r="FX591" t="s">
        <v>360</v>
      </c>
      <c r="FY591" t="s">
        <v>360</v>
      </c>
      <c r="FZ591" t="s">
        <v>360</v>
      </c>
      <c r="GA591" t="s">
        <v>360</v>
      </c>
      <c r="GB591">
        <v>0</v>
      </c>
      <c r="GC591">
        <v>100</v>
      </c>
      <c r="GD591">
        <v>100</v>
      </c>
      <c r="GE591">
        <v>7.63</v>
      </c>
      <c r="GF591">
        <v>0.1787</v>
      </c>
      <c r="GG591">
        <v>4.5284714050127</v>
      </c>
      <c r="GH591">
        <v>0.00877152046367285</v>
      </c>
      <c r="GI591">
        <v>-1.12287425622125e-06</v>
      </c>
      <c r="GJ591">
        <v>1.49974470624018e-10</v>
      </c>
      <c r="GK591">
        <v>0.178652107835601</v>
      </c>
      <c r="GL591">
        <v>0</v>
      </c>
      <c r="GM591">
        <v>0</v>
      </c>
      <c r="GN591">
        <v>0</v>
      </c>
      <c r="GO591">
        <v>-2</v>
      </c>
      <c r="GP591">
        <v>2006</v>
      </c>
      <c r="GQ591">
        <v>1</v>
      </c>
      <c r="GR591">
        <v>20</v>
      </c>
      <c r="GS591">
        <v>135.5</v>
      </c>
      <c r="GT591">
        <v>135.3</v>
      </c>
      <c r="GU591">
        <v>1.18164</v>
      </c>
      <c r="GV591">
        <v>2.63672</v>
      </c>
      <c r="GW591">
        <v>2.24854</v>
      </c>
      <c r="GX591">
        <v>2.73804</v>
      </c>
      <c r="GY591">
        <v>1.99585</v>
      </c>
      <c r="GZ591">
        <v>2.37427</v>
      </c>
      <c r="HA591">
        <v>37.3378</v>
      </c>
      <c r="HB591">
        <v>14.5261</v>
      </c>
      <c r="HC591">
        <v>18</v>
      </c>
      <c r="HD591">
        <v>498.53</v>
      </c>
      <c r="HE591">
        <v>610.635</v>
      </c>
      <c r="HF591">
        <v>15.5222</v>
      </c>
      <c r="HG591">
        <v>29.2187</v>
      </c>
      <c r="HH591">
        <v>30.0013</v>
      </c>
      <c r="HI591">
        <v>28.9788</v>
      </c>
      <c r="HJ591">
        <v>28.8784</v>
      </c>
      <c r="HK591">
        <v>23.5461</v>
      </c>
      <c r="HL591">
        <v>51.4305</v>
      </c>
      <c r="HM591">
        <v>0</v>
      </c>
      <c r="HN591">
        <v>15.4953</v>
      </c>
      <c r="HO591">
        <v>345.994</v>
      </c>
      <c r="HP591">
        <v>18.8035</v>
      </c>
      <c r="HQ591">
        <v>102.208</v>
      </c>
      <c r="HR591">
        <v>103.03</v>
      </c>
    </row>
    <row r="592" spans="1:226">
      <c r="A592">
        <v>576</v>
      </c>
      <c r="B592">
        <v>1657299817.6</v>
      </c>
      <c r="C592">
        <v>8073.59999990463</v>
      </c>
      <c r="D592" t="s">
        <v>1516</v>
      </c>
      <c r="E592" t="s">
        <v>1517</v>
      </c>
      <c r="F592">
        <v>5</v>
      </c>
      <c r="G592" t="s">
        <v>1507</v>
      </c>
      <c r="H592" t="s">
        <v>354</v>
      </c>
      <c r="I592">
        <v>1657299810.1</v>
      </c>
      <c r="J592">
        <f>(K592)/1000</f>
        <v>0</v>
      </c>
      <c r="K592">
        <f>IF(BF592, AN592, AH592)</f>
        <v>0</v>
      </c>
      <c r="L592">
        <f>IF(BF592, AI592, AG592)</f>
        <v>0</v>
      </c>
      <c r="M592">
        <f>BH592 - IF(AU592&gt;1, L592*BB592*100.0/(AW592*BV592), 0)</f>
        <v>0</v>
      </c>
      <c r="N592">
        <f>((T592-J592/2)*M592-L592)/(T592+J592/2)</f>
        <v>0</v>
      </c>
      <c r="O592">
        <f>N592*(BO592+BP592)/1000.0</f>
        <v>0</v>
      </c>
      <c r="P592">
        <f>(BH592 - IF(AU592&gt;1, L592*BB592*100.0/(AW592*BV592), 0))*(BO592+BP592)/1000.0</f>
        <v>0</v>
      </c>
      <c r="Q592">
        <f>2.0/((1/S592-1/R592)+SIGN(S592)*SQRT((1/S592-1/R592)*(1/S592-1/R592) + 4*BC592/((BC592+1)*(BC592+1))*(2*1/S592*1/R592-1/R592*1/R592)))</f>
        <v>0</v>
      </c>
      <c r="R592">
        <f>IF(LEFT(BD592,1)&lt;&gt;"0",IF(LEFT(BD592,1)="1",3.0,BE592),$D$5+$E$5*(BV592*BO592/($K$5*1000))+$F$5*(BV592*BO592/($K$5*1000))*MAX(MIN(BB592,$J$5),$I$5)*MAX(MIN(BB592,$J$5),$I$5)+$G$5*MAX(MIN(BB592,$J$5),$I$5)*(BV592*BO592/($K$5*1000))+$H$5*(BV592*BO592/($K$5*1000))*(BV592*BO592/($K$5*1000)))</f>
        <v>0</v>
      </c>
      <c r="S592">
        <f>J592*(1000-(1000*0.61365*exp(17.502*W592/(240.97+W592))/(BO592+BP592)+BJ592)/2)/(1000*0.61365*exp(17.502*W592/(240.97+W592))/(BO592+BP592)-BJ592)</f>
        <v>0</v>
      </c>
      <c r="T592">
        <f>1/((BC592+1)/(Q592/1.6)+1/(R592/1.37)) + BC592/((BC592+1)/(Q592/1.6) + BC592/(R592/1.37))</f>
        <v>0</v>
      </c>
      <c r="U592">
        <f>(AX592*BA592)</f>
        <v>0</v>
      </c>
      <c r="V592">
        <f>(BQ592+(U592+2*0.95*5.67E-8*(((BQ592+$B$7)+273)^4-(BQ592+273)^4)-44100*J592)/(1.84*29.3*R592+8*0.95*5.67E-8*(BQ592+273)^3))</f>
        <v>0</v>
      </c>
      <c r="W592">
        <f>($C$7*BR592+$D$7*BS592+$E$7*V592)</f>
        <v>0</v>
      </c>
      <c r="X592">
        <f>0.61365*exp(17.502*W592/(240.97+W592))</f>
        <v>0</v>
      </c>
      <c r="Y592">
        <f>(Z592/AA592*100)</f>
        <v>0</v>
      </c>
      <c r="Z592">
        <f>BJ592*(BO592+BP592)/1000</f>
        <v>0</v>
      </c>
      <c r="AA592">
        <f>0.61365*exp(17.502*BQ592/(240.97+BQ592))</f>
        <v>0</v>
      </c>
      <c r="AB592">
        <f>(X592-BJ592*(BO592+BP592)/1000)</f>
        <v>0</v>
      </c>
      <c r="AC592">
        <f>(-J592*44100)</f>
        <v>0</v>
      </c>
      <c r="AD592">
        <f>2*29.3*R592*0.92*(BQ592-W592)</f>
        <v>0</v>
      </c>
      <c r="AE592">
        <f>2*0.95*5.67E-8*(((BQ592+$B$7)+273)^4-(W592+273)^4)</f>
        <v>0</v>
      </c>
      <c r="AF592">
        <f>U592+AE592+AC592+AD592</f>
        <v>0</v>
      </c>
      <c r="AG592">
        <f>BN592*AU592*(BI592-BH592*(1000-AU592*BK592)/(1000-AU592*BJ592))/(100*BB592)</f>
        <v>0</v>
      </c>
      <c r="AH592">
        <f>1000*BN592*AU592*(BJ592-BK592)/(100*BB592*(1000-AU592*BJ592))</f>
        <v>0</v>
      </c>
      <c r="AI592">
        <f>(AJ592 - AK592 - BO592*1E3/(8.314*(BQ592+273.15)) * AM592/BN592 * AL592) * BN592/(100*BB592) * (1000 - BK592)/1000</f>
        <v>0</v>
      </c>
      <c r="AJ592">
        <v>370.960842375993</v>
      </c>
      <c r="AK592">
        <v>372.031733333333</v>
      </c>
      <c r="AL592">
        <v>-3.07288358624315</v>
      </c>
      <c r="AM592">
        <v>66.3387568690887</v>
      </c>
      <c r="AN592">
        <f>(AP592 - AO592 + BO592*1E3/(8.314*(BQ592+273.15)) * AR592/BN592 * AQ592) * BN592/(100*BB592) * 1000/(1000 - AP592)</f>
        <v>0</v>
      </c>
      <c r="AO592">
        <v>18.8383592965507</v>
      </c>
      <c r="AP592">
        <v>20.7669666666667</v>
      </c>
      <c r="AQ592">
        <v>-5.24582240661957e-05</v>
      </c>
      <c r="AR592">
        <v>77.4773203291814</v>
      </c>
      <c r="AS592">
        <v>0</v>
      </c>
      <c r="AT592">
        <v>0</v>
      </c>
      <c r="AU592">
        <f>IF(AS592*$H$13&gt;=AW592,1.0,(AW592/(AW592-AS592*$H$13)))</f>
        <v>0</v>
      </c>
      <c r="AV592">
        <f>(AU592-1)*100</f>
        <v>0</v>
      </c>
      <c r="AW592">
        <f>MAX(0,($B$13+$C$13*BV592)/(1+$D$13*BV592)*BO592/(BQ592+273)*$E$13)</f>
        <v>0</v>
      </c>
      <c r="AX592">
        <f>$B$11*BW592+$C$11*BX592+$F$11*CI592*(1-CL592)</f>
        <v>0</v>
      </c>
      <c r="AY592">
        <f>AX592*AZ592</f>
        <v>0</v>
      </c>
      <c r="AZ592">
        <f>($B$11*$D$9+$C$11*$D$9+$F$11*((CV592+CN592)/MAX(CV592+CN592+CW592, 0.1)*$I$9+CW592/MAX(CV592+CN592+CW592, 0.1)*$J$9))/($B$11+$C$11+$F$11)</f>
        <v>0</v>
      </c>
      <c r="BA592">
        <f>($B$11*$K$9+$C$11*$K$9+$F$11*((CV592+CN592)/MAX(CV592+CN592+CW592, 0.1)*$P$9+CW592/MAX(CV592+CN592+CW592, 0.1)*$Q$9))/($B$11+$C$11+$F$11)</f>
        <v>0</v>
      </c>
      <c r="BB592">
        <v>6</v>
      </c>
      <c r="BC592">
        <v>0.5</v>
      </c>
      <c r="BD592" t="s">
        <v>355</v>
      </c>
      <c r="BE592">
        <v>2</v>
      </c>
      <c r="BF592" t="b">
        <v>1</v>
      </c>
      <c r="BG592">
        <v>1657299810.1</v>
      </c>
      <c r="BH592">
        <v>384.117407407407</v>
      </c>
      <c r="BI592">
        <v>377.845296296296</v>
      </c>
      <c r="BJ592">
        <v>20.7715222222222</v>
      </c>
      <c r="BK592">
        <v>18.8360481481481</v>
      </c>
      <c r="BL592">
        <v>376.438259259259</v>
      </c>
      <c r="BM592">
        <v>20.5928666666667</v>
      </c>
      <c r="BN592">
        <v>500.018</v>
      </c>
      <c r="BO592">
        <v>73.8254814814815</v>
      </c>
      <c r="BP592">
        <v>0.0458426814814815</v>
      </c>
      <c r="BQ592">
        <v>24.3686555555556</v>
      </c>
      <c r="BR592">
        <v>25.0446666666667</v>
      </c>
      <c r="BS592">
        <v>999.9</v>
      </c>
      <c r="BT592">
        <v>0</v>
      </c>
      <c r="BU592">
        <v>0</v>
      </c>
      <c r="BV592">
        <v>10000.5555555556</v>
      </c>
      <c r="BW592">
        <v>0</v>
      </c>
      <c r="BX592">
        <v>1253.73148148148</v>
      </c>
      <c r="BY592">
        <v>6.27195740740741</v>
      </c>
      <c r="BZ592">
        <v>392.26537037037</v>
      </c>
      <c r="CA592">
        <v>385.099148148148</v>
      </c>
      <c r="CB592">
        <v>1.93547814814815</v>
      </c>
      <c r="CC592">
        <v>377.845296296296</v>
      </c>
      <c r="CD592">
        <v>18.8360481481481</v>
      </c>
      <c r="CE592">
        <v>1.53346740740741</v>
      </c>
      <c r="CF592">
        <v>1.39057925925926</v>
      </c>
      <c r="CG592">
        <v>13.3060148148148</v>
      </c>
      <c r="CH592">
        <v>11.8153</v>
      </c>
      <c r="CI592">
        <v>2000.00777777778</v>
      </c>
      <c r="CJ592">
        <v>0.980001333333333</v>
      </c>
      <c r="CK592">
        <v>0.0199989333333333</v>
      </c>
      <c r="CL592">
        <v>0</v>
      </c>
      <c r="CM592">
        <v>2.25781481481481</v>
      </c>
      <c r="CN592">
        <v>0</v>
      </c>
      <c r="CO592">
        <v>4219.6962962963</v>
      </c>
      <c r="CP592">
        <v>17300.2222222222</v>
      </c>
      <c r="CQ592">
        <v>40.75</v>
      </c>
      <c r="CR592">
        <v>41.625</v>
      </c>
      <c r="CS592">
        <v>40.5275555555556</v>
      </c>
      <c r="CT592">
        <v>40.3143333333333</v>
      </c>
      <c r="CU592">
        <v>39.9766666666667</v>
      </c>
      <c r="CV592">
        <v>1960.00777777778</v>
      </c>
      <c r="CW592">
        <v>40</v>
      </c>
      <c r="CX592">
        <v>0</v>
      </c>
      <c r="CY592">
        <v>1657299795.3</v>
      </c>
      <c r="CZ592">
        <v>0</v>
      </c>
      <c r="DA592">
        <v>1657291692.5</v>
      </c>
      <c r="DB592" t="s">
        <v>356</v>
      </c>
      <c r="DC592">
        <v>1657291684</v>
      </c>
      <c r="DD592">
        <v>1657291692.5</v>
      </c>
      <c r="DE592">
        <v>1</v>
      </c>
      <c r="DF592">
        <v>0.051</v>
      </c>
      <c r="DG592">
        <v>-0.009</v>
      </c>
      <c r="DH592">
        <v>7.953</v>
      </c>
      <c r="DI592">
        <v>0.086</v>
      </c>
      <c r="DJ592">
        <v>418</v>
      </c>
      <c r="DK592">
        <v>18</v>
      </c>
      <c r="DL592">
        <v>0.63</v>
      </c>
      <c r="DM592">
        <v>0.07</v>
      </c>
      <c r="DN592">
        <v>3.1767324475</v>
      </c>
      <c r="DO592">
        <v>47.6052269459662</v>
      </c>
      <c r="DP592">
        <v>4.71153492625562</v>
      </c>
      <c r="DQ592">
        <v>0</v>
      </c>
      <c r="DR592">
        <v>1.93764675</v>
      </c>
      <c r="DS592">
        <v>-0.0512687054408996</v>
      </c>
      <c r="DT592">
        <v>0.00696706157124366</v>
      </c>
      <c r="DU592">
        <v>1</v>
      </c>
      <c r="DV592">
        <v>1</v>
      </c>
      <c r="DW592">
        <v>2</v>
      </c>
      <c r="DX592" t="s">
        <v>373</v>
      </c>
      <c r="DY592">
        <v>2.97093</v>
      </c>
      <c r="DZ592">
        <v>2.69971</v>
      </c>
      <c r="EA592">
        <v>0.0655955</v>
      </c>
      <c r="EB592">
        <v>0.0654713</v>
      </c>
      <c r="EC592">
        <v>0.0768188</v>
      </c>
      <c r="ED592">
        <v>0.0720651</v>
      </c>
      <c r="EE592">
        <v>36316.8</v>
      </c>
      <c r="EF592">
        <v>39753.6</v>
      </c>
      <c r="EG592">
        <v>35237.7</v>
      </c>
      <c r="EH592">
        <v>38597.4</v>
      </c>
      <c r="EI592">
        <v>46160.6</v>
      </c>
      <c r="EJ592">
        <v>51711.6</v>
      </c>
      <c r="EK592">
        <v>55106.3</v>
      </c>
      <c r="EL592">
        <v>61888.5</v>
      </c>
      <c r="EM592">
        <v>1.9508</v>
      </c>
      <c r="EN592">
        <v>2.1144</v>
      </c>
      <c r="EO592">
        <v>-0.0171363</v>
      </c>
      <c r="EP592">
        <v>0</v>
      </c>
      <c r="EQ592">
        <v>25.3054</v>
      </c>
      <c r="ER592">
        <v>999.9</v>
      </c>
      <c r="ES592">
        <v>55.146</v>
      </c>
      <c r="ET592">
        <v>33.909</v>
      </c>
      <c r="EU592">
        <v>39.7088</v>
      </c>
      <c r="EV592">
        <v>53.2679</v>
      </c>
      <c r="EW592">
        <v>37.2957</v>
      </c>
      <c r="EX592">
        <v>2</v>
      </c>
      <c r="EY592">
        <v>0.171402</v>
      </c>
      <c r="EZ592">
        <v>6.52135</v>
      </c>
      <c r="FA592">
        <v>20.0309</v>
      </c>
      <c r="FB592">
        <v>5.20291</v>
      </c>
      <c r="FC592">
        <v>12.0099</v>
      </c>
      <c r="FD592">
        <v>4.976</v>
      </c>
      <c r="FE592">
        <v>3.294</v>
      </c>
      <c r="FF592">
        <v>9999</v>
      </c>
      <c r="FG592">
        <v>565.7</v>
      </c>
      <c r="FH592">
        <v>9999</v>
      </c>
      <c r="FI592">
        <v>9999</v>
      </c>
      <c r="FJ592">
        <v>1.86295</v>
      </c>
      <c r="FK592">
        <v>1.86783</v>
      </c>
      <c r="FL592">
        <v>1.86752</v>
      </c>
      <c r="FM592">
        <v>1.86874</v>
      </c>
      <c r="FN592">
        <v>1.86951</v>
      </c>
      <c r="FO592">
        <v>1.86554</v>
      </c>
      <c r="FP592">
        <v>1.86661</v>
      </c>
      <c r="FQ592">
        <v>1.86804</v>
      </c>
      <c r="FR592">
        <v>5</v>
      </c>
      <c r="FS592">
        <v>0</v>
      </c>
      <c r="FT592">
        <v>0</v>
      </c>
      <c r="FU592">
        <v>0</v>
      </c>
      <c r="FV592" t="s">
        <v>358</v>
      </c>
      <c r="FW592" t="s">
        <v>359</v>
      </c>
      <c r="FX592" t="s">
        <v>360</v>
      </c>
      <c r="FY592" t="s">
        <v>360</v>
      </c>
      <c r="FZ592" t="s">
        <v>360</v>
      </c>
      <c r="GA592" t="s">
        <v>360</v>
      </c>
      <c r="GB592">
        <v>0</v>
      </c>
      <c r="GC592">
        <v>100</v>
      </c>
      <c r="GD592">
        <v>100</v>
      </c>
      <c r="GE592">
        <v>7.51</v>
      </c>
      <c r="GF592">
        <v>0.1787</v>
      </c>
      <c r="GG592">
        <v>4.5284714050127</v>
      </c>
      <c r="GH592">
        <v>0.00877152046367285</v>
      </c>
      <c r="GI592">
        <v>-1.12287425622125e-06</v>
      </c>
      <c r="GJ592">
        <v>1.49974470624018e-10</v>
      </c>
      <c r="GK592">
        <v>0.178652107835601</v>
      </c>
      <c r="GL592">
        <v>0</v>
      </c>
      <c r="GM592">
        <v>0</v>
      </c>
      <c r="GN592">
        <v>0</v>
      </c>
      <c r="GO592">
        <v>-2</v>
      </c>
      <c r="GP592">
        <v>2006</v>
      </c>
      <c r="GQ592">
        <v>1</v>
      </c>
      <c r="GR592">
        <v>20</v>
      </c>
      <c r="GS592">
        <v>135.6</v>
      </c>
      <c r="GT592">
        <v>135.4</v>
      </c>
      <c r="GU592">
        <v>1.14014</v>
      </c>
      <c r="GV592">
        <v>2.64771</v>
      </c>
      <c r="GW592">
        <v>2.24854</v>
      </c>
      <c r="GX592">
        <v>2.73804</v>
      </c>
      <c r="GY592">
        <v>1.99585</v>
      </c>
      <c r="GZ592">
        <v>2.37183</v>
      </c>
      <c r="HA592">
        <v>37.3378</v>
      </c>
      <c r="HB592">
        <v>14.5085</v>
      </c>
      <c r="HC592">
        <v>18</v>
      </c>
      <c r="HD592">
        <v>498.594</v>
      </c>
      <c r="HE592">
        <v>610.554</v>
      </c>
      <c r="HF592">
        <v>15.4818</v>
      </c>
      <c r="HG592">
        <v>29.2237</v>
      </c>
      <c r="HH592">
        <v>30.0004</v>
      </c>
      <c r="HI592">
        <v>28.9862</v>
      </c>
      <c r="HJ592">
        <v>28.8858</v>
      </c>
      <c r="HK592">
        <v>22.7012</v>
      </c>
      <c r="HL592">
        <v>51.4305</v>
      </c>
      <c r="HM592">
        <v>0</v>
      </c>
      <c r="HN592">
        <v>15.444</v>
      </c>
      <c r="HO592">
        <v>332.513</v>
      </c>
      <c r="HP592">
        <v>18.8035</v>
      </c>
      <c r="HQ592">
        <v>102.206</v>
      </c>
      <c r="HR592">
        <v>103.027</v>
      </c>
    </row>
    <row r="593" spans="1:226">
      <c r="A593">
        <v>577</v>
      </c>
      <c r="B593">
        <v>1657299822.6</v>
      </c>
      <c r="C593">
        <v>8078.59999990463</v>
      </c>
      <c r="D593" t="s">
        <v>1518</v>
      </c>
      <c r="E593" t="s">
        <v>1519</v>
      </c>
      <c r="F593">
        <v>5</v>
      </c>
      <c r="G593" t="s">
        <v>1507</v>
      </c>
      <c r="H593" t="s">
        <v>354</v>
      </c>
      <c r="I593">
        <v>1657299814.81429</v>
      </c>
      <c r="J593">
        <f>(K593)/1000</f>
        <v>0</v>
      </c>
      <c r="K593">
        <f>IF(BF593, AN593, AH593)</f>
        <v>0</v>
      </c>
      <c r="L593">
        <f>IF(BF593, AI593, AG593)</f>
        <v>0</v>
      </c>
      <c r="M593">
        <f>BH593 - IF(AU593&gt;1, L593*BB593*100.0/(AW593*BV593), 0)</f>
        <v>0</v>
      </c>
      <c r="N593">
        <f>((T593-J593/2)*M593-L593)/(T593+J593/2)</f>
        <v>0</v>
      </c>
      <c r="O593">
        <f>N593*(BO593+BP593)/1000.0</f>
        <v>0</v>
      </c>
      <c r="P593">
        <f>(BH593 - IF(AU593&gt;1, L593*BB593*100.0/(AW593*BV593), 0))*(BO593+BP593)/1000.0</f>
        <v>0</v>
      </c>
      <c r="Q593">
        <f>2.0/((1/S593-1/R593)+SIGN(S593)*SQRT((1/S593-1/R593)*(1/S593-1/R593) + 4*BC593/((BC593+1)*(BC593+1))*(2*1/S593*1/R593-1/R593*1/R593)))</f>
        <v>0</v>
      </c>
      <c r="R593">
        <f>IF(LEFT(BD593,1)&lt;&gt;"0",IF(LEFT(BD593,1)="1",3.0,BE593),$D$5+$E$5*(BV593*BO593/($K$5*1000))+$F$5*(BV593*BO593/($K$5*1000))*MAX(MIN(BB593,$J$5),$I$5)*MAX(MIN(BB593,$J$5),$I$5)+$G$5*MAX(MIN(BB593,$J$5),$I$5)*(BV593*BO593/($K$5*1000))+$H$5*(BV593*BO593/($K$5*1000))*(BV593*BO593/($K$5*1000)))</f>
        <v>0</v>
      </c>
      <c r="S593">
        <f>J593*(1000-(1000*0.61365*exp(17.502*W593/(240.97+W593))/(BO593+BP593)+BJ593)/2)/(1000*0.61365*exp(17.502*W593/(240.97+W593))/(BO593+BP593)-BJ593)</f>
        <v>0</v>
      </c>
      <c r="T593">
        <f>1/((BC593+1)/(Q593/1.6)+1/(R593/1.37)) + BC593/((BC593+1)/(Q593/1.6) + BC593/(R593/1.37))</f>
        <v>0</v>
      </c>
      <c r="U593">
        <f>(AX593*BA593)</f>
        <v>0</v>
      </c>
      <c r="V593">
        <f>(BQ593+(U593+2*0.95*5.67E-8*(((BQ593+$B$7)+273)^4-(BQ593+273)^4)-44100*J593)/(1.84*29.3*R593+8*0.95*5.67E-8*(BQ593+273)^3))</f>
        <v>0</v>
      </c>
      <c r="W593">
        <f>($C$7*BR593+$D$7*BS593+$E$7*V593)</f>
        <v>0</v>
      </c>
      <c r="X593">
        <f>0.61365*exp(17.502*W593/(240.97+W593))</f>
        <v>0</v>
      </c>
      <c r="Y593">
        <f>(Z593/AA593*100)</f>
        <v>0</v>
      </c>
      <c r="Z593">
        <f>BJ593*(BO593+BP593)/1000</f>
        <v>0</v>
      </c>
      <c r="AA593">
        <f>0.61365*exp(17.502*BQ593/(240.97+BQ593))</f>
        <v>0</v>
      </c>
      <c r="AB593">
        <f>(X593-BJ593*(BO593+BP593)/1000)</f>
        <v>0</v>
      </c>
      <c r="AC593">
        <f>(-J593*44100)</f>
        <v>0</v>
      </c>
      <c r="AD593">
        <f>2*29.3*R593*0.92*(BQ593-W593)</f>
        <v>0</v>
      </c>
      <c r="AE593">
        <f>2*0.95*5.67E-8*(((BQ593+$B$7)+273)^4-(W593+273)^4)</f>
        <v>0</v>
      </c>
      <c r="AF593">
        <f>U593+AE593+AC593+AD593</f>
        <v>0</v>
      </c>
      <c r="AG593">
        <f>BN593*AU593*(BI593-BH593*(1000-AU593*BK593)/(1000-AU593*BJ593))/(100*BB593)</f>
        <v>0</v>
      </c>
      <c r="AH593">
        <f>1000*BN593*AU593*(BJ593-BK593)/(100*BB593*(1000-AU593*BJ593))</f>
        <v>0</v>
      </c>
      <c r="AI593">
        <f>(AJ593 - AK593 - BO593*1E3/(8.314*(BQ593+273.15)) * AM593/BN593 * AL593) * BN593/(100*BB593) * (1000 - BK593)/1000</f>
        <v>0</v>
      </c>
      <c r="AJ593">
        <v>354.132857068055</v>
      </c>
      <c r="AK593">
        <v>356.171642424242</v>
      </c>
      <c r="AL593">
        <v>-3.17431494409928</v>
      </c>
      <c r="AM593">
        <v>66.3387568690887</v>
      </c>
      <c r="AN593">
        <f>(AP593 - AO593 + BO593*1E3/(8.314*(BQ593+273.15)) * AR593/BN593 * AQ593) * BN593/(100*BB593) * 1000/(1000 - AP593)</f>
        <v>0</v>
      </c>
      <c r="AO593">
        <v>18.8379198988971</v>
      </c>
      <c r="AP593">
        <v>20.765816969697</v>
      </c>
      <c r="AQ593">
        <v>-0.00036333697882023</v>
      </c>
      <c r="AR593">
        <v>77.4773203291814</v>
      </c>
      <c r="AS593">
        <v>0</v>
      </c>
      <c r="AT593">
        <v>0</v>
      </c>
      <c r="AU593">
        <f>IF(AS593*$H$13&gt;=AW593,1.0,(AW593/(AW593-AS593*$H$13)))</f>
        <v>0</v>
      </c>
      <c r="AV593">
        <f>(AU593-1)*100</f>
        <v>0</v>
      </c>
      <c r="AW593">
        <f>MAX(0,($B$13+$C$13*BV593)/(1+$D$13*BV593)*BO593/(BQ593+273)*$E$13)</f>
        <v>0</v>
      </c>
      <c r="AX593">
        <f>$B$11*BW593+$C$11*BX593+$F$11*CI593*(1-CL593)</f>
        <v>0</v>
      </c>
      <c r="AY593">
        <f>AX593*AZ593</f>
        <v>0</v>
      </c>
      <c r="AZ593">
        <f>($B$11*$D$9+$C$11*$D$9+$F$11*((CV593+CN593)/MAX(CV593+CN593+CW593, 0.1)*$I$9+CW593/MAX(CV593+CN593+CW593, 0.1)*$J$9))/($B$11+$C$11+$F$11)</f>
        <v>0</v>
      </c>
      <c r="BA593">
        <f>($B$11*$K$9+$C$11*$K$9+$F$11*((CV593+CN593)/MAX(CV593+CN593+CW593, 0.1)*$P$9+CW593/MAX(CV593+CN593+CW593, 0.1)*$Q$9))/($B$11+$C$11+$F$11)</f>
        <v>0</v>
      </c>
      <c r="BB593">
        <v>6</v>
      </c>
      <c r="BC593">
        <v>0.5</v>
      </c>
      <c r="BD593" t="s">
        <v>355</v>
      </c>
      <c r="BE593">
        <v>2</v>
      </c>
      <c r="BF593" t="b">
        <v>1</v>
      </c>
      <c r="BG593">
        <v>1657299814.81429</v>
      </c>
      <c r="BH593">
        <v>370.847857142857</v>
      </c>
      <c r="BI593">
        <v>362.688321428571</v>
      </c>
      <c r="BJ593">
        <v>20.7677714285714</v>
      </c>
      <c r="BK593">
        <v>18.8371678571429</v>
      </c>
      <c r="BL593">
        <v>363.274107142857</v>
      </c>
      <c r="BM593">
        <v>20.589125</v>
      </c>
      <c r="BN593">
        <v>499.998214285714</v>
      </c>
      <c r="BO593">
        <v>73.8258035714286</v>
      </c>
      <c r="BP593">
        <v>0.0458440892857143</v>
      </c>
      <c r="BQ593">
        <v>24.3661214285714</v>
      </c>
      <c r="BR593">
        <v>25.0390892857143</v>
      </c>
      <c r="BS593">
        <v>999.9</v>
      </c>
      <c r="BT593">
        <v>0</v>
      </c>
      <c r="BU593">
        <v>0</v>
      </c>
      <c r="BV593">
        <v>9998.21428571429</v>
      </c>
      <c r="BW593">
        <v>0</v>
      </c>
      <c r="BX593">
        <v>1254.00857142857</v>
      </c>
      <c r="BY593">
        <v>8.15941607142857</v>
      </c>
      <c r="BZ593">
        <v>378.712892857143</v>
      </c>
      <c r="CA593">
        <v>369.651571428571</v>
      </c>
      <c r="CB593">
        <v>1.93061321428571</v>
      </c>
      <c r="CC593">
        <v>362.688321428571</v>
      </c>
      <c r="CD593">
        <v>18.8371678571429</v>
      </c>
      <c r="CE593">
        <v>1.53319714285714</v>
      </c>
      <c r="CF593">
        <v>1.39066785714286</v>
      </c>
      <c r="CG593">
        <v>13.3033142857143</v>
      </c>
      <c r="CH593">
        <v>11.8162607142857</v>
      </c>
      <c r="CI593">
        <v>2000.00142857143</v>
      </c>
      <c r="CJ593">
        <v>0.980001321428572</v>
      </c>
      <c r="CK593">
        <v>0.0199989464285714</v>
      </c>
      <c r="CL593">
        <v>0</v>
      </c>
      <c r="CM593">
        <v>2.25893214285714</v>
      </c>
      <c r="CN593">
        <v>0</v>
      </c>
      <c r="CO593">
        <v>4208.85428571429</v>
      </c>
      <c r="CP593">
        <v>17300.1678571429</v>
      </c>
      <c r="CQ593">
        <v>40.75</v>
      </c>
      <c r="CR593">
        <v>41.625</v>
      </c>
      <c r="CS593">
        <v>40.5465</v>
      </c>
      <c r="CT593">
        <v>40.312</v>
      </c>
      <c r="CU593">
        <v>39.98875</v>
      </c>
      <c r="CV593">
        <v>1960.00142857143</v>
      </c>
      <c r="CW593">
        <v>40</v>
      </c>
      <c r="CX593">
        <v>0</v>
      </c>
      <c r="CY593">
        <v>1657299800.7</v>
      </c>
      <c r="CZ593">
        <v>0</v>
      </c>
      <c r="DA593">
        <v>1657291692.5</v>
      </c>
      <c r="DB593" t="s">
        <v>356</v>
      </c>
      <c r="DC593">
        <v>1657291684</v>
      </c>
      <c r="DD593">
        <v>1657291692.5</v>
      </c>
      <c r="DE593">
        <v>1</v>
      </c>
      <c r="DF593">
        <v>0.051</v>
      </c>
      <c r="DG593">
        <v>-0.009</v>
      </c>
      <c r="DH593">
        <v>7.953</v>
      </c>
      <c r="DI593">
        <v>0.086</v>
      </c>
      <c r="DJ593">
        <v>418</v>
      </c>
      <c r="DK593">
        <v>18</v>
      </c>
      <c r="DL593">
        <v>0.63</v>
      </c>
      <c r="DM593">
        <v>0.07</v>
      </c>
      <c r="DN593">
        <v>6.96258275</v>
      </c>
      <c r="DO593">
        <v>24.9344434896811</v>
      </c>
      <c r="DP593">
        <v>2.52353613063295</v>
      </c>
      <c r="DQ593">
        <v>0</v>
      </c>
      <c r="DR593">
        <v>1.93366125</v>
      </c>
      <c r="DS593">
        <v>-0.0649928330206414</v>
      </c>
      <c r="DT593">
        <v>0.00751374846115439</v>
      </c>
      <c r="DU593">
        <v>1</v>
      </c>
      <c r="DV593">
        <v>1</v>
      </c>
      <c r="DW593">
        <v>2</v>
      </c>
      <c r="DX593" t="s">
        <v>373</v>
      </c>
      <c r="DY593">
        <v>2.97105</v>
      </c>
      <c r="DZ593">
        <v>2.69993</v>
      </c>
      <c r="EA593">
        <v>0.0633005</v>
      </c>
      <c r="EB593">
        <v>0.0630395</v>
      </c>
      <c r="EC593">
        <v>0.0768155</v>
      </c>
      <c r="ED593">
        <v>0.072067</v>
      </c>
      <c r="EE593">
        <v>36405.6</v>
      </c>
      <c r="EF593">
        <v>39856.1</v>
      </c>
      <c r="EG593">
        <v>35237.4</v>
      </c>
      <c r="EH593">
        <v>38596.6</v>
      </c>
      <c r="EI593">
        <v>46159.9</v>
      </c>
      <c r="EJ593">
        <v>51710.6</v>
      </c>
      <c r="EK593">
        <v>55105.4</v>
      </c>
      <c r="EL593">
        <v>61887.5</v>
      </c>
      <c r="EM593">
        <v>1.9514</v>
      </c>
      <c r="EN593">
        <v>2.1144</v>
      </c>
      <c r="EO593">
        <v>-0.0174344</v>
      </c>
      <c r="EP593">
        <v>0</v>
      </c>
      <c r="EQ593">
        <v>25.314</v>
      </c>
      <c r="ER593">
        <v>999.9</v>
      </c>
      <c r="ES593">
        <v>55.17</v>
      </c>
      <c r="ET593">
        <v>33.909</v>
      </c>
      <c r="EU593">
        <v>39.7289</v>
      </c>
      <c r="EV593">
        <v>53.2779</v>
      </c>
      <c r="EW593">
        <v>37.2957</v>
      </c>
      <c r="EX593">
        <v>2</v>
      </c>
      <c r="EY593">
        <v>0.172236</v>
      </c>
      <c r="EZ593">
        <v>6.49322</v>
      </c>
      <c r="FA593">
        <v>20.0318</v>
      </c>
      <c r="FB593">
        <v>5.19812</v>
      </c>
      <c r="FC593">
        <v>12.0099</v>
      </c>
      <c r="FD593">
        <v>4.9752</v>
      </c>
      <c r="FE593">
        <v>3.294</v>
      </c>
      <c r="FF593">
        <v>9999</v>
      </c>
      <c r="FG593">
        <v>565.7</v>
      </c>
      <c r="FH593">
        <v>9999</v>
      </c>
      <c r="FI593">
        <v>9999</v>
      </c>
      <c r="FJ593">
        <v>1.86295</v>
      </c>
      <c r="FK593">
        <v>1.86783</v>
      </c>
      <c r="FL593">
        <v>1.86752</v>
      </c>
      <c r="FM593">
        <v>1.86874</v>
      </c>
      <c r="FN593">
        <v>1.86951</v>
      </c>
      <c r="FO593">
        <v>1.86557</v>
      </c>
      <c r="FP593">
        <v>1.86667</v>
      </c>
      <c r="FQ593">
        <v>1.86801</v>
      </c>
      <c r="FR593">
        <v>5</v>
      </c>
      <c r="FS593">
        <v>0</v>
      </c>
      <c r="FT593">
        <v>0</v>
      </c>
      <c r="FU593">
        <v>0</v>
      </c>
      <c r="FV593" t="s">
        <v>358</v>
      </c>
      <c r="FW593" t="s">
        <v>359</v>
      </c>
      <c r="FX593" t="s">
        <v>360</v>
      </c>
      <c r="FY593" t="s">
        <v>360</v>
      </c>
      <c r="FZ593" t="s">
        <v>360</v>
      </c>
      <c r="GA593" t="s">
        <v>360</v>
      </c>
      <c r="GB593">
        <v>0</v>
      </c>
      <c r="GC593">
        <v>100</v>
      </c>
      <c r="GD593">
        <v>100</v>
      </c>
      <c r="GE593">
        <v>7.385</v>
      </c>
      <c r="GF593">
        <v>0.1787</v>
      </c>
      <c r="GG593">
        <v>4.5284714050127</v>
      </c>
      <c r="GH593">
        <v>0.00877152046367285</v>
      </c>
      <c r="GI593">
        <v>-1.12287425622125e-06</v>
      </c>
      <c r="GJ593">
        <v>1.49974470624018e-10</v>
      </c>
      <c r="GK593">
        <v>0.178652107835601</v>
      </c>
      <c r="GL593">
        <v>0</v>
      </c>
      <c r="GM593">
        <v>0</v>
      </c>
      <c r="GN593">
        <v>0</v>
      </c>
      <c r="GO593">
        <v>-2</v>
      </c>
      <c r="GP593">
        <v>2006</v>
      </c>
      <c r="GQ593">
        <v>1</v>
      </c>
      <c r="GR593">
        <v>20</v>
      </c>
      <c r="GS593">
        <v>135.6</v>
      </c>
      <c r="GT593">
        <v>135.5</v>
      </c>
      <c r="GU593">
        <v>1.09497</v>
      </c>
      <c r="GV593">
        <v>2.64893</v>
      </c>
      <c r="GW593">
        <v>2.24854</v>
      </c>
      <c r="GX593">
        <v>2.73804</v>
      </c>
      <c r="GY593">
        <v>1.99585</v>
      </c>
      <c r="GZ593">
        <v>2.34253</v>
      </c>
      <c r="HA593">
        <v>37.3378</v>
      </c>
      <c r="HB593">
        <v>14.5085</v>
      </c>
      <c r="HC593">
        <v>18</v>
      </c>
      <c r="HD593">
        <v>499.037</v>
      </c>
      <c r="HE593">
        <v>610.612</v>
      </c>
      <c r="HF593">
        <v>15.4328</v>
      </c>
      <c r="HG593">
        <v>29.2287</v>
      </c>
      <c r="HH593">
        <v>30.0004</v>
      </c>
      <c r="HI593">
        <v>28.9911</v>
      </c>
      <c r="HJ593">
        <v>28.8907</v>
      </c>
      <c r="HK593">
        <v>21.8102</v>
      </c>
      <c r="HL593">
        <v>51.4305</v>
      </c>
      <c r="HM593">
        <v>0</v>
      </c>
      <c r="HN593">
        <v>15.4101</v>
      </c>
      <c r="HO593">
        <v>312.371</v>
      </c>
      <c r="HP593">
        <v>18.8035</v>
      </c>
      <c r="HQ593">
        <v>102.205</v>
      </c>
      <c r="HR593">
        <v>103.025</v>
      </c>
    </row>
    <row r="594" spans="1:226">
      <c r="A594">
        <v>578</v>
      </c>
      <c r="B594">
        <v>1657299827.6</v>
      </c>
      <c r="C594">
        <v>8083.59999990463</v>
      </c>
      <c r="D594" t="s">
        <v>1520</v>
      </c>
      <c r="E594" t="s">
        <v>1521</v>
      </c>
      <c r="F594">
        <v>5</v>
      </c>
      <c r="G594" t="s">
        <v>1507</v>
      </c>
      <c r="H594" t="s">
        <v>354</v>
      </c>
      <c r="I594">
        <v>1657299820.1</v>
      </c>
      <c r="J594">
        <f>(K594)/1000</f>
        <v>0</v>
      </c>
      <c r="K594">
        <f>IF(BF594, AN594, AH594)</f>
        <v>0</v>
      </c>
      <c r="L594">
        <f>IF(BF594, AI594, AG594)</f>
        <v>0</v>
      </c>
      <c r="M594">
        <f>BH594 - IF(AU594&gt;1, L594*BB594*100.0/(AW594*BV594), 0)</f>
        <v>0</v>
      </c>
      <c r="N594">
        <f>((T594-J594/2)*M594-L594)/(T594+J594/2)</f>
        <v>0</v>
      </c>
      <c r="O594">
        <f>N594*(BO594+BP594)/1000.0</f>
        <v>0</v>
      </c>
      <c r="P594">
        <f>(BH594 - IF(AU594&gt;1, L594*BB594*100.0/(AW594*BV594), 0))*(BO594+BP594)/1000.0</f>
        <v>0</v>
      </c>
      <c r="Q594">
        <f>2.0/((1/S594-1/R594)+SIGN(S594)*SQRT((1/S594-1/R594)*(1/S594-1/R594) + 4*BC594/((BC594+1)*(BC594+1))*(2*1/S594*1/R594-1/R594*1/R594)))</f>
        <v>0</v>
      </c>
      <c r="R594">
        <f>IF(LEFT(BD594,1)&lt;&gt;"0",IF(LEFT(BD594,1)="1",3.0,BE594),$D$5+$E$5*(BV594*BO594/($K$5*1000))+$F$5*(BV594*BO594/($K$5*1000))*MAX(MIN(BB594,$J$5),$I$5)*MAX(MIN(BB594,$J$5),$I$5)+$G$5*MAX(MIN(BB594,$J$5),$I$5)*(BV594*BO594/($K$5*1000))+$H$5*(BV594*BO594/($K$5*1000))*(BV594*BO594/($K$5*1000)))</f>
        <v>0</v>
      </c>
      <c r="S594">
        <f>J594*(1000-(1000*0.61365*exp(17.502*W594/(240.97+W594))/(BO594+BP594)+BJ594)/2)/(1000*0.61365*exp(17.502*W594/(240.97+W594))/(BO594+BP594)-BJ594)</f>
        <v>0</v>
      </c>
      <c r="T594">
        <f>1/((BC594+1)/(Q594/1.6)+1/(R594/1.37)) + BC594/((BC594+1)/(Q594/1.6) + BC594/(R594/1.37))</f>
        <v>0</v>
      </c>
      <c r="U594">
        <f>(AX594*BA594)</f>
        <v>0</v>
      </c>
      <c r="V594">
        <f>(BQ594+(U594+2*0.95*5.67E-8*(((BQ594+$B$7)+273)^4-(BQ594+273)^4)-44100*J594)/(1.84*29.3*R594+8*0.95*5.67E-8*(BQ594+273)^3))</f>
        <v>0</v>
      </c>
      <c r="W594">
        <f>($C$7*BR594+$D$7*BS594+$E$7*V594)</f>
        <v>0</v>
      </c>
      <c r="X594">
        <f>0.61365*exp(17.502*W594/(240.97+W594))</f>
        <v>0</v>
      </c>
      <c r="Y594">
        <f>(Z594/AA594*100)</f>
        <v>0</v>
      </c>
      <c r="Z594">
        <f>BJ594*(BO594+BP594)/1000</f>
        <v>0</v>
      </c>
      <c r="AA594">
        <f>0.61365*exp(17.502*BQ594/(240.97+BQ594))</f>
        <v>0</v>
      </c>
      <c r="AB594">
        <f>(X594-BJ594*(BO594+BP594)/1000)</f>
        <v>0</v>
      </c>
      <c r="AC594">
        <f>(-J594*44100)</f>
        <v>0</v>
      </c>
      <c r="AD594">
        <f>2*29.3*R594*0.92*(BQ594-W594)</f>
        <v>0</v>
      </c>
      <c r="AE594">
        <f>2*0.95*5.67E-8*(((BQ594+$B$7)+273)^4-(W594+273)^4)</f>
        <v>0</v>
      </c>
      <c r="AF594">
        <f>U594+AE594+AC594+AD594</f>
        <v>0</v>
      </c>
      <c r="AG594">
        <f>BN594*AU594*(BI594-BH594*(1000-AU594*BK594)/(1000-AU594*BJ594))/(100*BB594)</f>
        <v>0</v>
      </c>
      <c r="AH594">
        <f>1000*BN594*AU594*(BJ594-BK594)/(100*BB594*(1000-AU594*BJ594))</f>
        <v>0</v>
      </c>
      <c r="AI594">
        <f>(AJ594 - AK594 - BO594*1E3/(8.314*(BQ594+273.15)) * AM594/BN594 * AL594) * BN594/(100*BB594) * (1000 - BK594)/1000</f>
        <v>0</v>
      </c>
      <c r="AJ594">
        <v>337.339750783119</v>
      </c>
      <c r="AK594">
        <v>339.876236363636</v>
      </c>
      <c r="AL594">
        <v>-3.27352070897251</v>
      </c>
      <c r="AM594">
        <v>66.3387568690887</v>
      </c>
      <c r="AN594">
        <f>(AP594 - AO594 + BO594*1E3/(8.314*(BQ594+273.15)) * AR594/BN594 * AQ594) * BN594/(100*BB594) * 1000/(1000 - AP594)</f>
        <v>0</v>
      </c>
      <c r="AO594">
        <v>18.8397312648856</v>
      </c>
      <c r="AP594">
        <v>20.7668684848485</v>
      </c>
      <c r="AQ594">
        <v>-9.55825424851746e-05</v>
      </c>
      <c r="AR594">
        <v>77.4773203291814</v>
      </c>
      <c r="AS594">
        <v>0</v>
      </c>
      <c r="AT594">
        <v>0</v>
      </c>
      <c r="AU594">
        <f>IF(AS594*$H$13&gt;=AW594,1.0,(AW594/(AW594-AS594*$H$13)))</f>
        <v>0</v>
      </c>
      <c r="AV594">
        <f>(AU594-1)*100</f>
        <v>0</v>
      </c>
      <c r="AW594">
        <f>MAX(0,($B$13+$C$13*BV594)/(1+$D$13*BV594)*BO594/(BQ594+273)*$E$13)</f>
        <v>0</v>
      </c>
      <c r="AX594">
        <f>$B$11*BW594+$C$11*BX594+$F$11*CI594*(1-CL594)</f>
        <v>0</v>
      </c>
      <c r="AY594">
        <f>AX594*AZ594</f>
        <v>0</v>
      </c>
      <c r="AZ594">
        <f>($B$11*$D$9+$C$11*$D$9+$F$11*((CV594+CN594)/MAX(CV594+CN594+CW594, 0.1)*$I$9+CW594/MAX(CV594+CN594+CW594, 0.1)*$J$9))/($B$11+$C$11+$F$11)</f>
        <v>0</v>
      </c>
      <c r="BA594">
        <f>($B$11*$K$9+$C$11*$K$9+$F$11*((CV594+CN594)/MAX(CV594+CN594+CW594, 0.1)*$P$9+CW594/MAX(CV594+CN594+CW594, 0.1)*$Q$9))/($B$11+$C$11+$F$11)</f>
        <v>0</v>
      </c>
      <c r="BB594">
        <v>6</v>
      </c>
      <c r="BC594">
        <v>0.5</v>
      </c>
      <c r="BD594" t="s">
        <v>355</v>
      </c>
      <c r="BE594">
        <v>2</v>
      </c>
      <c r="BF594" t="b">
        <v>1</v>
      </c>
      <c r="BG594">
        <v>1657299820.1</v>
      </c>
      <c r="BH594">
        <v>354.864037037037</v>
      </c>
      <c r="BI594">
        <v>345.327333333333</v>
      </c>
      <c r="BJ594">
        <v>20.7654518518519</v>
      </c>
      <c r="BK594">
        <v>18.8387259259259</v>
      </c>
      <c r="BL594">
        <v>347.417555555556</v>
      </c>
      <c r="BM594">
        <v>20.5868111111111</v>
      </c>
      <c r="BN594">
        <v>499.971703703704</v>
      </c>
      <c r="BO594">
        <v>73.8256962962963</v>
      </c>
      <c r="BP594">
        <v>0.0459535185185185</v>
      </c>
      <c r="BQ594">
        <v>24.3652037037037</v>
      </c>
      <c r="BR594">
        <v>25.041937037037</v>
      </c>
      <c r="BS594">
        <v>999.9</v>
      </c>
      <c r="BT594">
        <v>0</v>
      </c>
      <c r="BU594">
        <v>0</v>
      </c>
      <c r="BV594">
        <v>9997.59259259259</v>
      </c>
      <c r="BW594">
        <v>0</v>
      </c>
      <c r="BX594">
        <v>1254.09481481481</v>
      </c>
      <c r="BY594">
        <v>9.53660444444445</v>
      </c>
      <c r="BZ594">
        <v>362.389185185185</v>
      </c>
      <c r="CA594">
        <v>351.957777777778</v>
      </c>
      <c r="CB594">
        <v>1.92673</v>
      </c>
      <c r="CC594">
        <v>345.327333333333</v>
      </c>
      <c r="CD594">
        <v>18.8387259259259</v>
      </c>
      <c r="CE594">
        <v>1.53302407407407</v>
      </c>
      <c r="CF594">
        <v>1.39078111111111</v>
      </c>
      <c r="CG594">
        <v>13.3015777777778</v>
      </c>
      <c r="CH594">
        <v>11.8174962962963</v>
      </c>
      <c r="CI594">
        <v>2000.01148148148</v>
      </c>
      <c r="CJ594">
        <v>0.980001555555556</v>
      </c>
      <c r="CK594">
        <v>0.0199986888888889</v>
      </c>
      <c r="CL594">
        <v>0</v>
      </c>
      <c r="CM594">
        <v>2.25186296296296</v>
      </c>
      <c r="CN594">
        <v>0</v>
      </c>
      <c r="CO594">
        <v>4193.4362962963</v>
      </c>
      <c r="CP594">
        <v>17300.2703703704</v>
      </c>
      <c r="CQ594">
        <v>40.75</v>
      </c>
      <c r="CR594">
        <v>41.6295925925926</v>
      </c>
      <c r="CS594">
        <v>40.5597037037037</v>
      </c>
      <c r="CT594">
        <v>40.312</v>
      </c>
      <c r="CU594">
        <v>40</v>
      </c>
      <c r="CV594">
        <v>1960.01148148148</v>
      </c>
      <c r="CW594">
        <v>40</v>
      </c>
      <c r="CX594">
        <v>0</v>
      </c>
      <c r="CY594">
        <v>1657299805.5</v>
      </c>
      <c r="CZ594">
        <v>0</v>
      </c>
      <c r="DA594">
        <v>1657291692.5</v>
      </c>
      <c r="DB594" t="s">
        <v>356</v>
      </c>
      <c r="DC594">
        <v>1657291684</v>
      </c>
      <c r="DD594">
        <v>1657291692.5</v>
      </c>
      <c r="DE594">
        <v>1</v>
      </c>
      <c r="DF594">
        <v>0.051</v>
      </c>
      <c r="DG594">
        <v>-0.009</v>
      </c>
      <c r="DH594">
        <v>7.953</v>
      </c>
      <c r="DI594">
        <v>0.086</v>
      </c>
      <c r="DJ594">
        <v>418</v>
      </c>
      <c r="DK594">
        <v>18</v>
      </c>
      <c r="DL594">
        <v>0.63</v>
      </c>
      <c r="DM594">
        <v>0.07</v>
      </c>
      <c r="DN594">
        <v>8.47084</v>
      </c>
      <c r="DO594">
        <v>16.2808149343339</v>
      </c>
      <c r="DP594">
        <v>1.63753559055063</v>
      </c>
      <c r="DQ594">
        <v>0</v>
      </c>
      <c r="DR594">
        <v>1.9301375</v>
      </c>
      <c r="DS594">
        <v>-0.048317448405259</v>
      </c>
      <c r="DT594">
        <v>0.00598372783054174</v>
      </c>
      <c r="DU594">
        <v>1</v>
      </c>
      <c r="DV594">
        <v>1</v>
      </c>
      <c r="DW594">
        <v>2</v>
      </c>
      <c r="DX594" t="s">
        <v>373</v>
      </c>
      <c r="DY594">
        <v>2.97117</v>
      </c>
      <c r="DZ594">
        <v>2.7005</v>
      </c>
      <c r="EA594">
        <v>0.0609101</v>
      </c>
      <c r="EB594">
        <v>0.0605257</v>
      </c>
      <c r="EC594">
        <v>0.0768178</v>
      </c>
      <c r="ED594">
        <v>0.0720602</v>
      </c>
      <c r="EE594">
        <v>36498</v>
      </c>
      <c r="EF594">
        <v>39961.9</v>
      </c>
      <c r="EG594">
        <v>35237</v>
      </c>
      <c r="EH594">
        <v>38595.6</v>
      </c>
      <c r="EI594">
        <v>46159.9</v>
      </c>
      <c r="EJ594">
        <v>51709.8</v>
      </c>
      <c r="EK594">
        <v>55105.5</v>
      </c>
      <c r="EL594">
        <v>61886.1</v>
      </c>
      <c r="EM594">
        <v>1.9508</v>
      </c>
      <c r="EN594">
        <v>2.1142</v>
      </c>
      <c r="EO594">
        <v>-0.0192225</v>
      </c>
      <c r="EP594">
        <v>0</v>
      </c>
      <c r="EQ594">
        <v>25.3225</v>
      </c>
      <c r="ER594">
        <v>999.9</v>
      </c>
      <c r="ES594">
        <v>55.17</v>
      </c>
      <c r="ET594">
        <v>33.909</v>
      </c>
      <c r="EU594">
        <v>39.73</v>
      </c>
      <c r="EV594">
        <v>53.4979</v>
      </c>
      <c r="EW594">
        <v>37.4079</v>
      </c>
      <c r="EX594">
        <v>2</v>
      </c>
      <c r="EY594">
        <v>0.172846</v>
      </c>
      <c r="EZ594">
        <v>6.52244</v>
      </c>
      <c r="FA594">
        <v>20.0309</v>
      </c>
      <c r="FB594">
        <v>5.19932</v>
      </c>
      <c r="FC594">
        <v>12.0099</v>
      </c>
      <c r="FD594">
        <v>4.9756</v>
      </c>
      <c r="FE594">
        <v>3.294</v>
      </c>
      <c r="FF594">
        <v>9999</v>
      </c>
      <c r="FG594">
        <v>565.7</v>
      </c>
      <c r="FH594">
        <v>9999</v>
      </c>
      <c r="FI594">
        <v>9999</v>
      </c>
      <c r="FJ594">
        <v>1.86295</v>
      </c>
      <c r="FK594">
        <v>1.86783</v>
      </c>
      <c r="FL594">
        <v>1.86752</v>
      </c>
      <c r="FM594">
        <v>1.86874</v>
      </c>
      <c r="FN594">
        <v>1.86951</v>
      </c>
      <c r="FO594">
        <v>1.86554</v>
      </c>
      <c r="FP594">
        <v>1.86667</v>
      </c>
      <c r="FQ594">
        <v>1.86804</v>
      </c>
      <c r="FR594">
        <v>5</v>
      </c>
      <c r="FS594">
        <v>0</v>
      </c>
      <c r="FT594">
        <v>0</v>
      </c>
      <c r="FU594">
        <v>0</v>
      </c>
      <c r="FV594" t="s">
        <v>358</v>
      </c>
      <c r="FW594" t="s">
        <v>359</v>
      </c>
      <c r="FX594" t="s">
        <v>360</v>
      </c>
      <c r="FY594" t="s">
        <v>360</v>
      </c>
      <c r="FZ594" t="s">
        <v>360</v>
      </c>
      <c r="GA594" t="s">
        <v>360</v>
      </c>
      <c r="GB594">
        <v>0</v>
      </c>
      <c r="GC594">
        <v>100</v>
      </c>
      <c r="GD594">
        <v>100</v>
      </c>
      <c r="GE594">
        <v>7.258</v>
      </c>
      <c r="GF594">
        <v>0.1787</v>
      </c>
      <c r="GG594">
        <v>4.5284714050127</v>
      </c>
      <c r="GH594">
        <v>0.00877152046367285</v>
      </c>
      <c r="GI594">
        <v>-1.12287425622125e-06</v>
      </c>
      <c r="GJ594">
        <v>1.49974470624018e-10</v>
      </c>
      <c r="GK594">
        <v>0.178652107835601</v>
      </c>
      <c r="GL594">
        <v>0</v>
      </c>
      <c r="GM594">
        <v>0</v>
      </c>
      <c r="GN594">
        <v>0</v>
      </c>
      <c r="GO594">
        <v>-2</v>
      </c>
      <c r="GP594">
        <v>2006</v>
      </c>
      <c r="GQ594">
        <v>1</v>
      </c>
      <c r="GR594">
        <v>20</v>
      </c>
      <c r="GS594">
        <v>135.7</v>
      </c>
      <c r="GT594">
        <v>135.6</v>
      </c>
      <c r="GU594">
        <v>1.05347</v>
      </c>
      <c r="GV594">
        <v>2.64282</v>
      </c>
      <c r="GW594">
        <v>2.24854</v>
      </c>
      <c r="GX594">
        <v>2.73804</v>
      </c>
      <c r="GY594">
        <v>1.99585</v>
      </c>
      <c r="GZ594">
        <v>2.38037</v>
      </c>
      <c r="HA594">
        <v>37.3378</v>
      </c>
      <c r="HB594">
        <v>14.5173</v>
      </c>
      <c r="HC594">
        <v>18</v>
      </c>
      <c r="HD594">
        <v>498.701</v>
      </c>
      <c r="HE594">
        <v>610.529</v>
      </c>
      <c r="HF594">
        <v>15.3956</v>
      </c>
      <c r="HG594">
        <v>29.2362</v>
      </c>
      <c r="HH594">
        <v>30.0002</v>
      </c>
      <c r="HI594">
        <v>28.9986</v>
      </c>
      <c r="HJ594">
        <v>28.8981</v>
      </c>
      <c r="HK594">
        <v>20.9436</v>
      </c>
      <c r="HL594">
        <v>51.4305</v>
      </c>
      <c r="HM594">
        <v>0</v>
      </c>
      <c r="HN594">
        <v>15.3741</v>
      </c>
      <c r="HO594">
        <v>298.96</v>
      </c>
      <c r="HP594">
        <v>18.8035</v>
      </c>
      <c r="HQ594">
        <v>102.205</v>
      </c>
      <c r="HR594">
        <v>103.023</v>
      </c>
    </row>
    <row r="595" spans="1:226">
      <c r="A595">
        <v>579</v>
      </c>
      <c r="B595">
        <v>1657299832.6</v>
      </c>
      <c r="C595">
        <v>8088.59999990463</v>
      </c>
      <c r="D595" t="s">
        <v>1522</v>
      </c>
      <c r="E595" t="s">
        <v>1523</v>
      </c>
      <c r="F595">
        <v>5</v>
      </c>
      <c r="G595" t="s">
        <v>1507</v>
      </c>
      <c r="H595" t="s">
        <v>354</v>
      </c>
      <c r="I595">
        <v>1657299824.81429</v>
      </c>
      <c r="J595">
        <f>(K595)/1000</f>
        <v>0</v>
      </c>
      <c r="K595">
        <f>IF(BF595, AN595, AH595)</f>
        <v>0</v>
      </c>
      <c r="L595">
        <f>IF(BF595, AI595, AG595)</f>
        <v>0</v>
      </c>
      <c r="M595">
        <f>BH595 - IF(AU595&gt;1, L595*BB595*100.0/(AW595*BV595), 0)</f>
        <v>0</v>
      </c>
      <c r="N595">
        <f>((T595-J595/2)*M595-L595)/(T595+J595/2)</f>
        <v>0</v>
      </c>
      <c r="O595">
        <f>N595*(BO595+BP595)/1000.0</f>
        <v>0</v>
      </c>
      <c r="P595">
        <f>(BH595 - IF(AU595&gt;1, L595*BB595*100.0/(AW595*BV595), 0))*(BO595+BP595)/1000.0</f>
        <v>0</v>
      </c>
      <c r="Q595">
        <f>2.0/((1/S595-1/R595)+SIGN(S595)*SQRT((1/S595-1/R595)*(1/S595-1/R595) + 4*BC595/((BC595+1)*(BC595+1))*(2*1/S595*1/R595-1/R595*1/R595)))</f>
        <v>0</v>
      </c>
      <c r="R595">
        <f>IF(LEFT(BD595,1)&lt;&gt;"0",IF(LEFT(BD595,1)="1",3.0,BE595),$D$5+$E$5*(BV595*BO595/($K$5*1000))+$F$5*(BV595*BO595/($K$5*1000))*MAX(MIN(BB595,$J$5),$I$5)*MAX(MIN(BB595,$J$5),$I$5)+$G$5*MAX(MIN(BB595,$J$5),$I$5)*(BV595*BO595/($K$5*1000))+$H$5*(BV595*BO595/($K$5*1000))*(BV595*BO595/($K$5*1000)))</f>
        <v>0</v>
      </c>
      <c r="S595">
        <f>J595*(1000-(1000*0.61365*exp(17.502*W595/(240.97+W595))/(BO595+BP595)+BJ595)/2)/(1000*0.61365*exp(17.502*W595/(240.97+W595))/(BO595+BP595)-BJ595)</f>
        <v>0</v>
      </c>
      <c r="T595">
        <f>1/((BC595+1)/(Q595/1.6)+1/(R595/1.37)) + BC595/((BC595+1)/(Q595/1.6) + BC595/(R595/1.37))</f>
        <v>0</v>
      </c>
      <c r="U595">
        <f>(AX595*BA595)</f>
        <v>0</v>
      </c>
      <c r="V595">
        <f>(BQ595+(U595+2*0.95*5.67E-8*(((BQ595+$B$7)+273)^4-(BQ595+273)^4)-44100*J595)/(1.84*29.3*R595+8*0.95*5.67E-8*(BQ595+273)^3))</f>
        <v>0</v>
      </c>
      <c r="W595">
        <f>($C$7*BR595+$D$7*BS595+$E$7*V595)</f>
        <v>0</v>
      </c>
      <c r="X595">
        <f>0.61365*exp(17.502*W595/(240.97+W595))</f>
        <v>0</v>
      </c>
      <c r="Y595">
        <f>(Z595/AA595*100)</f>
        <v>0</v>
      </c>
      <c r="Z595">
        <f>BJ595*(BO595+BP595)/1000</f>
        <v>0</v>
      </c>
      <c r="AA595">
        <f>0.61365*exp(17.502*BQ595/(240.97+BQ595))</f>
        <v>0</v>
      </c>
      <c r="AB595">
        <f>(X595-BJ595*(BO595+BP595)/1000)</f>
        <v>0</v>
      </c>
      <c r="AC595">
        <f>(-J595*44100)</f>
        <v>0</v>
      </c>
      <c r="AD595">
        <f>2*29.3*R595*0.92*(BQ595-W595)</f>
        <v>0</v>
      </c>
      <c r="AE595">
        <f>2*0.95*5.67E-8*(((BQ595+$B$7)+273)^4-(W595+273)^4)</f>
        <v>0</v>
      </c>
      <c r="AF595">
        <f>U595+AE595+AC595+AD595</f>
        <v>0</v>
      </c>
      <c r="AG595">
        <f>BN595*AU595*(BI595-BH595*(1000-AU595*BK595)/(1000-AU595*BJ595))/(100*BB595)</f>
        <v>0</v>
      </c>
      <c r="AH595">
        <f>1000*BN595*AU595*(BJ595-BK595)/(100*BB595*(1000-AU595*BJ595))</f>
        <v>0</v>
      </c>
      <c r="AI595">
        <f>(AJ595 - AK595 - BO595*1E3/(8.314*(BQ595+273.15)) * AM595/BN595 * AL595) * BN595/(100*BB595) * (1000 - BK595)/1000</f>
        <v>0</v>
      </c>
      <c r="AJ595">
        <v>320.380614077817</v>
      </c>
      <c r="AK595">
        <v>323.491957575758</v>
      </c>
      <c r="AL595">
        <v>-3.26501247290728</v>
      </c>
      <c r="AM595">
        <v>66.3387568690887</v>
      </c>
      <c r="AN595">
        <f>(AP595 - AO595 + BO595*1E3/(8.314*(BQ595+273.15)) * AR595/BN595 * AQ595) * BN595/(100*BB595) * 1000/(1000 - AP595)</f>
        <v>0</v>
      </c>
      <c r="AO595">
        <v>18.8406422165327</v>
      </c>
      <c r="AP595">
        <v>20.7668478787879</v>
      </c>
      <c r="AQ595">
        <v>0.000114649987846073</v>
      </c>
      <c r="AR595">
        <v>77.4773203291814</v>
      </c>
      <c r="AS595">
        <v>0</v>
      </c>
      <c r="AT595">
        <v>0</v>
      </c>
      <c r="AU595">
        <f>IF(AS595*$H$13&gt;=AW595,1.0,(AW595/(AW595-AS595*$H$13)))</f>
        <v>0</v>
      </c>
      <c r="AV595">
        <f>(AU595-1)*100</f>
        <v>0</v>
      </c>
      <c r="AW595">
        <f>MAX(0,($B$13+$C$13*BV595)/(1+$D$13*BV595)*BO595/(BQ595+273)*$E$13)</f>
        <v>0</v>
      </c>
      <c r="AX595">
        <f>$B$11*BW595+$C$11*BX595+$F$11*CI595*(1-CL595)</f>
        <v>0</v>
      </c>
      <c r="AY595">
        <f>AX595*AZ595</f>
        <v>0</v>
      </c>
      <c r="AZ595">
        <f>($B$11*$D$9+$C$11*$D$9+$F$11*((CV595+CN595)/MAX(CV595+CN595+CW595, 0.1)*$I$9+CW595/MAX(CV595+CN595+CW595, 0.1)*$J$9))/($B$11+$C$11+$F$11)</f>
        <v>0</v>
      </c>
      <c r="BA595">
        <f>($B$11*$K$9+$C$11*$K$9+$F$11*((CV595+CN595)/MAX(CV595+CN595+CW595, 0.1)*$P$9+CW595/MAX(CV595+CN595+CW595, 0.1)*$Q$9))/($B$11+$C$11+$F$11)</f>
        <v>0</v>
      </c>
      <c r="BB595">
        <v>6</v>
      </c>
      <c r="BC595">
        <v>0.5</v>
      </c>
      <c r="BD595" t="s">
        <v>355</v>
      </c>
      <c r="BE595">
        <v>2</v>
      </c>
      <c r="BF595" t="b">
        <v>1</v>
      </c>
      <c r="BG595">
        <v>1657299824.81429</v>
      </c>
      <c r="BH595">
        <v>340.026857142857</v>
      </c>
      <c r="BI595">
        <v>329.838178571429</v>
      </c>
      <c r="BJ595">
        <v>20.7654964285714</v>
      </c>
      <c r="BK595">
        <v>18.8397178571429</v>
      </c>
      <c r="BL595">
        <v>332.699107142857</v>
      </c>
      <c r="BM595">
        <v>20.5868464285714</v>
      </c>
      <c r="BN595">
        <v>499.981285714286</v>
      </c>
      <c r="BO595">
        <v>73.8254642857143</v>
      </c>
      <c r="BP595">
        <v>0.0461077321428571</v>
      </c>
      <c r="BQ595">
        <v>24.3646071428571</v>
      </c>
      <c r="BR595">
        <v>25.0347928571429</v>
      </c>
      <c r="BS595">
        <v>999.9</v>
      </c>
      <c r="BT595">
        <v>0</v>
      </c>
      <c r="BU595">
        <v>0</v>
      </c>
      <c r="BV595">
        <v>10001.0714285714</v>
      </c>
      <c r="BW595">
        <v>0</v>
      </c>
      <c r="BX595">
        <v>1254.39428571429</v>
      </c>
      <c r="BY595">
        <v>10.1886535714286</v>
      </c>
      <c r="BZ595">
        <v>347.237464285714</v>
      </c>
      <c r="CA595">
        <v>336.171464285714</v>
      </c>
      <c r="CB595">
        <v>1.92577821428571</v>
      </c>
      <c r="CC595">
        <v>329.838178571429</v>
      </c>
      <c r="CD595">
        <v>18.8397178571429</v>
      </c>
      <c r="CE595">
        <v>1.53302214285714</v>
      </c>
      <c r="CF595">
        <v>1.39085035714286</v>
      </c>
      <c r="CG595">
        <v>13.3015607142857</v>
      </c>
      <c r="CH595">
        <v>11.81825</v>
      </c>
      <c r="CI595">
        <v>1999.99964285714</v>
      </c>
      <c r="CJ595">
        <v>0.980001642857143</v>
      </c>
      <c r="CK595">
        <v>0.0199985928571429</v>
      </c>
      <c r="CL595">
        <v>0</v>
      </c>
      <c r="CM595">
        <v>2.30149642857143</v>
      </c>
      <c r="CN595">
        <v>0</v>
      </c>
      <c r="CO595">
        <v>4178.53464285714</v>
      </c>
      <c r="CP595">
        <v>17300.1714285714</v>
      </c>
      <c r="CQ595">
        <v>40.75</v>
      </c>
      <c r="CR595">
        <v>41.6294285714286</v>
      </c>
      <c r="CS595">
        <v>40.562</v>
      </c>
      <c r="CT595">
        <v>40.312</v>
      </c>
      <c r="CU595">
        <v>40</v>
      </c>
      <c r="CV595">
        <v>1959.99964285714</v>
      </c>
      <c r="CW595">
        <v>40</v>
      </c>
      <c r="CX595">
        <v>0</v>
      </c>
      <c r="CY595">
        <v>1657299810.9</v>
      </c>
      <c r="CZ595">
        <v>0</v>
      </c>
      <c r="DA595">
        <v>1657291692.5</v>
      </c>
      <c r="DB595" t="s">
        <v>356</v>
      </c>
      <c r="DC595">
        <v>1657291684</v>
      </c>
      <c r="DD595">
        <v>1657291692.5</v>
      </c>
      <c r="DE595">
        <v>1</v>
      </c>
      <c r="DF595">
        <v>0.051</v>
      </c>
      <c r="DG595">
        <v>-0.009</v>
      </c>
      <c r="DH595">
        <v>7.953</v>
      </c>
      <c r="DI595">
        <v>0.086</v>
      </c>
      <c r="DJ595">
        <v>418</v>
      </c>
      <c r="DK595">
        <v>18</v>
      </c>
      <c r="DL595">
        <v>0.63</v>
      </c>
      <c r="DM595">
        <v>0.07</v>
      </c>
      <c r="DN595">
        <v>9.79604875</v>
      </c>
      <c r="DO595">
        <v>8.54858465290804</v>
      </c>
      <c r="DP595">
        <v>0.887637886531404</v>
      </c>
      <c r="DQ595">
        <v>0</v>
      </c>
      <c r="DR595">
        <v>1.92623275</v>
      </c>
      <c r="DS595">
        <v>-0.0129522326454067</v>
      </c>
      <c r="DT595">
        <v>0.00305771400518426</v>
      </c>
      <c r="DU595">
        <v>1</v>
      </c>
      <c r="DV595">
        <v>1</v>
      </c>
      <c r="DW595">
        <v>2</v>
      </c>
      <c r="DX595" t="s">
        <v>373</v>
      </c>
      <c r="DY595">
        <v>2.97077</v>
      </c>
      <c r="DZ595">
        <v>2.7005</v>
      </c>
      <c r="EA595">
        <v>0.0584559</v>
      </c>
      <c r="EB595">
        <v>0.0580196</v>
      </c>
      <c r="EC595">
        <v>0.0768234</v>
      </c>
      <c r="ED595">
        <v>0.0720726</v>
      </c>
      <c r="EE595">
        <v>36592.9</v>
      </c>
      <c r="EF595">
        <v>40067.8</v>
      </c>
      <c r="EG595">
        <v>35236.6</v>
      </c>
      <c r="EH595">
        <v>38595</v>
      </c>
      <c r="EI595">
        <v>46159.3</v>
      </c>
      <c r="EJ595">
        <v>51708.5</v>
      </c>
      <c r="EK595">
        <v>55105.2</v>
      </c>
      <c r="EL595">
        <v>61885.6</v>
      </c>
      <c r="EM595">
        <v>1.9514</v>
      </c>
      <c r="EN595">
        <v>2.1142</v>
      </c>
      <c r="EO595">
        <v>-0.0166893</v>
      </c>
      <c r="EP595">
        <v>0</v>
      </c>
      <c r="EQ595">
        <v>25.3289</v>
      </c>
      <c r="ER595">
        <v>999.9</v>
      </c>
      <c r="ES595">
        <v>55.195</v>
      </c>
      <c r="ET595">
        <v>33.909</v>
      </c>
      <c r="EU595">
        <v>39.7415</v>
      </c>
      <c r="EV595">
        <v>53.3579</v>
      </c>
      <c r="EW595">
        <v>37.3558</v>
      </c>
      <c r="EX595">
        <v>2</v>
      </c>
      <c r="EY595">
        <v>0.172988</v>
      </c>
      <c r="EZ595">
        <v>6.50447</v>
      </c>
      <c r="FA595">
        <v>20.0316</v>
      </c>
      <c r="FB595">
        <v>5.19932</v>
      </c>
      <c r="FC595">
        <v>12.0099</v>
      </c>
      <c r="FD595">
        <v>4.976</v>
      </c>
      <c r="FE595">
        <v>3.2938</v>
      </c>
      <c r="FF595">
        <v>9999</v>
      </c>
      <c r="FG595">
        <v>565.7</v>
      </c>
      <c r="FH595">
        <v>9999</v>
      </c>
      <c r="FI595">
        <v>9999</v>
      </c>
      <c r="FJ595">
        <v>1.86295</v>
      </c>
      <c r="FK595">
        <v>1.86783</v>
      </c>
      <c r="FL595">
        <v>1.86752</v>
      </c>
      <c r="FM595">
        <v>1.86874</v>
      </c>
      <c r="FN595">
        <v>1.86951</v>
      </c>
      <c r="FO595">
        <v>1.86554</v>
      </c>
      <c r="FP595">
        <v>1.86661</v>
      </c>
      <c r="FQ595">
        <v>1.86798</v>
      </c>
      <c r="FR595">
        <v>5</v>
      </c>
      <c r="FS595">
        <v>0</v>
      </c>
      <c r="FT595">
        <v>0</v>
      </c>
      <c r="FU595">
        <v>0</v>
      </c>
      <c r="FV595" t="s">
        <v>358</v>
      </c>
      <c r="FW595" t="s">
        <v>359</v>
      </c>
      <c r="FX595" t="s">
        <v>360</v>
      </c>
      <c r="FY595" t="s">
        <v>360</v>
      </c>
      <c r="FZ595" t="s">
        <v>360</v>
      </c>
      <c r="GA595" t="s">
        <v>360</v>
      </c>
      <c r="GB595">
        <v>0</v>
      </c>
      <c r="GC595">
        <v>100</v>
      </c>
      <c r="GD595">
        <v>100</v>
      </c>
      <c r="GE595">
        <v>7.128</v>
      </c>
      <c r="GF595">
        <v>0.1787</v>
      </c>
      <c r="GG595">
        <v>4.5284714050127</v>
      </c>
      <c r="GH595">
        <v>0.00877152046367285</v>
      </c>
      <c r="GI595">
        <v>-1.12287425622125e-06</v>
      </c>
      <c r="GJ595">
        <v>1.49974470624018e-10</v>
      </c>
      <c r="GK595">
        <v>0.178652107835601</v>
      </c>
      <c r="GL595">
        <v>0</v>
      </c>
      <c r="GM595">
        <v>0</v>
      </c>
      <c r="GN595">
        <v>0</v>
      </c>
      <c r="GO595">
        <v>-2</v>
      </c>
      <c r="GP595">
        <v>2006</v>
      </c>
      <c r="GQ595">
        <v>1</v>
      </c>
      <c r="GR595">
        <v>20</v>
      </c>
      <c r="GS595">
        <v>135.8</v>
      </c>
      <c r="GT595">
        <v>135.7</v>
      </c>
      <c r="GU595">
        <v>1.00708</v>
      </c>
      <c r="GV595">
        <v>2.64404</v>
      </c>
      <c r="GW595">
        <v>2.24854</v>
      </c>
      <c r="GX595">
        <v>2.73804</v>
      </c>
      <c r="GY595">
        <v>1.99585</v>
      </c>
      <c r="GZ595">
        <v>2.38647</v>
      </c>
      <c r="HA595">
        <v>37.3378</v>
      </c>
      <c r="HB595">
        <v>14.5085</v>
      </c>
      <c r="HC595">
        <v>18</v>
      </c>
      <c r="HD595">
        <v>499.145</v>
      </c>
      <c r="HE595">
        <v>610.588</v>
      </c>
      <c r="HF595">
        <v>15.3604</v>
      </c>
      <c r="HG595">
        <v>29.2413</v>
      </c>
      <c r="HH595">
        <v>30.0002</v>
      </c>
      <c r="HI595">
        <v>29.0035</v>
      </c>
      <c r="HJ595">
        <v>28.903</v>
      </c>
      <c r="HK595">
        <v>20.0294</v>
      </c>
      <c r="HL595">
        <v>51.4305</v>
      </c>
      <c r="HM595">
        <v>0</v>
      </c>
      <c r="HN595">
        <v>15.3451</v>
      </c>
      <c r="HO595">
        <v>278.857</v>
      </c>
      <c r="HP595">
        <v>18.8035</v>
      </c>
      <c r="HQ595">
        <v>102.204</v>
      </c>
      <c r="HR595">
        <v>103.022</v>
      </c>
    </row>
    <row r="596" spans="1:226">
      <c r="A596">
        <v>580</v>
      </c>
      <c r="B596">
        <v>1657299837.6</v>
      </c>
      <c r="C596">
        <v>8093.59999990463</v>
      </c>
      <c r="D596" t="s">
        <v>1524</v>
      </c>
      <c r="E596" t="s">
        <v>1525</v>
      </c>
      <c r="F596">
        <v>5</v>
      </c>
      <c r="G596" t="s">
        <v>1507</v>
      </c>
      <c r="H596" t="s">
        <v>354</v>
      </c>
      <c r="I596">
        <v>1657299830.1</v>
      </c>
      <c r="J596">
        <f>(K596)/1000</f>
        <v>0</v>
      </c>
      <c r="K596">
        <f>IF(BF596, AN596, AH596)</f>
        <v>0</v>
      </c>
      <c r="L596">
        <f>IF(BF596, AI596, AG596)</f>
        <v>0</v>
      </c>
      <c r="M596">
        <f>BH596 - IF(AU596&gt;1, L596*BB596*100.0/(AW596*BV596), 0)</f>
        <v>0</v>
      </c>
      <c r="N596">
        <f>((T596-J596/2)*M596-L596)/(T596+J596/2)</f>
        <v>0</v>
      </c>
      <c r="O596">
        <f>N596*(BO596+BP596)/1000.0</f>
        <v>0</v>
      </c>
      <c r="P596">
        <f>(BH596 - IF(AU596&gt;1, L596*BB596*100.0/(AW596*BV596), 0))*(BO596+BP596)/1000.0</f>
        <v>0</v>
      </c>
      <c r="Q596">
        <f>2.0/((1/S596-1/R596)+SIGN(S596)*SQRT((1/S596-1/R596)*(1/S596-1/R596) + 4*BC596/((BC596+1)*(BC596+1))*(2*1/S596*1/R596-1/R596*1/R596)))</f>
        <v>0</v>
      </c>
      <c r="R596">
        <f>IF(LEFT(BD596,1)&lt;&gt;"0",IF(LEFT(BD596,1)="1",3.0,BE596),$D$5+$E$5*(BV596*BO596/($K$5*1000))+$F$5*(BV596*BO596/($K$5*1000))*MAX(MIN(BB596,$J$5),$I$5)*MAX(MIN(BB596,$J$5),$I$5)+$G$5*MAX(MIN(BB596,$J$5),$I$5)*(BV596*BO596/($K$5*1000))+$H$5*(BV596*BO596/($K$5*1000))*(BV596*BO596/($K$5*1000)))</f>
        <v>0</v>
      </c>
      <c r="S596">
        <f>J596*(1000-(1000*0.61365*exp(17.502*W596/(240.97+W596))/(BO596+BP596)+BJ596)/2)/(1000*0.61365*exp(17.502*W596/(240.97+W596))/(BO596+BP596)-BJ596)</f>
        <v>0</v>
      </c>
      <c r="T596">
        <f>1/((BC596+1)/(Q596/1.6)+1/(R596/1.37)) + BC596/((BC596+1)/(Q596/1.6) + BC596/(R596/1.37))</f>
        <v>0</v>
      </c>
      <c r="U596">
        <f>(AX596*BA596)</f>
        <v>0</v>
      </c>
      <c r="V596">
        <f>(BQ596+(U596+2*0.95*5.67E-8*(((BQ596+$B$7)+273)^4-(BQ596+273)^4)-44100*J596)/(1.84*29.3*R596+8*0.95*5.67E-8*(BQ596+273)^3))</f>
        <v>0</v>
      </c>
      <c r="W596">
        <f>($C$7*BR596+$D$7*BS596+$E$7*V596)</f>
        <v>0</v>
      </c>
      <c r="X596">
        <f>0.61365*exp(17.502*W596/(240.97+W596))</f>
        <v>0</v>
      </c>
      <c r="Y596">
        <f>(Z596/AA596*100)</f>
        <v>0</v>
      </c>
      <c r="Z596">
        <f>BJ596*(BO596+BP596)/1000</f>
        <v>0</v>
      </c>
      <c r="AA596">
        <f>0.61365*exp(17.502*BQ596/(240.97+BQ596))</f>
        <v>0</v>
      </c>
      <c r="AB596">
        <f>(X596-BJ596*(BO596+BP596)/1000)</f>
        <v>0</v>
      </c>
      <c r="AC596">
        <f>(-J596*44100)</f>
        <v>0</v>
      </c>
      <c r="AD596">
        <f>2*29.3*R596*0.92*(BQ596-W596)</f>
        <v>0</v>
      </c>
      <c r="AE596">
        <f>2*0.95*5.67E-8*(((BQ596+$B$7)+273)^4-(W596+273)^4)</f>
        <v>0</v>
      </c>
      <c r="AF596">
        <f>U596+AE596+AC596+AD596</f>
        <v>0</v>
      </c>
      <c r="AG596">
        <f>BN596*AU596*(BI596-BH596*(1000-AU596*BK596)/(1000-AU596*BJ596))/(100*BB596)</f>
        <v>0</v>
      </c>
      <c r="AH596">
        <f>1000*BN596*AU596*(BJ596-BK596)/(100*BB596*(1000-AU596*BJ596))</f>
        <v>0</v>
      </c>
      <c r="AI596">
        <f>(AJ596 - AK596 - BO596*1E3/(8.314*(BQ596+273.15)) * AM596/BN596 * AL596) * BN596/(100*BB596) * (1000 - BK596)/1000</f>
        <v>0</v>
      </c>
      <c r="AJ596">
        <v>303.614056339281</v>
      </c>
      <c r="AK596">
        <v>307.089109090909</v>
      </c>
      <c r="AL596">
        <v>-3.31696318017787</v>
      </c>
      <c r="AM596">
        <v>66.3387568690887</v>
      </c>
      <c r="AN596">
        <f>(AP596 - AO596 + BO596*1E3/(8.314*(BQ596+273.15)) * AR596/BN596 * AQ596) * BN596/(100*BB596) * 1000/(1000 - AP596)</f>
        <v>0</v>
      </c>
      <c r="AO596">
        <v>18.8429625342216</v>
      </c>
      <c r="AP596">
        <v>20.7666072727273</v>
      </c>
      <c r="AQ596">
        <v>7.19005880329908e-05</v>
      </c>
      <c r="AR596">
        <v>77.4773203291814</v>
      </c>
      <c r="AS596">
        <v>0</v>
      </c>
      <c r="AT596">
        <v>0</v>
      </c>
      <c r="AU596">
        <f>IF(AS596*$H$13&gt;=AW596,1.0,(AW596/(AW596-AS596*$H$13)))</f>
        <v>0</v>
      </c>
      <c r="AV596">
        <f>(AU596-1)*100</f>
        <v>0</v>
      </c>
      <c r="AW596">
        <f>MAX(0,($B$13+$C$13*BV596)/(1+$D$13*BV596)*BO596/(BQ596+273)*$E$13)</f>
        <v>0</v>
      </c>
      <c r="AX596">
        <f>$B$11*BW596+$C$11*BX596+$F$11*CI596*(1-CL596)</f>
        <v>0</v>
      </c>
      <c r="AY596">
        <f>AX596*AZ596</f>
        <v>0</v>
      </c>
      <c r="AZ596">
        <f>($B$11*$D$9+$C$11*$D$9+$F$11*((CV596+CN596)/MAX(CV596+CN596+CW596, 0.1)*$I$9+CW596/MAX(CV596+CN596+CW596, 0.1)*$J$9))/($B$11+$C$11+$F$11)</f>
        <v>0</v>
      </c>
      <c r="BA596">
        <f>($B$11*$K$9+$C$11*$K$9+$F$11*((CV596+CN596)/MAX(CV596+CN596+CW596, 0.1)*$P$9+CW596/MAX(CV596+CN596+CW596, 0.1)*$Q$9))/($B$11+$C$11+$F$11)</f>
        <v>0</v>
      </c>
      <c r="BB596">
        <v>6</v>
      </c>
      <c r="BC596">
        <v>0.5</v>
      </c>
      <c r="BD596" t="s">
        <v>355</v>
      </c>
      <c r="BE596">
        <v>2</v>
      </c>
      <c r="BF596" t="b">
        <v>1</v>
      </c>
      <c r="BG596">
        <v>1657299830.1</v>
      </c>
      <c r="BH596">
        <v>323.205925925926</v>
      </c>
      <c r="BI596">
        <v>312.375296296296</v>
      </c>
      <c r="BJ596">
        <v>20.7658888888889</v>
      </c>
      <c r="BK596">
        <v>18.8418740740741</v>
      </c>
      <c r="BL596">
        <v>316.013185185185</v>
      </c>
      <c r="BM596">
        <v>20.5872259259259</v>
      </c>
      <c r="BN596">
        <v>500.006037037037</v>
      </c>
      <c r="BO596">
        <v>73.8251</v>
      </c>
      <c r="BP596">
        <v>0.0461390703703704</v>
      </c>
      <c r="BQ596">
        <v>24.3582518518519</v>
      </c>
      <c r="BR596">
        <v>25.0307925925926</v>
      </c>
      <c r="BS596">
        <v>999.9</v>
      </c>
      <c r="BT596">
        <v>0</v>
      </c>
      <c r="BU596">
        <v>0</v>
      </c>
      <c r="BV596">
        <v>10001.2962962963</v>
      </c>
      <c r="BW596">
        <v>0</v>
      </c>
      <c r="BX596">
        <v>1255.04851851852</v>
      </c>
      <c r="BY596">
        <v>10.8305781481481</v>
      </c>
      <c r="BZ596">
        <v>330.059888888889</v>
      </c>
      <c r="CA596">
        <v>318.373962962963</v>
      </c>
      <c r="CB596">
        <v>1.92400518518519</v>
      </c>
      <c r="CC596">
        <v>312.375296296296</v>
      </c>
      <c r="CD596">
        <v>18.8418740740741</v>
      </c>
      <c r="CE596">
        <v>1.53304333333333</v>
      </c>
      <c r="CF596">
        <v>1.39100333333333</v>
      </c>
      <c r="CG596">
        <v>13.3017703703704</v>
      </c>
      <c r="CH596">
        <v>11.8199148148148</v>
      </c>
      <c r="CI596">
        <v>2000.00481481481</v>
      </c>
      <c r="CJ596">
        <v>0.980001666666667</v>
      </c>
      <c r="CK596">
        <v>0.0199985666666667</v>
      </c>
      <c r="CL596">
        <v>0</v>
      </c>
      <c r="CM596">
        <v>2.27913703703704</v>
      </c>
      <c r="CN596">
        <v>0</v>
      </c>
      <c r="CO596">
        <v>4161.01518518519</v>
      </c>
      <c r="CP596">
        <v>17300.2185185185</v>
      </c>
      <c r="CQ596">
        <v>40.7614814814815</v>
      </c>
      <c r="CR596">
        <v>41.6318888888889</v>
      </c>
      <c r="CS596">
        <v>40.562</v>
      </c>
      <c r="CT596">
        <v>40.312</v>
      </c>
      <c r="CU596">
        <v>40</v>
      </c>
      <c r="CV596">
        <v>1960.00481481481</v>
      </c>
      <c r="CW596">
        <v>40</v>
      </c>
      <c r="CX596">
        <v>0</v>
      </c>
      <c r="CY596">
        <v>1657299815.7</v>
      </c>
      <c r="CZ596">
        <v>0</v>
      </c>
      <c r="DA596">
        <v>1657291692.5</v>
      </c>
      <c r="DB596" t="s">
        <v>356</v>
      </c>
      <c r="DC596">
        <v>1657291684</v>
      </c>
      <c r="DD596">
        <v>1657291692.5</v>
      </c>
      <c r="DE596">
        <v>1</v>
      </c>
      <c r="DF596">
        <v>0.051</v>
      </c>
      <c r="DG596">
        <v>-0.009</v>
      </c>
      <c r="DH596">
        <v>7.953</v>
      </c>
      <c r="DI596">
        <v>0.086</v>
      </c>
      <c r="DJ596">
        <v>418</v>
      </c>
      <c r="DK596">
        <v>18</v>
      </c>
      <c r="DL596">
        <v>0.63</v>
      </c>
      <c r="DM596">
        <v>0.07</v>
      </c>
      <c r="DN596">
        <v>10.37750375</v>
      </c>
      <c r="DO596">
        <v>6.87120033771107</v>
      </c>
      <c r="DP596">
        <v>0.723755474192381</v>
      </c>
      <c r="DQ596">
        <v>0</v>
      </c>
      <c r="DR596">
        <v>1.9255075</v>
      </c>
      <c r="DS596">
        <v>-0.0195845403377131</v>
      </c>
      <c r="DT596">
        <v>0.00303103179627004</v>
      </c>
      <c r="DU596">
        <v>1</v>
      </c>
      <c r="DV596">
        <v>1</v>
      </c>
      <c r="DW596">
        <v>2</v>
      </c>
      <c r="DX596" t="s">
        <v>373</v>
      </c>
      <c r="DY596">
        <v>2.97017</v>
      </c>
      <c r="DZ596">
        <v>2.70003</v>
      </c>
      <c r="EA596">
        <v>0.0559777</v>
      </c>
      <c r="EB596">
        <v>0.0554416</v>
      </c>
      <c r="EC596">
        <v>0.0768238</v>
      </c>
      <c r="ED596">
        <v>0.0720939</v>
      </c>
      <c r="EE596">
        <v>36689.2</v>
      </c>
      <c r="EF596">
        <v>40177.5</v>
      </c>
      <c r="EG596">
        <v>35236.6</v>
      </c>
      <c r="EH596">
        <v>38595</v>
      </c>
      <c r="EI596">
        <v>46159</v>
      </c>
      <c r="EJ596">
        <v>51707.2</v>
      </c>
      <c r="EK596">
        <v>55105</v>
      </c>
      <c r="EL596">
        <v>61885.5</v>
      </c>
      <c r="EM596">
        <v>1.9504</v>
      </c>
      <c r="EN596">
        <v>2.1146</v>
      </c>
      <c r="EO596">
        <v>-0.0202656</v>
      </c>
      <c r="EP596">
        <v>0</v>
      </c>
      <c r="EQ596">
        <v>25.3311</v>
      </c>
      <c r="ER596">
        <v>999.9</v>
      </c>
      <c r="ES596">
        <v>55.195</v>
      </c>
      <c r="ET596">
        <v>33.898</v>
      </c>
      <c r="EU596">
        <v>39.7179</v>
      </c>
      <c r="EV596">
        <v>53.4579</v>
      </c>
      <c r="EW596">
        <v>37.3798</v>
      </c>
      <c r="EX596">
        <v>2</v>
      </c>
      <c r="EY596">
        <v>0.17378</v>
      </c>
      <c r="EZ596">
        <v>6.48673</v>
      </c>
      <c r="FA596">
        <v>20.0323</v>
      </c>
      <c r="FB596">
        <v>5.20052</v>
      </c>
      <c r="FC596">
        <v>12.0099</v>
      </c>
      <c r="FD596">
        <v>4.9756</v>
      </c>
      <c r="FE596">
        <v>3.294</v>
      </c>
      <c r="FF596">
        <v>9999</v>
      </c>
      <c r="FG596">
        <v>565.7</v>
      </c>
      <c r="FH596">
        <v>9999</v>
      </c>
      <c r="FI596">
        <v>9999</v>
      </c>
      <c r="FJ596">
        <v>1.86295</v>
      </c>
      <c r="FK596">
        <v>1.86783</v>
      </c>
      <c r="FL596">
        <v>1.86752</v>
      </c>
      <c r="FM596">
        <v>1.86874</v>
      </c>
      <c r="FN596">
        <v>1.86951</v>
      </c>
      <c r="FO596">
        <v>1.86554</v>
      </c>
      <c r="FP596">
        <v>1.86664</v>
      </c>
      <c r="FQ596">
        <v>1.86804</v>
      </c>
      <c r="FR596">
        <v>5</v>
      </c>
      <c r="FS596">
        <v>0</v>
      </c>
      <c r="FT596">
        <v>0</v>
      </c>
      <c r="FU596">
        <v>0</v>
      </c>
      <c r="FV596" t="s">
        <v>358</v>
      </c>
      <c r="FW596" t="s">
        <v>359</v>
      </c>
      <c r="FX596" t="s">
        <v>360</v>
      </c>
      <c r="FY596" t="s">
        <v>360</v>
      </c>
      <c r="FZ596" t="s">
        <v>360</v>
      </c>
      <c r="GA596" t="s">
        <v>360</v>
      </c>
      <c r="GB596">
        <v>0</v>
      </c>
      <c r="GC596">
        <v>100</v>
      </c>
      <c r="GD596">
        <v>100</v>
      </c>
      <c r="GE596">
        <v>7</v>
      </c>
      <c r="GF596">
        <v>0.1787</v>
      </c>
      <c r="GG596">
        <v>4.5284714050127</v>
      </c>
      <c r="GH596">
        <v>0.00877152046367285</v>
      </c>
      <c r="GI596">
        <v>-1.12287425622125e-06</v>
      </c>
      <c r="GJ596">
        <v>1.49974470624018e-10</v>
      </c>
      <c r="GK596">
        <v>0.178652107835601</v>
      </c>
      <c r="GL596">
        <v>0</v>
      </c>
      <c r="GM596">
        <v>0</v>
      </c>
      <c r="GN596">
        <v>0</v>
      </c>
      <c r="GO596">
        <v>-2</v>
      </c>
      <c r="GP596">
        <v>2006</v>
      </c>
      <c r="GQ596">
        <v>1</v>
      </c>
      <c r="GR596">
        <v>20</v>
      </c>
      <c r="GS596">
        <v>135.9</v>
      </c>
      <c r="GT596">
        <v>135.8</v>
      </c>
      <c r="GU596">
        <v>0.968018</v>
      </c>
      <c r="GV596">
        <v>2.6416</v>
      </c>
      <c r="GW596">
        <v>2.24854</v>
      </c>
      <c r="GX596">
        <v>2.73804</v>
      </c>
      <c r="GY596">
        <v>1.99585</v>
      </c>
      <c r="GZ596">
        <v>2.37183</v>
      </c>
      <c r="HA596">
        <v>37.3138</v>
      </c>
      <c r="HB596">
        <v>14.5173</v>
      </c>
      <c r="HC596">
        <v>18</v>
      </c>
      <c r="HD596">
        <v>498.543</v>
      </c>
      <c r="HE596">
        <v>610.952</v>
      </c>
      <c r="HF596">
        <v>15.3293</v>
      </c>
      <c r="HG596">
        <v>29.2463</v>
      </c>
      <c r="HH596">
        <v>30.0004</v>
      </c>
      <c r="HI596">
        <v>29.011</v>
      </c>
      <c r="HJ596">
        <v>28.9079</v>
      </c>
      <c r="HK596">
        <v>19.1892</v>
      </c>
      <c r="HL596">
        <v>51.4305</v>
      </c>
      <c r="HM596">
        <v>0</v>
      </c>
      <c r="HN596">
        <v>15.3179</v>
      </c>
      <c r="HO596">
        <v>265.446</v>
      </c>
      <c r="HP596">
        <v>18.8035</v>
      </c>
      <c r="HQ596">
        <v>102.204</v>
      </c>
      <c r="HR596">
        <v>103.022</v>
      </c>
    </row>
    <row r="597" spans="1:226">
      <c r="A597">
        <v>581</v>
      </c>
      <c r="B597">
        <v>1657299842.6</v>
      </c>
      <c r="C597">
        <v>8098.59999990463</v>
      </c>
      <c r="D597" t="s">
        <v>1526</v>
      </c>
      <c r="E597" t="s">
        <v>1527</v>
      </c>
      <c r="F597">
        <v>5</v>
      </c>
      <c r="G597" t="s">
        <v>1507</v>
      </c>
      <c r="H597" t="s">
        <v>354</v>
      </c>
      <c r="I597">
        <v>1657299834.81429</v>
      </c>
      <c r="J597">
        <f>(K597)/1000</f>
        <v>0</v>
      </c>
      <c r="K597">
        <f>IF(BF597, AN597, AH597)</f>
        <v>0</v>
      </c>
      <c r="L597">
        <f>IF(BF597, AI597, AG597)</f>
        <v>0</v>
      </c>
      <c r="M597">
        <f>BH597 - IF(AU597&gt;1, L597*BB597*100.0/(AW597*BV597), 0)</f>
        <v>0</v>
      </c>
      <c r="N597">
        <f>((T597-J597/2)*M597-L597)/(T597+J597/2)</f>
        <v>0</v>
      </c>
      <c r="O597">
        <f>N597*(BO597+BP597)/1000.0</f>
        <v>0</v>
      </c>
      <c r="P597">
        <f>(BH597 - IF(AU597&gt;1, L597*BB597*100.0/(AW597*BV597), 0))*(BO597+BP597)/1000.0</f>
        <v>0</v>
      </c>
      <c r="Q597">
        <f>2.0/((1/S597-1/R597)+SIGN(S597)*SQRT((1/S597-1/R597)*(1/S597-1/R597) + 4*BC597/((BC597+1)*(BC597+1))*(2*1/S597*1/R597-1/R597*1/R597)))</f>
        <v>0</v>
      </c>
      <c r="R597">
        <f>IF(LEFT(BD597,1)&lt;&gt;"0",IF(LEFT(BD597,1)="1",3.0,BE597),$D$5+$E$5*(BV597*BO597/($K$5*1000))+$F$5*(BV597*BO597/($K$5*1000))*MAX(MIN(BB597,$J$5),$I$5)*MAX(MIN(BB597,$J$5),$I$5)+$G$5*MAX(MIN(BB597,$J$5),$I$5)*(BV597*BO597/($K$5*1000))+$H$5*(BV597*BO597/($K$5*1000))*(BV597*BO597/($K$5*1000)))</f>
        <v>0</v>
      </c>
      <c r="S597">
        <f>J597*(1000-(1000*0.61365*exp(17.502*W597/(240.97+W597))/(BO597+BP597)+BJ597)/2)/(1000*0.61365*exp(17.502*W597/(240.97+W597))/(BO597+BP597)-BJ597)</f>
        <v>0</v>
      </c>
      <c r="T597">
        <f>1/((BC597+1)/(Q597/1.6)+1/(R597/1.37)) + BC597/((BC597+1)/(Q597/1.6) + BC597/(R597/1.37))</f>
        <v>0</v>
      </c>
      <c r="U597">
        <f>(AX597*BA597)</f>
        <v>0</v>
      </c>
      <c r="V597">
        <f>(BQ597+(U597+2*0.95*5.67E-8*(((BQ597+$B$7)+273)^4-(BQ597+273)^4)-44100*J597)/(1.84*29.3*R597+8*0.95*5.67E-8*(BQ597+273)^3))</f>
        <v>0</v>
      </c>
      <c r="W597">
        <f>($C$7*BR597+$D$7*BS597+$E$7*V597)</f>
        <v>0</v>
      </c>
      <c r="X597">
        <f>0.61365*exp(17.502*W597/(240.97+W597))</f>
        <v>0</v>
      </c>
      <c r="Y597">
        <f>(Z597/AA597*100)</f>
        <v>0</v>
      </c>
      <c r="Z597">
        <f>BJ597*(BO597+BP597)/1000</f>
        <v>0</v>
      </c>
      <c r="AA597">
        <f>0.61365*exp(17.502*BQ597/(240.97+BQ597))</f>
        <v>0</v>
      </c>
      <c r="AB597">
        <f>(X597-BJ597*(BO597+BP597)/1000)</f>
        <v>0</v>
      </c>
      <c r="AC597">
        <f>(-J597*44100)</f>
        <v>0</v>
      </c>
      <c r="AD597">
        <f>2*29.3*R597*0.92*(BQ597-W597)</f>
        <v>0</v>
      </c>
      <c r="AE597">
        <f>2*0.95*5.67E-8*(((BQ597+$B$7)+273)^4-(W597+273)^4)</f>
        <v>0</v>
      </c>
      <c r="AF597">
        <f>U597+AE597+AC597+AD597</f>
        <v>0</v>
      </c>
      <c r="AG597">
        <f>BN597*AU597*(BI597-BH597*(1000-AU597*BK597)/(1000-AU597*BJ597))/(100*BB597)</f>
        <v>0</v>
      </c>
      <c r="AH597">
        <f>1000*BN597*AU597*(BJ597-BK597)/(100*BB597*(1000-AU597*BJ597))</f>
        <v>0</v>
      </c>
      <c r="AI597">
        <f>(AJ597 - AK597 - BO597*1E3/(8.314*(BQ597+273.15)) * AM597/BN597 * AL597) * BN597/(100*BB597) * (1000 - BK597)/1000</f>
        <v>0</v>
      </c>
      <c r="AJ597">
        <v>287.372610987156</v>
      </c>
      <c r="AK597">
        <v>291.111418181818</v>
      </c>
      <c r="AL597">
        <v>-3.19959992773054</v>
      </c>
      <c r="AM597">
        <v>66.3387568690887</v>
      </c>
      <c r="AN597">
        <f>(AP597 - AO597 + BO597*1E3/(8.314*(BQ597+273.15)) * AR597/BN597 * AQ597) * BN597/(100*BB597) * 1000/(1000 - AP597)</f>
        <v>0</v>
      </c>
      <c r="AO597">
        <v>18.8449707170595</v>
      </c>
      <c r="AP597">
        <v>20.7734212121212</v>
      </c>
      <c r="AQ597">
        <v>4.76465584632801e-05</v>
      </c>
      <c r="AR597">
        <v>77.4773203291814</v>
      </c>
      <c r="AS597">
        <v>0</v>
      </c>
      <c r="AT597">
        <v>0</v>
      </c>
      <c r="AU597">
        <f>IF(AS597*$H$13&gt;=AW597,1.0,(AW597/(AW597-AS597*$H$13)))</f>
        <v>0</v>
      </c>
      <c r="AV597">
        <f>(AU597-1)*100</f>
        <v>0</v>
      </c>
      <c r="AW597">
        <f>MAX(0,($B$13+$C$13*BV597)/(1+$D$13*BV597)*BO597/(BQ597+273)*$E$13)</f>
        <v>0</v>
      </c>
      <c r="AX597">
        <f>$B$11*BW597+$C$11*BX597+$F$11*CI597*(1-CL597)</f>
        <v>0</v>
      </c>
      <c r="AY597">
        <f>AX597*AZ597</f>
        <v>0</v>
      </c>
      <c r="AZ597">
        <f>($B$11*$D$9+$C$11*$D$9+$F$11*((CV597+CN597)/MAX(CV597+CN597+CW597, 0.1)*$I$9+CW597/MAX(CV597+CN597+CW597, 0.1)*$J$9))/($B$11+$C$11+$F$11)</f>
        <v>0</v>
      </c>
      <c r="BA597">
        <f>($B$11*$K$9+$C$11*$K$9+$F$11*((CV597+CN597)/MAX(CV597+CN597+CW597, 0.1)*$P$9+CW597/MAX(CV597+CN597+CW597, 0.1)*$Q$9))/($B$11+$C$11+$F$11)</f>
        <v>0</v>
      </c>
      <c r="BB597">
        <v>6</v>
      </c>
      <c r="BC597">
        <v>0.5</v>
      </c>
      <c r="BD597" t="s">
        <v>355</v>
      </c>
      <c r="BE597">
        <v>2</v>
      </c>
      <c r="BF597" t="b">
        <v>1</v>
      </c>
      <c r="BG597">
        <v>1657299834.81429</v>
      </c>
      <c r="BH597">
        <v>308.14425</v>
      </c>
      <c r="BI597">
        <v>296.997178571429</v>
      </c>
      <c r="BJ597">
        <v>20.7673214285714</v>
      </c>
      <c r="BK597">
        <v>18.8437357142857</v>
      </c>
      <c r="BL597">
        <v>301.072857142857</v>
      </c>
      <c r="BM597">
        <v>20.58865</v>
      </c>
      <c r="BN597">
        <v>500.029</v>
      </c>
      <c r="BO597">
        <v>73.8254178571429</v>
      </c>
      <c r="BP597">
        <v>0.0459285535714286</v>
      </c>
      <c r="BQ597">
        <v>24.3502464285714</v>
      </c>
      <c r="BR597">
        <v>25.0175035714286</v>
      </c>
      <c r="BS597">
        <v>999.9</v>
      </c>
      <c r="BT597">
        <v>0</v>
      </c>
      <c r="BU597">
        <v>0</v>
      </c>
      <c r="BV597">
        <v>10009.1071428571</v>
      </c>
      <c r="BW597">
        <v>0</v>
      </c>
      <c r="BX597">
        <v>1255.47928571429</v>
      </c>
      <c r="BY597">
        <v>11.1470107142857</v>
      </c>
      <c r="BZ597">
        <v>314.679285714286</v>
      </c>
      <c r="CA597">
        <v>302.701071428571</v>
      </c>
      <c r="CB597">
        <v>1.92358285714286</v>
      </c>
      <c r="CC597">
        <v>296.997178571429</v>
      </c>
      <c r="CD597">
        <v>18.8437357142857</v>
      </c>
      <c r="CE597">
        <v>1.533155</v>
      </c>
      <c r="CF597">
        <v>1.39114607142857</v>
      </c>
      <c r="CG597">
        <v>13.3028892857143</v>
      </c>
      <c r="CH597">
        <v>11.8214678571429</v>
      </c>
      <c r="CI597">
        <v>1999.98607142857</v>
      </c>
      <c r="CJ597">
        <v>0.980001428571429</v>
      </c>
      <c r="CK597">
        <v>0.0199988285714286</v>
      </c>
      <c r="CL597">
        <v>0</v>
      </c>
      <c r="CM597">
        <v>2.29402142857143</v>
      </c>
      <c r="CN597">
        <v>0</v>
      </c>
      <c r="CO597">
        <v>4145.15107142857</v>
      </c>
      <c r="CP597">
        <v>17300.0535714286</v>
      </c>
      <c r="CQ597">
        <v>40.7743571428571</v>
      </c>
      <c r="CR597">
        <v>41.6272142857143</v>
      </c>
      <c r="CS597">
        <v>40.562</v>
      </c>
      <c r="CT597">
        <v>40.312</v>
      </c>
      <c r="CU597">
        <v>40</v>
      </c>
      <c r="CV597">
        <v>1959.98607142857</v>
      </c>
      <c r="CW597">
        <v>40</v>
      </c>
      <c r="CX597">
        <v>0</v>
      </c>
      <c r="CY597">
        <v>1657299820.5</v>
      </c>
      <c r="CZ597">
        <v>0</v>
      </c>
      <c r="DA597">
        <v>1657291692.5</v>
      </c>
      <c r="DB597" t="s">
        <v>356</v>
      </c>
      <c r="DC597">
        <v>1657291684</v>
      </c>
      <c r="DD597">
        <v>1657291692.5</v>
      </c>
      <c r="DE597">
        <v>1</v>
      </c>
      <c r="DF597">
        <v>0.051</v>
      </c>
      <c r="DG597">
        <v>-0.009</v>
      </c>
      <c r="DH597">
        <v>7.953</v>
      </c>
      <c r="DI597">
        <v>0.086</v>
      </c>
      <c r="DJ597">
        <v>418</v>
      </c>
      <c r="DK597">
        <v>18</v>
      </c>
      <c r="DL597">
        <v>0.63</v>
      </c>
      <c r="DM597">
        <v>0.07</v>
      </c>
      <c r="DN597">
        <v>10.85528675</v>
      </c>
      <c r="DO597">
        <v>4.89159275797374</v>
      </c>
      <c r="DP597">
        <v>0.549224705896355</v>
      </c>
      <c r="DQ597">
        <v>0</v>
      </c>
      <c r="DR597">
        <v>1.924197</v>
      </c>
      <c r="DS597">
        <v>-0.0136505065666081</v>
      </c>
      <c r="DT597">
        <v>0.0027614056203318</v>
      </c>
      <c r="DU597">
        <v>1</v>
      </c>
      <c r="DV597">
        <v>1</v>
      </c>
      <c r="DW597">
        <v>2</v>
      </c>
      <c r="DX597" t="s">
        <v>373</v>
      </c>
      <c r="DY597">
        <v>2.9707</v>
      </c>
      <c r="DZ597">
        <v>2.69991</v>
      </c>
      <c r="EA597">
        <v>0.0534618</v>
      </c>
      <c r="EB597">
        <v>0.0528569</v>
      </c>
      <c r="EC597">
        <v>0.0768225</v>
      </c>
      <c r="ED597">
        <v>0.0720799</v>
      </c>
      <c r="EE597">
        <v>36785.9</v>
      </c>
      <c r="EF597">
        <v>40286.3</v>
      </c>
      <c r="EG597">
        <v>35235.7</v>
      </c>
      <c r="EH597">
        <v>38594</v>
      </c>
      <c r="EI597">
        <v>46157.9</v>
      </c>
      <c r="EJ597">
        <v>51707.2</v>
      </c>
      <c r="EK597">
        <v>55103.7</v>
      </c>
      <c r="EL597">
        <v>61884.6</v>
      </c>
      <c r="EM597">
        <v>1.95</v>
      </c>
      <c r="EN597">
        <v>2.1136</v>
      </c>
      <c r="EO597">
        <v>-0.0214577</v>
      </c>
      <c r="EP597">
        <v>0</v>
      </c>
      <c r="EQ597">
        <v>25.3332</v>
      </c>
      <c r="ER597">
        <v>999.9</v>
      </c>
      <c r="ES597">
        <v>55.219</v>
      </c>
      <c r="ET597">
        <v>33.898</v>
      </c>
      <c r="EU597">
        <v>39.736</v>
      </c>
      <c r="EV597">
        <v>53.2879</v>
      </c>
      <c r="EW597">
        <v>37.3197</v>
      </c>
      <c r="EX597">
        <v>2</v>
      </c>
      <c r="EY597">
        <v>0.174512</v>
      </c>
      <c r="EZ597">
        <v>5.59468</v>
      </c>
      <c r="FA597">
        <v>20.0636</v>
      </c>
      <c r="FB597">
        <v>5.19932</v>
      </c>
      <c r="FC597">
        <v>12.0099</v>
      </c>
      <c r="FD597">
        <v>4.9756</v>
      </c>
      <c r="FE597">
        <v>3.294</v>
      </c>
      <c r="FF597">
        <v>9999</v>
      </c>
      <c r="FG597">
        <v>565.7</v>
      </c>
      <c r="FH597">
        <v>9999</v>
      </c>
      <c r="FI597">
        <v>9999</v>
      </c>
      <c r="FJ597">
        <v>1.86307</v>
      </c>
      <c r="FK597">
        <v>1.86783</v>
      </c>
      <c r="FL597">
        <v>1.86752</v>
      </c>
      <c r="FM597">
        <v>1.86874</v>
      </c>
      <c r="FN597">
        <v>1.86954</v>
      </c>
      <c r="FO597">
        <v>1.86554</v>
      </c>
      <c r="FP597">
        <v>1.8667</v>
      </c>
      <c r="FQ597">
        <v>1.86804</v>
      </c>
      <c r="FR597">
        <v>5</v>
      </c>
      <c r="FS597">
        <v>0</v>
      </c>
      <c r="FT597">
        <v>0</v>
      </c>
      <c r="FU597">
        <v>0</v>
      </c>
      <c r="FV597" t="s">
        <v>358</v>
      </c>
      <c r="FW597" t="s">
        <v>359</v>
      </c>
      <c r="FX597" t="s">
        <v>360</v>
      </c>
      <c r="FY597" t="s">
        <v>360</v>
      </c>
      <c r="FZ597" t="s">
        <v>360</v>
      </c>
      <c r="GA597" t="s">
        <v>360</v>
      </c>
      <c r="GB597">
        <v>0</v>
      </c>
      <c r="GC597">
        <v>100</v>
      </c>
      <c r="GD597">
        <v>100</v>
      </c>
      <c r="GE597">
        <v>6.872</v>
      </c>
      <c r="GF597">
        <v>0.1787</v>
      </c>
      <c r="GG597">
        <v>4.5284714050127</v>
      </c>
      <c r="GH597">
        <v>0.00877152046367285</v>
      </c>
      <c r="GI597">
        <v>-1.12287425622125e-06</v>
      </c>
      <c r="GJ597">
        <v>1.49974470624018e-10</v>
      </c>
      <c r="GK597">
        <v>0.178652107835601</v>
      </c>
      <c r="GL597">
        <v>0</v>
      </c>
      <c r="GM597">
        <v>0</v>
      </c>
      <c r="GN597">
        <v>0</v>
      </c>
      <c r="GO597">
        <v>-2</v>
      </c>
      <c r="GP597">
        <v>2006</v>
      </c>
      <c r="GQ597">
        <v>1</v>
      </c>
      <c r="GR597">
        <v>20</v>
      </c>
      <c r="GS597">
        <v>136</v>
      </c>
      <c r="GT597">
        <v>135.8</v>
      </c>
      <c r="GU597">
        <v>0.921631</v>
      </c>
      <c r="GV597">
        <v>2.64893</v>
      </c>
      <c r="GW597">
        <v>2.24854</v>
      </c>
      <c r="GX597">
        <v>2.73926</v>
      </c>
      <c r="GY597">
        <v>1.99585</v>
      </c>
      <c r="GZ597">
        <v>2.37671</v>
      </c>
      <c r="HA597">
        <v>37.3138</v>
      </c>
      <c r="HB597">
        <v>14.5173</v>
      </c>
      <c r="HC597">
        <v>18</v>
      </c>
      <c r="HD597">
        <v>498.321</v>
      </c>
      <c r="HE597">
        <v>610.247</v>
      </c>
      <c r="HF597">
        <v>15.3038</v>
      </c>
      <c r="HG597">
        <v>29.2513</v>
      </c>
      <c r="HH597">
        <v>30.0005</v>
      </c>
      <c r="HI597">
        <v>29.016</v>
      </c>
      <c r="HJ597">
        <v>28.9153</v>
      </c>
      <c r="HK597">
        <v>18.3427</v>
      </c>
      <c r="HL597">
        <v>51.4305</v>
      </c>
      <c r="HM597">
        <v>0</v>
      </c>
      <c r="HN597">
        <v>15.47</v>
      </c>
      <c r="HO597">
        <v>252.02</v>
      </c>
      <c r="HP597">
        <v>18.8035</v>
      </c>
      <c r="HQ597">
        <v>102.201</v>
      </c>
      <c r="HR597">
        <v>103.02</v>
      </c>
    </row>
    <row r="598" spans="1:226">
      <c r="A598">
        <v>582</v>
      </c>
      <c r="B598">
        <v>1657299847.6</v>
      </c>
      <c r="C598">
        <v>8103.59999990463</v>
      </c>
      <c r="D598" t="s">
        <v>1528</v>
      </c>
      <c r="E598" t="s">
        <v>1529</v>
      </c>
      <c r="F598">
        <v>5</v>
      </c>
      <c r="G598" t="s">
        <v>1507</v>
      </c>
      <c r="H598" t="s">
        <v>354</v>
      </c>
      <c r="I598">
        <v>1657299840.1</v>
      </c>
      <c r="J598">
        <f>(K598)/1000</f>
        <v>0</v>
      </c>
      <c r="K598">
        <f>IF(BF598, AN598, AH598)</f>
        <v>0</v>
      </c>
      <c r="L598">
        <f>IF(BF598, AI598, AG598)</f>
        <v>0</v>
      </c>
      <c r="M598">
        <f>BH598 - IF(AU598&gt;1, L598*BB598*100.0/(AW598*BV598), 0)</f>
        <v>0</v>
      </c>
      <c r="N598">
        <f>((T598-J598/2)*M598-L598)/(T598+J598/2)</f>
        <v>0</v>
      </c>
      <c r="O598">
        <f>N598*(BO598+BP598)/1000.0</f>
        <v>0</v>
      </c>
      <c r="P598">
        <f>(BH598 - IF(AU598&gt;1, L598*BB598*100.0/(AW598*BV598), 0))*(BO598+BP598)/1000.0</f>
        <v>0</v>
      </c>
      <c r="Q598">
        <f>2.0/((1/S598-1/R598)+SIGN(S598)*SQRT((1/S598-1/R598)*(1/S598-1/R598) + 4*BC598/((BC598+1)*(BC598+1))*(2*1/S598*1/R598-1/R598*1/R598)))</f>
        <v>0</v>
      </c>
      <c r="R598">
        <f>IF(LEFT(BD598,1)&lt;&gt;"0",IF(LEFT(BD598,1)="1",3.0,BE598),$D$5+$E$5*(BV598*BO598/($K$5*1000))+$F$5*(BV598*BO598/($K$5*1000))*MAX(MIN(BB598,$J$5),$I$5)*MAX(MIN(BB598,$J$5),$I$5)+$G$5*MAX(MIN(BB598,$J$5),$I$5)*(BV598*BO598/($K$5*1000))+$H$5*(BV598*BO598/($K$5*1000))*(BV598*BO598/($K$5*1000)))</f>
        <v>0</v>
      </c>
      <c r="S598">
        <f>J598*(1000-(1000*0.61365*exp(17.502*W598/(240.97+W598))/(BO598+BP598)+BJ598)/2)/(1000*0.61365*exp(17.502*W598/(240.97+W598))/(BO598+BP598)-BJ598)</f>
        <v>0</v>
      </c>
      <c r="T598">
        <f>1/((BC598+1)/(Q598/1.6)+1/(R598/1.37)) + BC598/((BC598+1)/(Q598/1.6) + BC598/(R598/1.37))</f>
        <v>0</v>
      </c>
      <c r="U598">
        <f>(AX598*BA598)</f>
        <v>0</v>
      </c>
      <c r="V598">
        <f>(BQ598+(U598+2*0.95*5.67E-8*(((BQ598+$B$7)+273)^4-(BQ598+273)^4)-44100*J598)/(1.84*29.3*R598+8*0.95*5.67E-8*(BQ598+273)^3))</f>
        <v>0</v>
      </c>
      <c r="W598">
        <f>($C$7*BR598+$D$7*BS598+$E$7*V598)</f>
        <v>0</v>
      </c>
      <c r="X598">
        <f>0.61365*exp(17.502*W598/(240.97+W598))</f>
        <v>0</v>
      </c>
      <c r="Y598">
        <f>(Z598/AA598*100)</f>
        <v>0</v>
      </c>
      <c r="Z598">
        <f>BJ598*(BO598+BP598)/1000</f>
        <v>0</v>
      </c>
      <c r="AA598">
        <f>0.61365*exp(17.502*BQ598/(240.97+BQ598))</f>
        <v>0</v>
      </c>
      <c r="AB598">
        <f>(X598-BJ598*(BO598+BP598)/1000)</f>
        <v>0</v>
      </c>
      <c r="AC598">
        <f>(-J598*44100)</f>
        <v>0</v>
      </c>
      <c r="AD598">
        <f>2*29.3*R598*0.92*(BQ598-W598)</f>
        <v>0</v>
      </c>
      <c r="AE598">
        <f>2*0.95*5.67E-8*(((BQ598+$B$7)+273)^4-(W598+273)^4)</f>
        <v>0</v>
      </c>
      <c r="AF598">
        <f>U598+AE598+AC598+AD598</f>
        <v>0</v>
      </c>
      <c r="AG598">
        <f>BN598*AU598*(BI598-BH598*(1000-AU598*BK598)/(1000-AU598*BJ598))/(100*BB598)</f>
        <v>0</v>
      </c>
      <c r="AH598">
        <f>1000*BN598*AU598*(BJ598-BK598)/(100*BB598*(1000-AU598*BJ598))</f>
        <v>0</v>
      </c>
      <c r="AI598">
        <f>(AJ598 - AK598 - BO598*1E3/(8.314*(BQ598+273.15)) * AM598/BN598 * AL598) * BN598/(100*BB598) * (1000 - BK598)/1000</f>
        <v>0</v>
      </c>
      <c r="AJ598">
        <v>271.389090873824</v>
      </c>
      <c r="AK598">
        <v>275.278987878788</v>
      </c>
      <c r="AL598">
        <v>-3.12899245917161</v>
      </c>
      <c r="AM598">
        <v>66.3387568690887</v>
      </c>
      <c r="AN598">
        <f>(AP598 - AO598 + BO598*1E3/(8.314*(BQ598+273.15)) * AR598/BN598 * AQ598) * BN598/(100*BB598) * 1000/(1000 - AP598)</f>
        <v>0</v>
      </c>
      <c r="AO598">
        <v>18.8464104599262</v>
      </c>
      <c r="AP598">
        <v>20.7942624242424</v>
      </c>
      <c r="AQ598">
        <v>0.000128704133570737</v>
      </c>
      <c r="AR598">
        <v>77.4773203291814</v>
      </c>
      <c r="AS598">
        <v>0</v>
      </c>
      <c r="AT598">
        <v>0</v>
      </c>
      <c r="AU598">
        <f>IF(AS598*$H$13&gt;=AW598,1.0,(AW598/(AW598-AS598*$H$13)))</f>
        <v>0</v>
      </c>
      <c r="AV598">
        <f>(AU598-1)*100</f>
        <v>0</v>
      </c>
      <c r="AW598">
        <f>MAX(0,($B$13+$C$13*BV598)/(1+$D$13*BV598)*BO598/(BQ598+273)*$E$13)</f>
        <v>0</v>
      </c>
      <c r="AX598">
        <f>$B$11*BW598+$C$11*BX598+$F$11*CI598*(1-CL598)</f>
        <v>0</v>
      </c>
      <c r="AY598">
        <f>AX598*AZ598</f>
        <v>0</v>
      </c>
      <c r="AZ598">
        <f>($B$11*$D$9+$C$11*$D$9+$F$11*((CV598+CN598)/MAX(CV598+CN598+CW598, 0.1)*$I$9+CW598/MAX(CV598+CN598+CW598, 0.1)*$J$9))/($B$11+$C$11+$F$11)</f>
        <v>0</v>
      </c>
      <c r="BA598">
        <f>($B$11*$K$9+$C$11*$K$9+$F$11*((CV598+CN598)/MAX(CV598+CN598+CW598, 0.1)*$P$9+CW598/MAX(CV598+CN598+CW598, 0.1)*$Q$9))/($B$11+$C$11+$F$11)</f>
        <v>0</v>
      </c>
      <c r="BB598">
        <v>6</v>
      </c>
      <c r="BC598">
        <v>0.5</v>
      </c>
      <c r="BD598" t="s">
        <v>355</v>
      </c>
      <c r="BE598">
        <v>2</v>
      </c>
      <c r="BF598" t="b">
        <v>1</v>
      </c>
      <c r="BG598">
        <v>1657299840.1</v>
      </c>
      <c r="BH598">
        <v>291.395333333333</v>
      </c>
      <c r="BI598">
        <v>279.925518518519</v>
      </c>
      <c r="BJ598">
        <v>20.7721925925926</v>
      </c>
      <c r="BK598">
        <v>18.8465111111111</v>
      </c>
      <c r="BL598">
        <v>284.459333333333</v>
      </c>
      <c r="BM598">
        <v>20.5935259259259</v>
      </c>
      <c r="BN598">
        <v>500.020888888889</v>
      </c>
      <c r="BO598">
        <v>73.8254851851852</v>
      </c>
      <c r="BP598">
        <v>0.0458437703703704</v>
      </c>
      <c r="BQ598">
        <v>24.3414481481481</v>
      </c>
      <c r="BR598">
        <v>25.0027814814815</v>
      </c>
      <c r="BS598">
        <v>999.9</v>
      </c>
      <c r="BT598">
        <v>0</v>
      </c>
      <c r="BU598">
        <v>0</v>
      </c>
      <c r="BV598">
        <v>10007.5925925926</v>
      </c>
      <c r="BW598">
        <v>0</v>
      </c>
      <c r="BX598">
        <v>1255.89185185185</v>
      </c>
      <c r="BY598">
        <v>11.4697296296296</v>
      </c>
      <c r="BZ598">
        <v>297.576518518519</v>
      </c>
      <c r="CA598">
        <v>285.30237037037</v>
      </c>
      <c r="CB598">
        <v>1.92566962962963</v>
      </c>
      <c r="CC598">
        <v>279.925518518519</v>
      </c>
      <c r="CD598">
        <v>18.8465111111111</v>
      </c>
      <c r="CE598">
        <v>1.53351592592593</v>
      </c>
      <c r="CF598">
        <v>1.39135259259259</v>
      </c>
      <c r="CG598">
        <v>13.3064962962963</v>
      </c>
      <c r="CH598">
        <v>11.8237111111111</v>
      </c>
      <c r="CI598">
        <v>2000.00888888889</v>
      </c>
      <c r="CJ598">
        <v>0.980001555555556</v>
      </c>
      <c r="CK598">
        <v>0.0199986888888889</v>
      </c>
      <c r="CL598">
        <v>0</v>
      </c>
      <c r="CM598">
        <v>2.27183333333333</v>
      </c>
      <c r="CN598">
        <v>0</v>
      </c>
      <c r="CO598">
        <v>4126.30703703704</v>
      </c>
      <c r="CP598">
        <v>17300.2407407407</v>
      </c>
      <c r="CQ598">
        <v>40.789037037037</v>
      </c>
      <c r="CR598">
        <v>41.6318888888889</v>
      </c>
      <c r="CS598">
        <v>40.562</v>
      </c>
      <c r="CT598">
        <v>40.312</v>
      </c>
      <c r="CU598">
        <v>40</v>
      </c>
      <c r="CV598">
        <v>1960.00888888889</v>
      </c>
      <c r="CW598">
        <v>40</v>
      </c>
      <c r="CX598">
        <v>0</v>
      </c>
      <c r="CY598">
        <v>1657299825.9</v>
      </c>
      <c r="CZ598">
        <v>0</v>
      </c>
      <c r="DA598">
        <v>1657291692.5</v>
      </c>
      <c r="DB598" t="s">
        <v>356</v>
      </c>
      <c r="DC598">
        <v>1657291684</v>
      </c>
      <c r="DD598">
        <v>1657291692.5</v>
      </c>
      <c r="DE598">
        <v>1</v>
      </c>
      <c r="DF598">
        <v>0.051</v>
      </c>
      <c r="DG598">
        <v>-0.009</v>
      </c>
      <c r="DH598">
        <v>7.953</v>
      </c>
      <c r="DI598">
        <v>0.086</v>
      </c>
      <c r="DJ598">
        <v>418</v>
      </c>
      <c r="DK598">
        <v>18</v>
      </c>
      <c r="DL598">
        <v>0.63</v>
      </c>
      <c r="DM598">
        <v>0.07</v>
      </c>
      <c r="DN598">
        <v>11.19404</v>
      </c>
      <c r="DO598">
        <v>3.12936360225138</v>
      </c>
      <c r="DP598">
        <v>0.414093202552276</v>
      </c>
      <c r="DQ598">
        <v>0</v>
      </c>
      <c r="DR598">
        <v>1.92455775</v>
      </c>
      <c r="DS598">
        <v>0.00830893058161184</v>
      </c>
      <c r="DT598">
        <v>0.003132162581588</v>
      </c>
      <c r="DU598">
        <v>1</v>
      </c>
      <c r="DV598">
        <v>1</v>
      </c>
      <c r="DW598">
        <v>2</v>
      </c>
      <c r="DX598" t="s">
        <v>373</v>
      </c>
      <c r="DY598">
        <v>2.97082</v>
      </c>
      <c r="DZ598">
        <v>2.69965</v>
      </c>
      <c r="EA598">
        <v>0.0509709</v>
      </c>
      <c r="EB598">
        <v>0.0501707</v>
      </c>
      <c r="EC598">
        <v>0.0768957</v>
      </c>
      <c r="ED598">
        <v>0.0720953</v>
      </c>
      <c r="EE598">
        <v>36883.4</v>
      </c>
      <c r="EF598">
        <v>40400.3</v>
      </c>
      <c r="EG598">
        <v>35236.4</v>
      </c>
      <c r="EH598">
        <v>38593.8</v>
      </c>
      <c r="EI598">
        <v>46154.4</v>
      </c>
      <c r="EJ598">
        <v>51705.3</v>
      </c>
      <c r="EK598">
        <v>55103.9</v>
      </c>
      <c r="EL598">
        <v>61883.5</v>
      </c>
      <c r="EM598">
        <v>1.9498</v>
      </c>
      <c r="EN598">
        <v>2.1138</v>
      </c>
      <c r="EO598">
        <v>-0.0225008</v>
      </c>
      <c r="EP598">
        <v>0</v>
      </c>
      <c r="EQ598">
        <v>25.3353</v>
      </c>
      <c r="ER598">
        <v>999.9</v>
      </c>
      <c r="ES598">
        <v>55.244</v>
      </c>
      <c r="ET598">
        <v>33.898</v>
      </c>
      <c r="EU598">
        <v>39.7543</v>
      </c>
      <c r="EV598">
        <v>53.5379</v>
      </c>
      <c r="EW598">
        <v>37.2636</v>
      </c>
      <c r="EX598">
        <v>2</v>
      </c>
      <c r="EY598">
        <v>0.170752</v>
      </c>
      <c r="EZ598">
        <v>5.71614</v>
      </c>
      <c r="FA598">
        <v>20.0602</v>
      </c>
      <c r="FB598">
        <v>5.19812</v>
      </c>
      <c r="FC598">
        <v>12.0099</v>
      </c>
      <c r="FD598">
        <v>4.9756</v>
      </c>
      <c r="FE598">
        <v>3.294</v>
      </c>
      <c r="FF598">
        <v>9999</v>
      </c>
      <c r="FG598">
        <v>565.7</v>
      </c>
      <c r="FH598">
        <v>9999</v>
      </c>
      <c r="FI598">
        <v>9999</v>
      </c>
      <c r="FJ598">
        <v>1.86304</v>
      </c>
      <c r="FK598">
        <v>1.86783</v>
      </c>
      <c r="FL598">
        <v>1.86752</v>
      </c>
      <c r="FM598">
        <v>1.86874</v>
      </c>
      <c r="FN598">
        <v>1.86954</v>
      </c>
      <c r="FO598">
        <v>1.86566</v>
      </c>
      <c r="FP598">
        <v>1.86667</v>
      </c>
      <c r="FQ598">
        <v>1.86807</v>
      </c>
      <c r="FR598">
        <v>5</v>
      </c>
      <c r="FS598">
        <v>0</v>
      </c>
      <c r="FT598">
        <v>0</v>
      </c>
      <c r="FU598">
        <v>0</v>
      </c>
      <c r="FV598" t="s">
        <v>358</v>
      </c>
      <c r="FW598" t="s">
        <v>359</v>
      </c>
      <c r="FX598" t="s">
        <v>360</v>
      </c>
      <c r="FY598" t="s">
        <v>360</v>
      </c>
      <c r="FZ598" t="s">
        <v>360</v>
      </c>
      <c r="GA598" t="s">
        <v>360</v>
      </c>
      <c r="GB598">
        <v>0</v>
      </c>
      <c r="GC598">
        <v>100</v>
      </c>
      <c r="GD598">
        <v>100</v>
      </c>
      <c r="GE598">
        <v>6.746</v>
      </c>
      <c r="GF598">
        <v>0.1787</v>
      </c>
      <c r="GG598">
        <v>4.5284714050127</v>
      </c>
      <c r="GH598">
        <v>0.00877152046367285</v>
      </c>
      <c r="GI598">
        <v>-1.12287425622125e-06</v>
      </c>
      <c r="GJ598">
        <v>1.49974470624018e-10</v>
      </c>
      <c r="GK598">
        <v>0.178652107835601</v>
      </c>
      <c r="GL598">
        <v>0</v>
      </c>
      <c r="GM598">
        <v>0</v>
      </c>
      <c r="GN598">
        <v>0</v>
      </c>
      <c r="GO598">
        <v>-2</v>
      </c>
      <c r="GP598">
        <v>2006</v>
      </c>
      <c r="GQ598">
        <v>1</v>
      </c>
      <c r="GR598">
        <v>20</v>
      </c>
      <c r="GS598">
        <v>136.1</v>
      </c>
      <c r="GT598">
        <v>135.9</v>
      </c>
      <c r="GU598">
        <v>0.878906</v>
      </c>
      <c r="GV598">
        <v>2.65503</v>
      </c>
      <c r="GW598">
        <v>2.24854</v>
      </c>
      <c r="GX598">
        <v>2.73804</v>
      </c>
      <c r="GY598">
        <v>1.99585</v>
      </c>
      <c r="GZ598">
        <v>2.35718</v>
      </c>
      <c r="HA598">
        <v>37.3138</v>
      </c>
      <c r="HB598">
        <v>14.5173</v>
      </c>
      <c r="HC598">
        <v>18</v>
      </c>
      <c r="HD598">
        <v>498.229</v>
      </c>
      <c r="HE598">
        <v>610.461</v>
      </c>
      <c r="HF598">
        <v>15.4373</v>
      </c>
      <c r="HG598">
        <v>29.2589</v>
      </c>
      <c r="HH598">
        <v>29.9984</v>
      </c>
      <c r="HI598">
        <v>29.0209</v>
      </c>
      <c r="HJ598">
        <v>28.9202</v>
      </c>
      <c r="HK598">
        <v>17.4051</v>
      </c>
      <c r="HL598">
        <v>51.4305</v>
      </c>
      <c r="HM598">
        <v>0</v>
      </c>
      <c r="HN598">
        <v>15.4793</v>
      </c>
      <c r="HO598">
        <v>231.73</v>
      </c>
      <c r="HP598">
        <v>18.7885</v>
      </c>
      <c r="HQ598">
        <v>102.202</v>
      </c>
      <c r="HR598">
        <v>103.019</v>
      </c>
    </row>
    <row r="599" spans="1:226">
      <c r="A599">
        <v>583</v>
      </c>
      <c r="B599">
        <v>1657299852.6</v>
      </c>
      <c r="C599">
        <v>8108.59999990463</v>
      </c>
      <c r="D599" t="s">
        <v>1530</v>
      </c>
      <c r="E599" t="s">
        <v>1531</v>
      </c>
      <c r="F599">
        <v>5</v>
      </c>
      <c r="G599" t="s">
        <v>1507</v>
      </c>
      <c r="H599" t="s">
        <v>354</v>
      </c>
      <c r="I599">
        <v>1657299844.81429</v>
      </c>
      <c r="J599">
        <f>(K599)/1000</f>
        <v>0</v>
      </c>
      <c r="K599">
        <f>IF(BF599, AN599, AH599)</f>
        <v>0</v>
      </c>
      <c r="L599">
        <f>IF(BF599, AI599, AG599)</f>
        <v>0</v>
      </c>
      <c r="M599">
        <f>BH599 - IF(AU599&gt;1, L599*BB599*100.0/(AW599*BV599), 0)</f>
        <v>0</v>
      </c>
      <c r="N599">
        <f>((T599-J599/2)*M599-L599)/(T599+J599/2)</f>
        <v>0</v>
      </c>
      <c r="O599">
        <f>N599*(BO599+BP599)/1000.0</f>
        <v>0</v>
      </c>
      <c r="P599">
        <f>(BH599 - IF(AU599&gt;1, L599*BB599*100.0/(AW599*BV599), 0))*(BO599+BP599)/1000.0</f>
        <v>0</v>
      </c>
      <c r="Q599">
        <f>2.0/((1/S599-1/R599)+SIGN(S599)*SQRT((1/S599-1/R599)*(1/S599-1/R599) + 4*BC599/((BC599+1)*(BC599+1))*(2*1/S599*1/R599-1/R599*1/R599)))</f>
        <v>0</v>
      </c>
      <c r="R599">
        <f>IF(LEFT(BD599,1)&lt;&gt;"0",IF(LEFT(BD599,1)="1",3.0,BE599),$D$5+$E$5*(BV599*BO599/($K$5*1000))+$F$5*(BV599*BO599/($K$5*1000))*MAX(MIN(BB599,$J$5),$I$5)*MAX(MIN(BB599,$J$5),$I$5)+$G$5*MAX(MIN(BB599,$J$5),$I$5)*(BV599*BO599/($K$5*1000))+$H$5*(BV599*BO599/($K$5*1000))*(BV599*BO599/($K$5*1000)))</f>
        <v>0</v>
      </c>
      <c r="S599">
        <f>J599*(1000-(1000*0.61365*exp(17.502*W599/(240.97+W599))/(BO599+BP599)+BJ599)/2)/(1000*0.61365*exp(17.502*W599/(240.97+W599))/(BO599+BP599)-BJ599)</f>
        <v>0</v>
      </c>
      <c r="T599">
        <f>1/((BC599+1)/(Q599/1.6)+1/(R599/1.37)) + BC599/((BC599+1)/(Q599/1.6) + BC599/(R599/1.37))</f>
        <v>0</v>
      </c>
      <c r="U599">
        <f>(AX599*BA599)</f>
        <v>0</v>
      </c>
      <c r="V599">
        <f>(BQ599+(U599+2*0.95*5.67E-8*(((BQ599+$B$7)+273)^4-(BQ599+273)^4)-44100*J599)/(1.84*29.3*R599+8*0.95*5.67E-8*(BQ599+273)^3))</f>
        <v>0</v>
      </c>
      <c r="W599">
        <f>($C$7*BR599+$D$7*BS599+$E$7*V599)</f>
        <v>0</v>
      </c>
      <c r="X599">
        <f>0.61365*exp(17.502*W599/(240.97+W599))</f>
        <v>0</v>
      </c>
      <c r="Y599">
        <f>(Z599/AA599*100)</f>
        <v>0</v>
      </c>
      <c r="Z599">
        <f>BJ599*(BO599+BP599)/1000</f>
        <v>0</v>
      </c>
      <c r="AA599">
        <f>0.61365*exp(17.502*BQ599/(240.97+BQ599))</f>
        <v>0</v>
      </c>
      <c r="AB599">
        <f>(X599-BJ599*(BO599+BP599)/1000)</f>
        <v>0</v>
      </c>
      <c r="AC599">
        <f>(-J599*44100)</f>
        <v>0</v>
      </c>
      <c r="AD599">
        <f>2*29.3*R599*0.92*(BQ599-W599)</f>
        <v>0</v>
      </c>
      <c r="AE599">
        <f>2*0.95*5.67E-8*(((BQ599+$B$7)+273)^4-(W599+273)^4)</f>
        <v>0</v>
      </c>
      <c r="AF599">
        <f>U599+AE599+AC599+AD599</f>
        <v>0</v>
      </c>
      <c r="AG599">
        <f>BN599*AU599*(BI599-BH599*(1000-AU599*BK599)/(1000-AU599*BJ599))/(100*BB599)</f>
        <v>0</v>
      </c>
      <c r="AH599">
        <f>1000*BN599*AU599*(BJ599-BK599)/(100*BB599*(1000-AU599*BJ599))</f>
        <v>0</v>
      </c>
      <c r="AI599">
        <f>(AJ599 - AK599 - BO599*1E3/(8.314*(BQ599+273.15)) * AM599/BN599 * AL599) * BN599/(100*BB599) * (1000 - BK599)/1000</f>
        <v>0</v>
      </c>
      <c r="AJ599">
        <v>254.361216264888</v>
      </c>
      <c r="AK599">
        <v>259.059648484848</v>
      </c>
      <c r="AL599">
        <v>-3.24179917398679</v>
      </c>
      <c r="AM599">
        <v>66.3387568690887</v>
      </c>
      <c r="AN599">
        <f>(AP599 - AO599 + BO599*1E3/(8.314*(BQ599+273.15)) * AR599/BN599 * AQ599) * BN599/(100*BB599) * 1000/(1000 - AP599)</f>
        <v>0</v>
      </c>
      <c r="AO599">
        <v>18.8511295839968</v>
      </c>
      <c r="AP599">
        <v>20.8228163636364</v>
      </c>
      <c r="AQ599">
        <v>0.00557833065500187</v>
      </c>
      <c r="AR599">
        <v>77.4773203291814</v>
      </c>
      <c r="AS599">
        <v>0</v>
      </c>
      <c r="AT599">
        <v>0</v>
      </c>
      <c r="AU599">
        <f>IF(AS599*$H$13&gt;=AW599,1.0,(AW599/(AW599-AS599*$H$13)))</f>
        <v>0</v>
      </c>
      <c r="AV599">
        <f>(AU599-1)*100</f>
        <v>0</v>
      </c>
      <c r="AW599">
        <f>MAX(0,($B$13+$C$13*BV599)/(1+$D$13*BV599)*BO599/(BQ599+273)*$E$13)</f>
        <v>0</v>
      </c>
      <c r="AX599">
        <f>$B$11*BW599+$C$11*BX599+$F$11*CI599*(1-CL599)</f>
        <v>0</v>
      </c>
      <c r="AY599">
        <f>AX599*AZ599</f>
        <v>0</v>
      </c>
      <c r="AZ599">
        <f>($B$11*$D$9+$C$11*$D$9+$F$11*((CV599+CN599)/MAX(CV599+CN599+CW599, 0.1)*$I$9+CW599/MAX(CV599+CN599+CW599, 0.1)*$J$9))/($B$11+$C$11+$F$11)</f>
        <v>0</v>
      </c>
      <c r="BA599">
        <f>($B$11*$K$9+$C$11*$K$9+$F$11*((CV599+CN599)/MAX(CV599+CN599+CW599, 0.1)*$P$9+CW599/MAX(CV599+CN599+CW599, 0.1)*$Q$9))/($B$11+$C$11+$F$11)</f>
        <v>0</v>
      </c>
      <c r="BB599">
        <v>6</v>
      </c>
      <c r="BC599">
        <v>0.5</v>
      </c>
      <c r="BD599" t="s">
        <v>355</v>
      </c>
      <c r="BE599">
        <v>2</v>
      </c>
      <c r="BF599" t="b">
        <v>1</v>
      </c>
      <c r="BG599">
        <v>1657299844.81429</v>
      </c>
      <c r="BH599">
        <v>276.558892857143</v>
      </c>
      <c r="BI599">
        <v>264.697178571429</v>
      </c>
      <c r="BJ599">
        <v>20.7865</v>
      </c>
      <c r="BK599">
        <v>18.8490464285714</v>
      </c>
      <c r="BL599">
        <v>269.743285714286</v>
      </c>
      <c r="BM599">
        <v>20.6078392857143</v>
      </c>
      <c r="BN599">
        <v>500.019321428571</v>
      </c>
      <c r="BO599">
        <v>73.8254107142857</v>
      </c>
      <c r="BP599">
        <v>0.0458151178571429</v>
      </c>
      <c r="BQ599">
        <v>24.3393607142857</v>
      </c>
      <c r="BR599">
        <v>24.9972071428571</v>
      </c>
      <c r="BS599">
        <v>999.9</v>
      </c>
      <c r="BT599">
        <v>0</v>
      </c>
      <c r="BU599">
        <v>0</v>
      </c>
      <c r="BV599">
        <v>10007.8571428571</v>
      </c>
      <c r="BW599">
        <v>0</v>
      </c>
      <c r="BX599">
        <v>1255.98178571429</v>
      </c>
      <c r="BY599">
        <v>11.8617142857143</v>
      </c>
      <c r="BZ599">
        <v>282.429357142857</v>
      </c>
      <c r="CA599">
        <v>269.782178571429</v>
      </c>
      <c r="CB599">
        <v>1.93744642857143</v>
      </c>
      <c r="CC599">
        <v>264.697178571429</v>
      </c>
      <c r="CD599">
        <v>18.8490464285714</v>
      </c>
      <c r="CE599">
        <v>1.53457107142857</v>
      </c>
      <c r="CF599">
        <v>1.39153821428571</v>
      </c>
      <c r="CG599">
        <v>13.3170357142857</v>
      </c>
      <c r="CH599">
        <v>11.8257321428571</v>
      </c>
      <c r="CI599">
        <v>2000.02571428571</v>
      </c>
      <c r="CJ599">
        <v>0.980001642857143</v>
      </c>
      <c r="CK599">
        <v>0.0199985928571429</v>
      </c>
      <c r="CL599">
        <v>0</v>
      </c>
      <c r="CM599">
        <v>2.32928928571429</v>
      </c>
      <c r="CN599">
        <v>0</v>
      </c>
      <c r="CO599">
        <v>4109.43857142857</v>
      </c>
      <c r="CP599">
        <v>17300.3892857143</v>
      </c>
      <c r="CQ599">
        <v>40.7965</v>
      </c>
      <c r="CR599">
        <v>41.6338571428571</v>
      </c>
      <c r="CS599">
        <v>40.5665</v>
      </c>
      <c r="CT599">
        <v>40.321</v>
      </c>
      <c r="CU599">
        <v>40.0044285714286</v>
      </c>
      <c r="CV599">
        <v>1960.02571428571</v>
      </c>
      <c r="CW599">
        <v>40</v>
      </c>
      <c r="CX599">
        <v>0</v>
      </c>
      <c r="CY599">
        <v>1657299830.7</v>
      </c>
      <c r="CZ599">
        <v>0</v>
      </c>
      <c r="DA599">
        <v>1657291692.5</v>
      </c>
      <c r="DB599" t="s">
        <v>356</v>
      </c>
      <c r="DC599">
        <v>1657291684</v>
      </c>
      <c r="DD599">
        <v>1657291692.5</v>
      </c>
      <c r="DE599">
        <v>1</v>
      </c>
      <c r="DF599">
        <v>0.051</v>
      </c>
      <c r="DG599">
        <v>-0.009</v>
      </c>
      <c r="DH599">
        <v>7.953</v>
      </c>
      <c r="DI599">
        <v>0.086</v>
      </c>
      <c r="DJ599">
        <v>418</v>
      </c>
      <c r="DK599">
        <v>18</v>
      </c>
      <c r="DL599">
        <v>0.63</v>
      </c>
      <c r="DM599">
        <v>0.07</v>
      </c>
      <c r="DN599">
        <v>11.60278</v>
      </c>
      <c r="DO599">
        <v>4.78297711069419</v>
      </c>
      <c r="DP599">
        <v>0.569121268799542</v>
      </c>
      <c r="DQ599">
        <v>0</v>
      </c>
      <c r="DR599">
        <v>1.9314065</v>
      </c>
      <c r="DS599">
        <v>0.110855459662286</v>
      </c>
      <c r="DT599">
        <v>0.0132554833088047</v>
      </c>
      <c r="DU599">
        <v>0</v>
      </c>
      <c r="DV599">
        <v>0</v>
      </c>
      <c r="DW599">
        <v>2</v>
      </c>
      <c r="DX599" t="s">
        <v>357</v>
      </c>
      <c r="DY599">
        <v>2.97048</v>
      </c>
      <c r="DZ599">
        <v>2.69948</v>
      </c>
      <c r="EA599">
        <v>0.0483054</v>
      </c>
      <c r="EB599">
        <v>0.047403</v>
      </c>
      <c r="EC599">
        <v>0.0769763</v>
      </c>
      <c r="ED599">
        <v>0.0721033</v>
      </c>
      <c r="EE599">
        <v>36985.7</v>
      </c>
      <c r="EF599">
        <v>40517.8</v>
      </c>
      <c r="EG599">
        <v>35235.3</v>
      </c>
      <c r="EH599">
        <v>38593.8</v>
      </c>
      <c r="EI599">
        <v>46150.3</v>
      </c>
      <c r="EJ599">
        <v>51705</v>
      </c>
      <c r="EK599">
        <v>55104</v>
      </c>
      <c r="EL599">
        <v>61883.7</v>
      </c>
      <c r="EM599">
        <v>1.9506</v>
      </c>
      <c r="EN599">
        <v>2.1138</v>
      </c>
      <c r="EO599">
        <v>-0.0205636</v>
      </c>
      <c r="EP599">
        <v>0</v>
      </c>
      <c r="EQ599">
        <v>25.3375</v>
      </c>
      <c r="ER599">
        <v>999.9</v>
      </c>
      <c r="ES599">
        <v>55.244</v>
      </c>
      <c r="ET599">
        <v>33.898</v>
      </c>
      <c r="EU599">
        <v>39.7539</v>
      </c>
      <c r="EV599">
        <v>53.3379</v>
      </c>
      <c r="EW599">
        <v>37.3037</v>
      </c>
      <c r="EX599">
        <v>2</v>
      </c>
      <c r="EY599">
        <v>0.171423</v>
      </c>
      <c r="EZ599">
        <v>5.90277</v>
      </c>
      <c r="FA599">
        <v>20.0539</v>
      </c>
      <c r="FB599">
        <v>5.19812</v>
      </c>
      <c r="FC599">
        <v>12.0099</v>
      </c>
      <c r="FD599">
        <v>4.9748</v>
      </c>
      <c r="FE599">
        <v>3.2938</v>
      </c>
      <c r="FF599">
        <v>9999</v>
      </c>
      <c r="FG599">
        <v>565.7</v>
      </c>
      <c r="FH599">
        <v>9999</v>
      </c>
      <c r="FI599">
        <v>9999</v>
      </c>
      <c r="FJ599">
        <v>1.86304</v>
      </c>
      <c r="FK599">
        <v>1.86783</v>
      </c>
      <c r="FL599">
        <v>1.86752</v>
      </c>
      <c r="FM599">
        <v>1.86874</v>
      </c>
      <c r="FN599">
        <v>1.86951</v>
      </c>
      <c r="FO599">
        <v>1.86557</v>
      </c>
      <c r="FP599">
        <v>1.86673</v>
      </c>
      <c r="FQ599">
        <v>1.86801</v>
      </c>
      <c r="FR599">
        <v>5</v>
      </c>
      <c r="FS599">
        <v>0</v>
      </c>
      <c r="FT599">
        <v>0</v>
      </c>
      <c r="FU599">
        <v>0</v>
      </c>
      <c r="FV599" t="s">
        <v>358</v>
      </c>
      <c r="FW599" t="s">
        <v>359</v>
      </c>
      <c r="FX599" t="s">
        <v>360</v>
      </c>
      <c r="FY599" t="s">
        <v>360</v>
      </c>
      <c r="FZ599" t="s">
        <v>360</v>
      </c>
      <c r="GA599" t="s">
        <v>360</v>
      </c>
      <c r="GB599">
        <v>0</v>
      </c>
      <c r="GC599">
        <v>100</v>
      </c>
      <c r="GD599">
        <v>100</v>
      </c>
      <c r="GE599">
        <v>6.615</v>
      </c>
      <c r="GF599">
        <v>0.1786</v>
      </c>
      <c r="GG599">
        <v>4.5284714050127</v>
      </c>
      <c r="GH599">
        <v>0.00877152046367285</v>
      </c>
      <c r="GI599">
        <v>-1.12287425622125e-06</v>
      </c>
      <c r="GJ599">
        <v>1.49974470624018e-10</v>
      </c>
      <c r="GK599">
        <v>0.178652107835601</v>
      </c>
      <c r="GL599">
        <v>0</v>
      </c>
      <c r="GM599">
        <v>0</v>
      </c>
      <c r="GN599">
        <v>0</v>
      </c>
      <c r="GO599">
        <v>-2</v>
      </c>
      <c r="GP599">
        <v>2006</v>
      </c>
      <c r="GQ599">
        <v>1</v>
      </c>
      <c r="GR599">
        <v>20</v>
      </c>
      <c r="GS599">
        <v>136.1</v>
      </c>
      <c r="GT599">
        <v>136</v>
      </c>
      <c r="GU599">
        <v>0.831299</v>
      </c>
      <c r="GV599">
        <v>2.64771</v>
      </c>
      <c r="GW599">
        <v>2.24854</v>
      </c>
      <c r="GX599">
        <v>2.73804</v>
      </c>
      <c r="GY599">
        <v>1.99585</v>
      </c>
      <c r="GZ599">
        <v>2.35718</v>
      </c>
      <c r="HA599">
        <v>37.3138</v>
      </c>
      <c r="HB599">
        <v>14.5261</v>
      </c>
      <c r="HC599">
        <v>18</v>
      </c>
      <c r="HD599">
        <v>498.826</v>
      </c>
      <c r="HE599">
        <v>610.534</v>
      </c>
      <c r="HF599">
        <v>15.4874</v>
      </c>
      <c r="HG599">
        <v>29.2639</v>
      </c>
      <c r="HH599">
        <v>30</v>
      </c>
      <c r="HI599">
        <v>29.0284</v>
      </c>
      <c r="HJ599">
        <v>28.9275</v>
      </c>
      <c r="HK599">
        <v>16.5092</v>
      </c>
      <c r="HL599">
        <v>51.4305</v>
      </c>
      <c r="HM599">
        <v>0</v>
      </c>
      <c r="HN599">
        <v>15.4773</v>
      </c>
      <c r="HO599">
        <v>218.236</v>
      </c>
      <c r="HP599">
        <v>18.7561</v>
      </c>
      <c r="HQ599">
        <v>102.201</v>
      </c>
      <c r="HR599">
        <v>103.019</v>
      </c>
    </row>
    <row r="600" spans="1:226">
      <c r="A600">
        <v>584</v>
      </c>
      <c r="B600">
        <v>1657299857.6</v>
      </c>
      <c r="C600">
        <v>8113.59999990463</v>
      </c>
      <c r="D600" t="s">
        <v>1532</v>
      </c>
      <c r="E600" t="s">
        <v>1533</v>
      </c>
      <c r="F600">
        <v>5</v>
      </c>
      <c r="G600" t="s">
        <v>1507</v>
      </c>
      <c r="H600" t="s">
        <v>354</v>
      </c>
      <c r="I600">
        <v>1657299850.1</v>
      </c>
      <c r="J600">
        <f>(K600)/1000</f>
        <v>0</v>
      </c>
      <c r="K600">
        <f>IF(BF600, AN600, AH600)</f>
        <v>0</v>
      </c>
      <c r="L600">
        <f>IF(BF600, AI600, AG600)</f>
        <v>0</v>
      </c>
      <c r="M600">
        <f>BH600 - IF(AU600&gt;1, L600*BB600*100.0/(AW600*BV600), 0)</f>
        <v>0</v>
      </c>
      <c r="N600">
        <f>((T600-J600/2)*M600-L600)/(T600+J600/2)</f>
        <v>0</v>
      </c>
      <c r="O600">
        <f>N600*(BO600+BP600)/1000.0</f>
        <v>0</v>
      </c>
      <c r="P600">
        <f>(BH600 - IF(AU600&gt;1, L600*BB600*100.0/(AW600*BV600), 0))*(BO600+BP600)/1000.0</f>
        <v>0</v>
      </c>
      <c r="Q600">
        <f>2.0/((1/S600-1/R600)+SIGN(S600)*SQRT((1/S600-1/R600)*(1/S600-1/R600) + 4*BC600/((BC600+1)*(BC600+1))*(2*1/S600*1/R600-1/R600*1/R600)))</f>
        <v>0</v>
      </c>
      <c r="R600">
        <f>IF(LEFT(BD600,1)&lt;&gt;"0",IF(LEFT(BD600,1)="1",3.0,BE600),$D$5+$E$5*(BV600*BO600/($K$5*1000))+$F$5*(BV600*BO600/($K$5*1000))*MAX(MIN(BB600,$J$5),$I$5)*MAX(MIN(BB600,$J$5),$I$5)+$G$5*MAX(MIN(BB600,$J$5),$I$5)*(BV600*BO600/($K$5*1000))+$H$5*(BV600*BO600/($K$5*1000))*(BV600*BO600/($K$5*1000)))</f>
        <v>0</v>
      </c>
      <c r="S600">
        <f>J600*(1000-(1000*0.61365*exp(17.502*W600/(240.97+W600))/(BO600+BP600)+BJ600)/2)/(1000*0.61365*exp(17.502*W600/(240.97+W600))/(BO600+BP600)-BJ600)</f>
        <v>0</v>
      </c>
      <c r="T600">
        <f>1/((BC600+1)/(Q600/1.6)+1/(R600/1.37)) + BC600/((BC600+1)/(Q600/1.6) + BC600/(R600/1.37))</f>
        <v>0</v>
      </c>
      <c r="U600">
        <f>(AX600*BA600)</f>
        <v>0</v>
      </c>
      <c r="V600">
        <f>(BQ600+(U600+2*0.95*5.67E-8*(((BQ600+$B$7)+273)^4-(BQ600+273)^4)-44100*J600)/(1.84*29.3*R600+8*0.95*5.67E-8*(BQ600+273)^3))</f>
        <v>0</v>
      </c>
      <c r="W600">
        <f>($C$7*BR600+$D$7*BS600+$E$7*V600)</f>
        <v>0</v>
      </c>
      <c r="X600">
        <f>0.61365*exp(17.502*W600/(240.97+W600))</f>
        <v>0</v>
      </c>
      <c r="Y600">
        <f>(Z600/AA600*100)</f>
        <v>0</v>
      </c>
      <c r="Z600">
        <f>BJ600*(BO600+BP600)/1000</f>
        <v>0</v>
      </c>
      <c r="AA600">
        <f>0.61365*exp(17.502*BQ600/(240.97+BQ600))</f>
        <v>0</v>
      </c>
      <c r="AB600">
        <f>(X600-BJ600*(BO600+BP600)/1000)</f>
        <v>0</v>
      </c>
      <c r="AC600">
        <f>(-J600*44100)</f>
        <v>0</v>
      </c>
      <c r="AD600">
        <f>2*29.3*R600*0.92*(BQ600-W600)</f>
        <v>0</v>
      </c>
      <c r="AE600">
        <f>2*0.95*5.67E-8*(((BQ600+$B$7)+273)^4-(W600+273)^4)</f>
        <v>0</v>
      </c>
      <c r="AF600">
        <f>U600+AE600+AC600+AD600</f>
        <v>0</v>
      </c>
      <c r="AG600">
        <f>BN600*AU600*(BI600-BH600*(1000-AU600*BK600)/(1000-AU600*BJ600))/(100*BB600)</f>
        <v>0</v>
      </c>
      <c r="AH600">
        <f>1000*BN600*AU600*(BJ600-BK600)/(100*BB600*(1000-AU600*BJ600))</f>
        <v>0</v>
      </c>
      <c r="AI600">
        <f>(AJ600 - AK600 - BO600*1E3/(8.314*(BQ600+273.15)) * AM600/BN600 * AL600) * BN600/(100*BB600) * (1000 - BK600)/1000</f>
        <v>0</v>
      </c>
      <c r="AJ600">
        <v>237.96098465461</v>
      </c>
      <c r="AK600">
        <v>242.847642424242</v>
      </c>
      <c r="AL600">
        <v>-3.20750068493164</v>
      </c>
      <c r="AM600">
        <v>66.3387568690887</v>
      </c>
      <c r="AN600">
        <f>(AP600 - AO600 + BO600*1E3/(8.314*(BQ600+273.15)) * AR600/BN600 * AQ600) * BN600/(100*BB600) * 1000/(1000 - AP600)</f>
        <v>0</v>
      </c>
      <c r="AO600">
        <v>18.8539819124377</v>
      </c>
      <c r="AP600">
        <v>20.8393248484848</v>
      </c>
      <c r="AQ600">
        <v>0.00159097646291272</v>
      </c>
      <c r="AR600">
        <v>77.4773203291814</v>
      </c>
      <c r="AS600">
        <v>0</v>
      </c>
      <c r="AT600">
        <v>0</v>
      </c>
      <c r="AU600">
        <f>IF(AS600*$H$13&gt;=AW600,1.0,(AW600/(AW600-AS600*$H$13)))</f>
        <v>0</v>
      </c>
      <c r="AV600">
        <f>(AU600-1)*100</f>
        <v>0</v>
      </c>
      <c r="AW600">
        <f>MAX(0,($B$13+$C$13*BV600)/(1+$D$13*BV600)*BO600/(BQ600+273)*$E$13)</f>
        <v>0</v>
      </c>
      <c r="AX600">
        <f>$B$11*BW600+$C$11*BX600+$F$11*CI600*(1-CL600)</f>
        <v>0</v>
      </c>
      <c r="AY600">
        <f>AX600*AZ600</f>
        <v>0</v>
      </c>
      <c r="AZ600">
        <f>($B$11*$D$9+$C$11*$D$9+$F$11*((CV600+CN600)/MAX(CV600+CN600+CW600, 0.1)*$I$9+CW600/MAX(CV600+CN600+CW600, 0.1)*$J$9))/($B$11+$C$11+$F$11)</f>
        <v>0</v>
      </c>
      <c r="BA600">
        <f>($B$11*$K$9+$C$11*$K$9+$F$11*((CV600+CN600)/MAX(CV600+CN600+CW600, 0.1)*$P$9+CW600/MAX(CV600+CN600+CW600, 0.1)*$Q$9))/($B$11+$C$11+$F$11)</f>
        <v>0</v>
      </c>
      <c r="BB600">
        <v>6</v>
      </c>
      <c r="BC600">
        <v>0.5</v>
      </c>
      <c r="BD600" t="s">
        <v>355</v>
      </c>
      <c r="BE600">
        <v>2</v>
      </c>
      <c r="BF600" t="b">
        <v>1</v>
      </c>
      <c r="BG600">
        <v>1657299850.1</v>
      </c>
      <c r="BH600">
        <v>259.905703703704</v>
      </c>
      <c r="BI600">
        <v>247.542962962963</v>
      </c>
      <c r="BJ600">
        <v>20.8081407407407</v>
      </c>
      <c r="BK600">
        <v>18.8523222222222</v>
      </c>
      <c r="BL600">
        <v>253.225777777778</v>
      </c>
      <c r="BM600">
        <v>20.6294888888889</v>
      </c>
      <c r="BN600">
        <v>500.004333333333</v>
      </c>
      <c r="BO600">
        <v>73.8250222222222</v>
      </c>
      <c r="BP600">
        <v>0.0458307666666667</v>
      </c>
      <c r="BQ600">
        <v>24.3376925925926</v>
      </c>
      <c r="BR600">
        <v>24.9968</v>
      </c>
      <c r="BS600">
        <v>999.9</v>
      </c>
      <c r="BT600">
        <v>0</v>
      </c>
      <c r="BU600">
        <v>0</v>
      </c>
      <c r="BV600">
        <v>9996.2962962963</v>
      </c>
      <c r="BW600">
        <v>0</v>
      </c>
      <c r="BX600">
        <v>1256.52814814815</v>
      </c>
      <c r="BY600">
        <v>12.3628444444444</v>
      </c>
      <c r="BZ600">
        <v>265.428518518519</v>
      </c>
      <c r="CA600">
        <v>252.299259259259</v>
      </c>
      <c r="CB600">
        <v>1.95581555555556</v>
      </c>
      <c r="CC600">
        <v>247.542962962963</v>
      </c>
      <c r="CD600">
        <v>18.8523222222222</v>
      </c>
      <c r="CE600">
        <v>1.53616148148148</v>
      </c>
      <c r="CF600">
        <v>1.39177296296296</v>
      </c>
      <c r="CG600">
        <v>13.3329185185185</v>
      </c>
      <c r="CH600">
        <v>11.8282925925926</v>
      </c>
      <c r="CI600">
        <v>2000.06444444444</v>
      </c>
      <c r="CJ600">
        <v>0.980002</v>
      </c>
      <c r="CK600">
        <v>0.0199982</v>
      </c>
      <c r="CL600">
        <v>0</v>
      </c>
      <c r="CM600">
        <v>2.29686296296296</v>
      </c>
      <c r="CN600">
        <v>0</v>
      </c>
      <c r="CO600">
        <v>4091.00148148148</v>
      </c>
      <c r="CP600">
        <v>17300.7259259259</v>
      </c>
      <c r="CQ600">
        <v>40.8051111111111</v>
      </c>
      <c r="CR600">
        <v>41.6433703703704</v>
      </c>
      <c r="CS600">
        <v>40.5666666666667</v>
      </c>
      <c r="CT600">
        <v>40.3423333333333</v>
      </c>
      <c r="CU600">
        <v>40.0091851851852</v>
      </c>
      <c r="CV600">
        <v>1960.06444444444</v>
      </c>
      <c r="CW600">
        <v>40</v>
      </c>
      <c r="CX600">
        <v>0</v>
      </c>
      <c r="CY600">
        <v>1657299835.5</v>
      </c>
      <c r="CZ600">
        <v>0</v>
      </c>
      <c r="DA600">
        <v>1657291692.5</v>
      </c>
      <c r="DB600" t="s">
        <v>356</v>
      </c>
      <c r="DC600">
        <v>1657291684</v>
      </c>
      <c r="DD600">
        <v>1657291692.5</v>
      </c>
      <c r="DE600">
        <v>1</v>
      </c>
      <c r="DF600">
        <v>0.051</v>
      </c>
      <c r="DG600">
        <v>-0.009</v>
      </c>
      <c r="DH600">
        <v>7.953</v>
      </c>
      <c r="DI600">
        <v>0.086</v>
      </c>
      <c r="DJ600">
        <v>418</v>
      </c>
      <c r="DK600">
        <v>18</v>
      </c>
      <c r="DL600">
        <v>0.63</v>
      </c>
      <c r="DM600">
        <v>0.07</v>
      </c>
      <c r="DN600">
        <v>12.0139975</v>
      </c>
      <c r="DO600">
        <v>5.93838911819886</v>
      </c>
      <c r="DP600">
        <v>0.660691749414014</v>
      </c>
      <c r="DQ600">
        <v>0</v>
      </c>
      <c r="DR600">
        <v>1.9441185</v>
      </c>
      <c r="DS600">
        <v>0.212713170731698</v>
      </c>
      <c r="DT600">
        <v>0.0213859868313342</v>
      </c>
      <c r="DU600">
        <v>0</v>
      </c>
      <c r="DV600">
        <v>0</v>
      </c>
      <c r="DW600">
        <v>2</v>
      </c>
      <c r="DX600" t="s">
        <v>357</v>
      </c>
      <c r="DY600">
        <v>2.97072</v>
      </c>
      <c r="DZ600">
        <v>2.6995</v>
      </c>
      <c r="EA600">
        <v>0.0456356</v>
      </c>
      <c r="EB600">
        <v>0.0445589</v>
      </c>
      <c r="EC600">
        <v>0.0769952</v>
      </c>
      <c r="ED600">
        <v>0.0721068</v>
      </c>
      <c r="EE600">
        <v>37089.4</v>
      </c>
      <c r="EF600">
        <v>40638.1</v>
      </c>
      <c r="EG600">
        <v>35235.3</v>
      </c>
      <c r="EH600">
        <v>38593.2</v>
      </c>
      <c r="EI600">
        <v>46148.3</v>
      </c>
      <c r="EJ600">
        <v>51703.9</v>
      </c>
      <c r="EK600">
        <v>55102.8</v>
      </c>
      <c r="EL600">
        <v>61882.9</v>
      </c>
      <c r="EM600">
        <v>1.9508</v>
      </c>
      <c r="EN600">
        <v>2.113</v>
      </c>
      <c r="EO600">
        <v>-0.0210106</v>
      </c>
      <c r="EP600">
        <v>0</v>
      </c>
      <c r="EQ600">
        <v>25.3375</v>
      </c>
      <c r="ER600">
        <v>999.9</v>
      </c>
      <c r="ES600">
        <v>55.268</v>
      </c>
      <c r="ET600">
        <v>33.878</v>
      </c>
      <c r="EU600">
        <v>39.727</v>
      </c>
      <c r="EV600">
        <v>53.5279</v>
      </c>
      <c r="EW600">
        <v>37.3478</v>
      </c>
      <c r="EX600">
        <v>2</v>
      </c>
      <c r="EY600">
        <v>0.173232</v>
      </c>
      <c r="EZ600">
        <v>5.98551</v>
      </c>
      <c r="FA600">
        <v>20.0508</v>
      </c>
      <c r="FB600">
        <v>5.19932</v>
      </c>
      <c r="FC600">
        <v>12.0099</v>
      </c>
      <c r="FD600">
        <v>4.9756</v>
      </c>
      <c r="FE600">
        <v>3.294</v>
      </c>
      <c r="FF600">
        <v>9999</v>
      </c>
      <c r="FG600">
        <v>565.7</v>
      </c>
      <c r="FH600">
        <v>9999</v>
      </c>
      <c r="FI600">
        <v>9999</v>
      </c>
      <c r="FJ600">
        <v>1.86301</v>
      </c>
      <c r="FK600">
        <v>1.86783</v>
      </c>
      <c r="FL600">
        <v>1.86752</v>
      </c>
      <c r="FM600">
        <v>1.86874</v>
      </c>
      <c r="FN600">
        <v>1.86951</v>
      </c>
      <c r="FO600">
        <v>1.86554</v>
      </c>
      <c r="FP600">
        <v>1.86667</v>
      </c>
      <c r="FQ600">
        <v>1.86804</v>
      </c>
      <c r="FR600">
        <v>5</v>
      </c>
      <c r="FS600">
        <v>0</v>
      </c>
      <c r="FT600">
        <v>0</v>
      </c>
      <c r="FU600">
        <v>0</v>
      </c>
      <c r="FV600" t="s">
        <v>358</v>
      </c>
      <c r="FW600" t="s">
        <v>359</v>
      </c>
      <c r="FX600" t="s">
        <v>360</v>
      </c>
      <c r="FY600" t="s">
        <v>360</v>
      </c>
      <c r="FZ600" t="s">
        <v>360</v>
      </c>
      <c r="GA600" t="s">
        <v>360</v>
      </c>
      <c r="GB600">
        <v>0</v>
      </c>
      <c r="GC600">
        <v>100</v>
      </c>
      <c r="GD600">
        <v>100</v>
      </c>
      <c r="GE600">
        <v>6.485</v>
      </c>
      <c r="GF600">
        <v>0.1786</v>
      </c>
      <c r="GG600">
        <v>4.5284714050127</v>
      </c>
      <c r="GH600">
        <v>0.00877152046367285</v>
      </c>
      <c r="GI600">
        <v>-1.12287425622125e-06</v>
      </c>
      <c r="GJ600">
        <v>1.49974470624018e-10</v>
      </c>
      <c r="GK600">
        <v>0.178652107835601</v>
      </c>
      <c r="GL600">
        <v>0</v>
      </c>
      <c r="GM600">
        <v>0</v>
      </c>
      <c r="GN600">
        <v>0</v>
      </c>
      <c r="GO600">
        <v>-2</v>
      </c>
      <c r="GP600">
        <v>2006</v>
      </c>
      <c r="GQ600">
        <v>1</v>
      </c>
      <c r="GR600">
        <v>20</v>
      </c>
      <c r="GS600">
        <v>136.2</v>
      </c>
      <c r="GT600">
        <v>136.1</v>
      </c>
      <c r="GU600">
        <v>0.786133</v>
      </c>
      <c r="GV600">
        <v>2.65381</v>
      </c>
      <c r="GW600">
        <v>2.24854</v>
      </c>
      <c r="GX600">
        <v>2.73804</v>
      </c>
      <c r="GY600">
        <v>1.99585</v>
      </c>
      <c r="GZ600">
        <v>2.37427</v>
      </c>
      <c r="HA600">
        <v>37.3138</v>
      </c>
      <c r="HB600">
        <v>14.5173</v>
      </c>
      <c r="HC600">
        <v>18</v>
      </c>
      <c r="HD600">
        <v>499.002</v>
      </c>
      <c r="HE600">
        <v>609.969</v>
      </c>
      <c r="HF600">
        <v>15.4985</v>
      </c>
      <c r="HG600">
        <v>29.2714</v>
      </c>
      <c r="HH600">
        <v>30.0009</v>
      </c>
      <c r="HI600">
        <v>29.0333</v>
      </c>
      <c r="HJ600">
        <v>28.9325</v>
      </c>
      <c r="HK600">
        <v>15.5397</v>
      </c>
      <c r="HL600">
        <v>51.7076</v>
      </c>
      <c r="HM600">
        <v>0</v>
      </c>
      <c r="HN600">
        <v>15.4878</v>
      </c>
      <c r="HO600">
        <v>198.068</v>
      </c>
      <c r="HP600">
        <v>18.7321</v>
      </c>
      <c r="HQ600">
        <v>102.2</v>
      </c>
      <c r="HR600">
        <v>103.017</v>
      </c>
    </row>
    <row r="601" spans="1:226">
      <c r="A601">
        <v>585</v>
      </c>
      <c r="B601">
        <v>1657299862.6</v>
      </c>
      <c r="C601">
        <v>8118.59999990463</v>
      </c>
      <c r="D601" t="s">
        <v>1534</v>
      </c>
      <c r="E601" t="s">
        <v>1535</v>
      </c>
      <c r="F601">
        <v>5</v>
      </c>
      <c r="G601" t="s">
        <v>1507</v>
      </c>
      <c r="H601" t="s">
        <v>354</v>
      </c>
      <c r="I601">
        <v>1657299854.81429</v>
      </c>
      <c r="J601">
        <f>(K601)/1000</f>
        <v>0</v>
      </c>
      <c r="K601">
        <f>IF(BF601, AN601, AH601)</f>
        <v>0</v>
      </c>
      <c r="L601">
        <f>IF(BF601, AI601, AG601)</f>
        <v>0</v>
      </c>
      <c r="M601">
        <f>BH601 - IF(AU601&gt;1, L601*BB601*100.0/(AW601*BV601), 0)</f>
        <v>0</v>
      </c>
      <c r="N601">
        <f>((T601-J601/2)*M601-L601)/(T601+J601/2)</f>
        <v>0</v>
      </c>
      <c r="O601">
        <f>N601*(BO601+BP601)/1000.0</f>
        <v>0</v>
      </c>
      <c r="P601">
        <f>(BH601 - IF(AU601&gt;1, L601*BB601*100.0/(AW601*BV601), 0))*(BO601+BP601)/1000.0</f>
        <v>0</v>
      </c>
      <c r="Q601">
        <f>2.0/((1/S601-1/R601)+SIGN(S601)*SQRT((1/S601-1/R601)*(1/S601-1/R601) + 4*BC601/((BC601+1)*(BC601+1))*(2*1/S601*1/R601-1/R601*1/R601)))</f>
        <v>0</v>
      </c>
      <c r="R601">
        <f>IF(LEFT(BD601,1)&lt;&gt;"0",IF(LEFT(BD601,1)="1",3.0,BE601),$D$5+$E$5*(BV601*BO601/($K$5*1000))+$F$5*(BV601*BO601/($K$5*1000))*MAX(MIN(BB601,$J$5),$I$5)*MAX(MIN(BB601,$J$5),$I$5)+$G$5*MAX(MIN(BB601,$J$5),$I$5)*(BV601*BO601/($K$5*1000))+$H$5*(BV601*BO601/($K$5*1000))*(BV601*BO601/($K$5*1000)))</f>
        <v>0</v>
      </c>
      <c r="S601">
        <f>J601*(1000-(1000*0.61365*exp(17.502*W601/(240.97+W601))/(BO601+BP601)+BJ601)/2)/(1000*0.61365*exp(17.502*W601/(240.97+W601))/(BO601+BP601)-BJ601)</f>
        <v>0</v>
      </c>
      <c r="T601">
        <f>1/((BC601+1)/(Q601/1.6)+1/(R601/1.37)) + BC601/((BC601+1)/(Q601/1.6) + BC601/(R601/1.37))</f>
        <v>0</v>
      </c>
      <c r="U601">
        <f>(AX601*BA601)</f>
        <v>0</v>
      </c>
      <c r="V601">
        <f>(BQ601+(U601+2*0.95*5.67E-8*(((BQ601+$B$7)+273)^4-(BQ601+273)^4)-44100*J601)/(1.84*29.3*R601+8*0.95*5.67E-8*(BQ601+273)^3))</f>
        <v>0</v>
      </c>
      <c r="W601">
        <f>($C$7*BR601+$D$7*BS601+$E$7*V601)</f>
        <v>0</v>
      </c>
      <c r="X601">
        <f>0.61365*exp(17.502*W601/(240.97+W601))</f>
        <v>0</v>
      </c>
      <c r="Y601">
        <f>(Z601/AA601*100)</f>
        <v>0</v>
      </c>
      <c r="Z601">
        <f>BJ601*(BO601+BP601)/1000</f>
        <v>0</v>
      </c>
      <c r="AA601">
        <f>0.61365*exp(17.502*BQ601/(240.97+BQ601))</f>
        <v>0</v>
      </c>
      <c r="AB601">
        <f>(X601-BJ601*(BO601+BP601)/1000)</f>
        <v>0</v>
      </c>
      <c r="AC601">
        <f>(-J601*44100)</f>
        <v>0</v>
      </c>
      <c r="AD601">
        <f>2*29.3*R601*0.92*(BQ601-W601)</f>
        <v>0</v>
      </c>
      <c r="AE601">
        <f>2*0.95*5.67E-8*(((BQ601+$B$7)+273)^4-(W601+273)^4)</f>
        <v>0</v>
      </c>
      <c r="AF601">
        <f>U601+AE601+AC601+AD601</f>
        <v>0</v>
      </c>
      <c r="AG601">
        <f>BN601*AU601*(BI601-BH601*(1000-AU601*BK601)/(1000-AU601*BJ601))/(100*BB601)</f>
        <v>0</v>
      </c>
      <c r="AH601">
        <f>1000*BN601*AU601*(BJ601-BK601)/(100*BB601*(1000-AU601*BJ601))</f>
        <v>0</v>
      </c>
      <c r="AI601">
        <f>(AJ601 - AK601 - BO601*1E3/(8.314*(BQ601+273.15)) * AM601/BN601 * AL601) * BN601/(100*BB601) * (1000 - BK601)/1000</f>
        <v>0</v>
      </c>
      <c r="AJ601">
        <v>220.606585800548</v>
      </c>
      <c r="AK601">
        <v>226.331266666667</v>
      </c>
      <c r="AL601">
        <v>-3.29895356048695</v>
      </c>
      <c r="AM601">
        <v>66.3387568690887</v>
      </c>
      <c r="AN601">
        <f>(AP601 - AO601 + BO601*1E3/(8.314*(BQ601+273.15)) * AR601/BN601 * AQ601) * BN601/(100*BB601) * 1000/(1000 - AP601)</f>
        <v>0</v>
      </c>
      <c r="AO601">
        <v>18.7820190970138</v>
      </c>
      <c r="AP601">
        <v>20.8175860606061</v>
      </c>
      <c r="AQ601">
        <v>-0.000504630440033278</v>
      </c>
      <c r="AR601">
        <v>77.4773203291814</v>
      </c>
      <c r="AS601">
        <v>0</v>
      </c>
      <c r="AT601">
        <v>0</v>
      </c>
      <c r="AU601">
        <f>IF(AS601*$H$13&gt;=AW601,1.0,(AW601/(AW601-AS601*$H$13)))</f>
        <v>0</v>
      </c>
      <c r="AV601">
        <f>(AU601-1)*100</f>
        <v>0</v>
      </c>
      <c r="AW601">
        <f>MAX(0,($B$13+$C$13*BV601)/(1+$D$13*BV601)*BO601/(BQ601+273)*$E$13)</f>
        <v>0</v>
      </c>
      <c r="AX601">
        <f>$B$11*BW601+$C$11*BX601+$F$11*CI601*(1-CL601)</f>
        <v>0</v>
      </c>
      <c r="AY601">
        <f>AX601*AZ601</f>
        <v>0</v>
      </c>
      <c r="AZ601">
        <f>($B$11*$D$9+$C$11*$D$9+$F$11*((CV601+CN601)/MAX(CV601+CN601+CW601, 0.1)*$I$9+CW601/MAX(CV601+CN601+CW601, 0.1)*$J$9))/($B$11+$C$11+$F$11)</f>
        <v>0</v>
      </c>
      <c r="BA601">
        <f>($B$11*$K$9+$C$11*$K$9+$F$11*((CV601+CN601)/MAX(CV601+CN601+CW601, 0.1)*$P$9+CW601/MAX(CV601+CN601+CW601, 0.1)*$Q$9))/($B$11+$C$11+$F$11)</f>
        <v>0</v>
      </c>
      <c r="BB601">
        <v>6</v>
      </c>
      <c r="BC601">
        <v>0.5</v>
      </c>
      <c r="BD601" t="s">
        <v>355</v>
      </c>
      <c r="BE601">
        <v>2</v>
      </c>
      <c r="BF601" t="b">
        <v>1</v>
      </c>
      <c r="BG601">
        <v>1657299854.81429</v>
      </c>
      <c r="BH601">
        <v>244.957964285714</v>
      </c>
      <c r="BI601">
        <v>231.921</v>
      </c>
      <c r="BJ601">
        <v>20.8252714285714</v>
      </c>
      <c r="BK601">
        <v>18.8212464285714</v>
      </c>
      <c r="BL601">
        <v>238.400392857143</v>
      </c>
      <c r="BM601">
        <v>20.6466178571429</v>
      </c>
      <c r="BN601">
        <v>500.005</v>
      </c>
      <c r="BO601">
        <v>73.825025</v>
      </c>
      <c r="BP601">
        <v>0.0457298642857143</v>
      </c>
      <c r="BQ601">
        <v>24.3381142857143</v>
      </c>
      <c r="BR601">
        <v>25.0004607142857</v>
      </c>
      <c r="BS601">
        <v>999.9</v>
      </c>
      <c r="BT601">
        <v>0</v>
      </c>
      <c r="BU601">
        <v>0</v>
      </c>
      <c r="BV601">
        <v>9998.39285714286</v>
      </c>
      <c r="BW601">
        <v>0</v>
      </c>
      <c r="BX601">
        <v>1256.96392857143</v>
      </c>
      <c r="BY601">
        <v>13.0371428571429</v>
      </c>
      <c r="BZ601">
        <v>250.167821428571</v>
      </c>
      <c r="CA601">
        <v>236.370285714286</v>
      </c>
      <c r="CB601">
        <v>2.00403142857143</v>
      </c>
      <c r="CC601">
        <v>231.921</v>
      </c>
      <c r="CD601">
        <v>18.8212464285714</v>
      </c>
      <c r="CE601">
        <v>1.53742678571429</v>
      </c>
      <c r="CF601">
        <v>1.38947821428571</v>
      </c>
      <c r="CG601">
        <v>13.3455464285714</v>
      </c>
      <c r="CH601">
        <v>11.8032428571429</v>
      </c>
      <c r="CI601">
        <v>2000.02142857143</v>
      </c>
      <c r="CJ601">
        <v>0.980001857142857</v>
      </c>
      <c r="CK601">
        <v>0.0199983571428571</v>
      </c>
      <c r="CL601">
        <v>0</v>
      </c>
      <c r="CM601">
        <v>2.29535357142857</v>
      </c>
      <c r="CN601">
        <v>0</v>
      </c>
      <c r="CO601">
        <v>4075.23428571429</v>
      </c>
      <c r="CP601">
        <v>17300.3571428571</v>
      </c>
      <c r="CQ601">
        <v>40.812</v>
      </c>
      <c r="CR601">
        <v>41.6493571428571</v>
      </c>
      <c r="CS601">
        <v>40.571</v>
      </c>
      <c r="CT601">
        <v>40.3615</v>
      </c>
      <c r="CU601">
        <v>40.0177142857143</v>
      </c>
      <c r="CV601">
        <v>1960.02142857143</v>
      </c>
      <c r="CW601">
        <v>40</v>
      </c>
      <c r="CX601">
        <v>0</v>
      </c>
      <c r="CY601">
        <v>1657299840.9</v>
      </c>
      <c r="CZ601">
        <v>0</v>
      </c>
      <c r="DA601">
        <v>1657291692.5</v>
      </c>
      <c r="DB601" t="s">
        <v>356</v>
      </c>
      <c r="DC601">
        <v>1657291684</v>
      </c>
      <c r="DD601">
        <v>1657291692.5</v>
      </c>
      <c r="DE601">
        <v>1</v>
      </c>
      <c r="DF601">
        <v>0.051</v>
      </c>
      <c r="DG601">
        <v>-0.009</v>
      </c>
      <c r="DH601">
        <v>7.953</v>
      </c>
      <c r="DI601">
        <v>0.086</v>
      </c>
      <c r="DJ601">
        <v>418</v>
      </c>
      <c r="DK601">
        <v>18</v>
      </c>
      <c r="DL601">
        <v>0.63</v>
      </c>
      <c r="DM601">
        <v>0.07</v>
      </c>
      <c r="DN601">
        <v>12.5738975</v>
      </c>
      <c r="DO601">
        <v>7.47186754221386</v>
      </c>
      <c r="DP601">
        <v>0.794034103640234</v>
      </c>
      <c r="DQ601">
        <v>0</v>
      </c>
      <c r="DR601">
        <v>1.97561875</v>
      </c>
      <c r="DS601">
        <v>0.477672833020629</v>
      </c>
      <c r="DT601">
        <v>0.0533245060543227</v>
      </c>
      <c r="DU601">
        <v>0</v>
      </c>
      <c r="DV601">
        <v>0</v>
      </c>
      <c r="DW601">
        <v>2</v>
      </c>
      <c r="DX601" t="s">
        <v>357</v>
      </c>
      <c r="DY601">
        <v>2.97075</v>
      </c>
      <c r="DZ601">
        <v>2.69974</v>
      </c>
      <c r="EA601">
        <v>0.0428315</v>
      </c>
      <c r="EB601">
        <v>0.0416563</v>
      </c>
      <c r="EC601">
        <v>0.0769396</v>
      </c>
      <c r="ED601">
        <v>0.0717314</v>
      </c>
      <c r="EE601">
        <v>37197.7</v>
      </c>
      <c r="EF601">
        <v>40760.8</v>
      </c>
      <c r="EG601">
        <v>35234.8</v>
      </c>
      <c r="EH601">
        <v>38592.6</v>
      </c>
      <c r="EI601">
        <v>46150.5</v>
      </c>
      <c r="EJ601">
        <v>51724.3</v>
      </c>
      <c r="EK601">
        <v>55102.2</v>
      </c>
      <c r="EL601">
        <v>61882.2</v>
      </c>
      <c r="EM601">
        <v>1.9502</v>
      </c>
      <c r="EN601">
        <v>2.1132</v>
      </c>
      <c r="EO601">
        <v>-0.0193715</v>
      </c>
      <c r="EP601">
        <v>0</v>
      </c>
      <c r="EQ601">
        <v>25.3353</v>
      </c>
      <c r="ER601">
        <v>999.9</v>
      </c>
      <c r="ES601">
        <v>55.268</v>
      </c>
      <c r="ET601">
        <v>33.898</v>
      </c>
      <c r="EU601">
        <v>39.7713</v>
      </c>
      <c r="EV601">
        <v>53.1779</v>
      </c>
      <c r="EW601">
        <v>37.3237</v>
      </c>
      <c r="EX601">
        <v>2</v>
      </c>
      <c r="EY601">
        <v>0.174065</v>
      </c>
      <c r="EZ601">
        <v>6.07989</v>
      </c>
      <c r="FA601">
        <v>20.0472</v>
      </c>
      <c r="FB601">
        <v>5.20052</v>
      </c>
      <c r="FC601">
        <v>12.0099</v>
      </c>
      <c r="FD601">
        <v>4.9752</v>
      </c>
      <c r="FE601">
        <v>3.294</v>
      </c>
      <c r="FF601">
        <v>9999</v>
      </c>
      <c r="FG601">
        <v>565.7</v>
      </c>
      <c r="FH601">
        <v>9999</v>
      </c>
      <c r="FI601">
        <v>9999</v>
      </c>
      <c r="FJ601">
        <v>1.86298</v>
      </c>
      <c r="FK601">
        <v>1.86783</v>
      </c>
      <c r="FL601">
        <v>1.86752</v>
      </c>
      <c r="FM601">
        <v>1.86874</v>
      </c>
      <c r="FN601">
        <v>1.86957</v>
      </c>
      <c r="FO601">
        <v>1.86557</v>
      </c>
      <c r="FP601">
        <v>1.86673</v>
      </c>
      <c r="FQ601">
        <v>1.86801</v>
      </c>
      <c r="FR601">
        <v>5</v>
      </c>
      <c r="FS601">
        <v>0</v>
      </c>
      <c r="FT601">
        <v>0</v>
      </c>
      <c r="FU601">
        <v>0</v>
      </c>
      <c r="FV601" t="s">
        <v>358</v>
      </c>
      <c r="FW601" t="s">
        <v>359</v>
      </c>
      <c r="FX601" t="s">
        <v>360</v>
      </c>
      <c r="FY601" t="s">
        <v>360</v>
      </c>
      <c r="FZ601" t="s">
        <v>360</v>
      </c>
      <c r="GA601" t="s">
        <v>360</v>
      </c>
      <c r="GB601">
        <v>0</v>
      </c>
      <c r="GC601">
        <v>100</v>
      </c>
      <c r="GD601">
        <v>100</v>
      </c>
      <c r="GE601">
        <v>6.352</v>
      </c>
      <c r="GF601">
        <v>0.1786</v>
      </c>
      <c r="GG601">
        <v>4.5284714050127</v>
      </c>
      <c r="GH601">
        <v>0.00877152046367285</v>
      </c>
      <c r="GI601">
        <v>-1.12287425622125e-06</v>
      </c>
      <c r="GJ601">
        <v>1.49974470624018e-10</v>
      </c>
      <c r="GK601">
        <v>0.178652107835601</v>
      </c>
      <c r="GL601">
        <v>0</v>
      </c>
      <c r="GM601">
        <v>0</v>
      </c>
      <c r="GN601">
        <v>0</v>
      </c>
      <c r="GO601">
        <v>-2</v>
      </c>
      <c r="GP601">
        <v>2006</v>
      </c>
      <c r="GQ601">
        <v>1</v>
      </c>
      <c r="GR601">
        <v>20</v>
      </c>
      <c r="GS601">
        <v>136.3</v>
      </c>
      <c r="GT601">
        <v>136.2</v>
      </c>
      <c r="GU601">
        <v>0.736084</v>
      </c>
      <c r="GV601">
        <v>2.66235</v>
      </c>
      <c r="GW601">
        <v>2.24854</v>
      </c>
      <c r="GX601">
        <v>2.73682</v>
      </c>
      <c r="GY601">
        <v>1.99585</v>
      </c>
      <c r="GZ601">
        <v>2.35107</v>
      </c>
      <c r="HA601">
        <v>37.3138</v>
      </c>
      <c r="HB601">
        <v>14.5085</v>
      </c>
      <c r="HC601">
        <v>18</v>
      </c>
      <c r="HD601">
        <v>498.645</v>
      </c>
      <c r="HE601">
        <v>610.177</v>
      </c>
      <c r="HF601">
        <v>15.5044</v>
      </c>
      <c r="HG601">
        <v>29.2764</v>
      </c>
      <c r="HH601">
        <v>30.001</v>
      </c>
      <c r="HI601">
        <v>29.0383</v>
      </c>
      <c r="HJ601">
        <v>28.9374</v>
      </c>
      <c r="HK601">
        <v>14.623</v>
      </c>
      <c r="HL601">
        <v>51.7076</v>
      </c>
      <c r="HM601">
        <v>0</v>
      </c>
      <c r="HN601">
        <v>15.4883</v>
      </c>
      <c r="HO601">
        <v>184.63</v>
      </c>
      <c r="HP601">
        <v>18.7288</v>
      </c>
      <c r="HQ601">
        <v>102.199</v>
      </c>
      <c r="HR601">
        <v>103.016</v>
      </c>
    </row>
    <row r="602" spans="1:226">
      <c r="A602">
        <v>586</v>
      </c>
      <c r="B602">
        <v>1657299867.6</v>
      </c>
      <c r="C602">
        <v>8123.59999990463</v>
      </c>
      <c r="D602" t="s">
        <v>1536</v>
      </c>
      <c r="E602" t="s">
        <v>1537</v>
      </c>
      <c r="F602">
        <v>5</v>
      </c>
      <c r="G602" t="s">
        <v>1507</v>
      </c>
      <c r="H602" t="s">
        <v>354</v>
      </c>
      <c r="I602">
        <v>1657299860.1</v>
      </c>
      <c r="J602">
        <f>(K602)/1000</f>
        <v>0</v>
      </c>
      <c r="K602">
        <f>IF(BF602, AN602, AH602)</f>
        <v>0</v>
      </c>
      <c r="L602">
        <f>IF(BF602, AI602, AG602)</f>
        <v>0</v>
      </c>
      <c r="M602">
        <f>BH602 - IF(AU602&gt;1, L602*BB602*100.0/(AW602*BV602), 0)</f>
        <v>0</v>
      </c>
      <c r="N602">
        <f>((T602-J602/2)*M602-L602)/(T602+J602/2)</f>
        <v>0</v>
      </c>
      <c r="O602">
        <f>N602*(BO602+BP602)/1000.0</f>
        <v>0</v>
      </c>
      <c r="P602">
        <f>(BH602 - IF(AU602&gt;1, L602*BB602*100.0/(AW602*BV602), 0))*(BO602+BP602)/1000.0</f>
        <v>0</v>
      </c>
      <c r="Q602">
        <f>2.0/((1/S602-1/R602)+SIGN(S602)*SQRT((1/S602-1/R602)*(1/S602-1/R602) + 4*BC602/((BC602+1)*(BC602+1))*(2*1/S602*1/R602-1/R602*1/R602)))</f>
        <v>0</v>
      </c>
      <c r="R602">
        <f>IF(LEFT(BD602,1)&lt;&gt;"0",IF(LEFT(BD602,1)="1",3.0,BE602),$D$5+$E$5*(BV602*BO602/($K$5*1000))+$F$5*(BV602*BO602/($K$5*1000))*MAX(MIN(BB602,$J$5),$I$5)*MAX(MIN(BB602,$J$5),$I$5)+$G$5*MAX(MIN(BB602,$J$5),$I$5)*(BV602*BO602/($K$5*1000))+$H$5*(BV602*BO602/($K$5*1000))*(BV602*BO602/($K$5*1000)))</f>
        <v>0</v>
      </c>
      <c r="S602">
        <f>J602*(1000-(1000*0.61365*exp(17.502*W602/(240.97+W602))/(BO602+BP602)+BJ602)/2)/(1000*0.61365*exp(17.502*W602/(240.97+W602))/(BO602+BP602)-BJ602)</f>
        <v>0</v>
      </c>
      <c r="T602">
        <f>1/((BC602+1)/(Q602/1.6)+1/(R602/1.37)) + BC602/((BC602+1)/(Q602/1.6) + BC602/(R602/1.37))</f>
        <v>0</v>
      </c>
      <c r="U602">
        <f>(AX602*BA602)</f>
        <v>0</v>
      </c>
      <c r="V602">
        <f>(BQ602+(U602+2*0.95*5.67E-8*(((BQ602+$B$7)+273)^4-(BQ602+273)^4)-44100*J602)/(1.84*29.3*R602+8*0.95*5.67E-8*(BQ602+273)^3))</f>
        <v>0</v>
      </c>
      <c r="W602">
        <f>($C$7*BR602+$D$7*BS602+$E$7*V602)</f>
        <v>0</v>
      </c>
      <c r="X602">
        <f>0.61365*exp(17.502*W602/(240.97+W602))</f>
        <v>0</v>
      </c>
      <c r="Y602">
        <f>(Z602/AA602*100)</f>
        <v>0</v>
      </c>
      <c r="Z602">
        <f>BJ602*(BO602+BP602)/1000</f>
        <v>0</v>
      </c>
      <c r="AA602">
        <f>0.61365*exp(17.502*BQ602/(240.97+BQ602))</f>
        <v>0</v>
      </c>
      <c r="AB602">
        <f>(X602-BJ602*(BO602+BP602)/1000)</f>
        <v>0</v>
      </c>
      <c r="AC602">
        <f>(-J602*44100)</f>
        <v>0</v>
      </c>
      <c r="AD602">
        <f>2*29.3*R602*0.92*(BQ602-W602)</f>
        <v>0</v>
      </c>
      <c r="AE602">
        <f>2*0.95*5.67E-8*(((BQ602+$B$7)+273)^4-(W602+273)^4)</f>
        <v>0</v>
      </c>
      <c r="AF602">
        <f>U602+AE602+AC602+AD602</f>
        <v>0</v>
      </c>
      <c r="AG602">
        <f>BN602*AU602*(BI602-BH602*(1000-AU602*BK602)/(1000-AU602*BJ602))/(100*BB602)</f>
        <v>0</v>
      </c>
      <c r="AH602">
        <f>1000*BN602*AU602*(BJ602-BK602)/(100*BB602*(1000-AU602*BJ602))</f>
        <v>0</v>
      </c>
      <c r="AI602">
        <f>(AJ602 - AK602 - BO602*1E3/(8.314*(BQ602+273.15)) * AM602/BN602 * AL602) * BN602/(100*BB602) * (1000 - BK602)/1000</f>
        <v>0</v>
      </c>
      <c r="AJ602">
        <v>204.085959470057</v>
      </c>
      <c r="AK602">
        <v>209.9382</v>
      </c>
      <c r="AL602">
        <v>-3.226847864426</v>
      </c>
      <c r="AM602">
        <v>66.3387568690887</v>
      </c>
      <c r="AN602">
        <f>(AP602 - AO602 + BO602*1E3/(8.314*(BQ602+273.15)) * AR602/BN602 * AQ602) * BN602/(100*BB602) * 1000/(1000 - AP602)</f>
        <v>0</v>
      </c>
      <c r="AO602">
        <v>18.716687965867</v>
      </c>
      <c r="AP602">
        <v>20.786503030303</v>
      </c>
      <c r="AQ602">
        <v>-0.00810841288959734</v>
      </c>
      <c r="AR602">
        <v>77.4773203291814</v>
      </c>
      <c r="AS602">
        <v>0</v>
      </c>
      <c r="AT602">
        <v>0</v>
      </c>
      <c r="AU602">
        <f>IF(AS602*$H$13&gt;=AW602,1.0,(AW602/(AW602-AS602*$H$13)))</f>
        <v>0</v>
      </c>
      <c r="AV602">
        <f>(AU602-1)*100</f>
        <v>0</v>
      </c>
      <c r="AW602">
        <f>MAX(0,($B$13+$C$13*BV602)/(1+$D$13*BV602)*BO602/(BQ602+273)*$E$13)</f>
        <v>0</v>
      </c>
      <c r="AX602">
        <f>$B$11*BW602+$C$11*BX602+$F$11*CI602*(1-CL602)</f>
        <v>0</v>
      </c>
      <c r="AY602">
        <f>AX602*AZ602</f>
        <v>0</v>
      </c>
      <c r="AZ602">
        <f>($B$11*$D$9+$C$11*$D$9+$F$11*((CV602+CN602)/MAX(CV602+CN602+CW602, 0.1)*$I$9+CW602/MAX(CV602+CN602+CW602, 0.1)*$J$9))/($B$11+$C$11+$F$11)</f>
        <v>0</v>
      </c>
      <c r="BA602">
        <f>($B$11*$K$9+$C$11*$K$9+$F$11*((CV602+CN602)/MAX(CV602+CN602+CW602, 0.1)*$P$9+CW602/MAX(CV602+CN602+CW602, 0.1)*$Q$9))/($B$11+$C$11+$F$11)</f>
        <v>0</v>
      </c>
      <c r="BB602">
        <v>6</v>
      </c>
      <c r="BC602">
        <v>0.5</v>
      </c>
      <c r="BD602" t="s">
        <v>355</v>
      </c>
      <c r="BE602">
        <v>2</v>
      </c>
      <c r="BF602" t="b">
        <v>1</v>
      </c>
      <c r="BG602">
        <v>1657299860.1</v>
      </c>
      <c r="BH602">
        <v>227.998703703704</v>
      </c>
      <c r="BI602">
        <v>214.50937037037</v>
      </c>
      <c r="BJ602">
        <v>20.8214777777778</v>
      </c>
      <c r="BK602">
        <v>18.7748</v>
      </c>
      <c r="BL602">
        <v>221.580333333333</v>
      </c>
      <c r="BM602">
        <v>20.6428333333333</v>
      </c>
      <c r="BN602">
        <v>500.01162962963</v>
      </c>
      <c r="BO602">
        <v>73.8251629629629</v>
      </c>
      <c r="BP602">
        <v>0.0457253148148148</v>
      </c>
      <c r="BQ602">
        <v>24.3366888888889</v>
      </c>
      <c r="BR602">
        <v>25.0006148148148</v>
      </c>
      <c r="BS602">
        <v>999.9</v>
      </c>
      <c r="BT602">
        <v>0</v>
      </c>
      <c r="BU602">
        <v>0</v>
      </c>
      <c r="BV602">
        <v>9992.96296296296</v>
      </c>
      <c r="BW602">
        <v>0</v>
      </c>
      <c r="BX602">
        <v>1257.4837037037</v>
      </c>
      <c r="BY602">
        <v>13.4894777777778</v>
      </c>
      <c r="BZ602">
        <v>232.847296296296</v>
      </c>
      <c r="CA602">
        <v>218.614518518519</v>
      </c>
      <c r="CB602">
        <v>2.04669407407407</v>
      </c>
      <c r="CC602">
        <v>214.50937037037</v>
      </c>
      <c r="CD602">
        <v>18.7748</v>
      </c>
      <c r="CE602">
        <v>1.53715</v>
      </c>
      <c r="CF602">
        <v>1.38605148148148</v>
      </c>
      <c r="CG602">
        <v>13.3427851851852</v>
      </c>
      <c r="CH602">
        <v>11.7658259259259</v>
      </c>
      <c r="CI602">
        <v>2000.01555555556</v>
      </c>
      <c r="CJ602">
        <v>0.980002</v>
      </c>
      <c r="CK602">
        <v>0.0199982</v>
      </c>
      <c r="CL602">
        <v>0</v>
      </c>
      <c r="CM602">
        <v>2.26376296296296</v>
      </c>
      <c r="CN602">
        <v>0</v>
      </c>
      <c r="CO602">
        <v>4058.79259259259</v>
      </c>
      <c r="CP602">
        <v>17300.3074074074</v>
      </c>
      <c r="CQ602">
        <v>40.812</v>
      </c>
      <c r="CR602">
        <v>41.6433703703704</v>
      </c>
      <c r="CS602">
        <v>40.5666666666667</v>
      </c>
      <c r="CT602">
        <v>40.3910740740741</v>
      </c>
      <c r="CU602">
        <v>40.0321481481481</v>
      </c>
      <c r="CV602">
        <v>1960.01555555556</v>
      </c>
      <c r="CW602">
        <v>40</v>
      </c>
      <c r="CX602">
        <v>0</v>
      </c>
      <c r="CY602">
        <v>1657299845.7</v>
      </c>
      <c r="CZ602">
        <v>0</v>
      </c>
      <c r="DA602">
        <v>1657291692.5</v>
      </c>
      <c r="DB602" t="s">
        <v>356</v>
      </c>
      <c r="DC602">
        <v>1657291684</v>
      </c>
      <c r="DD602">
        <v>1657291692.5</v>
      </c>
      <c r="DE602">
        <v>1</v>
      </c>
      <c r="DF602">
        <v>0.051</v>
      </c>
      <c r="DG602">
        <v>-0.009</v>
      </c>
      <c r="DH602">
        <v>7.953</v>
      </c>
      <c r="DI602">
        <v>0.086</v>
      </c>
      <c r="DJ602">
        <v>418</v>
      </c>
      <c r="DK602">
        <v>18</v>
      </c>
      <c r="DL602">
        <v>0.63</v>
      </c>
      <c r="DM602">
        <v>0.07</v>
      </c>
      <c r="DN602">
        <v>13.2458875</v>
      </c>
      <c r="DO602">
        <v>5.48592833020634</v>
      </c>
      <c r="DP602">
        <v>0.620505099974005</v>
      </c>
      <c r="DQ602">
        <v>0</v>
      </c>
      <c r="DR602">
        <v>2.0221375</v>
      </c>
      <c r="DS602">
        <v>0.549371257035643</v>
      </c>
      <c r="DT602">
        <v>0.0600039223197117</v>
      </c>
      <c r="DU602">
        <v>0</v>
      </c>
      <c r="DV602">
        <v>0</v>
      </c>
      <c r="DW602">
        <v>2</v>
      </c>
      <c r="DX602" t="s">
        <v>357</v>
      </c>
      <c r="DY602">
        <v>2.96993</v>
      </c>
      <c r="DZ602">
        <v>2.70044</v>
      </c>
      <c r="EA602">
        <v>0.0400235</v>
      </c>
      <c r="EB602">
        <v>0.0386269</v>
      </c>
      <c r="EC602">
        <v>0.07687</v>
      </c>
      <c r="ED602">
        <v>0.0717221</v>
      </c>
      <c r="EE602">
        <v>37306.4</v>
      </c>
      <c r="EF602">
        <v>40888.7</v>
      </c>
      <c r="EG602">
        <v>35234.5</v>
      </c>
      <c r="EH602">
        <v>38591.8</v>
      </c>
      <c r="EI602">
        <v>46154</v>
      </c>
      <c r="EJ602">
        <v>51723.7</v>
      </c>
      <c r="EK602">
        <v>55102.2</v>
      </c>
      <c r="EL602">
        <v>61880.9</v>
      </c>
      <c r="EM602">
        <v>1.95</v>
      </c>
      <c r="EN602">
        <v>2.1138</v>
      </c>
      <c r="EO602">
        <v>-0.0207126</v>
      </c>
      <c r="EP602">
        <v>0</v>
      </c>
      <c r="EQ602">
        <v>25.3332</v>
      </c>
      <c r="ER602">
        <v>999.9</v>
      </c>
      <c r="ES602">
        <v>55.292</v>
      </c>
      <c r="ET602">
        <v>33.898</v>
      </c>
      <c r="EU602">
        <v>39.7918</v>
      </c>
      <c r="EV602">
        <v>53.5179</v>
      </c>
      <c r="EW602">
        <v>37.3878</v>
      </c>
      <c r="EX602">
        <v>2</v>
      </c>
      <c r="EY602">
        <v>0.175122</v>
      </c>
      <c r="EZ602">
        <v>6.10218</v>
      </c>
      <c r="FA602">
        <v>20.0464</v>
      </c>
      <c r="FB602">
        <v>5.19932</v>
      </c>
      <c r="FC602">
        <v>12.0099</v>
      </c>
      <c r="FD602">
        <v>4.976</v>
      </c>
      <c r="FE602">
        <v>3.2938</v>
      </c>
      <c r="FF602">
        <v>9999</v>
      </c>
      <c r="FG602">
        <v>565.7</v>
      </c>
      <c r="FH602">
        <v>9999</v>
      </c>
      <c r="FI602">
        <v>9999</v>
      </c>
      <c r="FJ602">
        <v>1.86295</v>
      </c>
      <c r="FK602">
        <v>1.86783</v>
      </c>
      <c r="FL602">
        <v>1.86752</v>
      </c>
      <c r="FM602">
        <v>1.86874</v>
      </c>
      <c r="FN602">
        <v>1.86951</v>
      </c>
      <c r="FO602">
        <v>1.86557</v>
      </c>
      <c r="FP602">
        <v>1.8667</v>
      </c>
      <c r="FQ602">
        <v>1.86801</v>
      </c>
      <c r="FR602">
        <v>5</v>
      </c>
      <c r="FS602">
        <v>0</v>
      </c>
      <c r="FT602">
        <v>0</v>
      </c>
      <c r="FU602">
        <v>0</v>
      </c>
      <c r="FV602" t="s">
        <v>358</v>
      </c>
      <c r="FW602" t="s">
        <v>359</v>
      </c>
      <c r="FX602" t="s">
        <v>360</v>
      </c>
      <c r="FY602" t="s">
        <v>360</v>
      </c>
      <c r="FZ602" t="s">
        <v>360</v>
      </c>
      <c r="GA602" t="s">
        <v>360</v>
      </c>
      <c r="GB602">
        <v>0</v>
      </c>
      <c r="GC602">
        <v>100</v>
      </c>
      <c r="GD602">
        <v>100</v>
      </c>
      <c r="GE602">
        <v>6.221</v>
      </c>
      <c r="GF602">
        <v>0.1787</v>
      </c>
      <c r="GG602">
        <v>4.5284714050127</v>
      </c>
      <c r="GH602">
        <v>0.00877152046367285</v>
      </c>
      <c r="GI602">
        <v>-1.12287425622125e-06</v>
      </c>
      <c r="GJ602">
        <v>1.49974470624018e-10</v>
      </c>
      <c r="GK602">
        <v>0.178652107835601</v>
      </c>
      <c r="GL602">
        <v>0</v>
      </c>
      <c r="GM602">
        <v>0</v>
      </c>
      <c r="GN602">
        <v>0</v>
      </c>
      <c r="GO602">
        <v>-2</v>
      </c>
      <c r="GP602">
        <v>2006</v>
      </c>
      <c r="GQ602">
        <v>1</v>
      </c>
      <c r="GR602">
        <v>20</v>
      </c>
      <c r="GS602">
        <v>136.4</v>
      </c>
      <c r="GT602">
        <v>136.3</v>
      </c>
      <c r="GU602">
        <v>0.690918</v>
      </c>
      <c r="GV602">
        <v>2.65747</v>
      </c>
      <c r="GW602">
        <v>2.24854</v>
      </c>
      <c r="GX602">
        <v>2.73804</v>
      </c>
      <c r="GY602">
        <v>1.99585</v>
      </c>
      <c r="GZ602">
        <v>2.36938</v>
      </c>
      <c r="HA602">
        <v>37.3138</v>
      </c>
      <c r="HB602">
        <v>14.5173</v>
      </c>
      <c r="HC602">
        <v>18</v>
      </c>
      <c r="HD602">
        <v>498.576</v>
      </c>
      <c r="HE602">
        <v>610.698</v>
      </c>
      <c r="HF602">
        <v>15.5002</v>
      </c>
      <c r="HG602">
        <v>29.284</v>
      </c>
      <c r="HH602">
        <v>30.001</v>
      </c>
      <c r="HI602">
        <v>29.0457</v>
      </c>
      <c r="HJ602">
        <v>28.9423</v>
      </c>
      <c r="HK602">
        <v>13.6369</v>
      </c>
      <c r="HL602">
        <v>51.7076</v>
      </c>
      <c r="HM602">
        <v>0</v>
      </c>
      <c r="HN602">
        <v>15.4944</v>
      </c>
      <c r="HO602">
        <v>164.437</v>
      </c>
      <c r="HP602">
        <v>18.7394</v>
      </c>
      <c r="HQ602">
        <v>102.198</v>
      </c>
      <c r="HR602">
        <v>103.014</v>
      </c>
    </row>
    <row r="603" spans="1:226">
      <c r="A603">
        <v>587</v>
      </c>
      <c r="B603">
        <v>1657299872.6</v>
      </c>
      <c r="C603">
        <v>8128.59999990463</v>
      </c>
      <c r="D603" t="s">
        <v>1538</v>
      </c>
      <c r="E603" t="s">
        <v>1539</v>
      </c>
      <c r="F603">
        <v>5</v>
      </c>
      <c r="G603" t="s">
        <v>1507</v>
      </c>
      <c r="H603" t="s">
        <v>354</v>
      </c>
      <c r="I603">
        <v>1657299864.81429</v>
      </c>
      <c r="J603">
        <f>(K603)/1000</f>
        <v>0</v>
      </c>
      <c r="K603">
        <f>IF(BF603, AN603, AH603)</f>
        <v>0</v>
      </c>
      <c r="L603">
        <f>IF(BF603, AI603, AG603)</f>
        <v>0</v>
      </c>
      <c r="M603">
        <f>BH603 - IF(AU603&gt;1, L603*BB603*100.0/(AW603*BV603), 0)</f>
        <v>0</v>
      </c>
      <c r="N603">
        <f>((T603-J603/2)*M603-L603)/(T603+J603/2)</f>
        <v>0</v>
      </c>
      <c r="O603">
        <f>N603*(BO603+BP603)/1000.0</f>
        <v>0</v>
      </c>
      <c r="P603">
        <f>(BH603 - IF(AU603&gt;1, L603*BB603*100.0/(AW603*BV603), 0))*(BO603+BP603)/1000.0</f>
        <v>0</v>
      </c>
      <c r="Q603">
        <f>2.0/((1/S603-1/R603)+SIGN(S603)*SQRT((1/S603-1/R603)*(1/S603-1/R603) + 4*BC603/((BC603+1)*(BC603+1))*(2*1/S603*1/R603-1/R603*1/R603)))</f>
        <v>0</v>
      </c>
      <c r="R603">
        <f>IF(LEFT(BD603,1)&lt;&gt;"0",IF(LEFT(BD603,1)="1",3.0,BE603),$D$5+$E$5*(BV603*BO603/($K$5*1000))+$F$5*(BV603*BO603/($K$5*1000))*MAX(MIN(BB603,$J$5),$I$5)*MAX(MIN(BB603,$J$5),$I$5)+$G$5*MAX(MIN(BB603,$J$5),$I$5)*(BV603*BO603/($K$5*1000))+$H$5*(BV603*BO603/($K$5*1000))*(BV603*BO603/($K$5*1000)))</f>
        <v>0</v>
      </c>
      <c r="S603">
        <f>J603*(1000-(1000*0.61365*exp(17.502*W603/(240.97+W603))/(BO603+BP603)+BJ603)/2)/(1000*0.61365*exp(17.502*W603/(240.97+W603))/(BO603+BP603)-BJ603)</f>
        <v>0</v>
      </c>
      <c r="T603">
        <f>1/((BC603+1)/(Q603/1.6)+1/(R603/1.37)) + BC603/((BC603+1)/(Q603/1.6) + BC603/(R603/1.37))</f>
        <v>0</v>
      </c>
      <c r="U603">
        <f>(AX603*BA603)</f>
        <v>0</v>
      </c>
      <c r="V603">
        <f>(BQ603+(U603+2*0.95*5.67E-8*(((BQ603+$B$7)+273)^4-(BQ603+273)^4)-44100*J603)/(1.84*29.3*R603+8*0.95*5.67E-8*(BQ603+273)^3))</f>
        <v>0</v>
      </c>
      <c r="W603">
        <f>($C$7*BR603+$D$7*BS603+$E$7*V603)</f>
        <v>0</v>
      </c>
      <c r="X603">
        <f>0.61365*exp(17.502*W603/(240.97+W603))</f>
        <v>0</v>
      </c>
      <c r="Y603">
        <f>(Z603/AA603*100)</f>
        <v>0</v>
      </c>
      <c r="Z603">
        <f>BJ603*(BO603+BP603)/1000</f>
        <v>0</v>
      </c>
      <c r="AA603">
        <f>0.61365*exp(17.502*BQ603/(240.97+BQ603))</f>
        <v>0</v>
      </c>
      <c r="AB603">
        <f>(X603-BJ603*(BO603+BP603)/1000)</f>
        <v>0</v>
      </c>
      <c r="AC603">
        <f>(-J603*44100)</f>
        <v>0</v>
      </c>
      <c r="AD603">
        <f>2*29.3*R603*0.92*(BQ603-W603)</f>
        <v>0</v>
      </c>
      <c r="AE603">
        <f>2*0.95*5.67E-8*(((BQ603+$B$7)+273)^4-(W603+273)^4)</f>
        <v>0</v>
      </c>
      <c r="AF603">
        <f>U603+AE603+AC603+AD603</f>
        <v>0</v>
      </c>
      <c r="AG603">
        <f>BN603*AU603*(BI603-BH603*(1000-AU603*BK603)/(1000-AU603*BJ603))/(100*BB603)</f>
        <v>0</v>
      </c>
      <c r="AH603">
        <f>1000*BN603*AU603*(BJ603-BK603)/(100*BB603*(1000-AU603*BJ603))</f>
        <v>0</v>
      </c>
      <c r="AI603">
        <f>(AJ603 - AK603 - BO603*1E3/(8.314*(BQ603+273.15)) * AM603/BN603 * AL603) * BN603/(100*BB603) * (1000 - BK603)/1000</f>
        <v>0</v>
      </c>
      <c r="AJ603">
        <v>186.765817815399</v>
      </c>
      <c r="AK603">
        <v>193.376775757576</v>
      </c>
      <c r="AL603">
        <v>-3.31335305799109</v>
      </c>
      <c r="AM603">
        <v>66.3387568690887</v>
      </c>
      <c r="AN603">
        <f>(AP603 - AO603 + BO603*1E3/(8.314*(BQ603+273.15)) * AR603/BN603 * AQ603) * BN603/(100*BB603) * 1000/(1000 - AP603)</f>
        <v>0</v>
      </c>
      <c r="AO603">
        <v>18.7161599325906</v>
      </c>
      <c r="AP603">
        <v>20.7670460606061</v>
      </c>
      <c r="AQ603">
        <v>-0.000977112142846408</v>
      </c>
      <c r="AR603">
        <v>77.4773203291814</v>
      </c>
      <c r="AS603">
        <v>0</v>
      </c>
      <c r="AT603">
        <v>0</v>
      </c>
      <c r="AU603">
        <f>IF(AS603*$H$13&gt;=AW603,1.0,(AW603/(AW603-AS603*$H$13)))</f>
        <v>0</v>
      </c>
      <c r="AV603">
        <f>(AU603-1)*100</f>
        <v>0</v>
      </c>
      <c r="AW603">
        <f>MAX(0,($B$13+$C$13*BV603)/(1+$D$13*BV603)*BO603/(BQ603+273)*$E$13)</f>
        <v>0</v>
      </c>
      <c r="AX603">
        <f>$B$11*BW603+$C$11*BX603+$F$11*CI603*(1-CL603)</f>
        <v>0</v>
      </c>
      <c r="AY603">
        <f>AX603*AZ603</f>
        <v>0</v>
      </c>
      <c r="AZ603">
        <f>($B$11*$D$9+$C$11*$D$9+$F$11*((CV603+CN603)/MAX(CV603+CN603+CW603, 0.1)*$I$9+CW603/MAX(CV603+CN603+CW603, 0.1)*$J$9))/($B$11+$C$11+$F$11)</f>
        <v>0</v>
      </c>
      <c r="BA603">
        <f>($B$11*$K$9+$C$11*$K$9+$F$11*((CV603+CN603)/MAX(CV603+CN603+CW603, 0.1)*$P$9+CW603/MAX(CV603+CN603+CW603, 0.1)*$Q$9))/($B$11+$C$11+$F$11)</f>
        <v>0</v>
      </c>
      <c r="BB603">
        <v>6</v>
      </c>
      <c r="BC603">
        <v>0.5</v>
      </c>
      <c r="BD603" t="s">
        <v>355</v>
      </c>
      <c r="BE603">
        <v>2</v>
      </c>
      <c r="BF603" t="b">
        <v>1</v>
      </c>
      <c r="BG603">
        <v>1657299864.81429</v>
      </c>
      <c r="BH603">
        <v>212.856428571429</v>
      </c>
      <c r="BI603">
        <v>198.781035714286</v>
      </c>
      <c r="BJ603">
        <v>20.8032821428571</v>
      </c>
      <c r="BK603">
        <v>18.7333964285714</v>
      </c>
      <c r="BL603">
        <v>206.562892857143</v>
      </c>
      <c r="BM603">
        <v>20.6246285714286</v>
      </c>
      <c r="BN603">
        <v>500.007107142857</v>
      </c>
      <c r="BO603">
        <v>73.8253071428571</v>
      </c>
      <c r="BP603">
        <v>0.0457994857142857</v>
      </c>
      <c r="BQ603">
        <v>24.337225</v>
      </c>
      <c r="BR603">
        <v>25.0025178571429</v>
      </c>
      <c r="BS603">
        <v>999.9</v>
      </c>
      <c r="BT603">
        <v>0</v>
      </c>
      <c r="BU603">
        <v>0</v>
      </c>
      <c r="BV603">
        <v>10004.4642857143</v>
      </c>
      <c r="BW603">
        <v>0</v>
      </c>
      <c r="BX603">
        <v>1257.67178571429</v>
      </c>
      <c r="BY603">
        <v>14.0755214285714</v>
      </c>
      <c r="BZ603">
        <v>217.379142857143</v>
      </c>
      <c r="CA603">
        <v>202.576214285714</v>
      </c>
      <c r="CB603">
        <v>2.06989892857143</v>
      </c>
      <c r="CC603">
        <v>198.781035714286</v>
      </c>
      <c r="CD603">
        <v>18.7333964285714</v>
      </c>
      <c r="CE603">
        <v>1.53580857142857</v>
      </c>
      <c r="CF603">
        <v>1.38299714285714</v>
      </c>
      <c r="CG603">
        <v>13.3293928571429</v>
      </c>
      <c r="CH603">
        <v>11.7324714285714</v>
      </c>
      <c r="CI603">
        <v>1999.98428571429</v>
      </c>
      <c r="CJ603">
        <v>0.980001857142857</v>
      </c>
      <c r="CK603">
        <v>0.0199983571428571</v>
      </c>
      <c r="CL603">
        <v>0</v>
      </c>
      <c r="CM603">
        <v>2.30035714285714</v>
      </c>
      <c r="CN603">
        <v>0</v>
      </c>
      <c r="CO603">
        <v>4044.62178571429</v>
      </c>
      <c r="CP603">
        <v>17300.0321428571</v>
      </c>
      <c r="CQ603">
        <v>40.812</v>
      </c>
      <c r="CR603">
        <v>41.6405</v>
      </c>
      <c r="CS603">
        <v>40.5665</v>
      </c>
      <c r="CT603">
        <v>40.4104285714286</v>
      </c>
      <c r="CU603">
        <v>40.0487142857143</v>
      </c>
      <c r="CV603">
        <v>1959.98428571429</v>
      </c>
      <c r="CW603">
        <v>40</v>
      </c>
      <c r="CX603">
        <v>0</v>
      </c>
      <c r="CY603">
        <v>1657299850.5</v>
      </c>
      <c r="CZ603">
        <v>0</v>
      </c>
      <c r="DA603">
        <v>1657291692.5</v>
      </c>
      <c r="DB603" t="s">
        <v>356</v>
      </c>
      <c r="DC603">
        <v>1657291684</v>
      </c>
      <c r="DD603">
        <v>1657291692.5</v>
      </c>
      <c r="DE603">
        <v>1</v>
      </c>
      <c r="DF603">
        <v>0.051</v>
      </c>
      <c r="DG603">
        <v>-0.009</v>
      </c>
      <c r="DH603">
        <v>7.953</v>
      </c>
      <c r="DI603">
        <v>0.086</v>
      </c>
      <c r="DJ603">
        <v>418</v>
      </c>
      <c r="DK603">
        <v>18</v>
      </c>
      <c r="DL603">
        <v>0.63</v>
      </c>
      <c r="DM603">
        <v>0.07</v>
      </c>
      <c r="DN603">
        <v>13.68234</v>
      </c>
      <c r="DO603">
        <v>6.30226041275799</v>
      </c>
      <c r="DP603">
        <v>0.697047259445154</v>
      </c>
      <c r="DQ603">
        <v>0</v>
      </c>
      <c r="DR603">
        <v>2.043049</v>
      </c>
      <c r="DS603">
        <v>0.368051257035642</v>
      </c>
      <c r="DT603">
        <v>0.0507545192963149</v>
      </c>
      <c r="DU603">
        <v>0</v>
      </c>
      <c r="DV603">
        <v>0</v>
      </c>
      <c r="DW603">
        <v>2</v>
      </c>
      <c r="DX603" t="s">
        <v>357</v>
      </c>
      <c r="DY603">
        <v>2.97189</v>
      </c>
      <c r="DZ603">
        <v>2.69989</v>
      </c>
      <c r="EA603">
        <v>0.0371015</v>
      </c>
      <c r="EB603">
        <v>0.0356179</v>
      </c>
      <c r="EC603">
        <v>0.0768066</v>
      </c>
      <c r="ED603">
        <v>0.0717316</v>
      </c>
      <c r="EE603">
        <v>37419.6</v>
      </c>
      <c r="EF603">
        <v>41016.6</v>
      </c>
      <c r="EG603">
        <v>35234.3</v>
      </c>
      <c r="EH603">
        <v>38591.8</v>
      </c>
      <c r="EI603">
        <v>46155.9</v>
      </c>
      <c r="EJ603">
        <v>51722.8</v>
      </c>
      <c r="EK603">
        <v>55100.8</v>
      </c>
      <c r="EL603">
        <v>61880.7</v>
      </c>
      <c r="EM603">
        <v>1.951</v>
      </c>
      <c r="EN603">
        <v>2.1124</v>
      </c>
      <c r="EO603">
        <v>-0.0198185</v>
      </c>
      <c r="EP603">
        <v>0</v>
      </c>
      <c r="EQ603">
        <v>25.3332</v>
      </c>
      <c r="ER603">
        <v>999.9</v>
      </c>
      <c r="ES603">
        <v>55.292</v>
      </c>
      <c r="ET603">
        <v>33.898</v>
      </c>
      <c r="EU603">
        <v>39.7865</v>
      </c>
      <c r="EV603">
        <v>53.2579</v>
      </c>
      <c r="EW603">
        <v>37.2917</v>
      </c>
      <c r="EX603">
        <v>2</v>
      </c>
      <c r="EY603">
        <v>0.175366</v>
      </c>
      <c r="EZ603">
        <v>6.14288</v>
      </c>
      <c r="FA603">
        <v>20.0451</v>
      </c>
      <c r="FB603">
        <v>5.19932</v>
      </c>
      <c r="FC603">
        <v>12.0099</v>
      </c>
      <c r="FD603">
        <v>4.976</v>
      </c>
      <c r="FE603">
        <v>3.294</v>
      </c>
      <c r="FF603">
        <v>9999</v>
      </c>
      <c r="FG603">
        <v>565.7</v>
      </c>
      <c r="FH603">
        <v>9999</v>
      </c>
      <c r="FI603">
        <v>9999</v>
      </c>
      <c r="FJ603">
        <v>1.86304</v>
      </c>
      <c r="FK603">
        <v>1.86783</v>
      </c>
      <c r="FL603">
        <v>1.86755</v>
      </c>
      <c r="FM603">
        <v>1.86874</v>
      </c>
      <c r="FN603">
        <v>1.86957</v>
      </c>
      <c r="FO603">
        <v>1.86554</v>
      </c>
      <c r="FP603">
        <v>1.86661</v>
      </c>
      <c r="FQ603">
        <v>1.86804</v>
      </c>
      <c r="FR603">
        <v>5</v>
      </c>
      <c r="FS603">
        <v>0</v>
      </c>
      <c r="FT603">
        <v>0</v>
      </c>
      <c r="FU603">
        <v>0</v>
      </c>
      <c r="FV603" t="s">
        <v>358</v>
      </c>
      <c r="FW603" t="s">
        <v>359</v>
      </c>
      <c r="FX603" t="s">
        <v>360</v>
      </c>
      <c r="FY603" t="s">
        <v>360</v>
      </c>
      <c r="FZ603" t="s">
        <v>360</v>
      </c>
      <c r="GA603" t="s">
        <v>360</v>
      </c>
      <c r="GB603">
        <v>0</v>
      </c>
      <c r="GC603">
        <v>100</v>
      </c>
      <c r="GD603">
        <v>100</v>
      </c>
      <c r="GE603">
        <v>6.085</v>
      </c>
      <c r="GF603">
        <v>0.1786</v>
      </c>
      <c r="GG603">
        <v>4.5284714050127</v>
      </c>
      <c r="GH603">
        <v>0.00877152046367285</v>
      </c>
      <c r="GI603">
        <v>-1.12287425622125e-06</v>
      </c>
      <c r="GJ603">
        <v>1.49974470624018e-10</v>
      </c>
      <c r="GK603">
        <v>0.178652107835601</v>
      </c>
      <c r="GL603">
        <v>0</v>
      </c>
      <c r="GM603">
        <v>0</v>
      </c>
      <c r="GN603">
        <v>0</v>
      </c>
      <c r="GO603">
        <v>-2</v>
      </c>
      <c r="GP603">
        <v>2006</v>
      </c>
      <c r="GQ603">
        <v>1</v>
      </c>
      <c r="GR603">
        <v>20</v>
      </c>
      <c r="GS603">
        <v>136.5</v>
      </c>
      <c r="GT603">
        <v>136.3</v>
      </c>
      <c r="GU603">
        <v>0.640869</v>
      </c>
      <c r="GV603">
        <v>2.66479</v>
      </c>
      <c r="GW603">
        <v>2.24854</v>
      </c>
      <c r="GX603">
        <v>2.73804</v>
      </c>
      <c r="GY603">
        <v>1.99585</v>
      </c>
      <c r="GZ603">
        <v>2.37305</v>
      </c>
      <c r="HA603">
        <v>37.2899</v>
      </c>
      <c r="HB603">
        <v>14.5085</v>
      </c>
      <c r="HC603">
        <v>18</v>
      </c>
      <c r="HD603">
        <v>499.286</v>
      </c>
      <c r="HE603">
        <v>609.681</v>
      </c>
      <c r="HF603">
        <v>15.5016</v>
      </c>
      <c r="HG603">
        <v>29.289</v>
      </c>
      <c r="HH603">
        <v>30.0007</v>
      </c>
      <c r="HI603">
        <v>29.0507</v>
      </c>
      <c r="HJ603">
        <v>28.9497</v>
      </c>
      <c r="HK603">
        <v>12.7034</v>
      </c>
      <c r="HL603">
        <v>51.7076</v>
      </c>
      <c r="HM603">
        <v>0</v>
      </c>
      <c r="HN603">
        <v>15.4932</v>
      </c>
      <c r="HO603">
        <v>151.036</v>
      </c>
      <c r="HP603">
        <v>18.7472</v>
      </c>
      <c r="HQ603">
        <v>102.196</v>
      </c>
      <c r="HR603">
        <v>103.014</v>
      </c>
    </row>
    <row r="604" spans="1:226">
      <c r="A604">
        <v>588</v>
      </c>
      <c r="B604">
        <v>1657299877.1</v>
      </c>
      <c r="C604">
        <v>8133.09999990463</v>
      </c>
      <c r="D604" t="s">
        <v>1540</v>
      </c>
      <c r="E604" t="s">
        <v>1541</v>
      </c>
      <c r="F604">
        <v>5</v>
      </c>
      <c r="G604" t="s">
        <v>1507</v>
      </c>
      <c r="H604" t="s">
        <v>354</v>
      </c>
      <c r="I604">
        <v>1657299869.26071</v>
      </c>
      <c r="J604">
        <f>(K604)/1000</f>
        <v>0</v>
      </c>
      <c r="K604">
        <f>IF(BF604, AN604, AH604)</f>
        <v>0</v>
      </c>
      <c r="L604">
        <f>IF(BF604, AI604, AG604)</f>
        <v>0</v>
      </c>
      <c r="M604">
        <f>BH604 - IF(AU604&gt;1, L604*BB604*100.0/(AW604*BV604), 0)</f>
        <v>0</v>
      </c>
      <c r="N604">
        <f>((T604-J604/2)*M604-L604)/(T604+J604/2)</f>
        <v>0</v>
      </c>
      <c r="O604">
        <f>N604*(BO604+BP604)/1000.0</f>
        <v>0</v>
      </c>
      <c r="P604">
        <f>(BH604 - IF(AU604&gt;1, L604*BB604*100.0/(AW604*BV604), 0))*(BO604+BP604)/1000.0</f>
        <v>0</v>
      </c>
      <c r="Q604">
        <f>2.0/((1/S604-1/R604)+SIGN(S604)*SQRT((1/S604-1/R604)*(1/S604-1/R604) + 4*BC604/((BC604+1)*(BC604+1))*(2*1/S604*1/R604-1/R604*1/R604)))</f>
        <v>0</v>
      </c>
      <c r="R604">
        <f>IF(LEFT(BD604,1)&lt;&gt;"0",IF(LEFT(BD604,1)="1",3.0,BE604),$D$5+$E$5*(BV604*BO604/($K$5*1000))+$F$5*(BV604*BO604/($K$5*1000))*MAX(MIN(BB604,$J$5),$I$5)*MAX(MIN(BB604,$J$5),$I$5)+$G$5*MAX(MIN(BB604,$J$5),$I$5)*(BV604*BO604/($K$5*1000))+$H$5*(BV604*BO604/($K$5*1000))*(BV604*BO604/($K$5*1000)))</f>
        <v>0</v>
      </c>
      <c r="S604">
        <f>J604*(1000-(1000*0.61365*exp(17.502*W604/(240.97+W604))/(BO604+BP604)+BJ604)/2)/(1000*0.61365*exp(17.502*W604/(240.97+W604))/(BO604+BP604)-BJ604)</f>
        <v>0</v>
      </c>
      <c r="T604">
        <f>1/((BC604+1)/(Q604/1.6)+1/(R604/1.37)) + BC604/((BC604+1)/(Q604/1.6) + BC604/(R604/1.37))</f>
        <v>0</v>
      </c>
      <c r="U604">
        <f>(AX604*BA604)</f>
        <v>0</v>
      </c>
      <c r="V604">
        <f>(BQ604+(U604+2*0.95*5.67E-8*(((BQ604+$B$7)+273)^4-(BQ604+273)^4)-44100*J604)/(1.84*29.3*R604+8*0.95*5.67E-8*(BQ604+273)^3))</f>
        <v>0</v>
      </c>
      <c r="W604">
        <f>($C$7*BR604+$D$7*BS604+$E$7*V604)</f>
        <v>0</v>
      </c>
      <c r="X604">
        <f>0.61365*exp(17.502*W604/(240.97+W604))</f>
        <v>0</v>
      </c>
      <c r="Y604">
        <f>(Z604/AA604*100)</f>
        <v>0</v>
      </c>
      <c r="Z604">
        <f>BJ604*(BO604+BP604)/1000</f>
        <v>0</v>
      </c>
      <c r="AA604">
        <f>0.61365*exp(17.502*BQ604/(240.97+BQ604))</f>
        <v>0</v>
      </c>
      <c r="AB604">
        <f>(X604-BJ604*(BO604+BP604)/1000)</f>
        <v>0</v>
      </c>
      <c r="AC604">
        <f>(-J604*44100)</f>
        <v>0</v>
      </c>
      <c r="AD604">
        <f>2*29.3*R604*0.92*(BQ604-W604)</f>
        <v>0</v>
      </c>
      <c r="AE604">
        <f>2*0.95*5.67E-8*(((BQ604+$B$7)+273)^4-(W604+273)^4)</f>
        <v>0</v>
      </c>
      <c r="AF604">
        <f>U604+AE604+AC604+AD604</f>
        <v>0</v>
      </c>
      <c r="AG604">
        <f>BN604*AU604*(BI604-BH604*(1000-AU604*BK604)/(1000-AU604*BJ604))/(100*BB604)</f>
        <v>0</v>
      </c>
      <c r="AH604">
        <f>1000*BN604*AU604*(BJ604-BK604)/(100*BB604*(1000-AU604*BJ604))</f>
        <v>0</v>
      </c>
      <c r="AI604">
        <f>(AJ604 - AK604 - BO604*1E3/(8.314*(BQ604+273.15)) * AM604/BN604 * AL604) * BN604/(100*BB604) * (1000 - BK604)/1000</f>
        <v>0</v>
      </c>
      <c r="AJ604">
        <v>171.616099622871</v>
      </c>
      <c r="AK604">
        <v>178.617515151515</v>
      </c>
      <c r="AL604">
        <v>-3.2632438513737</v>
      </c>
      <c r="AM604">
        <v>66.3387568690887</v>
      </c>
      <c r="AN604">
        <f>(AP604 - AO604 + BO604*1E3/(8.314*(BQ604+273.15)) * AR604/BN604 * AQ604) * BN604/(100*BB604) * 1000/(1000 - AP604)</f>
        <v>0</v>
      </c>
      <c r="AO604">
        <v>18.7176763791191</v>
      </c>
      <c r="AP604">
        <v>20.7652878787879</v>
      </c>
      <c r="AQ604">
        <v>-0.000183500105569045</v>
      </c>
      <c r="AR604">
        <v>77.4773203291814</v>
      </c>
      <c r="AS604">
        <v>0</v>
      </c>
      <c r="AT604">
        <v>0</v>
      </c>
      <c r="AU604">
        <f>IF(AS604*$H$13&gt;=AW604,1.0,(AW604/(AW604-AS604*$H$13)))</f>
        <v>0</v>
      </c>
      <c r="AV604">
        <f>(AU604-1)*100</f>
        <v>0</v>
      </c>
      <c r="AW604">
        <f>MAX(0,($B$13+$C$13*BV604)/(1+$D$13*BV604)*BO604/(BQ604+273)*$E$13)</f>
        <v>0</v>
      </c>
      <c r="AX604">
        <f>$B$11*BW604+$C$11*BX604+$F$11*CI604*(1-CL604)</f>
        <v>0</v>
      </c>
      <c r="AY604">
        <f>AX604*AZ604</f>
        <v>0</v>
      </c>
      <c r="AZ604">
        <f>($B$11*$D$9+$C$11*$D$9+$F$11*((CV604+CN604)/MAX(CV604+CN604+CW604, 0.1)*$I$9+CW604/MAX(CV604+CN604+CW604, 0.1)*$J$9))/($B$11+$C$11+$F$11)</f>
        <v>0</v>
      </c>
      <c r="BA604">
        <f>($B$11*$K$9+$C$11*$K$9+$F$11*((CV604+CN604)/MAX(CV604+CN604+CW604, 0.1)*$P$9+CW604/MAX(CV604+CN604+CW604, 0.1)*$Q$9))/($B$11+$C$11+$F$11)</f>
        <v>0</v>
      </c>
      <c r="BB604">
        <v>6</v>
      </c>
      <c r="BC604">
        <v>0.5</v>
      </c>
      <c r="BD604" t="s">
        <v>355</v>
      </c>
      <c r="BE604">
        <v>2</v>
      </c>
      <c r="BF604" t="b">
        <v>1</v>
      </c>
      <c r="BG604">
        <v>1657299869.26071</v>
      </c>
      <c r="BH604">
        <v>198.4955</v>
      </c>
      <c r="BI604">
        <v>184.189392857143</v>
      </c>
      <c r="BJ604">
        <v>20.7823821428571</v>
      </c>
      <c r="BK604">
        <v>18.7179285714286</v>
      </c>
      <c r="BL604">
        <v>192.320714285714</v>
      </c>
      <c r="BM604">
        <v>20.6037214285714</v>
      </c>
      <c r="BN604">
        <v>500.004892857143</v>
      </c>
      <c r="BO604">
        <v>73.8253071428572</v>
      </c>
      <c r="BP604">
        <v>0.0459284964285714</v>
      </c>
      <c r="BQ604">
        <v>24.3381571428571</v>
      </c>
      <c r="BR604">
        <v>25.0049178571429</v>
      </c>
      <c r="BS604">
        <v>999.9</v>
      </c>
      <c r="BT604">
        <v>0</v>
      </c>
      <c r="BU604">
        <v>0</v>
      </c>
      <c r="BV604">
        <v>10003.2142857143</v>
      </c>
      <c r="BW604">
        <v>0</v>
      </c>
      <c r="BX604">
        <v>1258.09035714286</v>
      </c>
      <c r="BY604">
        <v>14.3062071428571</v>
      </c>
      <c r="BZ604">
        <v>202.708607142857</v>
      </c>
      <c r="CA604">
        <v>187.702642857143</v>
      </c>
      <c r="CB604">
        <v>2.06445892857143</v>
      </c>
      <c r="CC604">
        <v>184.189392857143</v>
      </c>
      <c r="CD604">
        <v>18.7179285714286</v>
      </c>
      <c r="CE604">
        <v>1.53426464285714</v>
      </c>
      <c r="CF604">
        <v>1.38185535714286</v>
      </c>
      <c r="CG604">
        <v>13.3139821428571</v>
      </c>
      <c r="CH604">
        <v>11.7199928571429</v>
      </c>
      <c r="CI604">
        <v>1999.99678571429</v>
      </c>
      <c r="CJ604">
        <v>0.980001964285714</v>
      </c>
      <c r="CK604">
        <v>0.0199982392857143</v>
      </c>
      <c r="CL604">
        <v>0</v>
      </c>
      <c r="CM604">
        <v>2.30788928571429</v>
      </c>
      <c r="CN604">
        <v>0</v>
      </c>
      <c r="CO604">
        <v>4032.05535714286</v>
      </c>
      <c r="CP604">
        <v>17300.1357142857</v>
      </c>
      <c r="CQ604">
        <v>40.812</v>
      </c>
      <c r="CR604">
        <v>41.6405</v>
      </c>
      <c r="CS604">
        <v>40.562</v>
      </c>
      <c r="CT604">
        <v>40.4281428571429</v>
      </c>
      <c r="CU604">
        <v>40.0553571428571</v>
      </c>
      <c r="CV604">
        <v>1959.99678571429</v>
      </c>
      <c r="CW604">
        <v>40</v>
      </c>
      <c r="CX604">
        <v>0</v>
      </c>
      <c r="CY604">
        <v>1657299855.3</v>
      </c>
      <c r="CZ604">
        <v>0</v>
      </c>
      <c r="DA604">
        <v>1657291692.5</v>
      </c>
      <c r="DB604" t="s">
        <v>356</v>
      </c>
      <c r="DC604">
        <v>1657291684</v>
      </c>
      <c r="DD604">
        <v>1657291692.5</v>
      </c>
      <c r="DE604">
        <v>1</v>
      </c>
      <c r="DF604">
        <v>0.051</v>
      </c>
      <c r="DG604">
        <v>-0.009</v>
      </c>
      <c r="DH604">
        <v>7.953</v>
      </c>
      <c r="DI604">
        <v>0.086</v>
      </c>
      <c r="DJ604">
        <v>418</v>
      </c>
      <c r="DK604">
        <v>18</v>
      </c>
      <c r="DL604">
        <v>0.63</v>
      </c>
      <c r="DM604">
        <v>0.07</v>
      </c>
      <c r="DN604">
        <v>14.1379292682927</v>
      </c>
      <c r="DO604">
        <v>3.92962160278744</v>
      </c>
      <c r="DP604">
        <v>0.580981530391081</v>
      </c>
      <c r="DQ604">
        <v>0</v>
      </c>
      <c r="DR604">
        <v>2.06111512195122</v>
      </c>
      <c r="DS604">
        <v>-0.0143527526132385</v>
      </c>
      <c r="DT604">
        <v>0.0320540241468917</v>
      </c>
      <c r="DU604">
        <v>1</v>
      </c>
      <c r="DV604">
        <v>1</v>
      </c>
      <c r="DW604">
        <v>2</v>
      </c>
      <c r="DX604" t="s">
        <v>373</v>
      </c>
      <c r="DY604">
        <v>2.97054</v>
      </c>
      <c r="DZ604">
        <v>2.70021</v>
      </c>
      <c r="EA604">
        <v>0.0344695</v>
      </c>
      <c r="EB604">
        <v>0.0329942</v>
      </c>
      <c r="EC604">
        <v>0.076794</v>
      </c>
      <c r="ED604">
        <v>0.0717346</v>
      </c>
      <c r="EE604">
        <v>37521.6</v>
      </c>
      <c r="EF604">
        <v>41127.7</v>
      </c>
      <c r="EG604">
        <v>35234.1</v>
      </c>
      <c r="EH604">
        <v>38591.4</v>
      </c>
      <c r="EI604">
        <v>46156.5</v>
      </c>
      <c r="EJ604">
        <v>51722.1</v>
      </c>
      <c r="EK604">
        <v>55100.8</v>
      </c>
      <c r="EL604">
        <v>61880.1</v>
      </c>
      <c r="EM604">
        <v>1.9504</v>
      </c>
      <c r="EN604">
        <v>2.113</v>
      </c>
      <c r="EO604">
        <v>-0.0201166</v>
      </c>
      <c r="EP604">
        <v>0</v>
      </c>
      <c r="EQ604">
        <v>25.3353</v>
      </c>
      <c r="ER604">
        <v>999.9</v>
      </c>
      <c r="ES604">
        <v>55.292</v>
      </c>
      <c r="ET604">
        <v>33.898</v>
      </c>
      <c r="EU604">
        <v>39.7898</v>
      </c>
      <c r="EV604">
        <v>53.1779</v>
      </c>
      <c r="EW604">
        <v>37.3157</v>
      </c>
      <c r="EX604">
        <v>2</v>
      </c>
      <c r="EY604">
        <v>0.17561</v>
      </c>
      <c r="EZ604">
        <v>6.16257</v>
      </c>
      <c r="FA604">
        <v>20.044</v>
      </c>
      <c r="FB604">
        <v>5.19692</v>
      </c>
      <c r="FC604">
        <v>12.0099</v>
      </c>
      <c r="FD604">
        <v>4.9748</v>
      </c>
      <c r="FE604">
        <v>3.294</v>
      </c>
      <c r="FF604">
        <v>9999</v>
      </c>
      <c r="FG604">
        <v>565.7</v>
      </c>
      <c r="FH604">
        <v>9999</v>
      </c>
      <c r="FI604">
        <v>9999</v>
      </c>
      <c r="FJ604">
        <v>1.86295</v>
      </c>
      <c r="FK604">
        <v>1.86783</v>
      </c>
      <c r="FL604">
        <v>1.86752</v>
      </c>
      <c r="FM604">
        <v>1.86874</v>
      </c>
      <c r="FN604">
        <v>1.86951</v>
      </c>
      <c r="FO604">
        <v>1.86554</v>
      </c>
      <c r="FP604">
        <v>1.86673</v>
      </c>
      <c r="FQ604">
        <v>1.86798</v>
      </c>
      <c r="FR604">
        <v>5</v>
      </c>
      <c r="FS604">
        <v>0</v>
      </c>
      <c r="FT604">
        <v>0</v>
      </c>
      <c r="FU604">
        <v>0</v>
      </c>
      <c r="FV604" t="s">
        <v>358</v>
      </c>
      <c r="FW604" t="s">
        <v>359</v>
      </c>
      <c r="FX604" t="s">
        <v>360</v>
      </c>
      <c r="FY604" t="s">
        <v>360</v>
      </c>
      <c r="FZ604" t="s">
        <v>360</v>
      </c>
      <c r="GA604" t="s">
        <v>360</v>
      </c>
      <c r="GB604">
        <v>0</v>
      </c>
      <c r="GC604">
        <v>100</v>
      </c>
      <c r="GD604">
        <v>100</v>
      </c>
      <c r="GE604">
        <v>5.967</v>
      </c>
      <c r="GF604">
        <v>0.1787</v>
      </c>
      <c r="GG604">
        <v>4.5284714050127</v>
      </c>
      <c r="GH604">
        <v>0.00877152046367285</v>
      </c>
      <c r="GI604">
        <v>-1.12287425622125e-06</v>
      </c>
      <c r="GJ604">
        <v>1.49974470624018e-10</v>
      </c>
      <c r="GK604">
        <v>0.178652107835601</v>
      </c>
      <c r="GL604">
        <v>0</v>
      </c>
      <c r="GM604">
        <v>0</v>
      </c>
      <c r="GN604">
        <v>0</v>
      </c>
      <c r="GO604">
        <v>-2</v>
      </c>
      <c r="GP604">
        <v>2006</v>
      </c>
      <c r="GQ604">
        <v>1</v>
      </c>
      <c r="GR604">
        <v>20</v>
      </c>
      <c r="GS604">
        <v>136.6</v>
      </c>
      <c r="GT604">
        <v>136.4</v>
      </c>
      <c r="GU604">
        <v>0.596924</v>
      </c>
      <c r="GV604">
        <v>2.66846</v>
      </c>
      <c r="GW604">
        <v>2.24854</v>
      </c>
      <c r="GX604">
        <v>2.73804</v>
      </c>
      <c r="GY604">
        <v>1.99585</v>
      </c>
      <c r="GZ604">
        <v>2.35352</v>
      </c>
      <c r="HA604">
        <v>37.2899</v>
      </c>
      <c r="HB604">
        <v>14.4998</v>
      </c>
      <c r="HC604">
        <v>18</v>
      </c>
      <c r="HD604">
        <v>498.928</v>
      </c>
      <c r="HE604">
        <v>610.206</v>
      </c>
      <c r="HF604">
        <v>15.499</v>
      </c>
      <c r="HG604">
        <v>29.2945</v>
      </c>
      <c r="HH604">
        <v>30.0004</v>
      </c>
      <c r="HI604">
        <v>29.0557</v>
      </c>
      <c r="HJ604">
        <v>28.9546</v>
      </c>
      <c r="HK604">
        <v>11.8215</v>
      </c>
      <c r="HL604">
        <v>51.7076</v>
      </c>
      <c r="HM604">
        <v>0</v>
      </c>
      <c r="HN604">
        <v>15.4854</v>
      </c>
      <c r="HO604">
        <v>130.894</v>
      </c>
      <c r="HP604">
        <v>18.7472</v>
      </c>
      <c r="HQ604">
        <v>102.196</v>
      </c>
      <c r="HR604">
        <v>103.013</v>
      </c>
    </row>
    <row r="605" spans="1:226">
      <c r="A605">
        <v>589</v>
      </c>
      <c r="B605">
        <v>1657299882.6</v>
      </c>
      <c r="C605">
        <v>8138.59999990463</v>
      </c>
      <c r="D605" t="s">
        <v>1542</v>
      </c>
      <c r="E605" t="s">
        <v>1543</v>
      </c>
      <c r="F605">
        <v>5</v>
      </c>
      <c r="G605" t="s">
        <v>1507</v>
      </c>
      <c r="H605" t="s">
        <v>354</v>
      </c>
      <c r="I605">
        <v>1657299874.83214</v>
      </c>
      <c r="J605">
        <f>(K605)/1000</f>
        <v>0</v>
      </c>
      <c r="K605">
        <f>IF(BF605, AN605, AH605)</f>
        <v>0</v>
      </c>
      <c r="L605">
        <f>IF(BF605, AI605, AG605)</f>
        <v>0</v>
      </c>
      <c r="M605">
        <f>BH605 - IF(AU605&gt;1, L605*BB605*100.0/(AW605*BV605), 0)</f>
        <v>0</v>
      </c>
      <c r="N605">
        <f>((T605-J605/2)*M605-L605)/(T605+J605/2)</f>
        <v>0</v>
      </c>
      <c r="O605">
        <f>N605*(BO605+BP605)/1000.0</f>
        <v>0</v>
      </c>
      <c r="P605">
        <f>(BH605 - IF(AU605&gt;1, L605*BB605*100.0/(AW605*BV605), 0))*(BO605+BP605)/1000.0</f>
        <v>0</v>
      </c>
      <c r="Q605">
        <f>2.0/((1/S605-1/R605)+SIGN(S605)*SQRT((1/S605-1/R605)*(1/S605-1/R605) + 4*BC605/((BC605+1)*(BC605+1))*(2*1/S605*1/R605-1/R605*1/R605)))</f>
        <v>0</v>
      </c>
      <c r="R605">
        <f>IF(LEFT(BD605,1)&lt;&gt;"0",IF(LEFT(BD605,1)="1",3.0,BE605),$D$5+$E$5*(BV605*BO605/($K$5*1000))+$F$5*(BV605*BO605/($K$5*1000))*MAX(MIN(BB605,$J$5),$I$5)*MAX(MIN(BB605,$J$5),$I$5)+$G$5*MAX(MIN(BB605,$J$5),$I$5)*(BV605*BO605/($K$5*1000))+$H$5*(BV605*BO605/($K$5*1000))*(BV605*BO605/($K$5*1000)))</f>
        <v>0</v>
      </c>
      <c r="S605">
        <f>J605*(1000-(1000*0.61365*exp(17.502*W605/(240.97+W605))/(BO605+BP605)+BJ605)/2)/(1000*0.61365*exp(17.502*W605/(240.97+W605))/(BO605+BP605)-BJ605)</f>
        <v>0</v>
      </c>
      <c r="T605">
        <f>1/((BC605+1)/(Q605/1.6)+1/(R605/1.37)) + BC605/((BC605+1)/(Q605/1.6) + BC605/(R605/1.37))</f>
        <v>0</v>
      </c>
      <c r="U605">
        <f>(AX605*BA605)</f>
        <v>0</v>
      </c>
      <c r="V605">
        <f>(BQ605+(U605+2*0.95*5.67E-8*(((BQ605+$B$7)+273)^4-(BQ605+273)^4)-44100*J605)/(1.84*29.3*R605+8*0.95*5.67E-8*(BQ605+273)^3))</f>
        <v>0</v>
      </c>
      <c r="W605">
        <f>($C$7*BR605+$D$7*BS605+$E$7*V605)</f>
        <v>0</v>
      </c>
      <c r="X605">
        <f>0.61365*exp(17.502*W605/(240.97+W605))</f>
        <v>0</v>
      </c>
      <c r="Y605">
        <f>(Z605/AA605*100)</f>
        <v>0</v>
      </c>
      <c r="Z605">
        <f>BJ605*(BO605+BP605)/1000</f>
        <v>0</v>
      </c>
      <c r="AA605">
        <f>0.61365*exp(17.502*BQ605/(240.97+BQ605))</f>
        <v>0</v>
      </c>
      <c r="AB605">
        <f>(X605-BJ605*(BO605+BP605)/1000)</f>
        <v>0</v>
      </c>
      <c r="AC605">
        <f>(-J605*44100)</f>
        <v>0</v>
      </c>
      <c r="AD605">
        <f>2*29.3*R605*0.92*(BQ605-W605)</f>
        <v>0</v>
      </c>
      <c r="AE605">
        <f>2*0.95*5.67E-8*(((BQ605+$B$7)+273)^4-(W605+273)^4)</f>
        <v>0</v>
      </c>
      <c r="AF605">
        <f>U605+AE605+AC605+AD605</f>
        <v>0</v>
      </c>
      <c r="AG605">
        <f>BN605*AU605*(BI605-BH605*(1000-AU605*BK605)/(1000-AU605*BJ605))/(100*BB605)</f>
        <v>0</v>
      </c>
      <c r="AH605">
        <f>1000*BN605*AU605*(BJ605-BK605)/(100*BB605*(1000-AU605*BJ605))</f>
        <v>0</v>
      </c>
      <c r="AI605">
        <f>(AJ605 - AK605 - BO605*1E3/(8.314*(BQ605+273.15)) * AM605/BN605 * AL605) * BN605/(100*BB605) * (1000 - BK605)/1000</f>
        <v>0</v>
      </c>
      <c r="AJ605">
        <v>153.623896588977</v>
      </c>
      <c r="AK605">
        <v>160.899375757576</v>
      </c>
      <c r="AL605">
        <v>-3.28800634655314</v>
      </c>
      <c r="AM605">
        <v>66.3387568690887</v>
      </c>
      <c r="AN605">
        <f>(AP605 - AO605 + BO605*1E3/(8.314*(BQ605+273.15)) * AR605/BN605 * AQ605) * BN605/(100*BB605) * 1000/(1000 - AP605)</f>
        <v>0</v>
      </c>
      <c r="AO605">
        <v>18.7209071446146</v>
      </c>
      <c r="AP605">
        <v>20.7615042424242</v>
      </c>
      <c r="AQ605">
        <v>-0.000128296537009729</v>
      </c>
      <c r="AR605">
        <v>77.4773203291814</v>
      </c>
      <c r="AS605">
        <v>0</v>
      </c>
      <c r="AT605">
        <v>0</v>
      </c>
      <c r="AU605">
        <f>IF(AS605*$H$13&gt;=AW605,1.0,(AW605/(AW605-AS605*$H$13)))</f>
        <v>0</v>
      </c>
      <c r="AV605">
        <f>(AU605-1)*100</f>
        <v>0</v>
      </c>
      <c r="AW605">
        <f>MAX(0,($B$13+$C$13*BV605)/(1+$D$13*BV605)*BO605/(BQ605+273)*$E$13)</f>
        <v>0</v>
      </c>
      <c r="AX605">
        <f>$B$11*BW605+$C$11*BX605+$F$11*CI605*(1-CL605)</f>
        <v>0</v>
      </c>
      <c r="AY605">
        <f>AX605*AZ605</f>
        <v>0</v>
      </c>
      <c r="AZ605">
        <f>($B$11*$D$9+$C$11*$D$9+$F$11*((CV605+CN605)/MAX(CV605+CN605+CW605, 0.1)*$I$9+CW605/MAX(CV605+CN605+CW605, 0.1)*$J$9))/($B$11+$C$11+$F$11)</f>
        <v>0</v>
      </c>
      <c r="BA605">
        <f>($B$11*$K$9+$C$11*$K$9+$F$11*((CV605+CN605)/MAX(CV605+CN605+CW605, 0.1)*$P$9+CW605/MAX(CV605+CN605+CW605, 0.1)*$Q$9))/($B$11+$C$11+$F$11)</f>
        <v>0</v>
      </c>
      <c r="BB605">
        <v>6</v>
      </c>
      <c r="BC605">
        <v>0.5</v>
      </c>
      <c r="BD605" t="s">
        <v>355</v>
      </c>
      <c r="BE605">
        <v>2</v>
      </c>
      <c r="BF605" t="b">
        <v>1</v>
      </c>
      <c r="BG605">
        <v>1657299874.83214</v>
      </c>
      <c r="BH605">
        <v>180.709035714286</v>
      </c>
      <c r="BI605">
        <v>165.81875</v>
      </c>
      <c r="BJ605">
        <v>20.7675571428571</v>
      </c>
      <c r="BK605">
        <v>18.7187642857143</v>
      </c>
      <c r="BL605">
        <v>174.681857142857</v>
      </c>
      <c r="BM605">
        <v>20.5889035714286</v>
      </c>
      <c r="BN605">
        <v>499.984928571429</v>
      </c>
      <c r="BO605">
        <v>73.82565</v>
      </c>
      <c r="BP605">
        <v>0.0461378214285714</v>
      </c>
      <c r="BQ605">
        <v>24.3401857142857</v>
      </c>
      <c r="BR605">
        <v>25.008475</v>
      </c>
      <c r="BS605">
        <v>999.9</v>
      </c>
      <c r="BT605">
        <v>0</v>
      </c>
      <c r="BU605">
        <v>0</v>
      </c>
      <c r="BV605">
        <v>9998.39285714286</v>
      </c>
      <c r="BW605">
        <v>0</v>
      </c>
      <c r="BX605">
        <v>1258.57</v>
      </c>
      <c r="BY605">
        <v>14.8902714285714</v>
      </c>
      <c r="BZ605">
        <v>184.541642857143</v>
      </c>
      <c r="CA605">
        <v>168.981714285714</v>
      </c>
      <c r="CB605">
        <v>2.04879142857143</v>
      </c>
      <c r="CC605">
        <v>165.81875</v>
      </c>
      <c r="CD605">
        <v>18.7187642857143</v>
      </c>
      <c r="CE605">
        <v>1.5331775</v>
      </c>
      <c r="CF605">
        <v>1.381925</v>
      </c>
      <c r="CG605">
        <v>13.3031142857143</v>
      </c>
      <c r="CH605">
        <v>11.7207392857143</v>
      </c>
      <c r="CI605">
        <v>1999.99357142857</v>
      </c>
      <c r="CJ605">
        <v>0.980001964285714</v>
      </c>
      <c r="CK605">
        <v>0.0199982392857143</v>
      </c>
      <c r="CL605">
        <v>0</v>
      </c>
      <c r="CM605">
        <v>2.2852</v>
      </c>
      <c r="CN605">
        <v>0</v>
      </c>
      <c r="CO605">
        <v>4016.67142857143</v>
      </c>
      <c r="CP605">
        <v>17300.0964285714</v>
      </c>
      <c r="CQ605">
        <v>40.812</v>
      </c>
      <c r="CR605">
        <v>41.6537857142857</v>
      </c>
      <c r="CS605">
        <v>40.562</v>
      </c>
      <c r="CT605">
        <v>40.437</v>
      </c>
      <c r="CU605">
        <v>40.062</v>
      </c>
      <c r="CV605">
        <v>1959.99428571429</v>
      </c>
      <c r="CW605">
        <v>40</v>
      </c>
      <c r="CX605">
        <v>0</v>
      </c>
      <c r="CY605">
        <v>1657299860.7</v>
      </c>
      <c r="CZ605">
        <v>0</v>
      </c>
      <c r="DA605">
        <v>1657291692.5</v>
      </c>
      <c r="DB605" t="s">
        <v>356</v>
      </c>
      <c r="DC605">
        <v>1657291684</v>
      </c>
      <c r="DD605">
        <v>1657291692.5</v>
      </c>
      <c r="DE605">
        <v>1</v>
      </c>
      <c r="DF605">
        <v>0.051</v>
      </c>
      <c r="DG605">
        <v>-0.009</v>
      </c>
      <c r="DH605">
        <v>7.953</v>
      </c>
      <c r="DI605">
        <v>0.086</v>
      </c>
      <c r="DJ605">
        <v>418</v>
      </c>
      <c r="DK605">
        <v>18</v>
      </c>
      <c r="DL605">
        <v>0.63</v>
      </c>
      <c r="DM605">
        <v>0.07</v>
      </c>
      <c r="DN605">
        <v>14.6223075</v>
      </c>
      <c r="DO605">
        <v>5.27334596622883</v>
      </c>
      <c r="DP605">
        <v>0.694396265250433</v>
      </c>
      <c r="DQ605">
        <v>0</v>
      </c>
      <c r="DR605">
        <v>2.05689675</v>
      </c>
      <c r="DS605">
        <v>-0.161752457786119</v>
      </c>
      <c r="DT605">
        <v>0.0166973431101328</v>
      </c>
      <c r="DU605">
        <v>0</v>
      </c>
      <c r="DV605">
        <v>0</v>
      </c>
      <c r="DW605">
        <v>2</v>
      </c>
      <c r="DX605" t="s">
        <v>357</v>
      </c>
      <c r="DY605">
        <v>2.97084</v>
      </c>
      <c r="DZ605">
        <v>2.70022</v>
      </c>
      <c r="EA605">
        <v>0.0311703</v>
      </c>
      <c r="EB605">
        <v>0.0294014</v>
      </c>
      <c r="EC605">
        <v>0.076795</v>
      </c>
      <c r="ED605">
        <v>0.0717305</v>
      </c>
      <c r="EE605">
        <v>37648.6</v>
      </c>
      <c r="EF605">
        <v>41280.1</v>
      </c>
      <c r="EG605">
        <v>35233.1</v>
      </c>
      <c r="EH605">
        <v>38591.2</v>
      </c>
      <c r="EI605">
        <v>46156.1</v>
      </c>
      <c r="EJ605">
        <v>51721.9</v>
      </c>
      <c r="EK605">
        <v>55100.5</v>
      </c>
      <c r="EL605">
        <v>61879.7</v>
      </c>
      <c r="EM605">
        <v>1.9506</v>
      </c>
      <c r="EN605">
        <v>2.1126</v>
      </c>
      <c r="EO605">
        <v>-0.0202656</v>
      </c>
      <c r="EP605">
        <v>0</v>
      </c>
      <c r="EQ605">
        <v>25.3375</v>
      </c>
      <c r="ER605">
        <v>999.9</v>
      </c>
      <c r="ES605">
        <v>55.317</v>
      </c>
      <c r="ET605">
        <v>33.878</v>
      </c>
      <c r="EU605">
        <v>39.7585</v>
      </c>
      <c r="EV605">
        <v>53.4579</v>
      </c>
      <c r="EW605">
        <v>37.3518</v>
      </c>
      <c r="EX605">
        <v>2</v>
      </c>
      <c r="EY605">
        <v>0.177073</v>
      </c>
      <c r="EZ605">
        <v>6.27296</v>
      </c>
      <c r="FA605">
        <v>20.0404</v>
      </c>
      <c r="FB605">
        <v>5.19812</v>
      </c>
      <c r="FC605">
        <v>12.0099</v>
      </c>
      <c r="FD605">
        <v>4.976</v>
      </c>
      <c r="FE605">
        <v>3.294</v>
      </c>
      <c r="FF605">
        <v>9999</v>
      </c>
      <c r="FG605">
        <v>565.7</v>
      </c>
      <c r="FH605">
        <v>9999</v>
      </c>
      <c r="FI605">
        <v>9999</v>
      </c>
      <c r="FJ605">
        <v>1.86301</v>
      </c>
      <c r="FK605">
        <v>1.86783</v>
      </c>
      <c r="FL605">
        <v>1.86752</v>
      </c>
      <c r="FM605">
        <v>1.86874</v>
      </c>
      <c r="FN605">
        <v>1.86951</v>
      </c>
      <c r="FO605">
        <v>1.86554</v>
      </c>
      <c r="FP605">
        <v>1.86667</v>
      </c>
      <c r="FQ605">
        <v>1.86804</v>
      </c>
      <c r="FR605">
        <v>5</v>
      </c>
      <c r="FS605">
        <v>0</v>
      </c>
      <c r="FT605">
        <v>0</v>
      </c>
      <c r="FU605">
        <v>0</v>
      </c>
      <c r="FV605" t="s">
        <v>358</v>
      </c>
      <c r="FW605" t="s">
        <v>359</v>
      </c>
      <c r="FX605" t="s">
        <v>360</v>
      </c>
      <c r="FY605" t="s">
        <v>360</v>
      </c>
      <c r="FZ605" t="s">
        <v>360</v>
      </c>
      <c r="GA605" t="s">
        <v>360</v>
      </c>
      <c r="GB605">
        <v>0</v>
      </c>
      <c r="GC605">
        <v>100</v>
      </c>
      <c r="GD605">
        <v>100</v>
      </c>
      <c r="GE605">
        <v>5.82</v>
      </c>
      <c r="GF605">
        <v>0.1786</v>
      </c>
      <c r="GG605">
        <v>4.5284714050127</v>
      </c>
      <c r="GH605">
        <v>0.00877152046367285</v>
      </c>
      <c r="GI605">
        <v>-1.12287425622125e-06</v>
      </c>
      <c r="GJ605">
        <v>1.49974470624018e-10</v>
      </c>
      <c r="GK605">
        <v>0.178652107835601</v>
      </c>
      <c r="GL605">
        <v>0</v>
      </c>
      <c r="GM605">
        <v>0</v>
      </c>
      <c r="GN605">
        <v>0</v>
      </c>
      <c r="GO605">
        <v>-2</v>
      </c>
      <c r="GP605">
        <v>2006</v>
      </c>
      <c r="GQ605">
        <v>1</v>
      </c>
      <c r="GR605">
        <v>20</v>
      </c>
      <c r="GS605">
        <v>136.6</v>
      </c>
      <c r="GT605">
        <v>136.5</v>
      </c>
      <c r="GU605">
        <v>0.544434</v>
      </c>
      <c r="GV605">
        <v>2.66479</v>
      </c>
      <c r="GW605">
        <v>2.24854</v>
      </c>
      <c r="GX605">
        <v>2.73804</v>
      </c>
      <c r="GY605">
        <v>1.99585</v>
      </c>
      <c r="GZ605">
        <v>2.36206</v>
      </c>
      <c r="HA605">
        <v>37.2899</v>
      </c>
      <c r="HB605">
        <v>14.5085</v>
      </c>
      <c r="HC605">
        <v>18</v>
      </c>
      <c r="HD605">
        <v>499.126</v>
      </c>
      <c r="HE605">
        <v>609.969</v>
      </c>
      <c r="HF605">
        <v>15.4893</v>
      </c>
      <c r="HG605">
        <v>29.3041</v>
      </c>
      <c r="HH605">
        <v>30.0009</v>
      </c>
      <c r="HI605">
        <v>29.0631</v>
      </c>
      <c r="HJ605">
        <v>28.962</v>
      </c>
      <c r="HK605">
        <v>10.7604</v>
      </c>
      <c r="HL605">
        <v>51.7076</v>
      </c>
      <c r="HM605">
        <v>0</v>
      </c>
      <c r="HN605">
        <v>15.4701</v>
      </c>
      <c r="HO605">
        <v>117.329</v>
      </c>
      <c r="HP605">
        <v>18.7472</v>
      </c>
      <c r="HQ605">
        <v>102.195</v>
      </c>
      <c r="HR605">
        <v>103.012</v>
      </c>
    </row>
    <row r="606" spans="1:226">
      <c r="A606">
        <v>590</v>
      </c>
      <c r="B606">
        <v>1657299887.1</v>
      </c>
      <c r="C606">
        <v>8143.09999990463</v>
      </c>
      <c r="D606" t="s">
        <v>1544</v>
      </c>
      <c r="E606" t="s">
        <v>1545</v>
      </c>
      <c r="F606">
        <v>5</v>
      </c>
      <c r="G606" t="s">
        <v>1507</v>
      </c>
      <c r="H606" t="s">
        <v>354</v>
      </c>
      <c r="I606">
        <v>1657299879.27857</v>
      </c>
      <c r="J606">
        <f>(K606)/1000</f>
        <v>0</v>
      </c>
      <c r="K606">
        <f>IF(BF606, AN606, AH606)</f>
        <v>0</v>
      </c>
      <c r="L606">
        <f>IF(BF606, AI606, AG606)</f>
        <v>0</v>
      </c>
      <c r="M606">
        <f>BH606 - IF(AU606&gt;1, L606*BB606*100.0/(AW606*BV606), 0)</f>
        <v>0</v>
      </c>
      <c r="N606">
        <f>((T606-J606/2)*M606-L606)/(T606+J606/2)</f>
        <v>0</v>
      </c>
      <c r="O606">
        <f>N606*(BO606+BP606)/1000.0</f>
        <v>0</v>
      </c>
      <c r="P606">
        <f>(BH606 - IF(AU606&gt;1, L606*BB606*100.0/(AW606*BV606), 0))*(BO606+BP606)/1000.0</f>
        <v>0</v>
      </c>
      <c r="Q606">
        <f>2.0/((1/S606-1/R606)+SIGN(S606)*SQRT((1/S606-1/R606)*(1/S606-1/R606) + 4*BC606/((BC606+1)*(BC606+1))*(2*1/S606*1/R606-1/R606*1/R606)))</f>
        <v>0</v>
      </c>
      <c r="R606">
        <f>IF(LEFT(BD606,1)&lt;&gt;"0",IF(LEFT(BD606,1)="1",3.0,BE606),$D$5+$E$5*(BV606*BO606/($K$5*1000))+$F$5*(BV606*BO606/($K$5*1000))*MAX(MIN(BB606,$J$5),$I$5)*MAX(MIN(BB606,$J$5),$I$5)+$G$5*MAX(MIN(BB606,$J$5),$I$5)*(BV606*BO606/($K$5*1000))+$H$5*(BV606*BO606/($K$5*1000))*(BV606*BO606/($K$5*1000)))</f>
        <v>0</v>
      </c>
      <c r="S606">
        <f>J606*(1000-(1000*0.61365*exp(17.502*W606/(240.97+W606))/(BO606+BP606)+BJ606)/2)/(1000*0.61365*exp(17.502*W606/(240.97+W606))/(BO606+BP606)-BJ606)</f>
        <v>0</v>
      </c>
      <c r="T606">
        <f>1/((BC606+1)/(Q606/1.6)+1/(R606/1.37)) + BC606/((BC606+1)/(Q606/1.6) + BC606/(R606/1.37))</f>
        <v>0</v>
      </c>
      <c r="U606">
        <f>(AX606*BA606)</f>
        <v>0</v>
      </c>
      <c r="V606">
        <f>(BQ606+(U606+2*0.95*5.67E-8*(((BQ606+$B$7)+273)^4-(BQ606+273)^4)-44100*J606)/(1.84*29.3*R606+8*0.95*5.67E-8*(BQ606+273)^3))</f>
        <v>0</v>
      </c>
      <c r="W606">
        <f>($C$7*BR606+$D$7*BS606+$E$7*V606)</f>
        <v>0</v>
      </c>
      <c r="X606">
        <f>0.61365*exp(17.502*W606/(240.97+W606))</f>
        <v>0</v>
      </c>
      <c r="Y606">
        <f>(Z606/AA606*100)</f>
        <v>0</v>
      </c>
      <c r="Z606">
        <f>BJ606*(BO606+BP606)/1000</f>
        <v>0</v>
      </c>
      <c r="AA606">
        <f>0.61365*exp(17.502*BQ606/(240.97+BQ606))</f>
        <v>0</v>
      </c>
      <c r="AB606">
        <f>(X606-BJ606*(BO606+BP606)/1000)</f>
        <v>0</v>
      </c>
      <c r="AC606">
        <f>(-J606*44100)</f>
        <v>0</v>
      </c>
      <c r="AD606">
        <f>2*29.3*R606*0.92*(BQ606-W606)</f>
        <v>0</v>
      </c>
      <c r="AE606">
        <f>2*0.95*5.67E-8*(((BQ606+$B$7)+273)^4-(W606+273)^4)</f>
        <v>0</v>
      </c>
      <c r="AF606">
        <f>U606+AE606+AC606+AD606</f>
        <v>0</v>
      </c>
      <c r="AG606">
        <f>BN606*AU606*(BI606-BH606*(1000-AU606*BK606)/(1000-AU606*BJ606))/(100*BB606)</f>
        <v>0</v>
      </c>
      <c r="AH606">
        <f>1000*BN606*AU606*(BJ606-BK606)/(100*BB606*(1000-AU606*BJ606))</f>
        <v>0</v>
      </c>
      <c r="AI606">
        <f>(AJ606 - AK606 - BO606*1E3/(8.314*(BQ606+273.15)) * AM606/BN606 * AL606) * BN606/(100*BB606) * (1000 - BK606)/1000</f>
        <v>0</v>
      </c>
      <c r="AJ606">
        <v>138.161057638693</v>
      </c>
      <c r="AK606">
        <v>145.933812121212</v>
      </c>
      <c r="AL606">
        <v>-3.31081820686509</v>
      </c>
      <c r="AM606">
        <v>66.3387568690887</v>
      </c>
      <c r="AN606">
        <f>(AP606 - AO606 + BO606*1E3/(8.314*(BQ606+273.15)) * AR606/BN606 * AQ606) * BN606/(100*BB606) * 1000/(1000 - AP606)</f>
        <v>0</v>
      </c>
      <c r="AO606">
        <v>18.7200156268995</v>
      </c>
      <c r="AP606">
        <v>20.7574175757576</v>
      </c>
      <c r="AQ606">
        <v>-1.8633437846572e-05</v>
      </c>
      <c r="AR606">
        <v>77.4773203291814</v>
      </c>
      <c r="AS606">
        <v>0</v>
      </c>
      <c r="AT606">
        <v>0</v>
      </c>
      <c r="AU606">
        <f>IF(AS606*$H$13&gt;=AW606,1.0,(AW606/(AW606-AS606*$H$13)))</f>
        <v>0</v>
      </c>
      <c r="AV606">
        <f>(AU606-1)*100</f>
        <v>0</v>
      </c>
      <c r="AW606">
        <f>MAX(0,($B$13+$C$13*BV606)/(1+$D$13*BV606)*BO606/(BQ606+273)*$E$13)</f>
        <v>0</v>
      </c>
      <c r="AX606">
        <f>$B$11*BW606+$C$11*BX606+$F$11*CI606*(1-CL606)</f>
        <v>0</v>
      </c>
      <c r="AY606">
        <f>AX606*AZ606</f>
        <v>0</v>
      </c>
      <c r="AZ606">
        <f>($B$11*$D$9+$C$11*$D$9+$F$11*((CV606+CN606)/MAX(CV606+CN606+CW606, 0.1)*$I$9+CW606/MAX(CV606+CN606+CW606, 0.1)*$J$9))/($B$11+$C$11+$F$11)</f>
        <v>0</v>
      </c>
      <c r="BA606">
        <f>($B$11*$K$9+$C$11*$K$9+$F$11*((CV606+CN606)/MAX(CV606+CN606+CW606, 0.1)*$P$9+CW606/MAX(CV606+CN606+CW606, 0.1)*$Q$9))/($B$11+$C$11+$F$11)</f>
        <v>0</v>
      </c>
      <c r="BB606">
        <v>6</v>
      </c>
      <c r="BC606">
        <v>0.5</v>
      </c>
      <c r="BD606" t="s">
        <v>355</v>
      </c>
      <c r="BE606">
        <v>2</v>
      </c>
      <c r="BF606" t="b">
        <v>1</v>
      </c>
      <c r="BG606">
        <v>1657299879.27857</v>
      </c>
      <c r="BH606">
        <v>166.444892857143</v>
      </c>
      <c r="BI606">
        <v>151.212214285714</v>
      </c>
      <c r="BJ606">
        <v>20.7626785714286</v>
      </c>
      <c r="BK606">
        <v>18.7196785714286</v>
      </c>
      <c r="BL606">
        <v>160.536607142857</v>
      </c>
      <c r="BM606">
        <v>20.584025</v>
      </c>
      <c r="BN606">
        <v>499.977178571429</v>
      </c>
      <c r="BO606">
        <v>73.8254214285714</v>
      </c>
      <c r="BP606">
        <v>0.0462838071428571</v>
      </c>
      <c r="BQ606">
        <v>24.3432535714286</v>
      </c>
      <c r="BR606">
        <v>25.0127392857143</v>
      </c>
      <c r="BS606">
        <v>999.9</v>
      </c>
      <c r="BT606">
        <v>0</v>
      </c>
      <c r="BU606">
        <v>0</v>
      </c>
      <c r="BV606">
        <v>9998.75</v>
      </c>
      <c r="BW606">
        <v>0</v>
      </c>
      <c r="BX606">
        <v>1259.03392857143</v>
      </c>
      <c r="BY606">
        <v>15.2326571428571</v>
      </c>
      <c r="BZ606">
        <v>169.974035714286</v>
      </c>
      <c r="CA606">
        <v>154.096714285714</v>
      </c>
      <c r="CB606">
        <v>2.042995</v>
      </c>
      <c r="CC606">
        <v>151.212214285714</v>
      </c>
      <c r="CD606">
        <v>18.7196785714286</v>
      </c>
      <c r="CE606">
        <v>1.5328125</v>
      </c>
      <c r="CF606">
        <v>1.38198857142857</v>
      </c>
      <c r="CG606">
        <v>13.2994678571429</v>
      </c>
      <c r="CH606">
        <v>11.7214285714286</v>
      </c>
      <c r="CI606">
        <v>2000.00285714286</v>
      </c>
      <c r="CJ606">
        <v>0.980002071428572</v>
      </c>
      <c r="CK606">
        <v>0.0199981214285714</v>
      </c>
      <c r="CL606">
        <v>0</v>
      </c>
      <c r="CM606">
        <v>2.27501071428571</v>
      </c>
      <c r="CN606">
        <v>0</v>
      </c>
      <c r="CO606">
        <v>4005.43392857143</v>
      </c>
      <c r="CP606">
        <v>17300.1785714286</v>
      </c>
      <c r="CQ606">
        <v>40.812</v>
      </c>
      <c r="CR606">
        <v>41.6648571428571</v>
      </c>
      <c r="CS606">
        <v>40.562</v>
      </c>
      <c r="CT606">
        <v>40.446</v>
      </c>
      <c r="CU606">
        <v>40.062</v>
      </c>
      <c r="CV606">
        <v>1960.005</v>
      </c>
      <c r="CW606">
        <v>39.9996428571429</v>
      </c>
      <c r="CX606">
        <v>0</v>
      </c>
      <c r="CY606">
        <v>1657299865.5</v>
      </c>
      <c r="CZ606">
        <v>0</v>
      </c>
      <c r="DA606">
        <v>1657291692.5</v>
      </c>
      <c r="DB606" t="s">
        <v>356</v>
      </c>
      <c r="DC606">
        <v>1657291684</v>
      </c>
      <c r="DD606">
        <v>1657291692.5</v>
      </c>
      <c r="DE606">
        <v>1</v>
      </c>
      <c r="DF606">
        <v>0.051</v>
      </c>
      <c r="DG606">
        <v>-0.009</v>
      </c>
      <c r="DH606">
        <v>7.953</v>
      </c>
      <c r="DI606">
        <v>0.086</v>
      </c>
      <c r="DJ606">
        <v>418</v>
      </c>
      <c r="DK606">
        <v>18</v>
      </c>
      <c r="DL606">
        <v>0.63</v>
      </c>
      <c r="DM606">
        <v>0.07</v>
      </c>
      <c r="DN606">
        <v>15.0299375</v>
      </c>
      <c r="DO606">
        <v>5.03665103189487</v>
      </c>
      <c r="DP606">
        <v>0.669585716950228</v>
      </c>
      <c r="DQ606">
        <v>0</v>
      </c>
      <c r="DR606">
        <v>2.0479515</v>
      </c>
      <c r="DS606">
        <v>-0.0880667166979413</v>
      </c>
      <c r="DT606">
        <v>0.00962072204930589</v>
      </c>
      <c r="DU606">
        <v>1</v>
      </c>
      <c r="DV606">
        <v>1</v>
      </c>
      <c r="DW606">
        <v>2</v>
      </c>
      <c r="DX606" t="s">
        <v>373</v>
      </c>
      <c r="DY606">
        <v>2.97053</v>
      </c>
      <c r="DZ606">
        <v>2.70094</v>
      </c>
      <c r="EA606">
        <v>0.0283751</v>
      </c>
      <c r="EB606">
        <v>0.0264</v>
      </c>
      <c r="EC606">
        <v>0.0767846</v>
      </c>
      <c r="ED606">
        <v>0.071727</v>
      </c>
      <c r="EE606">
        <v>37756.5</v>
      </c>
      <c r="EF606">
        <v>41406.6</v>
      </c>
      <c r="EG606">
        <v>35232.5</v>
      </c>
      <c r="EH606">
        <v>38590.2</v>
      </c>
      <c r="EI606">
        <v>46155.7</v>
      </c>
      <c r="EJ606">
        <v>51721.2</v>
      </c>
      <c r="EK606">
        <v>55099.5</v>
      </c>
      <c r="EL606">
        <v>61878.7</v>
      </c>
      <c r="EM606">
        <v>1.9494</v>
      </c>
      <c r="EN606">
        <v>2.1124</v>
      </c>
      <c r="EO606">
        <v>-0.0204444</v>
      </c>
      <c r="EP606">
        <v>0</v>
      </c>
      <c r="EQ606">
        <v>25.3417</v>
      </c>
      <c r="ER606">
        <v>999.9</v>
      </c>
      <c r="ES606">
        <v>55.317</v>
      </c>
      <c r="ET606">
        <v>33.878</v>
      </c>
      <c r="EU606">
        <v>39.7644</v>
      </c>
      <c r="EV606">
        <v>53.3779</v>
      </c>
      <c r="EW606">
        <v>37.3958</v>
      </c>
      <c r="EX606">
        <v>2</v>
      </c>
      <c r="EY606">
        <v>0.177439</v>
      </c>
      <c r="EZ606">
        <v>6.25039</v>
      </c>
      <c r="FA606">
        <v>20.0414</v>
      </c>
      <c r="FB606">
        <v>5.19692</v>
      </c>
      <c r="FC606">
        <v>12.0099</v>
      </c>
      <c r="FD606">
        <v>4.976</v>
      </c>
      <c r="FE606">
        <v>3.294</v>
      </c>
      <c r="FF606">
        <v>9999</v>
      </c>
      <c r="FG606">
        <v>565.7</v>
      </c>
      <c r="FH606">
        <v>9999</v>
      </c>
      <c r="FI606">
        <v>9999</v>
      </c>
      <c r="FJ606">
        <v>1.86295</v>
      </c>
      <c r="FK606">
        <v>1.86783</v>
      </c>
      <c r="FL606">
        <v>1.86752</v>
      </c>
      <c r="FM606">
        <v>1.86874</v>
      </c>
      <c r="FN606">
        <v>1.86951</v>
      </c>
      <c r="FO606">
        <v>1.86557</v>
      </c>
      <c r="FP606">
        <v>1.8667</v>
      </c>
      <c r="FQ606">
        <v>1.86804</v>
      </c>
      <c r="FR606">
        <v>5</v>
      </c>
      <c r="FS606">
        <v>0</v>
      </c>
      <c r="FT606">
        <v>0</v>
      </c>
      <c r="FU606">
        <v>0</v>
      </c>
      <c r="FV606" t="s">
        <v>358</v>
      </c>
      <c r="FW606" t="s">
        <v>359</v>
      </c>
      <c r="FX606" t="s">
        <v>360</v>
      </c>
      <c r="FY606" t="s">
        <v>360</v>
      </c>
      <c r="FZ606" t="s">
        <v>360</v>
      </c>
      <c r="GA606" t="s">
        <v>360</v>
      </c>
      <c r="GB606">
        <v>0</v>
      </c>
      <c r="GC606">
        <v>100</v>
      </c>
      <c r="GD606">
        <v>100</v>
      </c>
      <c r="GE606">
        <v>5.698</v>
      </c>
      <c r="GF606">
        <v>0.1787</v>
      </c>
      <c r="GG606">
        <v>4.5284714050127</v>
      </c>
      <c r="GH606">
        <v>0.00877152046367285</v>
      </c>
      <c r="GI606">
        <v>-1.12287425622125e-06</v>
      </c>
      <c r="GJ606">
        <v>1.49974470624018e-10</v>
      </c>
      <c r="GK606">
        <v>0.178652107835601</v>
      </c>
      <c r="GL606">
        <v>0</v>
      </c>
      <c r="GM606">
        <v>0</v>
      </c>
      <c r="GN606">
        <v>0</v>
      </c>
      <c r="GO606">
        <v>-2</v>
      </c>
      <c r="GP606">
        <v>2006</v>
      </c>
      <c r="GQ606">
        <v>1</v>
      </c>
      <c r="GR606">
        <v>20</v>
      </c>
      <c r="GS606">
        <v>136.7</v>
      </c>
      <c r="GT606">
        <v>136.6</v>
      </c>
      <c r="GU606">
        <v>0.496826</v>
      </c>
      <c r="GV606">
        <v>2.67212</v>
      </c>
      <c r="GW606">
        <v>2.24854</v>
      </c>
      <c r="GX606">
        <v>2.73804</v>
      </c>
      <c r="GY606">
        <v>1.99585</v>
      </c>
      <c r="GZ606">
        <v>2.37671</v>
      </c>
      <c r="HA606">
        <v>37.2899</v>
      </c>
      <c r="HB606">
        <v>14.4998</v>
      </c>
      <c r="HC606">
        <v>18</v>
      </c>
      <c r="HD606">
        <v>498.37</v>
      </c>
      <c r="HE606">
        <v>609.871</v>
      </c>
      <c r="HF606">
        <v>15.4741</v>
      </c>
      <c r="HG606">
        <v>29.3092</v>
      </c>
      <c r="HH606">
        <v>30.0006</v>
      </c>
      <c r="HI606">
        <v>29.0681</v>
      </c>
      <c r="HJ606">
        <v>28.967</v>
      </c>
      <c r="HK606">
        <v>9.8215</v>
      </c>
      <c r="HL606">
        <v>51.7076</v>
      </c>
      <c r="HM606">
        <v>0</v>
      </c>
      <c r="HN606">
        <v>15.4558</v>
      </c>
      <c r="HO606">
        <v>97.2042</v>
      </c>
      <c r="HP606">
        <v>18.7472</v>
      </c>
      <c r="HQ606">
        <v>102.193</v>
      </c>
      <c r="HR606">
        <v>103.01</v>
      </c>
    </row>
    <row r="607" spans="1:226">
      <c r="A607">
        <v>591</v>
      </c>
      <c r="B607">
        <v>1657299892.6</v>
      </c>
      <c r="C607">
        <v>8148.59999990463</v>
      </c>
      <c r="D607" t="s">
        <v>1546</v>
      </c>
      <c r="E607" t="s">
        <v>1547</v>
      </c>
      <c r="F607">
        <v>5</v>
      </c>
      <c r="G607" t="s">
        <v>1507</v>
      </c>
      <c r="H607" t="s">
        <v>354</v>
      </c>
      <c r="I607">
        <v>1657299884.85</v>
      </c>
      <c r="J607">
        <f>(K607)/1000</f>
        <v>0</v>
      </c>
      <c r="K607">
        <f>IF(BF607, AN607, AH607)</f>
        <v>0</v>
      </c>
      <c r="L607">
        <f>IF(BF607, AI607, AG607)</f>
        <v>0</v>
      </c>
      <c r="M607">
        <f>BH607 - IF(AU607&gt;1, L607*BB607*100.0/(AW607*BV607), 0)</f>
        <v>0</v>
      </c>
      <c r="N607">
        <f>((T607-J607/2)*M607-L607)/(T607+J607/2)</f>
        <v>0</v>
      </c>
      <c r="O607">
        <f>N607*(BO607+BP607)/1000.0</f>
        <v>0</v>
      </c>
      <c r="P607">
        <f>(BH607 - IF(AU607&gt;1, L607*BB607*100.0/(AW607*BV607), 0))*(BO607+BP607)/1000.0</f>
        <v>0</v>
      </c>
      <c r="Q607">
        <f>2.0/((1/S607-1/R607)+SIGN(S607)*SQRT((1/S607-1/R607)*(1/S607-1/R607) + 4*BC607/((BC607+1)*(BC607+1))*(2*1/S607*1/R607-1/R607*1/R607)))</f>
        <v>0</v>
      </c>
      <c r="R607">
        <f>IF(LEFT(BD607,1)&lt;&gt;"0",IF(LEFT(BD607,1)="1",3.0,BE607),$D$5+$E$5*(BV607*BO607/($K$5*1000))+$F$5*(BV607*BO607/($K$5*1000))*MAX(MIN(BB607,$J$5),$I$5)*MAX(MIN(BB607,$J$5),$I$5)+$G$5*MAX(MIN(BB607,$J$5),$I$5)*(BV607*BO607/($K$5*1000))+$H$5*(BV607*BO607/($K$5*1000))*(BV607*BO607/($K$5*1000)))</f>
        <v>0</v>
      </c>
      <c r="S607">
        <f>J607*(1000-(1000*0.61365*exp(17.502*W607/(240.97+W607))/(BO607+BP607)+BJ607)/2)/(1000*0.61365*exp(17.502*W607/(240.97+W607))/(BO607+BP607)-BJ607)</f>
        <v>0</v>
      </c>
      <c r="T607">
        <f>1/((BC607+1)/(Q607/1.6)+1/(R607/1.37)) + BC607/((BC607+1)/(Q607/1.6) + BC607/(R607/1.37))</f>
        <v>0</v>
      </c>
      <c r="U607">
        <f>(AX607*BA607)</f>
        <v>0</v>
      </c>
      <c r="V607">
        <f>(BQ607+(U607+2*0.95*5.67E-8*(((BQ607+$B$7)+273)^4-(BQ607+273)^4)-44100*J607)/(1.84*29.3*R607+8*0.95*5.67E-8*(BQ607+273)^3))</f>
        <v>0</v>
      </c>
      <c r="W607">
        <f>($C$7*BR607+$D$7*BS607+$E$7*V607)</f>
        <v>0</v>
      </c>
      <c r="X607">
        <f>0.61365*exp(17.502*W607/(240.97+W607))</f>
        <v>0</v>
      </c>
      <c r="Y607">
        <f>(Z607/AA607*100)</f>
        <v>0</v>
      </c>
      <c r="Z607">
        <f>BJ607*(BO607+BP607)/1000</f>
        <v>0</v>
      </c>
      <c r="AA607">
        <f>0.61365*exp(17.502*BQ607/(240.97+BQ607))</f>
        <v>0</v>
      </c>
      <c r="AB607">
        <f>(X607-BJ607*(BO607+BP607)/1000)</f>
        <v>0</v>
      </c>
      <c r="AC607">
        <f>(-J607*44100)</f>
        <v>0</v>
      </c>
      <c r="AD607">
        <f>2*29.3*R607*0.92*(BQ607-W607)</f>
        <v>0</v>
      </c>
      <c r="AE607">
        <f>2*0.95*5.67E-8*(((BQ607+$B$7)+273)^4-(W607+273)^4)</f>
        <v>0</v>
      </c>
      <c r="AF607">
        <f>U607+AE607+AC607+AD607</f>
        <v>0</v>
      </c>
      <c r="AG607">
        <f>BN607*AU607*(BI607-BH607*(1000-AU607*BK607)/(1000-AU607*BJ607))/(100*BB607)</f>
        <v>0</v>
      </c>
      <c r="AH607">
        <f>1000*BN607*AU607*(BJ607-BK607)/(100*BB607*(1000-AU607*BJ607))</f>
        <v>0</v>
      </c>
      <c r="AI607">
        <f>(AJ607 - AK607 - BO607*1E3/(8.314*(BQ607+273.15)) * AM607/BN607 * AL607) * BN607/(100*BB607) * (1000 - BK607)/1000</f>
        <v>0</v>
      </c>
      <c r="AJ607">
        <v>119.289802279778</v>
      </c>
      <c r="AK607">
        <v>127.614684848485</v>
      </c>
      <c r="AL607">
        <v>-3.35632315609691</v>
      </c>
      <c r="AM607">
        <v>66.3387568690887</v>
      </c>
      <c r="AN607">
        <f>(AP607 - AO607 + BO607*1E3/(8.314*(BQ607+273.15)) * AR607/BN607 * AQ607) * BN607/(100*BB607) * 1000/(1000 - AP607)</f>
        <v>0</v>
      </c>
      <c r="AO607">
        <v>18.7244633226012</v>
      </c>
      <c r="AP607">
        <v>20.7536624242424</v>
      </c>
      <c r="AQ607">
        <v>-0.000123194952826359</v>
      </c>
      <c r="AR607">
        <v>77.4773203291814</v>
      </c>
      <c r="AS607">
        <v>0</v>
      </c>
      <c r="AT607">
        <v>0</v>
      </c>
      <c r="AU607">
        <f>IF(AS607*$H$13&gt;=AW607,1.0,(AW607/(AW607-AS607*$H$13)))</f>
        <v>0</v>
      </c>
      <c r="AV607">
        <f>(AU607-1)*100</f>
        <v>0</v>
      </c>
      <c r="AW607">
        <f>MAX(0,($B$13+$C$13*BV607)/(1+$D$13*BV607)*BO607/(BQ607+273)*$E$13)</f>
        <v>0</v>
      </c>
      <c r="AX607">
        <f>$B$11*BW607+$C$11*BX607+$F$11*CI607*(1-CL607)</f>
        <v>0</v>
      </c>
      <c r="AY607">
        <f>AX607*AZ607</f>
        <v>0</v>
      </c>
      <c r="AZ607">
        <f>($B$11*$D$9+$C$11*$D$9+$F$11*((CV607+CN607)/MAX(CV607+CN607+CW607, 0.1)*$I$9+CW607/MAX(CV607+CN607+CW607, 0.1)*$J$9))/($B$11+$C$11+$F$11)</f>
        <v>0</v>
      </c>
      <c r="BA607">
        <f>($B$11*$K$9+$C$11*$K$9+$F$11*((CV607+CN607)/MAX(CV607+CN607+CW607, 0.1)*$P$9+CW607/MAX(CV607+CN607+CW607, 0.1)*$Q$9))/($B$11+$C$11+$F$11)</f>
        <v>0</v>
      </c>
      <c r="BB607">
        <v>6</v>
      </c>
      <c r="BC607">
        <v>0.5</v>
      </c>
      <c r="BD607" t="s">
        <v>355</v>
      </c>
      <c r="BE607">
        <v>2</v>
      </c>
      <c r="BF607" t="b">
        <v>1</v>
      </c>
      <c r="BG607">
        <v>1657299884.85</v>
      </c>
      <c r="BH607">
        <v>148.574642857143</v>
      </c>
      <c r="BI607">
        <v>132.632535714286</v>
      </c>
      <c r="BJ607">
        <v>20.7586214285714</v>
      </c>
      <c r="BK607">
        <v>18.721825</v>
      </c>
      <c r="BL607">
        <v>142.816</v>
      </c>
      <c r="BM607">
        <v>20.5799821428571</v>
      </c>
      <c r="BN607">
        <v>500.005035714286</v>
      </c>
      <c r="BO607">
        <v>73.8260178571428</v>
      </c>
      <c r="BP607">
        <v>0.04639415</v>
      </c>
      <c r="BQ607">
        <v>24.3463107142857</v>
      </c>
      <c r="BR607">
        <v>25.0149214285714</v>
      </c>
      <c r="BS607">
        <v>999.9</v>
      </c>
      <c r="BT607">
        <v>0</v>
      </c>
      <c r="BU607">
        <v>0</v>
      </c>
      <c r="BV607">
        <v>9994.28571428571</v>
      </c>
      <c r="BW607">
        <v>0</v>
      </c>
      <c r="BX607">
        <v>1259.51214285714</v>
      </c>
      <c r="BY607">
        <v>15.9419964285714</v>
      </c>
      <c r="BZ607">
        <v>151.724142857143</v>
      </c>
      <c r="CA607">
        <v>135.163035714286</v>
      </c>
      <c r="CB607">
        <v>2.03680035714286</v>
      </c>
      <c r="CC607">
        <v>132.632535714286</v>
      </c>
      <c r="CD607">
        <v>18.721825</v>
      </c>
      <c r="CE607">
        <v>1.53252642857143</v>
      </c>
      <c r="CF607">
        <v>1.38215821428571</v>
      </c>
      <c r="CG607">
        <v>13.2966035714286</v>
      </c>
      <c r="CH607">
        <v>11.7232821428571</v>
      </c>
      <c r="CI607">
        <v>2000.00464285714</v>
      </c>
      <c r="CJ607">
        <v>0.980002178571429</v>
      </c>
      <c r="CK607">
        <v>0.0199980035714286</v>
      </c>
      <c r="CL607">
        <v>0</v>
      </c>
      <c r="CM607">
        <v>2.27925357142857</v>
      </c>
      <c r="CN607">
        <v>0</v>
      </c>
      <c r="CO607">
        <v>3992.69892857143</v>
      </c>
      <c r="CP607">
        <v>17300.1964285714</v>
      </c>
      <c r="CQ607">
        <v>40.8165</v>
      </c>
      <c r="CR607">
        <v>41.6759285714285</v>
      </c>
      <c r="CS607">
        <v>40.5665</v>
      </c>
      <c r="CT607">
        <v>40.4595</v>
      </c>
      <c r="CU607">
        <v>40.062</v>
      </c>
      <c r="CV607">
        <v>1960.00857142857</v>
      </c>
      <c r="CW607">
        <v>39.9989285714286</v>
      </c>
      <c r="CX607">
        <v>0</v>
      </c>
      <c r="CY607">
        <v>1657299870.9</v>
      </c>
      <c r="CZ607">
        <v>0</v>
      </c>
      <c r="DA607">
        <v>1657291692.5</v>
      </c>
      <c r="DB607" t="s">
        <v>356</v>
      </c>
      <c r="DC607">
        <v>1657291684</v>
      </c>
      <c r="DD607">
        <v>1657291692.5</v>
      </c>
      <c r="DE607">
        <v>1</v>
      </c>
      <c r="DF607">
        <v>0.051</v>
      </c>
      <c r="DG607">
        <v>-0.009</v>
      </c>
      <c r="DH607">
        <v>7.953</v>
      </c>
      <c r="DI607">
        <v>0.086</v>
      </c>
      <c r="DJ607">
        <v>418</v>
      </c>
      <c r="DK607">
        <v>18</v>
      </c>
      <c r="DL607">
        <v>0.63</v>
      </c>
      <c r="DM607">
        <v>0.07</v>
      </c>
      <c r="DN607">
        <v>15.4977375</v>
      </c>
      <c r="DO607">
        <v>6.9636146341463</v>
      </c>
      <c r="DP607">
        <v>0.813712486904158</v>
      </c>
      <c r="DQ607">
        <v>0</v>
      </c>
      <c r="DR607">
        <v>2.04048575</v>
      </c>
      <c r="DS607">
        <v>-0.0584421388367713</v>
      </c>
      <c r="DT607">
        <v>0.00622167215766791</v>
      </c>
      <c r="DU607">
        <v>1</v>
      </c>
      <c r="DV607">
        <v>1</v>
      </c>
      <c r="DW607">
        <v>2</v>
      </c>
      <c r="DX607" t="s">
        <v>373</v>
      </c>
      <c r="DY607">
        <v>2.9705</v>
      </c>
      <c r="DZ607">
        <v>2.70001</v>
      </c>
      <c r="EA607">
        <v>0.0248697</v>
      </c>
      <c r="EB607">
        <v>0.0228065</v>
      </c>
      <c r="EC607">
        <v>0.0767765</v>
      </c>
      <c r="ED607">
        <v>0.0717477</v>
      </c>
      <c r="EE607">
        <v>37892.7</v>
      </c>
      <c r="EF607">
        <v>41558.8</v>
      </c>
      <c r="EG607">
        <v>35232.6</v>
      </c>
      <c r="EH607">
        <v>38589.7</v>
      </c>
      <c r="EI607">
        <v>46155.8</v>
      </c>
      <c r="EJ607">
        <v>51719</v>
      </c>
      <c r="EK607">
        <v>55099.2</v>
      </c>
      <c r="EL607">
        <v>61877.6</v>
      </c>
      <c r="EM607">
        <v>1.949</v>
      </c>
      <c r="EN607">
        <v>2.1122</v>
      </c>
      <c r="EO607">
        <v>-0.0202656</v>
      </c>
      <c r="EP607">
        <v>0</v>
      </c>
      <c r="EQ607">
        <v>25.346</v>
      </c>
      <c r="ER607">
        <v>999.9</v>
      </c>
      <c r="ES607">
        <v>55.317</v>
      </c>
      <c r="ET607">
        <v>33.898</v>
      </c>
      <c r="EU607">
        <v>39.8113</v>
      </c>
      <c r="EV607">
        <v>53.5379</v>
      </c>
      <c r="EW607">
        <v>37.3918</v>
      </c>
      <c r="EX607">
        <v>2</v>
      </c>
      <c r="EY607">
        <v>0.178557</v>
      </c>
      <c r="EZ607">
        <v>6.35246</v>
      </c>
      <c r="FA607">
        <v>20.0378</v>
      </c>
      <c r="FB607">
        <v>5.19932</v>
      </c>
      <c r="FC607">
        <v>12.0099</v>
      </c>
      <c r="FD607">
        <v>4.976</v>
      </c>
      <c r="FE607">
        <v>3.294</v>
      </c>
      <c r="FF607">
        <v>9999</v>
      </c>
      <c r="FG607">
        <v>565.7</v>
      </c>
      <c r="FH607">
        <v>9999</v>
      </c>
      <c r="FI607">
        <v>9999</v>
      </c>
      <c r="FJ607">
        <v>1.86298</v>
      </c>
      <c r="FK607">
        <v>1.86783</v>
      </c>
      <c r="FL607">
        <v>1.86752</v>
      </c>
      <c r="FM607">
        <v>1.86874</v>
      </c>
      <c r="FN607">
        <v>1.86951</v>
      </c>
      <c r="FO607">
        <v>1.86557</v>
      </c>
      <c r="FP607">
        <v>1.86661</v>
      </c>
      <c r="FQ607">
        <v>1.86807</v>
      </c>
      <c r="FR607">
        <v>5</v>
      </c>
      <c r="FS607">
        <v>0</v>
      </c>
      <c r="FT607">
        <v>0</v>
      </c>
      <c r="FU607">
        <v>0</v>
      </c>
      <c r="FV607" t="s">
        <v>358</v>
      </c>
      <c r="FW607" t="s">
        <v>359</v>
      </c>
      <c r="FX607" t="s">
        <v>360</v>
      </c>
      <c r="FY607" t="s">
        <v>360</v>
      </c>
      <c r="FZ607" t="s">
        <v>360</v>
      </c>
      <c r="GA607" t="s">
        <v>360</v>
      </c>
      <c r="GB607">
        <v>0</v>
      </c>
      <c r="GC607">
        <v>100</v>
      </c>
      <c r="GD607">
        <v>100</v>
      </c>
      <c r="GE607">
        <v>5.547</v>
      </c>
      <c r="GF607">
        <v>0.1787</v>
      </c>
      <c r="GG607">
        <v>4.5284714050127</v>
      </c>
      <c r="GH607">
        <v>0.00877152046367285</v>
      </c>
      <c r="GI607">
        <v>-1.12287425622125e-06</v>
      </c>
      <c r="GJ607">
        <v>1.49974470624018e-10</v>
      </c>
      <c r="GK607">
        <v>0.178652107835601</v>
      </c>
      <c r="GL607">
        <v>0</v>
      </c>
      <c r="GM607">
        <v>0</v>
      </c>
      <c r="GN607">
        <v>0</v>
      </c>
      <c r="GO607">
        <v>-2</v>
      </c>
      <c r="GP607">
        <v>2006</v>
      </c>
      <c r="GQ607">
        <v>1</v>
      </c>
      <c r="GR607">
        <v>20</v>
      </c>
      <c r="GS607">
        <v>136.8</v>
      </c>
      <c r="GT607">
        <v>136.7</v>
      </c>
      <c r="GU607">
        <v>0.446777</v>
      </c>
      <c r="GV607">
        <v>2.68066</v>
      </c>
      <c r="GW607">
        <v>2.24854</v>
      </c>
      <c r="GX607">
        <v>2.73926</v>
      </c>
      <c r="GY607">
        <v>1.99585</v>
      </c>
      <c r="GZ607">
        <v>2.36694</v>
      </c>
      <c r="HA607">
        <v>37.2899</v>
      </c>
      <c r="HB607">
        <v>14.4998</v>
      </c>
      <c r="HC607">
        <v>18</v>
      </c>
      <c r="HD607">
        <v>498.169</v>
      </c>
      <c r="HE607">
        <v>609.795</v>
      </c>
      <c r="HF607">
        <v>15.4577</v>
      </c>
      <c r="HG607">
        <v>29.3167</v>
      </c>
      <c r="HH607">
        <v>30.0008</v>
      </c>
      <c r="HI607">
        <v>29.0755</v>
      </c>
      <c r="HJ607">
        <v>28.9744</v>
      </c>
      <c r="HK607">
        <v>8.80325</v>
      </c>
      <c r="HL607">
        <v>51.7076</v>
      </c>
      <c r="HM607">
        <v>0</v>
      </c>
      <c r="HN607">
        <v>15.4425</v>
      </c>
      <c r="HO607">
        <v>83.7494</v>
      </c>
      <c r="HP607">
        <v>18.7472</v>
      </c>
      <c r="HQ607">
        <v>102.193</v>
      </c>
      <c r="HR607">
        <v>103.008</v>
      </c>
    </row>
    <row r="608" spans="1:226">
      <c r="A608">
        <v>592</v>
      </c>
      <c r="B608">
        <v>1657299897.6</v>
      </c>
      <c r="C608">
        <v>8153.59999990463</v>
      </c>
      <c r="D608" t="s">
        <v>1548</v>
      </c>
      <c r="E608" t="s">
        <v>1549</v>
      </c>
      <c r="F608">
        <v>5</v>
      </c>
      <c r="G608" t="s">
        <v>1507</v>
      </c>
      <c r="H608" t="s">
        <v>354</v>
      </c>
      <c r="I608">
        <v>1657299890.11852</v>
      </c>
      <c r="J608">
        <f>(K608)/1000</f>
        <v>0</v>
      </c>
      <c r="K608">
        <f>IF(BF608, AN608, AH608)</f>
        <v>0</v>
      </c>
      <c r="L608">
        <f>IF(BF608, AI608, AG608)</f>
        <v>0</v>
      </c>
      <c r="M608">
        <f>BH608 - IF(AU608&gt;1, L608*BB608*100.0/(AW608*BV608), 0)</f>
        <v>0</v>
      </c>
      <c r="N608">
        <f>((T608-J608/2)*M608-L608)/(T608+J608/2)</f>
        <v>0</v>
      </c>
      <c r="O608">
        <f>N608*(BO608+BP608)/1000.0</f>
        <v>0</v>
      </c>
      <c r="P608">
        <f>(BH608 - IF(AU608&gt;1, L608*BB608*100.0/(AW608*BV608), 0))*(BO608+BP608)/1000.0</f>
        <v>0</v>
      </c>
      <c r="Q608">
        <f>2.0/((1/S608-1/R608)+SIGN(S608)*SQRT((1/S608-1/R608)*(1/S608-1/R608) + 4*BC608/((BC608+1)*(BC608+1))*(2*1/S608*1/R608-1/R608*1/R608)))</f>
        <v>0</v>
      </c>
      <c r="R608">
        <f>IF(LEFT(BD608,1)&lt;&gt;"0",IF(LEFT(BD608,1)="1",3.0,BE608),$D$5+$E$5*(BV608*BO608/($K$5*1000))+$F$5*(BV608*BO608/($K$5*1000))*MAX(MIN(BB608,$J$5),$I$5)*MAX(MIN(BB608,$J$5),$I$5)+$G$5*MAX(MIN(BB608,$J$5),$I$5)*(BV608*BO608/($K$5*1000))+$H$5*(BV608*BO608/($K$5*1000))*(BV608*BO608/($K$5*1000)))</f>
        <v>0</v>
      </c>
      <c r="S608">
        <f>J608*(1000-(1000*0.61365*exp(17.502*W608/(240.97+W608))/(BO608+BP608)+BJ608)/2)/(1000*0.61365*exp(17.502*W608/(240.97+W608))/(BO608+BP608)-BJ608)</f>
        <v>0</v>
      </c>
      <c r="T608">
        <f>1/((BC608+1)/(Q608/1.6)+1/(R608/1.37)) + BC608/((BC608+1)/(Q608/1.6) + BC608/(R608/1.37))</f>
        <v>0</v>
      </c>
      <c r="U608">
        <f>(AX608*BA608)</f>
        <v>0</v>
      </c>
      <c r="V608">
        <f>(BQ608+(U608+2*0.95*5.67E-8*(((BQ608+$B$7)+273)^4-(BQ608+273)^4)-44100*J608)/(1.84*29.3*R608+8*0.95*5.67E-8*(BQ608+273)^3))</f>
        <v>0</v>
      </c>
      <c r="W608">
        <f>($C$7*BR608+$D$7*BS608+$E$7*V608)</f>
        <v>0</v>
      </c>
      <c r="X608">
        <f>0.61365*exp(17.502*W608/(240.97+W608))</f>
        <v>0</v>
      </c>
      <c r="Y608">
        <f>(Z608/AA608*100)</f>
        <v>0</v>
      </c>
      <c r="Z608">
        <f>BJ608*(BO608+BP608)/1000</f>
        <v>0</v>
      </c>
      <c r="AA608">
        <f>0.61365*exp(17.502*BQ608/(240.97+BQ608))</f>
        <v>0</v>
      </c>
      <c r="AB608">
        <f>(X608-BJ608*(BO608+BP608)/1000)</f>
        <v>0</v>
      </c>
      <c r="AC608">
        <f>(-J608*44100)</f>
        <v>0</v>
      </c>
      <c r="AD608">
        <f>2*29.3*R608*0.92*(BQ608-W608)</f>
        <v>0</v>
      </c>
      <c r="AE608">
        <f>2*0.95*5.67E-8*(((BQ608+$B$7)+273)^4-(W608+273)^4)</f>
        <v>0</v>
      </c>
      <c r="AF608">
        <f>U608+AE608+AC608+AD608</f>
        <v>0</v>
      </c>
      <c r="AG608">
        <f>BN608*AU608*(BI608-BH608*(1000-AU608*BK608)/(1000-AU608*BJ608))/(100*BB608)</f>
        <v>0</v>
      </c>
      <c r="AH608">
        <f>1000*BN608*AU608*(BJ608-BK608)/(100*BB608*(1000-AU608*BJ608))</f>
        <v>0</v>
      </c>
      <c r="AI608">
        <f>(AJ608 - AK608 - BO608*1E3/(8.314*(BQ608+273.15)) * AM608/BN608 * AL608) * BN608/(100*BB608) * (1000 - BK608)/1000</f>
        <v>0</v>
      </c>
      <c r="AJ608">
        <v>102.873539420454</v>
      </c>
      <c r="AK608">
        <v>111.303357575758</v>
      </c>
      <c r="AL608">
        <v>-3.25750669074761</v>
      </c>
      <c r="AM608">
        <v>66.3387568690887</v>
      </c>
      <c r="AN608">
        <f>(AP608 - AO608 + BO608*1E3/(8.314*(BQ608+273.15)) * AR608/BN608 * AQ608) * BN608/(100*BB608) * 1000/(1000 - AP608)</f>
        <v>0</v>
      </c>
      <c r="AO608">
        <v>18.7266975547521</v>
      </c>
      <c r="AP608">
        <v>20.7540515151515</v>
      </c>
      <c r="AQ608">
        <v>-4.66387669206008e-05</v>
      </c>
      <c r="AR608">
        <v>77.4773203291814</v>
      </c>
      <c r="AS608">
        <v>0</v>
      </c>
      <c r="AT608">
        <v>0</v>
      </c>
      <c r="AU608">
        <f>IF(AS608*$H$13&gt;=AW608,1.0,(AW608/(AW608-AS608*$H$13)))</f>
        <v>0</v>
      </c>
      <c r="AV608">
        <f>(AU608-1)*100</f>
        <v>0</v>
      </c>
      <c r="AW608">
        <f>MAX(0,($B$13+$C$13*BV608)/(1+$D$13*BV608)*BO608/(BQ608+273)*$E$13)</f>
        <v>0</v>
      </c>
      <c r="AX608">
        <f>$B$11*BW608+$C$11*BX608+$F$11*CI608*(1-CL608)</f>
        <v>0</v>
      </c>
      <c r="AY608">
        <f>AX608*AZ608</f>
        <v>0</v>
      </c>
      <c r="AZ608">
        <f>($B$11*$D$9+$C$11*$D$9+$F$11*((CV608+CN608)/MAX(CV608+CN608+CW608, 0.1)*$I$9+CW608/MAX(CV608+CN608+CW608, 0.1)*$J$9))/($B$11+$C$11+$F$11)</f>
        <v>0</v>
      </c>
      <c r="BA608">
        <f>($B$11*$K$9+$C$11*$K$9+$F$11*((CV608+CN608)/MAX(CV608+CN608+CW608, 0.1)*$P$9+CW608/MAX(CV608+CN608+CW608, 0.1)*$Q$9))/($B$11+$C$11+$F$11)</f>
        <v>0</v>
      </c>
      <c r="BB608">
        <v>6</v>
      </c>
      <c r="BC608">
        <v>0.5</v>
      </c>
      <c r="BD608" t="s">
        <v>355</v>
      </c>
      <c r="BE608">
        <v>2</v>
      </c>
      <c r="BF608" t="b">
        <v>1</v>
      </c>
      <c r="BG608">
        <v>1657299890.11852</v>
      </c>
      <c r="BH608">
        <v>131.495555555556</v>
      </c>
      <c r="BI608">
        <v>115.179540740741</v>
      </c>
      <c r="BJ608">
        <v>20.7564888888889</v>
      </c>
      <c r="BK608">
        <v>18.7242851851852</v>
      </c>
      <c r="BL608">
        <v>125.880555555556</v>
      </c>
      <c r="BM608">
        <v>20.5778555555556</v>
      </c>
      <c r="BN608">
        <v>500.011518518519</v>
      </c>
      <c r="BO608">
        <v>73.8259518518519</v>
      </c>
      <c r="BP608">
        <v>0.0462740592592593</v>
      </c>
      <c r="BQ608">
        <v>24.3478296296296</v>
      </c>
      <c r="BR608">
        <v>25.0147444444444</v>
      </c>
      <c r="BS608">
        <v>999.9</v>
      </c>
      <c r="BT608">
        <v>0</v>
      </c>
      <c r="BU608">
        <v>0</v>
      </c>
      <c r="BV608">
        <v>10000.1851851852</v>
      </c>
      <c r="BW608">
        <v>0</v>
      </c>
      <c r="BX608">
        <v>1260.14814814815</v>
      </c>
      <c r="BY608">
        <v>16.3159777777778</v>
      </c>
      <c r="BZ608">
        <v>134.282703703704</v>
      </c>
      <c r="CA608">
        <v>117.377333333333</v>
      </c>
      <c r="CB608">
        <v>2.03222259259259</v>
      </c>
      <c r="CC608">
        <v>115.179540740741</v>
      </c>
      <c r="CD608">
        <v>18.7242851851852</v>
      </c>
      <c r="CE608">
        <v>1.53236740740741</v>
      </c>
      <c r="CF608">
        <v>1.38233777777778</v>
      </c>
      <c r="CG608">
        <v>13.2950259259259</v>
      </c>
      <c r="CH608">
        <v>11.7252555555556</v>
      </c>
      <c r="CI608">
        <v>1999.98666666667</v>
      </c>
      <c r="CJ608">
        <v>0.980002</v>
      </c>
      <c r="CK608">
        <v>0.0199982</v>
      </c>
      <c r="CL608">
        <v>0</v>
      </c>
      <c r="CM608">
        <v>2.30255185185185</v>
      </c>
      <c r="CN608">
        <v>0</v>
      </c>
      <c r="CO608">
        <v>3981.44925925926</v>
      </c>
      <c r="CP608">
        <v>17300.0444444444</v>
      </c>
      <c r="CQ608">
        <v>40.8306666666667</v>
      </c>
      <c r="CR608">
        <v>41.6847037037037</v>
      </c>
      <c r="CS608">
        <v>40.583</v>
      </c>
      <c r="CT608">
        <v>40.465</v>
      </c>
      <c r="CU608">
        <v>40.062</v>
      </c>
      <c r="CV608">
        <v>1959.99074074074</v>
      </c>
      <c r="CW608">
        <v>39.9988888888889</v>
      </c>
      <c r="CX608">
        <v>0</v>
      </c>
      <c r="CY608">
        <v>1657299875.7</v>
      </c>
      <c r="CZ608">
        <v>0</v>
      </c>
      <c r="DA608">
        <v>1657291692.5</v>
      </c>
      <c r="DB608" t="s">
        <v>356</v>
      </c>
      <c r="DC608">
        <v>1657291684</v>
      </c>
      <c r="DD608">
        <v>1657291692.5</v>
      </c>
      <c r="DE608">
        <v>1</v>
      </c>
      <c r="DF608">
        <v>0.051</v>
      </c>
      <c r="DG608">
        <v>-0.009</v>
      </c>
      <c r="DH608">
        <v>7.953</v>
      </c>
      <c r="DI608">
        <v>0.086</v>
      </c>
      <c r="DJ608">
        <v>418</v>
      </c>
      <c r="DK608">
        <v>18</v>
      </c>
      <c r="DL608">
        <v>0.63</v>
      </c>
      <c r="DM608">
        <v>0.07</v>
      </c>
      <c r="DN608">
        <v>15.9540575</v>
      </c>
      <c r="DO608">
        <v>5.72745028142589</v>
      </c>
      <c r="DP608">
        <v>0.673209148737411</v>
      </c>
      <c r="DQ608">
        <v>0</v>
      </c>
      <c r="DR608">
        <v>2.03577075</v>
      </c>
      <c r="DS608">
        <v>-0.0551724202626695</v>
      </c>
      <c r="DT608">
        <v>0.00600069095500677</v>
      </c>
      <c r="DU608">
        <v>1</v>
      </c>
      <c r="DV608">
        <v>1</v>
      </c>
      <c r="DW608">
        <v>2</v>
      </c>
      <c r="DX608" t="s">
        <v>373</v>
      </c>
      <c r="DY608">
        <v>2.9703</v>
      </c>
      <c r="DZ608">
        <v>2.69943</v>
      </c>
      <c r="EA608">
        <v>0.0216806</v>
      </c>
      <c r="EB608">
        <v>0.0193912</v>
      </c>
      <c r="EC608">
        <v>0.0767777</v>
      </c>
      <c r="ED608">
        <v>0.0717502</v>
      </c>
      <c r="EE608">
        <v>38016.2</v>
      </c>
      <c r="EF608">
        <v>41703.7</v>
      </c>
      <c r="EG608">
        <v>35232.3</v>
      </c>
      <c r="EH608">
        <v>38589.5</v>
      </c>
      <c r="EI608">
        <v>46155.7</v>
      </c>
      <c r="EJ608">
        <v>51718.1</v>
      </c>
      <c r="EK608">
        <v>55099.2</v>
      </c>
      <c r="EL608">
        <v>61876.8</v>
      </c>
      <c r="EM608">
        <v>1.949</v>
      </c>
      <c r="EN608">
        <v>2.1124</v>
      </c>
      <c r="EO608">
        <v>-0.0207126</v>
      </c>
      <c r="EP608">
        <v>0</v>
      </c>
      <c r="EQ608">
        <v>25.346</v>
      </c>
      <c r="ER608">
        <v>999.9</v>
      </c>
      <c r="ES608">
        <v>55.341</v>
      </c>
      <c r="ET608">
        <v>33.898</v>
      </c>
      <c r="EU608">
        <v>39.8248</v>
      </c>
      <c r="EV608">
        <v>53.3379</v>
      </c>
      <c r="EW608">
        <v>37.3638</v>
      </c>
      <c r="EX608">
        <v>2</v>
      </c>
      <c r="EY608">
        <v>0.179024</v>
      </c>
      <c r="EZ608">
        <v>6.37876</v>
      </c>
      <c r="FA608">
        <v>20.0357</v>
      </c>
      <c r="FB608">
        <v>5.19453</v>
      </c>
      <c r="FC608">
        <v>12.0099</v>
      </c>
      <c r="FD608">
        <v>4.9748</v>
      </c>
      <c r="FE608">
        <v>3.294</v>
      </c>
      <c r="FF608">
        <v>9999</v>
      </c>
      <c r="FG608">
        <v>565.7</v>
      </c>
      <c r="FH608">
        <v>9999</v>
      </c>
      <c r="FI608">
        <v>9999</v>
      </c>
      <c r="FJ608">
        <v>1.86298</v>
      </c>
      <c r="FK608">
        <v>1.86783</v>
      </c>
      <c r="FL608">
        <v>1.86752</v>
      </c>
      <c r="FM608">
        <v>1.86874</v>
      </c>
      <c r="FN608">
        <v>1.86951</v>
      </c>
      <c r="FO608">
        <v>1.86554</v>
      </c>
      <c r="FP608">
        <v>1.86667</v>
      </c>
      <c r="FQ608">
        <v>1.86804</v>
      </c>
      <c r="FR608">
        <v>5</v>
      </c>
      <c r="FS608">
        <v>0</v>
      </c>
      <c r="FT608">
        <v>0</v>
      </c>
      <c r="FU608">
        <v>0</v>
      </c>
      <c r="FV608" t="s">
        <v>358</v>
      </c>
      <c r="FW608" t="s">
        <v>359</v>
      </c>
      <c r="FX608" t="s">
        <v>360</v>
      </c>
      <c r="FY608" t="s">
        <v>360</v>
      </c>
      <c r="FZ608" t="s">
        <v>360</v>
      </c>
      <c r="GA608" t="s">
        <v>360</v>
      </c>
      <c r="GB608">
        <v>0</v>
      </c>
      <c r="GC608">
        <v>100</v>
      </c>
      <c r="GD608">
        <v>100</v>
      </c>
      <c r="GE608">
        <v>5.412</v>
      </c>
      <c r="GF608">
        <v>0.1786</v>
      </c>
      <c r="GG608">
        <v>4.5284714050127</v>
      </c>
      <c r="GH608">
        <v>0.00877152046367285</v>
      </c>
      <c r="GI608">
        <v>-1.12287425622125e-06</v>
      </c>
      <c r="GJ608">
        <v>1.49974470624018e-10</v>
      </c>
      <c r="GK608">
        <v>0.178652107835601</v>
      </c>
      <c r="GL608">
        <v>0</v>
      </c>
      <c r="GM608">
        <v>0</v>
      </c>
      <c r="GN608">
        <v>0</v>
      </c>
      <c r="GO608">
        <v>-2</v>
      </c>
      <c r="GP608">
        <v>2006</v>
      </c>
      <c r="GQ608">
        <v>1</v>
      </c>
      <c r="GR608">
        <v>20</v>
      </c>
      <c r="GS608">
        <v>136.9</v>
      </c>
      <c r="GT608">
        <v>136.8</v>
      </c>
      <c r="GU608">
        <v>0.39917</v>
      </c>
      <c r="GV608">
        <v>2.677</v>
      </c>
      <c r="GW608">
        <v>2.24854</v>
      </c>
      <c r="GX608">
        <v>2.73804</v>
      </c>
      <c r="GY608">
        <v>1.99585</v>
      </c>
      <c r="GZ608">
        <v>2.38281</v>
      </c>
      <c r="HA608">
        <v>37.2899</v>
      </c>
      <c r="HB608">
        <v>14.4998</v>
      </c>
      <c r="HC608">
        <v>18</v>
      </c>
      <c r="HD608">
        <v>498.233</v>
      </c>
      <c r="HE608">
        <v>610.029</v>
      </c>
      <c r="HF608">
        <v>15.4412</v>
      </c>
      <c r="HG608">
        <v>29.3242</v>
      </c>
      <c r="HH608">
        <v>30.0007</v>
      </c>
      <c r="HI608">
        <v>29.083</v>
      </c>
      <c r="HJ608">
        <v>28.9817</v>
      </c>
      <c r="HK608">
        <v>7.80242</v>
      </c>
      <c r="HL608">
        <v>51.7076</v>
      </c>
      <c r="HM608">
        <v>0</v>
      </c>
      <c r="HN608">
        <v>15.4278</v>
      </c>
      <c r="HO608">
        <v>63.6335</v>
      </c>
      <c r="HP608">
        <v>18.7472</v>
      </c>
      <c r="HQ608">
        <v>102.192</v>
      </c>
      <c r="HR608">
        <v>103.007</v>
      </c>
    </row>
    <row r="609" spans="1:226">
      <c r="A609">
        <v>593</v>
      </c>
      <c r="B609">
        <v>1657299902.6</v>
      </c>
      <c r="C609">
        <v>8158.59999990463</v>
      </c>
      <c r="D609" t="s">
        <v>1550</v>
      </c>
      <c r="E609" t="s">
        <v>1551</v>
      </c>
      <c r="F609">
        <v>5</v>
      </c>
      <c r="G609" t="s">
        <v>1507</v>
      </c>
      <c r="H609" t="s">
        <v>354</v>
      </c>
      <c r="I609">
        <v>1657299894.83214</v>
      </c>
      <c r="J609">
        <f>(K609)/1000</f>
        <v>0</v>
      </c>
      <c r="K609">
        <f>IF(BF609, AN609, AH609)</f>
        <v>0</v>
      </c>
      <c r="L609">
        <f>IF(BF609, AI609, AG609)</f>
        <v>0</v>
      </c>
      <c r="M609">
        <f>BH609 - IF(AU609&gt;1, L609*BB609*100.0/(AW609*BV609), 0)</f>
        <v>0</v>
      </c>
      <c r="N609">
        <f>((T609-J609/2)*M609-L609)/(T609+J609/2)</f>
        <v>0</v>
      </c>
      <c r="O609">
        <f>N609*(BO609+BP609)/1000.0</f>
        <v>0</v>
      </c>
      <c r="P609">
        <f>(BH609 - IF(AU609&gt;1, L609*BB609*100.0/(AW609*BV609), 0))*(BO609+BP609)/1000.0</f>
        <v>0</v>
      </c>
      <c r="Q609">
        <f>2.0/((1/S609-1/R609)+SIGN(S609)*SQRT((1/S609-1/R609)*(1/S609-1/R609) + 4*BC609/((BC609+1)*(BC609+1))*(2*1/S609*1/R609-1/R609*1/R609)))</f>
        <v>0</v>
      </c>
      <c r="R609">
        <f>IF(LEFT(BD609,1)&lt;&gt;"0",IF(LEFT(BD609,1)="1",3.0,BE609),$D$5+$E$5*(BV609*BO609/($K$5*1000))+$F$5*(BV609*BO609/($K$5*1000))*MAX(MIN(BB609,$J$5),$I$5)*MAX(MIN(BB609,$J$5),$I$5)+$G$5*MAX(MIN(BB609,$J$5),$I$5)*(BV609*BO609/($K$5*1000))+$H$5*(BV609*BO609/($K$5*1000))*(BV609*BO609/($K$5*1000)))</f>
        <v>0</v>
      </c>
      <c r="S609">
        <f>J609*(1000-(1000*0.61365*exp(17.502*W609/(240.97+W609))/(BO609+BP609)+BJ609)/2)/(1000*0.61365*exp(17.502*W609/(240.97+W609))/(BO609+BP609)-BJ609)</f>
        <v>0</v>
      </c>
      <c r="T609">
        <f>1/((BC609+1)/(Q609/1.6)+1/(R609/1.37)) + BC609/((BC609+1)/(Q609/1.6) + BC609/(R609/1.37))</f>
        <v>0</v>
      </c>
      <c r="U609">
        <f>(AX609*BA609)</f>
        <v>0</v>
      </c>
      <c r="V609">
        <f>(BQ609+(U609+2*0.95*5.67E-8*(((BQ609+$B$7)+273)^4-(BQ609+273)^4)-44100*J609)/(1.84*29.3*R609+8*0.95*5.67E-8*(BQ609+273)^3))</f>
        <v>0</v>
      </c>
      <c r="W609">
        <f>($C$7*BR609+$D$7*BS609+$E$7*V609)</f>
        <v>0</v>
      </c>
      <c r="X609">
        <f>0.61365*exp(17.502*W609/(240.97+W609))</f>
        <v>0</v>
      </c>
      <c r="Y609">
        <f>(Z609/AA609*100)</f>
        <v>0</v>
      </c>
      <c r="Z609">
        <f>BJ609*(BO609+BP609)/1000</f>
        <v>0</v>
      </c>
      <c r="AA609">
        <f>0.61365*exp(17.502*BQ609/(240.97+BQ609))</f>
        <v>0</v>
      </c>
      <c r="AB609">
        <f>(X609-BJ609*(BO609+BP609)/1000)</f>
        <v>0</v>
      </c>
      <c r="AC609">
        <f>(-J609*44100)</f>
        <v>0</v>
      </c>
      <c r="AD609">
        <f>2*29.3*R609*0.92*(BQ609-W609)</f>
        <v>0</v>
      </c>
      <c r="AE609">
        <f>2*0.95*5.67E-8*(((BQ609+$B$7)+273)^4-(W609+273)^4)</f>
        <v>0</v>
      </c>
      <c r="AF609">
        <f>U609+AE609+AC609+AD609</f>
        <v>0</v>
      </c>
      <c r="AG609">
        <f>BN609*AU609*(BI609-BH609*(1000-AU609*BK609)/(1000-AU609*BJ609))/(100*BB609)</f>
        <v>0</v>
      </c>
      <c r="AH609">
        <f>1000*BN609*AU609*(BJ609-BK609)/(100*BB609*(1000-AU609*BJ609))</f>
        <v>0</v>
      </c>
      <c r="AI609">
        <f>(AJ609 - AK609 - BO609*1E3/(8.314*(BQ609+273.15)) * AM609/BN609 * AL609) * BN609/(100*BB609) * (1000 - BK609)/1000</f>
        <v>0</v>
      </c>
      <c r="AJ609">
        <v>86.09628725954</v>
      </c>
      <c r="AK609">
        <v>95.0351787878788</v>
      </c>
      <c r="AL609">
        <v>-3.26197024916688</v>
      </c>
      <c r="AM609">
        <v>66.3387568690887</v>
      </c>
      <c r="AN609">
        <f>(AP609 - AO609 + BO609*1E3/(8.314*(BQ609+273.15)) * AR609/BN609 * AQ609) * BN609/(100*BB609) * 1000/(1000 - AP609)</f>
        <v>0</v>
      </c>
      <c r="AO609">
        <v>18.7302367991288</v>
      </c>
      <c r="AP609">
        <v>20.7533018181818</v>
      </c>
      <c r="AQ609">
        <v>5.76443800389107e-05</v>
      </c>
      <c r="AR609">
        <v>77.4773203291814</v>
      </c>
      <c r="AS609">
        <v>0</v>
      </c>
      <c r="AT609">
        <v>0</v>
      </c>
      <c r="AU609">
        <f>IF(AS609*$H$13&gt;=AW609,1.0,(AW609/(AW609-AS609*$H$13)))</f>
        <v>0</v>
      </c>
      <c r="AV609">
        <f>(AU609-1)*100</f>
        <v>0</v>
      </c>
      <c r="AW609">
        <f>MAX(0,($B$13+$C$13*BV609)/(1+$D$13*BV609)*BO609/(BQ609+273)*$E$13)</f>
        <v>0</v>
      </c>
      <c r="AX609">
        <f>$B$11*BW609+$C$11*BX609+$F$11*CI609*(1-CL609)</f>
        <v>0</v>
      </c>
      <c r="AY609">
        <f>AX609*AZ609</f>
        <v>0</v>
      </c>
      <c r="AZ609">
        <f>($B$11*$D$9+$C$11*$D$9+$F$11*((CV609+CN609)/MAX(CV609+CN609+CW609, 0.1)*$I$9+CW609/MAX(CV609+CN609+CW609, 0.1)*$J$9))/($B$11+$C$11+$F$11)</f>
        <v>0</v>
      </c>
      <c r="BA609">
        <f>($B$11*$K$9+$C$11*$K$9+$F$11*((CV609+CN609)/MAX(CV609+CN609+CW609, 0.1)*$P$9+CW609/MAX(CV609+CN609+CW609, 0.1)*$Q$9))/($B$11+$C$11+$F$11)</f>
        <v>0</v>
      </c>
      <c r="BB609">
        <v>6</v>
      </c>
      <c r="BC609">
        <v>0.5</v>
      </c>
      <c r="BD609" t="s">
        <v>355</v>
      </c>
      <c r="BE609">
        <v>2</v>
      </c>
      <c r="BF609" t="b">
        <v>1</v>
      </c>
      <c r="BG609">
        <v>1657299894.83214</v>
      </c>
      <c r="BH609">
        <v>116.323810714286</v>
      </c>
      <c r="BI609">
        <v>99.6076071428571</v>
      </c>
      <c r="BJ609">
        <v>20.7546785714286</v>
      </c>
      <c r="BK609">
        <v>18.7269964285714</v>
      </c>
      <c r="BL609">
        <v>110.836878571429</v>
      </c>
      <c r="BM609">
        <v>20.57605</v>
      </c>
      <c r="BN609">
        <v>499.991464285714</v>
      </c>
      <c r="BO609">
        <v>73.8262535714286</v>
      </c>
      <c r="BP609">
        <v>0.0461958785714286</v>
      </c>
      <c r="BQ609">
        <v>24.34685</v>
      </c>
      <c r="BR609">
        <v>25.0166571428571</v>
      </c>
      <c r="BS609">
        <v>999.9</v>
      </c>
      <c r="BT609">
        <v>0</v>
      </c>
      <c r="BU609">
        <v>0</v>
      </c>
      <c r="BV609">
        <v>9999.10714285714</v>
      </c>
      <c r="BW609">
        <v>0</v>
      </c>
      <c r="BX609">
        <v>1261.16928571429</v>
      </c>
      <c r="BY609">
        <v>16.7161142857143</v>
      </c>
      <c r="BZ609">
        <v>118.789146428571</v>
      </c>
      <c r="CA609">
        <v>101.508567857143</v>
      </c>
      <c r="CB609">
        <v>2.02770142857143</v>
      </c>
      <c r="CC609">
        <v>99.6076071428571</v>
      </c>
      <c r="CD609">
        <v>18.7269964285714</v>
      </c>
      <c r="CE609">
        <v>1.53224071428571</v>
      </c>
      <c r="CF609">
        <v>1.38254428571429</v>
      </c>
      <c r="CG609">
        <v>13.2937535714286</v>
      </c>
      <c r="CH609">
        <v>11.7275142857143</v>
      </c>
      <c r="CI609">
        <v>1999.96535714286</v>
      </c>
      <c r="CJ609">
        <v>0.980001857142857</v>
      </c>
      <c r="CK609">
        <v>0.0199983571428571</v>
      </c>
      <c r="CL609">
        <v>0</v>
      </c>
      <c r="CM609">
        <v>2.31231428571429</v>
      </c>
      <c r="CN609">
        <v>0</v>
      </c>
      <c r="CO609">
        <v>3972.25642857143</v>
      </c>
      <c r="CP609">
        <v>17299.8571428571</v>
      </c>
      <c r="CQ609">
        <v>40.85025</v>
      </c>
      <c r="CR609">
        <v>41.687</v>
      </c>
      <c r="CS609">
        <v>40.6025</v>
      </c>
      <c r="CT609">
        <v>40.455</v>
      </c>
      <c r="CU609">
        <v>40.062</v>
      </c>
      <c r="CV609">
        <v>1959.96785714286</v>
      </c>
      <c r="CW609">
        <v>39.9992857142857</v>
      </c>
      <c r="CX609">
        <v>0</v>
      </c>
      <c r="CY609">
        <v>1657299880.5</v>
      </c>
      <c r="CZ609">
        <v>0</v>
      </c>
      <c r="DA609">
        <v>1657291692.5</v>
      </c>
      <c r="DB609" t="s">
        <v>356</v>
      </c>
      <c r="DC609">
        <v>1657291684</v>
      </c>
      <c r="DD609">
        <v>1657291692.5</v>
      </c>
      <c r="DE609">
        <v>1</v>
      </c>
      <c r="DF609">
        <v>0.051</v>
      </c>
      <c r="DG609">
        <v>-0.009</v>
      </c>
      <c r="DH609">
        <v>7.953</v>
      </c>
      <c r="DI609">
        <v>0.086</v>
      </c>
      <c r="DJ609">
        <v>418</v>
      </c>
      <c r="DK609">
        <v>18</v>
      </c>
      <c r="DL609">
        <v>0.63</v>
      </c>
      <c r="DM609">
        <v>0.07</v>
      </c>
      <c r="DN609">
        <v>16.4240325</v>
      </c>
      <c r="DO609">
        <v>3.99603489681049</v>
      </c>
      <c r="DP609">
        <v>0.474990177997135</v>
      </c>
      <c r="DQ609">
        <v>0</v>
      </c>
      <c r="DR609">
        <v>2.0314605</v>
      </c>
      <c r="DS609">
        <v>-0.0610144840525322</v>
      </c>
      <c r="DT609">
        <v>0.00657873314172262</v>
      </c>
      <c r="DU609">
        <v>1</v>
      </c>
      <c r="DV609">
        <v>1</v>
      </c>
      <c r="DW609">
        <v>2</v>
      </c>
      <c r="DX609" t="s">
        <v>373</v>
      </c>
      <c r="DY609">
        <v>2.97101</v>
      </c>
      <c r="DZ609">
        <v>2.70044</v>
      </c>
      <c r="EA609">
        <v>0.0184223</v>
      </c>
      <c r="EB609">
        <v>0.0160167</v>
      </c>
      <c r="EC609">
        <v>0.0767691</v>
      </c>
      <c r="ED609">
        <v>0.0717513</v>
      </c>
      <c r="EE609">
        <v>38141.4</v>
      </c>
      <c r="EF609">
        <v>41846.2</v>
      </c>
      <c r="EG609">
        <v>35231.2</v>
      </c>
      <c r="EH609">
        <v>38588.7</v>
      </c>
      <c r="EI609">
        <v>46154.5</v>
      </c>
      <c r="EJ609">
        <v>51716.9</v>
      </c>
      <c r="EK609">
        <v>55097.4</v>
      </c>
      <c r="EL609">
        <v>61875.5</v>
      </c>
      <c r="EM609">
        <v>1.9496</v>
      </c>
      <c r="EN609">
        <v>2.1118</v>
      </c>
      <c r="EO609">
        <v>-0.0193715</v>
      </c>
      <c r="EP609">
        <v>0</v>
      </c>
      <c r="EQ609">
        <v>25.3439</v>
      </c>
      <c r="ER609">
        <v>999.9</v>
      </c>
      <c r="ES609">
        <v>55.341</v>
      </c>
      <c r="ET609">
        <v>33.898</v>
      </c>
      <c r="EU609">
        <v>39.8272</v>
      </c>
      <c r="EV609">
        <v>53.4079</v>
      </c>
      <c r="EW609">
        <v>37.3718</v>
      </c>
      <c r="EX609">
        <v>2</v>
      </c>
      <c r="EY609">
        <v>0.179898</v>
      </c>
      <c r="EZ609">
        <v>6.41303</v>
      </c>
      <c r="FA609">
        <v>20.0354</v>
      </c>
      <c r="FB609">
        <v>5.19932</v>
      </c>
      <c r="FC609">
        <v>12.0099</v>
      </c>
      <c r="FD609">
        <v>4.976</v>
      </c>
      <c r="FE609">
        <v>3.294</v>
      </c>
      <c r="FF609">
        <v>9999</v>
      </c>
      <c r="FG609">
        <v>565.7</v>
      </c>
      <c r="FH609">
        <v>9999</v>
      </c>
      <c r="FI609">
        <v>9999</v>
      </c>
      <c r="FJ609">
        <v>1.86307</v>
      </c>
      <c r="FK609">
        <v>1.86783</v>
      </c>
      <c r="FL609">
        <v>1.86752</v>
      </c>
      <c r="FM609">
        <v>1.86874</v>
      </c>
      <c r="FN609">
        <v>1.86951</v>
      </c>
      <c r="FO609">
        <v>1.86554</v>
      </c>
      <c r="FP609">
        <v>1.8667</v>
      </c>
      <c r="FQ609">
        <v>1.86807</v>
      </c>
      <c r="FR609">
        <v>5</v>
      </c>
      <c r="FS609">
        <v>0</v>
      </c>
      <c r="FT609">
        <v>0</v>
      </c>
      <c r="FU609">
        <v>0</v>
      </c>
      <c r="FV609" t="s">
        <v>358</v>
      </c>
      <c r="FW609" t="s">
        <v>359</v>
      </c>
      <c r="FX609" t="s">
        <v>360</v>
      </c>
      <c r="FY609" t="s">
        <v>360</v>
      </c>
      <c r="FZ609" t="s">
        <v>360</v>
      </c>
      <c r="GA609" t="s">
        <v>360</v>
      </c>
      <c r="GB609">
        <v>0</v>
      </c>
      <c r="GC609">
        <v>100</v>
      </c>
      <c r="GD609">
        <v>100</v>
      </c>
      <c r="GE609">
        <v>5.276</v>
      </c>
      <c r="GF609">
        <v>0.1787</v>
      </c>
      <c r="GG609">
        <v>4.5284714050127</v>
      </c>
      <c r="GH609">
        <v>0.00877152046367285</v>
      </c>
      <c r="GI609">
        <v>-1.12287425622125e-06</v>
      </c>
      <c r="GJ609">
        <v>1.49974470624018e-10</v>
      </c>
      <c r="GK609">
        <v>0.178652107835601</v>
      </c>
      <c r="GL609">
        <v>0</v>
      </c>
      <c r="GM609">
        <v>0</v>
      </c>
      <c r="GN609">
        <v>0</v>
      </c>
      <c r="GO609">
        <v>-2</v>
      </c>
      <c r="GP609">
        <v>2006</v>
      </c>
      <c r="GQ609">
        <v>1</v>
      </c>
      <c r="GR609">
        <v>20</v>
      </c>
      <c r="GS609">
        <v>137</v>
      </c>
      <c r="GT609">
        <v>136.8</v>
      </c>
      <c r="GU609">
        <v>0.349121</v>
      </c>
      <c r="GV609">
        <v>2.69165</v>
      </c>
      <c r="GW609">
        <v>2.24854</v>
      </c>
      <c r="GX609">
        <v>2.73926</v>
      </c>
      <c r="GY609">
        <v>1.99585</v>
      </c>
      <c r="GZ609">
        <v>2.34375</v>
      </c>
      <c r="HA609">
        <v>37.2899</v>
      </c>
      <c r="HB609">
        <v>14.491</v>
      </c>
      <c r="HC609">
        <v>18</v>
      </c>
      <c r="HD609">
        <v>498.674</v>
      </c>
      <c r="HE609">
        <v>609.636</v>
      </c>
      <c r="HF609">
        <v>15.4232</v>
      </c>
      <c r="HG609">
        <v>29.3293</v>
      </c>
      <c r="HH609">
        <v>30.0009</v>
      </c>
      <c r="HI609">
        <v>29.088</v>
      </c>
      <c r="HJ609">
        <v>28.9891</v>
      </c>
      <c r="HK609">
        <v>6.83844</v>
      </c>
      <c r="HL609">
        <v>51.7076</v>
      </c>
      <c r="HM609">
        <v>0</v>
      </c>
      <c r="HN609">
        <v>15.4073</v>
      </c>
      <c r="HO609">
        <v>50.1368</v>
      </c>
      <c r="HP609">
        <v>18.7472</v>
      </c>
      <c r="HQ609">
        <v>102.189</v>
      </c>
      <c r="HR609">
        <v>103.005</v>
      </c>
    </row>
    <row r="610" spans="1:226">
      <c r="A610">
        <v>594</v>
      </c>
      <c r="B610">
        <v>1657299999.6</v>
      </c>
      <c r="C610">
        <v>8255.59999990463</v>
      </c>
      <c r="D610" t="s">
        <v>1552</v>
      </c>
      <c r="E610" t="s">
        <v>1553</v>
      </c>
      <c r="F610">
        <v>5</v>
      </c>
      <c r="G610" t="s">
        <v>1507</v>
      </c>
      <c r="H610" t="s">
        <v>354</v>
      </c>
      <c r="I610">
        <v>1657299991.6</v>
      </c>
      <c r="J610">
        <f>(K610)/1000</f>
        <v>0</v>
      </c>
      <c r="K610">
        <f>IF(BF610, AN610, AH610)</f>
        <v>0</v>
      </c>
      <c r="L610">
        <f>IF(BF610, AI610, AG610)</f>
        <v>0</v>
      </c>
      <c r="M610">
        <f>BH610 - IF(AU610&gt;1, L610*BB610*100.0/(AW610*BV610), 0)</f>
        <v>0</v>
      </c>
      <c r="N610">
        <f>((T610-J610/2)*M610-L610)/(T610+J610/2)</f>
        <v>0</v>
      </c>
      <c r="O610">
        <f>N610*(BO610+BP610)/1000.0</f>
        <v>0</v>
      </c>
      <c r="P610">
        <f>(BH610 - IF(AU610&gt;1, L610*BB610*100.0/(AW610*BV610), 0))*(BO610+BP610)/1000.0</f>
        <v>0</v>
      </c>
      <c r="Q610">
        <f>2.0/((1/S610-1/R610)+SIGN(S610)*SQRT((1/S610-1/R610)*(1/S610-1/R610) + 4*BC610/((BC610+1)*(BC610+1))*(2*1/S610*1/R610-1/R610*1/R610)))</f>
        <v>0</v>
      </c>
      <c r="R610">
        <f>IF(LEFT(BD610,1)&lt;&gt;"0",IF(LEFT(BD610,1)="1",3.0,BE610),$D$5+$E$5*(BV610*BO610/($K$5*1000))+$F$5*(BV610*BO610/($K$5*1000))*MAX(MIN(BB610,$J$5),$I$5)*MAX(MIN(BB610,$J$5),$I$5)+$G$5*MAX(MIN(BB610,$J$5),$I$5)*(BV610*BO610/($K$5*1000))+$H$5*(BV610*BO610/($K$5*1000))*(BV610*BO610/($K$5*1000)))</f>
        <v>0</v>
      </c>
      <c r="S610">
        <f>J610*(1000-(1000*0.61365*exp(17.502*W610/(240.97+W610))/(BO610+BP610)+BJ610)/2)/(1000*0.61365*exp(17.502*W610/(240.97+W610))/(BO610+BP610)-BJ610)</f>
        <v>0</v>
      </c>
      <c r="T610">
        <f>1/((BC610+1)/(Q610/1.6)+1/(R610/1.37)) + BC610/((BC610+1)/(Q610/1.6) + BC610/(R610/1.37))</f>
        <v>0</v>
      </c>
      <c r="U610">
        <f>(AX610*BA610)</f>
        <v>0</v>
      </c>
      <c r="V610">
        <f>(BQ610+(U610+2*0.95*5.67E-8*(((BQ610+$B$7)+273)^4-(BQ610+273)^4)-44100*J610)/(1.84*29.3*R610+8*0.95*5.67E-8*(BQ610+273)^3))</f>
        <v>0</v>
      </c>
      <c r="W610">
        <f>($C$7*BR610+$D$7*BS610+$E$7*V610)</f>
        <v>0</v>
      </c>
      <c r="X610">
        <f>0.61365*exp(17.502*W610/(240.97+W610))</f>
        <v>0</v>
      </c>
      <c r="Y610">
        <f>(Z610/AA610*100)</f>
        <v>0</v>
      </c>
      <c r="Z610">
        <f>BJ610*(BO610+BP610)/1000</f>
        <v>0</v>
      </c>
      <c r="AA610">
        <f>0.61365*exp(17.502*BQ610/(240.97+BQ610))</f>
        <v>0</v>
      </c>
      <c r="AB610">
        <f>(X610-BJ610*(BO610+BP610)/1000)</f>
        <v>0</v>
      </c>
      <c r="AC610">
        <f>(-J610*44100)</f>
        <v>0</v>
      </c>
      <c r="AD610">
        <f>2*29.3*R610*0.92*(BQ610-W610)</f>
        <v>0</v>
      </c>
      <c r="AE610">
        <f>2*0.95*5.67E-8*(((BQ610+$B$7)+273)^4-(W610+273)^4)</f>
        <v>0</v>
      </c>
      <c r="AF610">
        <f>U610+AE610+AC610+AD610</f>
        <v>0</v>
      </c>
      <c r="AG610">
        <f>BN610*AU610*(BI610-BH610*(1000-AU610*BK610)/(1000-AU610*BJ610))/(100*BB610)</f>
        <v>0</v>
      </c>
      <c r="AH610">
        <f>1000*BN610*AU610*(BJ610-BK610)/(100*BB610*(1000-AU610*BJ610))</f>
        <v>0</v>
      </c>
      <c r="AI610">
        <f>(AJ610 - AK610 - BO610*1E3/(8.314*(BQ610+273.15)) * AM610/BN610 * AL610) * BN610/(100*BB610) * (1000 - BK610)/1000</f>
        <v>0</v>
      </c>
      <c r="AJ610">
        <v>428.008787091202</v>
      </c>
      <c r="AK610">
        <v>417.279915151515</v>
      </c>
      <c r="AL610">
        <v>-0.0313995628589943</v>
      </c>
      <c r="AM610">
        <v>66.3387568690887</v>
      </c>
      <c r="AN610">
        <f>(AP610 - AO610 + BO610*1E3/(8.314*(BQ610+273.15)) * AR610/BN610 * AQ610) * BN610/(100*BB610) * 1000/(1000 - AP610)</f>
        <v>0</v>
      </c>
      <c r="AO610">
        <v>18.6159386463809</v>
      </c>
      <c r="AP610">
        <v>20.782956969697</v>
      </c>
      <c r="AQ610">
        <v>-0.000246999258669813</v>
      </c>
      <c r="AR610">
        <v>77.4773203291814</v>
      </c>
      <c r="AS610">
        <v>0</v>
      </c>
      <c r="AT610">
        <v>0</v>
      </c>
      <c r="AU610">
        <f>IF(AS610*$H$13&gt;=AW610,1.0,(AW610/(AW610-AS610*$H$13)))</f>
        <v>0</v>
      </c>
      <c r="AV610">
        <f>(AU610-1)*100</f>
        <v>0</v>
      </c>
      <c r="AW610">
        <f>MAX(0,($B$13+$C$13*BV610)/(1+$D$13*BV610)*BO610/(BQ610+273)*$E$13)</f>
        <v>0</v>
      </c>
      <c r="AX610">
        <f>$B$11*BW610+$C$11*BX610+$F$11*CI610*(1-CL610)</f>
        <v>0</v>
      </c>
      <c r="AY610">
        <f>AX610*AZ610</f>
        <v>0</v>
      </c>
      <c r="AZ610">
        <f>($B$11*$D$9+$C$11*$D$9+$F$11*((CV610+CN610)/MAX(CV610+CN610+CW610, 0.1)*$I$9+CW610/MAX(CV610+CN610+CW610, 0.1)*$J$9))/($B$11+$C$11+$F$11)</f>
        <v>0</v>
      </c>
      <c r="BA610">
        <f>($B$11*$K$9+$C$11*$K$9+$F$11*((CV610+CN610)/MAX(CV610+CN610+CW610, 0.1)*$P$9+CW610/MAX(CV610+CN610+CW610, 0.1)*$Q$9))/($B$11+$C$11+$F$11)</f>
        <v>0</v>
      </c>
      <c r="BB610">
        <v>6</v>
      </c>
      <c r="BC610">
        <v>0.5</v>
      </c>
      <c r="BD610" t="s">
        <v>355</v>
      </c>
      <c r="BE610">
        <v>2</v>
      </c>
      <c r="BF610" t="b">
        <v>1</v>
      </c>
      <c r="BG610">
        <v>1657299991.6</v>
      </c>
      <c r="BH610">
        <v>408.755451612903</v>
      </c>
      <c r="BI610">
        <v>420.148903225807</v>
      </c>
      <c r="BJ610">
        <v>20.8039387096774</v>
      </c>
      <c r="BK610">
        <v>18.6674580645161</v>
      </c>
      <c r="BL610">
        <v>400.881483870968</v>
      </c>
      <c r="BM610">
        <v>20.6252935483871</v>
      </c>
      <c r="BN610">
        <v>500.015</v>
      </c>
      <c r="BO610">
        <v>73.825335483871</v>
      </c>
      <c r="BP610">
        <v>0.0463621870967742</v>
      </c>
      <c r="BQ610">
        <v>24.3412741935484</v>
      </c>
      <c r="BR610">
        <v>24.9854806451613</v>
      </c>
      <c r="BS610">
        <v>999.9</v>
      </c>
      <c r="BT610">
        <v>0</v>
      </c>
      <c r="BU610">
        <v>0</v>
      </c>
      <c r="BV610">
        <v>9999.51612903226</v>
      </c>
      <c r="BW610">
        <v>0</v>
      </c>
      <c r="BX610">
        <v>1270.33322580645</v>
      </c>
      <c r="BY610">
        <v>-11.3933612903226</v>
      </c>
      <c r="BZ610">
        <v>417.440096774194</v>
      </c>
      <c r="CA610">
        <v>428.141129032258</v>
      </c>
      <c r="CB610">
        <v>2.1364835483871</v>
      </c>
      <c r="CC610">
        <v>420.148903225807</v>
      </c>
      <c r="CD610">
        <v>18.6674580645161</v>
      </c>
      <c r="CE610">
        <v>1.53585774193548</v>
      </c>
      <c r="CF610">
        <v>1.37813193548387</v>
      </c>
      <c r="CG610">
        <v>13.3298838709677</v>
      </c>
      <c r="CH610">
        <v>11.6790903225806</v>
      </c>
      <c r="CI610">
        <v>2000.0235483871</v>
      </c>
      <c r="CJ610">
        <v>0.980002838709678</v>
      </c>
      <c r="CK610">
        <v>0.0199972774193548</v>
      </c>
      <c r="CL610">
        <v>0</v>
      </c>
      <c r="CM610">
        <v>2.39253225806452</v>
      </c>
      <c r="CN610">
        <v>0</v>
      </c>
      <c r="CO610">
        <v>4206.96193548387</v>
      </c>
      <c r="CP610">
        <v>17300.3806451613</v>
      </c>
      <c r="CQ610">
        <v>40.937</v>
      </c>
      <c r="CR610">
        <v>41.75</v>
      </c>
      <c r="CS610">
        <v>40.687</v>
      </c>
      <c r="CT610">
        <v>40.512</v>
      </c>
      <c r="CU610">
        <v>40.147</v>
      </c>
      <c r="CV610">
        <v>1960.03193548387</v>
      </c>
      <c r="CW610">
        <v>39.9916129032258</v>
      </c>
      <c r="CX610">
        <v>0</v>
      </c>
      <c r="CY610">
        <v>1657299977.7</v>
      </c>
      <c r="CZ610">
        <v>0</v>
      </c>
      <c r="DA610">
        <v>1657291692.5</v>
      </c>
      <c r="DB610" t="s">
        <v>356</v>
      </c>
      <c r="DC610">
        <v>1657291684</v>
      </c>
      <c r="DD610">
        <v>1657291692.5</v>
      </c>
      <c r="DE610">
        <v>1</v>
      </c>
      <c r="DF610">
        <v>0.051</v>
      </c>
      <c r="DG610">
        <v>-0.009</v>
      </c>
      <c r="DH610">
        <v>7.953</v>
      </c>
      <c r="DI610">
        <v>0.086</v>
      </c>
      <c r="DJ610">
        <v>418</v>
      </c>
      <c r="DK610">
        <v>18</v>
      </c>
      <c r="DL610">
        <v>0.63</v>
      </c>
      <c r="DM610">
        <v>0.07</v>
      </c>
      <c r="DN610">
        <v>-11.3576341463415</v>
      </c>
      <c r="DO610">
        <v>-0.394202090592338</v>
      </c>
      <c r="DP610">
        <v>0.137180711525036</v>
      </c>
      <c r="DQ610">
        <v>0</v>
      </c>
      <c r="DR610">
        <v>2.12610487804878</v>
      </c>
      <c r="DS610">
        <v>0.288771010452963</v>
      </c>
      <c r="DT610">
        <v>0.0348215653759137</v>
      </c>
      <c r="DU610">
        <v>0</v>
      </c>
      <c r="DV610">
        <v>0</v>
      </c>
      <c r="DW610">
        <v>2</v>
      </c>
      <c r="DX610" t="s">
        <v>357</v>
      </c>
      <c r="DY610">
        <v>2.97016</v>
      </c>
      <c r="DZ610">
        <v>2.6995</v>
      </c>
      <c r="EA610">
        <v>0.0720762</v>
      </c>
      <c r="EB610">
        <v>0.0748597</v>
      </c>
      <c r="EC610">
        <v>0.0768373</v>
      </c>
      <c r="ED610">
        <v>0.0713934</v>
      </c>
      <c r="EE610">
        <v>36051.3</v>
      </c>
      <c r="EF610">
        <v>39334.8</v>
      </c>
      <c r="EG610">
        <v>35225.5</v>
      </c>
      <c r="EH610">
        <v>38579.6</v>
      </c>
      <c r="EI610">
        <v>46146.9</v>
      </c>
      <c r="EJ610">
        <v>51727.2</v>
      </c>
      <c r="EK610">
        <v>55090.9</v>
      </c>
      <c r="EL610">
        <v>61862.1</v>
      </c>
      <c r="EM610">
        <v>1.9476</v>
      </c>
      <c r="EN610">
        <v>2.1108</v>
      </c>
      <c r="EO610">
        <v>-0.0193715</v>
      </c>
      <c r="EP610">
        <v>0</v>
      </c>
      <c r="EQ610">
        <v>25.3076</v>
      </c>
      <c r="ER610">
        <v>999.9</v>
      </c>
      <c r="ES610">
        <v>55.366</v>
      </c>
      <c r="ET610">
        <v>33.949</v>
      </c>
      <c r="EU610">
        <v>39.9547</v>
      </c>
      <c r="EV610">
        <v>53.2179</v>
      </c>
      <c r="EW610">
        <v>37.2556</v>
      </c>
      <c r="EX610">
        <v>2</v>
      </c>
      <c r="EY610">
        <v>0.188252</v>
      </c>
      <c r="EZ610">
        <v>6.1549</v>
      </c>
      <c r="FA610">
        <v>20.0436</v>
      </c>
      <c r="FB610">
        <v>5.19692</v>
      </c>
      <c r="FC610">
        <v>12.0099</v>
      </c>
      <c r="FD610">
        <v>4.976</v>
      </c>
      <c r="FE610">
        <v>3.294</v>
      </c>
      <c r="FF610">
        <v>9999</v>
      </c>
      <c r="FG610">
        <v>565.8</v>
      </c>
      <c r="FH610">
        <v>9999</v>
      </c>
      <c r="FI610">
        <v>9999</v>
      </c>
      <c r="FJ610">
        <v>1.86301</v>
      </c>
      <c r="FK610">
        <v>1.86783</v>
      </c>
      <c r="FL610">
        <v>1.86755</v>
      </c>
      <c r="FM610">
        <v>1.86874</v>
      </c>
      <c r="FN610">
        <v>1.86954</v>
      </c>
      <c r="FO610">
        <v>1.86557</v>
      </c>
      <c r="FP610">
        <v>1.8667</v>
      </c>
      <c r="FQ610">
        <v>1.8681</v>
      </c>
      <c r="FR610">
        <v>5</v>
      </c>
      <c r="FS610">
        <v>0</v>
      </c>
      <c r="FT610">
        <v>0</v>
      </c>
      <c r="FU610">
        <v>0</v>
      </c>
      <c r="FV610" t="s">
        <v>358</v>
      </c>
      <c r="FW610" t="s">
        <v>359</v>
      </c>
      <c r="FX610" t="s">
        <v>360</v>
      </c>
      <c r="FY610" t="s">
        <v>360</v>
      </c>
      <c r="FZ610" t="s">
        <v>360</v>
      </c>
      <c r="GA610" t="s">
        <v>360</v>
      </c>
      <c r="GB610">
        <v>0</v>
      </c>
      <c r="GC610">
        <v>100</v>
      </c>
      <c r="GD610">
        <v>100</v>
      </c>
      <c r="GE610">
        <v>7.873</v>
      </c>
      <c r="GF610">
        <v>0.1787</v>
      </c>
      <c r="GG610">
        <v>4.5284714050127</v>
      </c>
      <c r="GH610">
        <v>0.00877152046367285</v>
      </c>
      <c r="GI610">
        <v>-1.12287425622125e-06</v>
      </c>
      <c r="GJ610">
        <v>1.49974470624018e-10</v>
      </c>
      <c r="GK610">
        <v>0.178652107835601</v>
      </c>
      <c r="GL610">
        <v>0</v>
      </c>
      <c r="GM610">
        <v>0</v>
      </c>
      <c r="GN610">
        <v>0</v>
      </c>
      <c r="GO610">
        <v>-2</v>
      </c>
      <c r="GP610">
        <v>2006</v>
      </c>
      <c r="GQ610">
        <v>1</v>
      </c>
      <c r="GR610">
        <v>20</v>
      </c>
      <c r="GS610">
        <v>138.6</v>
      </c>
      <c r="GT610">
        <v>138.5</v>
      </c>
      <c r="GU610">
        <v>1.32446</v>
      </c>
      <c r="GV610">
        <v>2.65503</v>
      </c>
      <c r="GW610">
        <v>2.24854</v>
      </c>
      <c r="GX610">
        <v>2.73804</v>
      </c>
      <c r="GY610">
        <v>1.99585</v>
      </c>
      <c r="GZ610">
        <v>2.38403</v>
      </c>
      <c r="HA610">
        <v>37.3858</v>
      </c>
      <c r="HB610">
        <v>14.4735</v>
      </c>
      <c r="HC610">
        <v>18</v>
      </c>
      <c r="HD610">
        <v>498.348</v>
      </c>
      <c r="HE610">
        <v>610.063</v>
      </c>
      <c r="HF610">
        <v>15.5048</v>
      </c>
      <c r="HG610">
        <v>29.443</v>
      </c>
      <c r="HH610">
        <v>30.0004</v>
      </c>
      <c r="HI610">
        <v>29.2051</v>
      </c>
      <c r="HJ610">
        <v>29.1019</v>
      </c>
      <c r="HK610">
        <v>26.6076</v>
      </c>
      <c r="HL610">
        <v>52.2668</v>
      </c>
      <c r="HM610">
        <v>0</v>
      </c>
      <c r="HN610">
        <v>15.5038</v>
      </c>
      <c r="HO610">
        <v>426.899</v>
      </c>
      <c r="HP610">
        <v>18.6081</v>
      </c>
      <c r="HQ610">
        <v>102.175</v>
      </c>
      <c r="HR610">
        <v>102.982</v>
      </c>
    </row>
    <row r="611" spans="1:226">
      <c r="A611">
        <v>595</v>
      </c>
      <c r="B611">
        <v>1657300004.6</v>
      </c>
      <c r="C611">
        <v>8260.59999990463</v>
      </c>
      <c r="D611" t="s">
        <v>1554</v>
      </c>
      <c r="E611" t="s">
        <v>1555</v>
      </c>
      <c r="F611">
        <v>5</v>
      </c>
      <c r="G611" t="s">
        <v>1507</v>
      </c>
      <c r="H611" t="s">
        <v>354</v>
      </c>
      <c r="I611">
        <v>1657299996.75517</v>
      </c>
      <c r="J611">
        <f>(K611)/1000</f>
        <v>0</v>
      </c>
      <c r="K611">
        <f>IF(BF611, AN611, AH611)</f>
        <v>0</v>
      </c>
      <c r="L611">
        <f>IF(BF611, AI611, AG611)</f>
        <v>0</v>
      </c>
      <c r="M611">
        <f>BH611 - IF(AU611&gt;1, L611*BB611*100.0/(AW611*BV611), 0)</f>
        <v>0</v>
      </c>
      <c r="N611">
        <f>((T611-J611/2)*M611-L611)/(T611+J611/2)</f>
        <v>0</v>
      </c>
      <c r="O611">
        <f>N611*(BO611+BP611)/1000.0</f>
        <v>0</v>
      </c>
      <c r="P611">
        <f>(BH611 - IF(AU611&gt;1, L611*BB611*100.0/(AW611*BV611), 0))*(BO611+BP611)/1000.0</f>
        <v>0</v>
      </c>
      <c r="Q611">
        <f>2.0/((1/S611-1/R611)+SIGN(S611)*SQRT((1/S611-1/R611)*(1/S611-1/R611) + 4*BC611/((BC611+1)*(BC611+1))*(2*1/S611*1/R611-1/R611*1/R611)))</f>
        <v>0</v>
      </c>
      <c r="R611">
        <f>IF(LEFT(BD611,1)&lt;&gt;"0",IF(LEFT(BD611,1)="1",3.0,BE611),$D$5+$E$5*(BV611*BO611/($K$5*1000))+$F$5*(BV611*BO611/($K$5*1000))*MAX(MIN(BB611,$J$5),$I$5)*MAX(MIN(BB611,$J$5),$I$5)+$G$5*MAX(MIN(BB611,$J$5),$I$5)*(BV611*BO611/($K$5*1000))+$H$5*(BV611*BO611/($K$5*1000))*(BV611*BO611/($K$5*1000)))</f>
        <v>0</v>
      </c>
      <c r="S611">
        <f>J611*(1000-(1000*0.61365*exp(17.502*W611/(240.97+W611))/(BO611+BP611)+BJ611)/2)/(1000*0.61365*exp(17.502*W611/(240.97+W611))/(BO611+BP611)-BJ611)</f>
        <v>0</v>
      </c>
      <c r="T611">
        <f>1/((BC611+1)/(Q611/1.6)+1/(R611/1.37)) + BC611/((BC611+1)/(Q611/1.6) + BC611/(R611/1.37))</f>
        <v>0</v>
      </c>
      <c r="U611">
        <f>(AX611*BA611)</f>
        <v>0</v>
      </c>
      <c r="V611">
        <f>(BQ611+(U611+2*0.95*5.67E-8*(((BQ611+$B$7)+273)^4-(BQ611+273)^4)-44100*J611)/(1.84*29.3*R611+8*0.95*5.67E-8*(BQ611+273)^3))</f>
        <v>0</v>
      </c>
      <c r="W611">
        <f>($C$7*BR611+$D$7*BS611+$E$7*V611)</f>
        <v>0</v>
      </c>
      <c r="X611">
        <f>0.61365*exp(17.502*W611/(240.97+W611))</f>
        <v>0</v>
      </c>
      <c r="Y611">
        <f>(Z611/AA611*100)</f>
        <v>0</v>
      </c>
      <c r="Z611">
        <f>BJ611*(BO611+BP611)/1000</f>
        <v>0</v>
      </c>
      <c r="AA611">
        <f>0.61365*exp(17.502*BQ611/(240.97+BQ611))</f>
        <v>0</v>
      </c>
      <c r="AB611">
        <f>(X611-BJ611*(BO611+BP611)/1000)</f>
        <v>0</v>
      </c>
      <c r="AC611">
        <f>(-J611*44100)</f>
        <v>0</v>
      </c>
      <c r="AD611">
        <f>2*29.3*R611*0.92*(BQ611-W611)</f>
        <v>0</v>
      </c>
      <c r="AE611">
        <f>2*0.95*5.67E-8*(((BQ611+$B$7)+273)^4-(W611+273)^4)</f>
        <v>0</v>
      </c>
      <c r="AF611">
        <f>U611+AE611+AC611+AD611</f>
        <v>0</v>
      </c>
      <c r="AG611">
        <f>BN611*AU611*(BI611-BH611*(1000-AU611*BK611)/(1000-AU611*BJ611))/(100*BB611)</f>
        <v>0</v>
      </c>
      <c r="AH611">
        <f>1000*BN611*AU611*(BJ611-BK611)/(100*BB611*(1000-AU611*BJ611))</f>
        <v>0</v>
      </c>
      <c r="AI611">
        <f>(AJ611 - AK611 - BO611*1E3/(8.314*(BQ611+273.15)) * AM611/BN611 * AL611) * BN611/(100*BB611) * (1000 - BK611)/1000</f>
        <v>0</v>
      </c>
      <c r="AJ611">
        <v>429.117781720713</v>
      </c>
      <c r="AK611">
        <v>418.028684848485</v>
      </c>
      <c r="AL611">
        <v>0.204930910209633</v>
      </c>
      <c r="AM611">
        <v>66.3387568690887</v>
      </c>
      <c r="AN611">
        <f>(AP611 - AO611 + BO611*1E3/(8.314*(BQ611+273.15)) * AR611/BN611 * AQ611) * BN611/(100*BB611) * 1000/(1000 - AP611)</f>
        <v>0</v>
      </c>
      <c r="AO611">
        <v>18.6029931616516</v>
      </c>
      <c r="AP611">
        <v>20.7708490909091</v>
      </c>
      <c r="AQ611">
        <v>-0.00167222778828718</v>
      </c>
      <c r="AR611">
        <v>77.4773203291814</v>
      </c>
      <c r="AS611">
        <v>0</v>
      </c>
      <c r="AT611">
        <v>0</v>
      </c>
      <c r="AU611">
        <f>IF(AS611*$H$13&gt;=AW611,1.0,(AW611/(AW611-AS611*$H$13)))</f>
        <v>0</v>
      </c>
      <c r="AV611">
        <f>(AU611-1)*100</f>
        <v>0</v>
      </c>
      <c r="AW611">
        <f>MAX(0,($B$13+$C$13*BV611)/(1+$D$13*BV611)*BO611/(BQ611+273)*$E$13)</f>
        <v>0</v>
      </c>
      <c r="AX611">
        <f>$B$11*BW611+$C$11*BX611+$F$11*CI611*(1-CL611)</f>
        <v>0</v>
      </c>
      <c r="AY611">
        <f>AX611*AZ611</f>
        <v>0</v>
      </c>
      <c r="AZ611">
        <f>($B$11*$D$9+$C$11*$D$9+$F$11*((CV611+CN611)/MAX(CV611+CN611+CW611, 0.1)*$I$9+CW611/MAX(CV611+CN611+CW611, 0.1)*$J$9))/($B$11+$C$11+$F$11)</f>
        <v>0</v>
      </c>
      <c r="BA611">
        <f>($B$11*$K$9+$C$11*$K$9+$F$11*((CV611+CN611)/MAX(CV611+CN611+CW611, 0.1)*$P$9+CW611/MAX(CV611+CN611+CW611, 0.1)*$Q$9))/($B$11+$C$11+$F$11)</f>
        <v>0</v>
      </c>
      <c r="BB611">
        <v>6</v>
      </c>
      <c r="BC611">
        <v>0.5</v>
      </c>
      <c r="BD611" t="s">
        <v>355</v>
      </c>
      <c r="BE611">
        <v>2</v>
      </c>
      <c r="BF611" t="b">
        <v>1</v>
      </c>
      <c r="BG611">
        <v>1657299996.75517</v>
      </c>
      <c r="BH611">
        <v>408.76475862069</v>
      </c>
      <c r="BI611">
        <v>420.81875862069</v>
      </c>
      <c r="BJ611">
        <v>20.7952689655172</v>
      </c>
      <c r="BK611">
        <v>18.6351931034483</v>
      </c>
      <c r="BL611">
        <v>400.89075862069</v>
      </c>
      <c r="BM611">
        <v>20.616624137931</v>
      </c>
      <c r="BN611">
        <v>500.032275862069</v>
      </c>
      <c r="BO611">
        <v>73.8258482758621</v>
      </c>
      <c r="BP611">
        <v>0.0462097137931035</v>
      </c>
      <c r="BQ611">
        <v>24.3433517241379</v>
      </c>
      <c r="BR611">
        <v>24.9910551724138</v>
      </c>
      <c r="BS611">
        <v>999.9</v>
      </c>
      <c r="BT611">
        <v>0</v>
      </c>
      <c r="BU611">
        <v>0</v>
      </c>
      <c r="BV611">
        <v>10001.2068965517</v>
      </c>
      <c r="BW611">
        <v>0</v>
      </c>
      <c r="BX611">
        <v>1271.01896551724</v>
      </c>
      <c r="BY611">
        <v>-12.0539</v>
      </c>
      <c r="BZ611">
        <v>417.445827586207</v>
      </c>
      <c r="CA611">
        <v>428.809586206897</v>
      </c>
      <c r="CB611">
        <v>2.16007931034483</v>
      </c>
      <c r="CC611">
        <v>420.81875862069</v>
      </c>
      <c r="CD611">
        <v>18.6351931034483</v>
      </c>
      <c r="CE611">
        <v>1.53522827586207</v>
      </c>
      <c r="CF611">
        <v>1.37575896551724</v>
      </c>
      <c r="CG611">
        <v>13.3235965517241</v>
      </c>
      <c r="CH611">
        <v>11.6530137931034</v>
      </c>
      <c r="CI611">
        <v>2000.01413793103</v>
      </c>
      <c r="CJ611">
        <v>0.98000275862069</v>
      </c>
      <c r="CK611">
        <v>0.0199973655172414</v>
      </c>
      <c r="CL611">
        <v>0</v>
      </c>
      <c r="CM611">
        <v>2.3772724137931</v>
      </c>
      <c r="CN611">
        <v>0</v>
      </c>
      <c r="CO611">
        <v>4215.15724137931</v>
      </c>
      <c r="CP611">
        <v>17300.3068965517</v>
      </c>
      <c r="CQ611">
        <v>40.937</v>
      </c>
      <c r="CR611">
        <v>41.75</v>
      </c>
      <c r="CS611">
        <v>40.687</v>
      </c>
      <c r="CT611">
        <v>40.5171034482759</v>
      </c>
      <c r="CU611">
        <v>40.1570689655172</v>
      </c>
      <c r="CV611">
        <v>1960.0224137931</v>
      </c>
      <c r="CW611">
        <v>39.991724137931</v>
      </c>
      <c r="CX611">
        <v>0</v>
      </c>
      <c r="CY611">
        <v>1657299982.5</v>
      </c>
      <c r="CZ611">
        <v>0</v>
      </c>
      <c r="DA611">
        <v>1657291692.5</v>
      </c>
      <c r="DB611" t="s">
        <v>356</v>
      </c>
      <c r="DC611">
        <v>1657291684</v>
      </c>
      <c r="DD611">
        <v>1657291692.5</v>
      </c>
      <c r="DE611">
        <v>1</v>
      </c>
      <c r="DF611">
        <v>0.051</v>
      </c>
      <c r="DG611">
        <v>-0.009</v>
      </c>
      <c r="DH611">
        <v>7.953</v>
      </c>
      <c r="DI611">
        <v>0.086</v>
      </c>
      <c r="DJ611">
        <v>418</v>
      </c>
      <c r="DK611">
        <v>18</v>
      </c>
      <c r="DL611">
        <v>0.63</v>
      </c>
      <c r="DM611">
        <v>0.07</v>
      </c>
      <c r="DN611">
        <v>-11.63389</v>
      </c>
      <c r="DO611">
        <v>-4.24011557223263</v>
      </c>
      <c r="DP611">
        <v>0.725829362109305</v>
      </c>
      <c r="DQ611">
        <v>0</v>
      </c>
      <c r="DR611">
        <v>2.14354175</v>
      </c>
      <c r="DS611">
        <v>0.329421726078804</v>
      </c>
      <c r="DT611">
        <v>0.0369014778760621</v>
      </c>
      <c r="DU611">
        <v>0</v>
      </c>
      <c r="DV611">
        <v>0</v>
      </c>
      <c r="DW611">
        <v>2</v>
      </c>
      <c r="DX611" t="s">
        <v>357</v>
      </c>
      <c r="DY611">
        <v>2.97047</v>
      </c>
      <c r="DZ611">
        <v>2.7002</v>
      </c>
      <c r="EA611">
        <v>0.0722167</v>
      </c>
      <c r="EB611">
        <v>0.0757112</v>
      </c>
      <c r="EC611">
        <v>0.0767918</v>
      </c>
      <c r="ED611">
        <v>0.0713839</v>
      </c>
      <c r="EE611">
        <v>36045.7</v>
      </c>
      <c r="EF611">
        <v>39297.4</v>
      </c>
      <c r="EG611">
        <v>35225.4</v>
      </c>
      <c r="EH611">
        <v>38578.5</v>
      </c>
      <c r="EI611">
        <v>46148.8</v>
      </c>
      <c r="EJ611">
        <v>51726.9</v>
      </c>
      <c r="EK611">
        <v>55090.4</v>
      </c>
      <c r="EL611">
        <v>61861.1</v>
      </c>
      <c r="EM611">
        <v>1.9478</v>
      </c>
      <c r="EN611">
        <v>2.1112</v>
      </c>
      <c r="EO611">
        <v>-0.0210106</v>
      </c>
      <c r="EP611">
        <v>0</v>
      </c>
      <c r="EQ611">
        <v>25.3054</v>
      </c>
      <c r="ER611">
        <v>999.9</v>
      </c>
      <c r="ES611">
        <v>55.341</v>
      </c>
      <c r="ET611">
        <v>33.949</v>
      </c>
      <c r="EU611">
        <v>39.9418</v>
      </c>
      <c r="EV611">
        <v>53.1379</v>
      </c>
      <c r="EW611">
        <v>37.2516</v>
      </c>
      <c r="EX611">
        <v>2</v>
      </c>
      <c r="EY611">
        <v>0.188659</v>
      </c>
      <c r="EZ611">
        <v>6.16682</v>
      </c>
      <c r="FA611">
        <v>20.0437</v>
      </c>
      <c r="FB611">
        <v>5.19812</v>
      </c>
      <c r="FC611">
        <v>12.0099</v>
      </c>
      <c r="FD611">
        <v>4.9756</v>
      </c>
      <c r="FE611">
        <v>3.294</v>
      </c>
      <c r="FF611">
        <v>9999</v>
      </c>
      <c r="FG611">
        <v>565.8</v>
      </c>
      <c r="FH611">
        <v>9999</v>
      </c>
      <c r="FI611">
        <v>9999</v>
      </c>
      <c r="FJ611">
        <v>1.86301</v>
      </c>
      <c r="FK611">
        <v>1.86783</v>
      </c>
      <c r="FL611">
        <v>1.86752</v>
      </c>
      <c r="FM611">
        <v>1.86874</v>
      </c>
      <c r="FN611">
        <v>1.86954</v>
      </c>
      <c r="FO611">
        <v>1.86554</v>
      </c>
      <c r="FP611">
        <v>1.86667</v>
      </c>
      <c r="FQ611">
        <v>1.86807</v>
      </c>
      <c r="FR611">
        <v>5</v>
      </c>
      <c r="FS611">
        <v>0</v>
      </c>
      <c r="FT611">
        <v>0</v>
      </c>
      <c r="FU611">
        <v>0</v>
      </c>
      <c r="FV611" t="s">
        <v>358</v>
      </c>
      <c r="FW611" t="s">
        <v>359</v>
      </c>
      <c r="FX611" t="s">
        <v>360</v>
      </c>
      <c r="FY611" t="s">
        <v>360</v>
      </c>
      <c r="FZ611" t="s">
        <v>360</v>
      </c>
      <c r="GA611" t="s">
        <v>360</v>
      </c>
      <c r="GB611">
        <v>0</v>
      </c>
      <c r="GC611">
        <v>100</v>
      </c>
      <c r="GD611">
        <v>100</v>
      </c>
      <c r="GE611">
        <v>7.882</v>
      </c>
      <c r="GF611">
        <v>0.1786</v>
      </c>
      <c r="GG611">
        <v>4.5284714050127</v>
      </c>
      <c r="GH611">
        <v>0.00877152046367285</v>
      </c>
      <c r="GI611">
        <v>-1.12287425622125e-06</v>
      </c>
      <c r="GJ611">
        <v>1.49974470624018e-10</v>
      </c>
      <c r="GK611">
        <v>0.178652107835601</v>
      </c>
      <c r="GL611">
        <v>0</v>
      </c>
      <c r="GM611">
        <v>0</v>
      </c>
      <c r="GN611">
        <v>0</v>
      </c>
      <c r="GO611">
        <v>-2</v>
      </c>
      <c r="GP611">
        <v>2006</v>
      </c>
      <c r="GQ611">
        <v>1</v>
      </c>
      <c r="GR611">
        <v>20</v>
      </c>
      <c r="GS611">
        <v>138.7</v>
      </c>
      <c r="GT611">
        <v>138.5</v>
      </c>
      <c r="GU611">
        <v>1.34766</v>
      </c>
      <c r="GV611">
        <v>2.65259</v>
      </c>
      <c r="GW611">
        <v>2.24854</v>
      </c>
      <c r="GX611">
        <v>2.73926</v>
      </c>
      <c r="GY611">
        <v>1.99585</v>
      </c>
      <c r="GZ611">
        <v>2.38037</v>
      </c>
      <c r="HA611">
        <v>37.3858</v>
      </c>
      <c r="HB611">
        <v>14.4823</v>
      </c>
      <c r="HC611">
        <v>18</v>
      </c>
      <c r="HD611">
        <v>498.528</v>
      </c>
      <c r="HE611">
        <v>610.444</v>
      </c>
      <c r="HF611">
        <v>15.5096</v>
      </c>
      <c r="HG611">
        <v>29.4506</v>
      </c>
      <c r="HH611">
        <v>30.0006</v>
      </c>
      <c r="HI611">
        <v>29.2102</v>
      </c>
      <c r="HJ611">
        <v>29.1078</v>
      </c>
      <c r="HK611">
        <v>27.1034</v>
      </c>
      <c r="HL611">
        <v>52.2668</v>
      </c>
      <c r="HM611">
        <v>0</v>
      </c>
      <c r="HN611">
        <v>15.5078</v>
      </c>
      <c r="HO611">
        <v>440.385</v>
      </c>
      <c r="HP611">
        <v>18.6138</v>
      </c>
      <c r="HQ611">
        <v>102.175</v>
      </c>
      <c r="HR611">
        <v>102.98</v>
      </c>
    </row>
    <row r="612" spans="1:226">
      <c r="A612">
        <v>596</v>
      </c>
      <c r="B612">
        <v>1657300009.6</v>
      </c>
      <c r="C612">
        <v>8265.59999990463</v>
      </c>
      <c r="D612" t="s">
        <v>1556</v>
      </c>
      <c r="E612" t="s">
        <v>1557</v>
      </c>
      <c r="F612">
        <v>5</v>
      </c>
      <c r="G612" t="s">
        <v>1507</v>
      </c>
      <c r="H612" t="s">
        <v>354</v>
      </c>
      <c r="I612">
        <v>1657300001.83214</v>
      </c>
      <c r="J612">
        <f>(K612)/1000</f>
        <v>0</v>
      </c>
      <c r="K612">
        <f>IF(BF612, AN612, AH612)</f>
        <v>0</v>
      </c>
      <c r="L612">
        <f>IF(BF612, AI612, AG612)</f>
        <v>0</v>
      </c>
      <c r="M612">
        <f>BH612 - IF(AU612&gt;1, L612*BB612*100.0/(AW612*BV612), 0)</f>
        <v>0</v>
      </c>
      <c r="N612">
        <f>((T612-J612/2)*M612-L612)/(T612+J612/2)</f>
        <v>0</v>
      </c>
      <c r="O612">
        <f>N612*(BO612+BP612)/1000.0</f>
        <v>0</v>
      </c>
      <c r="P612">
        <f>(BH612 - IF(AU612&gt;1, L612*BB612*100.0/(AW612*BV612), 0))*(BO612+BP612)/1000.0</f>
        <v>0</v>
      </c>
      <c r="Q612">
        <f>2.0/((1/S612-1/R612)+SIGN(S612)*SQRT((1/S612-1/R612)*(1/S612-1/R612) + 4*BC612/((BC612+1)*(BC612+1))*(2*1/S612*1/R612-1/R612*1/R612)))</f>
        <v>0</v>
      </c>
      <c r="R612">
        <f>IF(LEFT(BD612,1)&lt;&gt;"0",IF(LEFT(BD612,1)="1",3.0,BE612),$D$5+$E$5*(BV612*BO612/($K$5*1000))+$F$5*(BV612*BO612/($K$5*1000))*MAX(MIN(BB612,$J$5),$I$5)*MAX(MIN(BB612,$J$5),$I$5)+$G$5*MAX(MIN(BB612,$J$5),$I$5)*(BV612*BO612/($K$5*1000))+$H$5*(BV612*BO612/($K$5*1000))*(BV612*BO612/($K$5*1000)))</f>
        <v>0</v>
      </c>
      <c r="S612">
        <f>J612*(1000-(1000*0.61365*exp(17.502*W612/(240.97+W612))/(BO612+BP612)+BJ612)/2)/(1000*0.61365*exp(17.502*W612/(240.97+W612))/(BO612+BP612)-BJ612)</f>
        <v>0</v>
      </c>
      <c r="T612">
        <f>1/((BC612+1)/(Q612/1.6)+1/(R612/1.37)) + BC612/((BC612+1)/(Q612/1.6) + BC612/(R612/1.37))</f>
        <v>0</v>
      </c>
      <c r="U612">
        <f>(AX612*BA612)</f>
        <v>0</v>
      </c>
      <c r="V612">
        <f>(BQ612+(U612+2*0.95*5.67E-8*(((BQ612+$B$7)+273)^4-(BQ612+273)^4)-44100*J612)/(1.84*29.3*R612+8*0.95*5.67E-8*(BQ612+273)^3))</f>
        <v>0</v>
      </c>
      <c r="W612">
        <f>($C$7*BR612+$D$7*BS612+$E$7*V612)</f>
        <v>0</v>
      </c>
      <c r="X612">
        <f>0.61365*exp(17.502*W612/(240.97+W612))</f>
        <v>0</v>
      </c>
      <c r="Y612">
        <f>(Z612/AA612*100)</f>
        <v>0</v>
      </c>
      <c r="Z612">
        <f>BJ612*(BO612+BP612)/1000</f>
        <v>0</v>
      </c>
      <c r="AA612">
        <f>0.61365*exp(17.502*BQ612/(240.97+BQ612))</f>
        <v>0</v>
      </c>
      <c r="AB612">
        <f>(X612-BJ612*(BO612+BP612)/1000)</f>
        <v>0</v>
      </c>
      <c r="AC612">
        <f>(-J612*44100)</f>
        <v>0</v>
      </c>
      <c r="AD612">
        <f>2*29.3*R612*0.92*(BQ612-W612)</f>
        <v>0</v>
      </c>
      <c r="AE612">
        <f>2*0.95*5.67E-8*(((BQ612+$B$7)+273)^4-(W612+273)^4)</f>
        <v>0</v>
      </c>
      <c r="AF612">
        <f>U612+AE612+AC612+AD612</f>
        <v>0</v>
      </c>
      <c r="AG612">
        <f>BN612*AU612*(BI612-BH612*(1000-AU612*BK612)/(1000-AU612*BJ612))/(100*BB612)</f>
        <v>0</v>
      </c>
      <c r="AH612">
        <f>1000*BN612*AU612*(BJ612-BK612)/(100*BB612*(1000-AU612*BJ612))</f>
        <v>0</v>
      </c>
      <c r="AI612">
        <f>(AJ612 - AK612 - BO612*1E3/(8.314*(BQ612+273.15)) * AM612/BN612 * AL612) * BN612/(100*BB612) * (1000 - BK612)/1000</f>
        <v>0</v>
      </c>
      <c r="AJ612">
        <v>438.9767263753</v>
      </c>
      <c r="AK612">
        <v>423.877127272727</v>
      </c>
      <c r="AL612">
        <v>1.33692127329901</v>
      </c>
      <c r="AM612">
        <v>66.3387568690887</v>
      </c>
      <c r="AN612">
        <f>(AP612 - AO612 + BO612*1E3/(8.314*(BQ612+273.15)) * AR612/BN612 * AQ612) * BN612/(100*BB612) * 1000/(1000 - AP612)</f>
        <v>0</v>
      </c>
      <c r="AO612">
        <v>18.600371280062</v>
      </c>
      <c r="AP612">
        <v>20.7671181818182</v>
      </c>
      <c r="AQ612">
        <v>-0.000954176511977908</v>
      </c>
      <c r="AR612">
        <v>77.4773203291814</v>
      </c>
      <c r="AS612">
        <v>0</v>
      </c>
      <c r="AT612">
        <v>0</v>
      </c>
      <c r="AU612">
        <f>IF(AS612*$H$13&gt;=AW612,1.0,(AW612/(AW612-AS612*$H$13)))</f>
        <v>0</v>
      </c>
      <c r="AV612">
        <f>(AU612-1)*100</f>
        <v>0</v>
      </c>
      <c r="AW612">
        <f>MAX(0,($B$13+$C$13*BV612)/(1+$D$13*BV612)*BO612/(BQ612+273)*$E$13)</f>
        <v>0</v>
      </c>
      <c r="AX612">
        <f>$B$11*BW612+$C$11*BX612+$F$11*CI612*(1-CL612)</f>
        <v>0</v>
      </c>
      <c r="AY612">
        <f>AX612*AZ612</f>
        <v>0</v>
      </c>
      <c r="AZ612">
        <f>($B$11*$D$9+$C$11*$D$9+$F$11*((CV612+CN612)/MAX(CV612+CN612+CW612, 0.1)*$I$9+CW612/MAX(CV612+CN612+CW612, 0.1)*$J$9))/($B$11+$C$11+$F$11)</f>
        <v>0</v>
      </c>
      <c r="BA612">
        <f>($B$11*$K$9+$C$11*$K$9+$F$11*((CV612+CN612)/MAX(CV612+CN612+CW612, 0.1)*$P$9+CW612/MAX(CV612+CN612+CW612, 0.1)*$Q$9))/($B$11+$C$11+$F$11)</f>
        <v>0</v>
      </c>
      <c r="BB612">
        <v>6</v>
      </c>
      <c r="BC612">
        <v>0.5</v>
      </c>
      <c r="BD612" t="s">
        <v>355</v>
      </c>
      <c r="BE612">
        <v>2</v>
      </c>
      <c r="BF612" t="b">
        <v>1</v>
      </c>
      <c r="BG612">
        <v>1657300001.83214</v>
      </c>
      <c r="BH612">
        <v>409.909785714286</v>
      </c>
      <c r="BI612">
        <v>424.845928571429</v>
      </c>
      <c r="BJ612">
        <v>20.7814464285714</v>
      </c>
      <c r="BK612">
        <v>18.6049321428571</v>
      </c>
      <c r="BL612">
        <v>402.026678571429</v>
      </c>
      <c r="BM612">
        <v>20.6028</v>
      </c>
      <c r="BN612">
        <v>500.0285</v>
      </c>
      <c r="BO612">
        <v>73.8260357142857</v>
      </c>
      <c r="BP612">
        <v>0.0462285857142857</v>
      </c>
      <c r="BQ612">
        <v>24.3445714285714</v>
      </c>
      <c r="BR612">
        <v>24.9949357142857</v>
      </c>
      <c r="BS612">
        <v>999.9</v>
      </c>
      <c r="BT612">
        <v>0</v>
      </c>
      <c r="BU612">
        <v>0</v>
      </c>
      <c r="BV612">
        <v>9993.03571428571</v>
      </c>
      <c r="BW612">
        <v>0</v>
      </c>
      <c r="BX612">
        <v>1271.43285714286</v>
      </c>
      <c r="BY612">
        <v>-14.9361678571429</v>
      </c>
      <c r="BZ612">
        <v>418.609107142857</v>
      </c>
      <c r="CA612">
        <v>432.899928571429</v>
      </c>
      <c r="CB612">
        <v>2.17652071428571</v>
      </c>
      <c r="CC612">
        <v>424.845928571429</v>
      </c>
      <c r="CD612">
        <v>18.6049321428571</v>
      </c>
      <c r="CE612">
        <v>1.5342125</v>
      </c>
      <c r="CF612">
        <v>1.37352785714286</v>
      </c>
      <c r="CG612">
        <v>13.3134428571429</v>
      </c>
      <c r="CH612">
        <v>11.6285035714286</v>
      </c>
      <c r="CI612">
        <v>2000.03214285714</v>
      </c>
      <c r="CJ612">
        <v>0.980003035714286</v>
      </c>
      <c r="CK612">
        <v>0.0199970607142857</v>
      </c>
      <c r="CL612">
        <v>0</v>
      </c>
      <c r="CM612">
        <v>2.41081428571429</v>
      </c>
      <c r="CN612">
        <v>0</v>
      </c>
      <c r="CO612">
        <v>4220.31321428571</v>
      </c>
      <c r="CP612">
        <v>17300.4642857143</v>
      </c>
      <c r="CQ612">
        <v>40.937</v>
      </c>
      <c r="CR612">
        <v>41.75</v>
      </c>
      <c r="CS612">
        <v>40.6915</v>
      </c>
      <c r="CT612">
        <v>40.5088571428571</v>
      </c>
      <c r="CU612">
        <v>40.1648571428571</v>
      </c>
      <c r="CV612">
        <v>1960.04071428571</v>
      </c>
      <c r="CW612">
        <v>39.9914285714286</v>
      </c>
      <c r="CX612">
        <v>0</v>
      </c>
      <c r="CY612">
        <v>1657299987.9</v>
      </c>
      <c r="CZ612">
        <v>0</v>
      </c>
      <c r="DA612">
        <v>1657291692.5</v>
      </c>
      <c r="DB612" t="s">
        <v>356</v>
      </c>
      <c r="DC612">
        <v>1657291684</v>
      </c>
      <c r="DD612">
        <v>1657291692.5</v>
      </c>
      <c r="DE612">
        <v>1</v>
      </c>
      <c r="DF612">
        <v>0.051</v>
      </c>
      <c r="DG612">
        <v>-0.009</v>
      </c>
      <c r="DH612">
        <v>7.953</v>
      </c>
      <c r="DI612">
        <v>0.086</v>
      </c>
      <c r="DJ612">
        <v>418</v>
      </c>
      <c r="DK612">
        <v>18</v>
      </c>
      <c r="DL612">
        <v>0.63</v>
      </c>
      <c r="DM612">
        <v>0.07</v>
      </c>
      <c r="DN612">
        <v>-13.4394825</v>
      </c>
      <c r="DO612">
        <v>-27.3393106941839</v>
      </c>
      <c r="DP612">
        <v>3.20154162583337</v>
      </c>
      <c r="DQ612">
        <v>0</v>
      </c>
      <c r="DR612">
        <v>2.15962975</v>
      </c>
      <c r="DS612">
        <v>0.195311707317072</v>
      </c>
      <c r="DT612">
        <v>0.0297819472573151</v>
      </c>
      <c r="DU612">
        <v>0</v>
      </c>
      <c r="DV612">
        <v>0</v>
      </c>
      <c r="DW612">
        <v>2</v>
      </c>
      <c r="DX612" t="s">
        <v>357</v>
      </c>
      <c r="DY612">
        <v>2.97067</v>
      </c>
      <c r="DZ612">
        <v>2.70055</v>
      </c>
      <c r="EA612">
        <v>0.0730618</v>
      </c>
      <c r="EB612">
        <v>0.0774698</v>
      </c>
      <c r="EC612">
        <v>0.0767869</v>
      </c>
      <c r="ED612">
        <v>0.0713705</v>
      </c>
      <c r="EE612">
        <v>36012.3</v>
      </c>
      <c r="EF612">
        <v>39221.7</v>
      </c>
      <c r="EG612">
        <v>35224.8</v>
      </c>
      <c r="EH612">
        <v>38577.6</v>
      </c>
      <c r="EI612">
        <v>46149.2</v>
      </c>
      <c r="EJ612">
        <v>51726.4</v>
      </c>
      <c r="EK612">
        <v>55090.6</v>
      </c>
      <c r="EL612">
        <v>61859.6</v>
      </c>
      <c r="EM612">
        <v>1.9482</v>
      </c>
      <c r="EN612">
        <v>2.1108</v>
      </c>
      <c r="EO612">
        <v>-0.0168383</v>
      </c>
      <c r="EP612">
        <v>0</v>
      </c>
      <c r="EQ612">
        <v>25.3033</v>
      </c>
      <c r="ER612">
        <v>999.9</v>
      </c>
      <c r="ES612">
        <v>55.317</v>
      </c>
      <c r="ET612">
        <v>33.969</v>
      </c>
      <c r="EU612">
        <v>39.9696</v>
      </c>
      <c r="EV612">
        <v>53.4779</v>
      </c>
      <c r="EW612">
        <v>37.2796</v>
      </c>
      <c r="EX612">
        <v>2</v>
      </c>
      <c r="EY612">
        <v>0.18939</v>
      </c>
      <c r="EZ612">
        <v>6.17046</v>
      </c>
      <c r="FA612">
        <v>20.0436</v>
      </c>
      <c r="FB612">
        <v>5.19812</v>
      </c>
      <c r="FC612">
        <v>12.0099</v>
      </c>
      <c r="FD612">
        <v>4.976</v>
      </c>
      <c r="FE612">
        <v>3.294</v>
      </c>
      <c r="FF612">
        <v>9999</v>
      </c>
      <c r="FG612">
        <v>565.8</v>
      </c>
      <c r="FH612">
        <v>9999</v>
      </c>
      <c r="FI612">
        <v>9999</v>
      </c>
      <c r="FJ612">
        <v>1.86304</v>
      </c>
      <c r="FK612">
        <v>1.86783</v>
      </c>
      <c r="FL612">
        <v>1.86752</v>
      </c>
      <c r="FM612">
        <v>1.86874</v>
      </c>
      <c r="FN612">
        <v>1.86951</v>
      </c>
      <c r="FO612">
        <v>1.86554</v>
      </c>
      <c r="FP612">
        <v>1.86664</v>
      </c>
      <c r="FQ612">
        <v>1.8681</v>
      </c>
      <c r="FR612">
        <v>5</v>
      </c>
      <c r="FS612">
        <v>0</v>
      </c>
      <c r="FT612">
        <v>0</v>
      </c>
      <c r="FU612">
        <v>0</v>
      </c>
      <c r="FV612" t="s">
        <v>358</v>
      </c>
      <c r="FW612" t="s">
        <v>359</v>
      </c>
      <c r="FX612" t="s">
        <v>360</v>
      </c>
      <c r="FY612" t="s">
        <v>360</v>
      </c>
      <c r="FZ612" t="s">
        <v>360</v>
      </c>
      <c r="GA612" t="s">
        <v>360</v>
      </c>
      <c r="GB612">
        <v>0</v>
      </c>
      <c r="GC612">
        <v>100</v>
      </c>
      <c r="GD612">
        <v>100</v>
      </c>
      <c r="GE612">
        <v>7.93</v>
      </c>
      <c r="GF612">
        <v>0.1787</v>
      </c>
      <c r="GG612">
        <v>4.5284714050127</v>
      </c>
      <c r="GH612">
        <v>0.00877152046367285</v>
      </c>
      <c r="GI612">
        <v>-1.12287425622125e-06</v>
      </c>
      <c r="GJ612">
        <v>1.49974470624018e-10</v>
      </c>
      <c r="GK612">
        <v>0.178652107835601</v>
      </c>
      <c r="GL612">
        <v>0</v>
      </c>
      <c r="GM612">
        <v>0</v>
      </c>
      <c r="GN612">
        <v>0</v>
      </c>
      <c r="GO612">
        <v>-2</v>
      </c>
      <c r="GP612">
        <v>2006</v>
      </c>
      <c r="GQ612">
        <v>1</v>
      </c>
      <c r="GR612">
        <v>20</v>
      </c>
      <c r="GS612">
        <v>138.8</v>
      </c>
      <c r="GT612">
        <v>138.6</v>
      </c>
      <c r="GU612">
        <v>1.38428</v>
      </c>
      <c r="GV612">
        <v>2.65137</v>
      </c>
      <c r="GW612">
        <v>2.24854</v>
      </c>
      <c r="GX612">
        <v>2.73804</v>
      </c>
      <c r="GY612">
        <v>1.99585</v>
      </c>
      <c r="GZ612">
        <v>2.3877</v>
      </c>
      <c r="HA612">
        <v>37.3858</v>
      </c>
      <c r="HB612">
        <v>14.4735</v>
      </c>
      <c r="HC612">
        <v>18</v>
      </c>
      <c r="HD612">
        <v>498.838</v>
      </c>
      <c r="HE612">
        <v>610.185</v>
      </c>
      <c r="HF612">
        <v>15.5126</v>
      </c>
      <c r="HG612">
        <v>29.4556</v>
      </c>
      <c r="HH612">
        <v>30.0007</v>
      </c>
      <c r="HI612">
        <v>29.2152</v>
      </c>
      <c r="HJ612">
        <v>29.1127</v>
      </c>
      <c r="HK612">
        <v>27.8451</v>
      </c>
      <c r="HL612">
        <v>52.2668</v>
      </c>
      <c r="HM612">
        <v>0</v>
      </c>
      <c r="HN612">
        <v>15.5118</v>
      </c>
      <c r="HO612">
        <v>460.516</v>
      </c>
      <c r="HP612">
        <v>18.6138</v>
      </c>
      <c r="HQ612">
        <v>102.174</v>
      </c>
      <c r="HR612">
        <v>102.977</v>
      </c>
    </row>
    <row r="613" spans="1:226">
      <c r="A613">
        <v>597</v>
      </c>
      <c r="B613">
        <v>1657300014.6</v>
      </c>
      <c r="C613">
        <v>8270.59999990463</v>
      </c>
      <c r="D613" t="s">
        <v>1558</v>
      </c>
      <c r="E613" t="s">
        <v>1559</v>
      </c>
      <c r="F613">
        <v>5</v>
      </c>
      <c r="G613" t="s">
        <v>1507</v>
      </c>
      <c r="H613" t="s">
        <v>354</v>
      </c>
      <c r="I613">
        <v>1657300007.1</v>
      </c>
      <c r="J613">
        <f>(K613)/1000</f>
        <v>0</v>
      </c>
      <c r="K613">
        <f>IF(BF613, AN613, AH613)</f>
        <v>0</v>
      </c>
      <c r="L613">
        <f>IF(BF613, AI613, AG613)</f>
        <v>0</v>
      </c>
      <c r="M613">
        <f>BH613 - IF(AU613&gt;1, L613*BB613*100.0/(AW613*BV613), 0)</f>
        <v>0</v>
      </c>
      <c r="N613">
        <f>((T613-J613/2)*M613-L613)/(T613+J613/2)</f>
        <v>0</v>
      </c>
      <c r="O613">
        <f>N613*(BO613+BP613)/1000.0</f>
        <v>0</v>
      </c>
      <c r="P613">
        <f>(BH613 - IF(AU613&gt;1, L613*BB613*100.0/(AW613*BV613), 0))*(BO613+BP613)/1000.0</f>
        <v>0</v>
      </c>
      <c r="Q613">
        <f>2.0/((1/S613-1/R613)+SIGN(S613)*SQRT((1/S613-1/R613)*(1/S613-1/R613) + 4*BC613/((BC613+1)*(BC613+1))*(2*1/S613*1/R613-1/R613*1/R613)))</f>
        <v>0</v>
      </c>
      <c r="R613">
        <f>IF(LEFT(BD613,1)&lt;&gt;"0",IF(LEFT(BD613,1)="1",3.0,BE613),$D$5+$E$5*(BV613*BO613/($K$5*1000))+$F$5*(BV613*BO613/($K$5*1000))*MAX(MIN(BB613,$J$5),$I$5)*MAX(MIN(BB613,$J$5),$I$5)+$G$5*MAX(MIN(BB613,$J$5),$I$5)*(BV613*BO613/($K$5*1000))+$H$5*(BV613*BO613/($K$5*1000))*(BV613*BO613/($K$5*1000)))</f>
        <v>0</v>
      </c>
      <c r="S613">
        <f>J613*(1000-(1000*0.61365*exp(17.502*W613/(240.97+W613))/(BO613+BP613)+BJ613)/2)/(1000*0.61365*exp(17.502*W613/(240.97+W613))/(BO613+BP613)-BJ613)</f>
        <v>0</v>
      </c>
      <c r="T613">
        <f>1/((BC613+1)/(Q613/1.6)+1/(R613/1.37)) + BC613/((BC613+1)/(Q613/1.6) + BC613/(R613/1.37))</f>
        <v>0</v>
      </c>
      <c r="U613">
        <f>(AX613*BA613)</f>
        <v>0</v>
      </c>
      <c r="V613">
        <f>(BQ613+(U613+2*0.95*5.67E-8*(((BQ613+$B$7)+273)^4-(BQ613+273)^4)-44100*J613)/(1.84*29.3*R613+8*0.95*5.67E-8*(BQ613+273)^3))</f>
        <v>0</v>
      </c>
      <c r="W613">
        <f>($C$7*BR613+$D$7*BS613+$E$7*V613)</f>
        <v>0</v>
      </c>
      <c r="X613">
        <f>0.61365*exp(17.502*W613/(240.97+W613))</f>
        <v>0</v>
      </c>
      <c r="Y613">
        <f>(Z613/AA613*100)</f>
        <v>0</v>
      </c>
      <c r="Z613">
        <f>BJ613*(BO613+BP613)/1000</f>
        <v>0</v>
      </c>
      <c r="AA613">
        <f>0.61365*exp(17.502*BQ613/(240.97+BQ613))</f>
        <v>0</v>
      </c>
      <c r="AB613">
        <f>(X613-BJ613*(BO613+BP613)/1000)</f>
        <v>0</v>
      </c>
      <c r="AC613">
        <f>(-J613*44100)</f>
        <v>0</v>
      </c>
      <c r="AD613">
        <f>2*29.3*R613*0.92*(BQ613-W613)</f>
        <v>0</v>
      </c>
      <c r="AE613">
        <f>2*0.95*5.67E-8*(((BQ613+$B$7)+273)^4-(W613+273)^4)</f>
        <v>0</v>
      </c>
      <c r="AF613">
        <f>U613+AE613+AC613+AD613</f>
        <v>0</v>
      </c>
      <c r="AG613">
        <f>BN613*AU613*(BI613-BH613*(1000-AU613*BK613)/(1000-AU613*BJ613))/(100*BB613)</f>
        <v>0</v>
      </c>
      <c r="AH613">
        <f>1000*BN613*AU613*(BJ613-BK613)/(100*BB613*(1000-AU613*BJ613))</f>
        <v>0</v>
      </c>
      <c r="AI613">
        <f>(AJ613 - AK613 - BO613*1E3/(8.314*(BQ613+273.15)) * AM613/BN613 * AL613) * BN613/(100*BB613) * (1000 - BK613)/1000</f>
        <v>0</v>
      </c>
      <c r="AJ613">
        <v>453.308618058355</v>
      </c>
      <c r="AK613">
        <v>434.765581818182</v>
      </c>
      <c r="AL613">
        <v>2.28102456019913</v>
      </c>
      <c r="AM613">
        <v>66.3387568690887</v>
      </c>
      <c r="AN613">
        <f>(AP613 - AO613 + BO613*1E3/(8.314*(BQ613+273.15)) * AR613/BN613 * AQ613) * BN613/(100*BB613) * 1000/(1000 - AP613)</f>
        <v>0</v>
      </c>
      <c r="AO613">
        <v>18.596704743456</v>
      </c>
      <c r="AP613">
        <v>20.761323030303</v>
      </c>
      <c r="AQ613">
        <v>-5.76773313098834e-05</v>
      </c>
      <c r="AR613">
        <v>77.4773203291814</v>
      </c>
      <c r="AS613">
        <v>0</v>
      </c>
      <c r="AT613">
        <v>0</v>
      </c>
      <c r="AU613">
        <f>IF(AS613*$H$13&gt;=AW613,1.0,(AW613/(AW613-AS613*$H$13)))</f>
        <v>0</v>
      </c>
      <c r="AV613">
        <f>(AU613-1)*100</f>
        <v>0</v>
      </c>
      <c r="AW613">
        <f>MAX(0,($B$13+$C$13*BV613)/(1+$D$13*BV613)*BO613/(BQ613+273)*$E$13)</f>
        <v>0</v>
      </c>
      <c r="AX613">
        <f>$B$11*BW613+$C$11*BX613+$F$11*CI613*(1-CL613)</f>
        <v>0</v>
      </c>
      <c r="AY613">
        <f>AX613*AZ613</f>
        <v>0</v>
      </c>
      <c r="AZ613">
        <f>($B$11*$D$9+$C$11*$D$9+$F$11*((CV613+CN613)/MAX(CV613+CN613+CW613, 0.1)*$I$9+CW613/MAX(CV613+CN613+CW613, 0.1)*$J$9))/($B$11+$C$11+$F$11)</f>
        <v>0</v>
      </c>
      <c r="BA613">
        <f>($B$11*$K$9+$C$11*$K$9+$F$11*((CV613+CN613)/MAX(CV613+CN613+CW613, 0.1)*$P$9+CW613/MAX(CV613+CN613+CW613, 0.1)*$Q$9))/($B$11+$C$11+$F$11)</f>
        <v>0</v>
      </c>
      <c r="BB613">
        <v>6</v>
      </c>
      <c r="BC613">
        <v>0.5</v>
      </c>
      <c r="BD613" t="s">
        <v>355</v>
      </c>
      <c r="BE613">
        <v>2</v>
      </c>
      <c r="BF613" t="b">
        <v>1</v>
      </c>
      <c r="BG613">
        <v>1657300007.1</v>
      </c>
      <c r="BH613">
        <v>414.120037037037</v>
      </c>
      <c r="BI613">
        <v>433.935555555555</v>
      </c>
      <c r="BJ613">
        <v>20.7694407407407</v>
      </c>
      <c r="BK613">
        <v>18.598662962963</v>
      </c>
      <c r="BL613">
        <v>406.203851851852</v>
      </c>
      <c r="BM613">
        <v>20.5907814814815</v>
      </c>
      <c r="BN613">
        <v>500.00262962963</v>
      </c>
      <c r="BO613">
        <v>73.8262592592593</v>
      </c>
      <c r="BP613">
        <v>0.0462875555555555</v>
      </c>
      <c r="BQ613">
        <v>24.3471148148148</v>
      </c>
      <c r="BR613">
        <v>25.0012592592593</v>
      </c>
      <c r="BS613">
        <v>999.9</v>
      </c>
      <c r="BT613">
        <v>0</v>
      </c>
      <c r="BU613">
        <v>0</v>
      </c>
      <c r="BV613">
        <v>9992.77777777778</v>
      </c>
      <c r="BW613">
        <v>0</v>
      </c>
      <c r="BX613">
        <v>1272.17407407407</v>
      </c>
      <c r="BY613">
        <v>-19.815537037037</v>
      </c>
      <c r="BZ613">
        <v>422.903481481481</v>
      </c>
      <c r="CA613">
        <v>442.159074074074</v>
      </c>
      <c r="CB613">
        <v>2.17077555555556</v>
      </c>
      <c r="CC613">
        <v>433.935555555555</v>
      </c>
      <c r="CD613">
        <v>18.598662962963</v>
      </c>
      <c r="CE613">
        <v>1.53332962962963</v>
      </c>
      <c r="CF613">
        <v>1.37306851851852</v>
      </c>
      <c r="CG613">
        <v>13.3046222222222</v>
      </c>
      <c r="CH613">
        <v>11.6234555555556</v>
      </c>
      <c r="CI613">
        <v>2000.01740740741</v>
      </c>
      <c r="CJ613">
        <v>0.980003222222222</v>
      </c>
      <c r="CK613">
        <v>0.0199968555555556</v>
      </c>
      <c r="CL613">
        <v>0</v>
      </c>
      <c r="CM613">
        <v>2.43146666666667</v>
      </c>
      <c r="CN613">
        <v>0</v>
      </c>
      <c r="CO613">
        <v>4225.41296296296</v>
      </c>
      <c r="CP613">
        <v>17300.3222222222</v>
      </c>
      <c r="CQ613">
        <v>40.937</v>
      </c>
      <c r="CR613">
        <v>41.7545925925926</v>
      </c>
      <c r="CS613">
        <v>40.7103333333333</v>
      </c>
      <c r="CT613">
        <v>40.5045925925926</v>
      </c>
      <c r="CU613">
        <v>40.1824074074074</v>
      </c>
      <c r="CV613">
        <v>1960.02703703704</v>
      </c>
      <c r="CW613">
        <v>39.9903703703704</v>
      </c>
      <c r="CX613">
        <v>0</v>
      </c>
      <c r="CY613">
        <v>1657299992.7</v>
      </c>
      <c r="CZ613">
        <v>0</v>
      </c>
      <c r="DA613">
        <v>1657291692.5</v>
      </c>
      <c r="DB613" t="s">
        <v>356</v>
      </c>
      <c r="DC613">
        <v>1657291684</v>
      </c>
      <c r="DD613">
        <v>1657291692.5</v>
      </c>
      <c r="DE613">
        <v>1</v>
      </c>
      <c r="DF613">
        <v>0.051</v>
      </c>
      <c r="DG613">
        <v>-0.009</v>
      </c>
      <c r="DH613">
        <v>7.953</v>
      </c>
      <c r="DI613">
        <v>0.086</v>
      </c>
      <c r="DJ613">
        <v>418</v>
      </c>
      <c r="DK613">
        <v>18</v>
      </c>
      <c r="DL613">
        <v>0.63</v>
      </c>
      <c r="DM613">
        <v>0.07</v>
      </c>
      <c r="DN613">
        <v>-16.74531</v>
      </c>
      <c r="DO613">
        <v>-54.2989463414634</v>
      </c>
      <c r="DP613">
        <v>5.46468712022015</v>
      </c>
      <c r="DQ613">
        <v>0</v>
      </c>
      <c r="DR613">
        <v>2.17458425</v>
      </c>
      <c r="DS613">
        <v>-0.0516221763602337</v>
      </c>
      <c r="DT613">
        <v>0.00832910285910195</v>
      </c>
      <c r="DU613">
        <v>1</v>
      </c>
      <c r="DV613">
        <v>1</v>
      </c>
      <c r="DW613">
        <v>2</v>
      </c>
      <c r="DX613" t="s">
        <v>373</v>
      </c>
      <c r="DY613">
        <v>2.97101</v>
      </c>
      <c r="DZ613">
        <v>2.69971</v>
      </c>
      <c r="EA613">
        <v>0.0745695</v>
      </c>
      <c r="EB613">
        <v>0.0794624</v>
      </c>
      <c r="EC613">
        <v>0.0767576</v>
      </c>
      <c r="ED613">
        <v>0.0713532</v>
      </c>
      <c r="EE613">
        <v>35953.8</v>
      </c>
      <c r="EF613">
        <v>39136.8</v>
      </c>
      <c r="EG613">
        <v>35224.9</v>
      </c>
      <c r="EH613">
        <v>38577.4</v>
      </c>
      <c r="EI613">
        <v>46150</v>
      </c>
      <c r="EJ613">
        <v>51727.1</v>
      </c>
      <c r="EK613">
        <v>55089.8</v>
      </c>
      <c r="EL613">
        <v>61859.3</v>
      </c>
      <c r="EM613">
        <v>1.949</v>
      </c>
      <c r="EN613">
        <v>2.1108</v>
      </c>
      <c r="EO613">
        <v>-0.0189245</v>
      </c>
      <c r="EP613">
        <v>0</v>
      </c>
      <c r="EQ613">
        <v>25.3012</v>
      </c>
      <c r="ER613">
        <v>999.9</v>
      </c>
      <c r="ES613">
        <v>55.317</v>
      </c>
      <c r="ET613">
        <v>33.969</v>
      </c>
      <c r="EU613">
        <v>39.9672</v>
      </c>
      <c r="EV613">
        <v>53.5479</v>
      </c>
      <c r="EW613">
        <v>37.2115</v>
      </c>
      <c r="EX613">
        <v>2</v>
      </c>
      <c r="EY613">
        <v>0.190549</v>
      </c>
      <c r="EZ613">
        <v>6.35351</v>
      </c>
      <c r="FA613">
        <v>20.0365</v>
      </c>
      <c r="FB613">
        <v>5.19932</v>
      </c>
      <c r="FC613">
        <v>12.0099</v>
      </c>
      <c r="FD613">
        <v>4.9752</v>
      </c>
      <c r="FE613">
        <v>3.294</v>
      </c>
      <c r="FF613">
        <v>9999</v>
      </c>
      <c r="FG613">
        <v>565.8</v>
      </c>
      <c r="FH613">
        <v>9999</v>
      </c>
      <c r="FI613">
        <v>9999</v>
      </c>
      <c r="FJ613">
        <v>1.86298</v>
      </c>
      <c r="FK613">
        <v>1.86783</v>
      </c>
      <c r="FL613">
        <v>1.86752</v>
      </c>
      <c r="FM613">
        <v>1.86874</v>
      </c>
      <c r="FN613">
        <v>1.86954</v>
      </c>
      <c r="FO613">
        <v>1.86557</v>
      </c>
      <c r="FP613">
        <v>1.8667</v>
      </c>
      <c r="FQ613">
        <v>1.86798</v>
      </c>
      <c r="FR613">
        <v>5</v>
      </c>
      <c r="FS613">
        <v>0</v>
      </c>
      <c r="FT613">
        <v>0</v>
      </c>
      <c r="FU613">
        <v>0</v>
      </c>
      <c r="FV613" t="s">
        <v>358</v>
      </c>
      <c r="FW613" t="s">
        <v>359</v>
      </c>
      <c r="FX613" t="s">
        <v>360</v>
      </c>
      <c r="FY613" t="s">
        <v>360</v>
      </c>
      <c r="FZ613" t="s">
        <v>360</v>
      </c>
      <c r="GA613" t="s">
        <v>360</v>
      </c>
      <c r="GB613">
        <v>0</v>
      </c>
      <c r="GC613">
        <v>100</v>
      </c>
      <c r="GD613">
        <v>100</v>
      </c>
      <c r="GE613">
        <v>8.017</v>
      </c>
      <c r="GF613">
        <v>0.1786</v>
      </c>
      <c r="GG613">
        <v>4.5284714050127</v>
      </c>
      <c r="GH613">
        <v>0.00877152046367285</v>
      </c>
      <c r="GI613">
        <v>-1.12287425622125e-06</v>
      </c>
      <c r="GJ613">
        <v>1.49974470624018e-10</v>
      </c>
      <c r="GK613">
        <v>0.178652107835601</v>
      </c>
      <c r="GL613">
        <v>0</v>
      </c>
      <c r="GM613">
        <v>0</v>
      </c>
      <c r="GN613">
        <v>0</v>
      </c>
      <c r="GO613">
        <v>-2</v>
      </c>
      <c r="GP613">
        <v>2006</v>
      </c>
      <c r="GQ613">
        <v>1</v>
      </c>
      <c r="GR613">
        <v>20</v>
      </c>
      <c r="GS613">
        <v>138.8</v>
      </c>
      <c r="GT613">
        <v>138.7</v>
      </c>
      <c r="GU613">
        <v>1.42212</v>
      </c>
      <c r="GV613">
        <v>2.64893</v>
      </c>
      <c r="GW613">
        <v>2.24854</v>
      </c>
      <c r="GX613">
        <v>2.73804</v>
      </c>
      <c r="GY613">
        <v>1.99585</v>
      </c>
      <c r="GZ613">
        <v>2.3645</v>
      </c>
      <c r="HA613">
        <v>37.3858</v>
      </c>
      <c r="HB613">
        <v>14.4648</v>
      </c>
      <c r="HC613">
        <v>18</v>
      </c>
      <c r="HD613">
        <v>499.436</v>
      </c>
      <c r="HE613">
        <v>610.259</v>
      </c>
      <c r="HF613">
        <v>15.5014</v>
      </c>
      <c r="HG613">
        <v>29.4607</v>
      </c>
      <c r="HH613">
        <v>30.0011</v>
      </c>
      <c r="HI613">
        <v>29.2227</v>
      </c>
      <c r="HJ613">
        <v>29.1202</v>
      </c>
      <c r="HK613">
        <v>28.6153</v>
      </c>
      <c r="HL613">
        <v>52.2668</v>
      </c>
      <c r="HM613">
        <v>0</v>
      </c>
      <c r="HN613">
        <v>15.4776</v>
      </c>
      <c r="HO613">
        <v>473.989</v>
      </c>
      <c r="HP613">
        <v>18.6138</v>
      </c>
      <c r="HQ613">
        <v>102.173</v>
      </c>
      <c r="HR613">
        <v>102.977</v>
      </c>
    </row>
    <row r="614" spans="1:226">
      <c r="A614">
        <v>598</v>
      </c>
      <c r="B614">
        <v>1657300019.6</v>
      </c>
      <c r="C614">
        <v>8275.59999990463</v>
      </c>
      <c r="D614" t="s">
        <v>1560</v>
      </c>
      <c r="E614" t="s">
        <v>1561</v>
      </c>
      <c r="F614">
        <v>5</v>
      </c>
      <c r="G614" t="s">
        <v>1507</v>
      </c>
      <c r="H614" t="s">
        <v>354</v>
      </c>
      <c r="I614">
        <v>1657300011.81429</v>
      </c>
      <c r="J614">
        <f>(K614)/1000</f>
        <v>0</v>
      </c>
      <c r="K614">
        <f>IF(BF614, AN614, AH614)</f>
        <v>0</v>
      </c>
      <c r="L614">
        <f>IF(BF614, AI614, AG614)</f>
        <v>0</v>
      </c>
      <c r="M614">
        <f>BH614 - IF(AU614&gt;1, L614*BB614*100.0/(AW614*BV614), 0)</f>
        <v>0</v>
      </c>
      <c r="N614">
        <f>((T614-J614/2)*M614-L614)/(T614+J614/2)</f>
        <v>0</v>
      </c>
      <c r="O614">
        <f>N614*(BO614+BP614)/1000.0</f>
        <v>0</v>
      </c>
      <c r="P614">
        <f>(BH614 - IF(AU614&gt;1, L614*BB614*100.0/(AW614*BV614), 0))*(BO614+BP614)/1000.0</f>
        <v>0</v>
      </c>
      <c r="Q614">
        <f>2.0/((1/S614-1/R614)+SIGN(S614)*SQRT((1/S614-1/R614)*(1/S614-1/R614) + 4*BC614/((BC614+1)*(BC614+1))*(2*1/S614*1/R614-1/R614*1/R614)))</f>
        <v>0</v>
      </c>
      <c r="R614">
        <f>IF(LEFT(BD614,1)&lt;&gt;"0",IF(LEFT(BD614,1)="1",3.0,BE614),$D$5+$E$5*(BV614*BO614/($K$5*1000))+$F$5*(BV614*BO614/($K$5*1000))*MAX(MIN(BB614,$J$5),$I$5)*MAX(MIN(BB614,$J$5),$I$5)+$G$5*MAX(MIN(BB614,$J$5),$I$5)*(BV614*BO614/($K$5*1000))+$H$5*(BV614*BO614/($K$5*1000))*(BV614*BO614/($K$5*1000)))</f>
        <v>0</v>
      </c>
      <c r="S614">
        <f>J614*(1000-(1000*0.61365*exp(17.502*W614/(240.97+W614))/(BO614+BP614)+BJ614)/2)/(1000*0.61365*exp(17.502*W614/(240.97+W614))/(BO614+BP614)-BJ614)</f>
        <v>0</v>
      </c>
      <c r="T614">
        <f>1/((BC614+1)/(Q614/1.6)+1/(R614/1.37)) + BC614/((BC614+1)/(Q614/1.6) + BC614/(R614/1.37))</f>
        <v>0</v>
      </c>
      <c r="U614">
        <f>(AX614*BA614)</f>
        <v>0</v>
      </c>
      <c r="V614">
        <f>(BQ614+(U614+2*0.95*5.67E-8*(((BQ614+$B$7)+273)^4-(BQ614+273)^4)-44100*J614)/(1.84*29.3*R614+8*0.95*5.67E-8*(BQ614+273)^3))</f>
        <v>0</v>
      </c>
      <c r="W614">
        <f>($C$7*BR614+$D$7*BS614+$E$7*V614)</f>
        <v>0</v>
      </c>
      <c r="X614">
        <f>0.61365*exp(17.502*W614/(240.97+W614))</f>
        <v>0</v>
      </c>
      <c r="Y614">
        <f>(Z614/AA614*100)</f>
        <v>0</v>
      </c>
      <c r="Z614">
        <f>BJ614*(BO614+BP614)/1000</f>
        <v>0</v>
      </c>
      <c r="AA614">
        <f>0.61365*exp(17.502*BQ614/(240.97+BQ614))</f>
        <v>0</v>
      </c>
      <c r="AB614">
        <f>(X614-BJ614*(BO614+BP614)/1000)</f>
        <v>0</v>
      </c>
      <c r="AC614">
        <f>(-J614*44100)</f>
        <v>0</v>
      </c>
      <c r="AD614">
        <f>2*29.3*R614*0.92*(BQ614-W614)</f>
        <v>0</v>
      </c>
      <c r="AE614">
        <f>2*0.95*5.67E-8*(((BQ614+$B$7)+273)^4-(W614+273)^4)</f>
        <v>0</v>
      </c>
      <c r="AF614">
        <f>U614+AE614+AC614+AD614</f>
        <v>0</v>
      </c>
      <c r="AG614">
        <f>BN614*AU614*(BI614-BH614*(1000-AU614*BK614)/(1000-AU614*BJ614))/(100*BB614)</f>
        <v>0</v>
      </c>
      <c r="AH614">
        <f>1000*BN614*AU614*(BJ614-BK614)/(100*BB614*(1000-AU614*BJ614))</f>
        <v>0</v>
      </c>
      <c r="AI614">
        <f>(AJ614 - AK614 - BO614*1E3/(8.314*(BQ614+273.15)) * AM614/BN614 * AL614) * BN614/(100*BB614) * (1000 - BK614)/1000</f>
        <v>0</v>
      </c>
      <c r="AJ614">
        <v>469.378039568536</v>
      </c>
      <c r="AK614">
        <v>448.556878787879</v>
      </c>
      <c r="AL614">
        <v>2.81859321969631</v>
      </c>
      <c r="AM614">
        <v>66.3387568690887</v>
      </c>
      <c r="AN614">
        <f>(AP614 - AO614 + BO614*1E3/(8.314*(BQ614+273.15)) * AR614/BN614 * AQ614) * BN614/(100*BB614) * 1000/(1000 - AP614)</f>
        <v>0</v>
      </c>
      <c r="AO614">
        <v>18.5915790560624</v>
      </c>
      <c r="AP614">
        <v>20.7555496969697</v>
      </c>
      <c r="AQ614">
        <v>-0.000549906338945102</v>
      </c>
      <c r="AR614">
        <v>77.4773203291814</v>
      </c>
      <c r="AS614">
        <v>0</v>
      </c>
      <c r="AT614">
        <v>0</v>
      </c>
      <c r="AU614">
        <f>IF(AS614*$H$13&gt;=AW614,1.0,(AW614/(AW614-AS614*$H$13)))</f>
        <v>0</v>
      </c>
      <c r="AV614">
        <f>(AU614-1)*100</f>
        <v>0</v>
      </c>
      <c r="AW614">
        <f>MAX(0,($B$13+$C$13*BV614)/(1+$D$13*BV614)*BO614/(BQ614+273)*$E$13)</f>
        <v>0</v>
      </c>
      <c r="AX614">
        <f>$B$11*BW614+$C$11*BX614+$F$11*CI614*(1-CL614)</f>
        <v>0</v>
      </c>
      <c r="AY614">
        <f>AX614*AZ614</f>
        <v>0</v>
      </c>
      <c r="AZ614">
        <f>($B$11*$D$9+$C$11*$D$9+$F$11*((CV614+CN614)/MAX(CV614+CN614+CW614, 0.1)*$I$9+CW614/MAX(CV614+CN614+CW614, 0.1)*$J$9))/($B$11+$C$11+$F$11)</f>
        <v>0</v>
      </c>
      <c r="BA614">
        <f>($B$11*$K$9+$C$11*$K$9+$F$11*((CV614+CN614)/MAX(CV614+CN614+CW614, 0.1)*$P$9+CW614/MAX(CV614+CN614+CW614, 0.1)*$Q$9))/($B$11+$C$11+$F$11)</f>
        <v>0</v>
      </c>
      <c r="BB614">
        <v>6</v>
      </c>
      <c r="BC614">
        <v>0.5</v>
      </c>
      <c r="BD614" t="s">
        <v>355</v>
      </c>
      <c r="BE614">
        <v>2</v>
      </c>
      <c r="BF614" t="b">
        <v>1</v>
      </c>
      <c r="BG614">
        <v>1657300011.81429</v>
      </c>
      <c r="BH614">
        <v>421.933714285714</v>
      </c>
      <c r="BI614">
        <v>446.644607142857</v>
      </c>
      <c r="BJ614">
        <v>20.7631392857143</v>
      </c>
      <c r="BK614">
        <v>18.5951392857143</v>
      </c>
      <c r="BL614">
        <v>413.956071428571</v>
      </c>
      <c r="BM614">
        <v>20.5844642857143</v>
      </c>
      <c r="BN614">
        <v>500.010928571429</v>
      </c>
      <c r="BO614">
        <v>73.8261607142857</v>
      </c>
      <c r="BP614">
        <v>0.0462445928571429</v>
      </c>
      <c r="BQ614">
        <v>24.3495821428571</v>
      </c>
      <c r="BR614">
        <v>25.0024928571429</v>
      </c>
      <c r="BS614">
        <v>999.9</v>
      </c>
      <c r="BT614">
        <v>0</v>
      </c>
      <c r="BU614">
        <v>0</v>
      </c>
      <c r="BV614">
        <v>10004.1071428571</v>
      </c>
      <c r="BW614">
        <v>0</v>
      </c>
      <c r="BX614">
        <v>1272.77</v>
      </c>
      <c r="BY614">
        <v>-24.7109535714286</v>
      </c>
      <c r="BZ614">
        <v>430.880035714286</v>
      </c>
      <c r="CA614">
        <v>455.107285714286</v>
      </c>
      <c r="CB614">
        <v>2.16799428571429</v>
      </c>
      <c r="CC614">
        <v>446.644607142857</v>
      </c>
      <c r="CD614">
        <v>18.5951392857143</v>
      </c>
      <c r="CE614">
        <v>1.53286285714286</v>
      </c>
      <c r="CF614">
        <v>1.37280678571429</v>
      </c>
      <c r="CG614">
        <v>13.2999428571429</v>
      </c>
      <c r="CH614">
        <v>11.6205607142857</v>
      </c>
      <c r="CI614">
        <v>2000.02392857143</v>
      </c>
      <c r="CJ614">
        <v>0.98000325</v>
      </c>
      <c r="CK614">
        <v>0.019996825</v>
      </c>
      <c r="CL614">
        <v>0</v>
      </c>
      <c r="CM614">
        <v>2.40498571428571</v>
      </c>
      <c r="CN614">
        <v>0</v>
      </c>
      <c r="CO614">
        <v>4227.295</v>
      </c>
      <c r="CP614">
        <v>17300.3571428571</v>
      </c>
      <c r="CQ614">
        <v>40.946</v>
      </c>
      <c r="CR614">
        <v>41.7610714285714</v>
      </c>
      <c r="CS614">
        <v>40.72975</v>
      </c>
      <c r="CT614">
        <v>40.5</v>
      </c>
      <c r="CU614">
        <v>40.1825714285714</v>
      </c>
      <c r="CV614">
        <v>1960.03357142857</v>
      </c>
      <c r="CW614">
        <v>39.9903571428571</v>
      </c>
      <c r="CX614">
        <v>0</v>
      </c>
      <c r="CY614">
        <v>1657299998.1</v>
      </c>
      <c r="CZ614">
        <v>0</v>
      </c>
      <c r="DA614">
        <v>1657291692.5</v>
      </c>
      <c r="DB614" t="s">
        <v>356</v>
      </c>
      <c r="DC614">
        <v>1657291684</v>
      </c>
      <c r="DD614">
        <v>1657291692.5</v>
      </c>
      <c r="DE614">
        <v>1</v>
      </c>
      <c r="DF614">
        <v>0.051</v>
      </c>
      <c r="DG614">
        <v>-0.009</v>
      </c>
      <c r="DH614">
        <v>7.953</v>
      </c>
      <c r="DI614">
        <v>0.086</v>
      </c>
      <c r="DJ614">
        <v>418</v>
      </c>
      <c r="DK614">
        <v>18</v>
      </c>
      <c r="DL614">
        <v>0.63</v>
      </c>
      <c r="DM614">
        <v>0.07</v>
      </c>
      <c r="DN614">
        <v>-21.9049</v>
      </c>
      <c r="DO614">
        <v>-62.8945350844278</v>
      </c>
      <c r="DP614">
        <v>6.12875484152368</v>
      </c>
      <c r="DQ614">
        <v>0</v>
      </c>
      <c r="DR614">
        <v>2.16969725</v>
      </c>
      <c r="DS614">
        <v>-0.0337790994371582</v>
      </c>
      <c r="DT614">
        <v>0.00473254159384786</v>
      </c>
      <c r="DU614">
        <v>1</v>
      </c>
      <c r="DV614">
        <v>1</v>
      </c>
      <c r="DW614">
        <v>2</v>
      </c>
      <c r="DX614" t="s">
        <v>373</v>
      </c>
      <c r="DY614">
        <v>2.97043</v>
      </c>
      <c r="DZ614">
        <v>2.69972</v>
      </c>
      <c r="EA614">
        <v>0.0764359</v>
      </c>
      <c r="EB614">
        <v>0.0816296</v>
      </c>
      <c r="EC614">
        <v>0.0767521</v>
      </c>
      <c r="ED614">
        <v>0.0713603</v>
      </c>
      <c r="EE614">
        <v>35880.8</v>
      </c>
      <c r="EF614">
        <v>39044</v>
      </c>
      <c r="EG614">
        <v>35224.5</v>
      </c>
      <c r="EH614">
        <v>38576.8</v>
      </c>
      <c r="EI614">
        <v>46150</v>
      </c>
      <c r="EJ614">
        <v>51726.6</v>
      </c>
      <c r="EK614">
        <v>55089.3</v>
      </c>
      <c r="EL614">
        <v>61859</v>
      </c>
      <c r="EM614">
        <v>1.9474</v>
      </c>
      <c r="EN614">
        <v>2.1106</v>
      </c>
      <c r="EO614">
        <v>-0.0165403</v>
      </c>
      <c r="EP614">
        <v>0</v>
      </c>
      <c r="EQ614">
        <v>25.3012</v>
      </c>
      <c r="ER614">
        <v>999.9</v>
      </c>
      <c r="ES614">
        <v>55.292</v>
      </c>
      <c r="ET614">
        <v>33.979</v>
      </c>
      <c r="EU614">
        <v>39.9713</v>
      </c>
      <c r="EV614">
        <v>53.2579</v>
      </c>
      <c r="EW614">
        <v>37.2556</v>
      </c>
      <c r="EX614">
        <v>2</v>
      </c>
      <c r="EY614">
        <v>0.190772</v>
      </c>
      <c r="EZ614">
        <v>6.26891</v>
      </c>
      <c r="FA614">
        <v>20.04</v>
      </c>
      <c r="FB614">
        <v>5.20052</v>
      </c>
      <c r="FC614">
        <v>12.0099</v>
      </c>
      <c r="FD614">
        <v>4.9756</v>
      </c>
      <c r="FE614">
        <v>3.294</v>
      </c>
      <c r="FF614">
        <v>9999</v>
      </c>
      <c r="FG614">
        <v>565.8</v>
      </c>
      <c r="FH614">
        <v>9999</v>
      </c>
      <c r="FI614">
        <v>9999</v>
      </c>
      <c r="FJ614">
        <v>1.86304</v>
      </c>
      <c r="FK614">
        <v>1.86783</v>
      </c>
      <c r="FL614">
        <v>1.86752</v>
      </c>
      <c r="FM614">
        <v>1.86874</v>
      </c>
      <c r="FN614">
        <v>1.86951</v>
      </c>
      <c r="FO614">
        <v>1.86557</v>
      </c>
      <c r="FP614">
        <v>1.86664</v>
      </c>
      <c r="FQ614">
        <v>1.86807</v>
      </c>
      <c r="FR614">
        <v>5</v>
      </c>
      <c r="FS614">
        <v>0</v>
      </c>
      <c r="FT614">
        <v>0</v>
      </c>
      <c r="FU614">
        <v>0</v>
      </c>
      <c r="FV614" t="s">
        <v>358</v>
      </c>
      <c r="FW614" t="s">
        <v>359</v>
      </c>
      <c r="FX614" t="s">
        <v>360</v>
      </c>
      <c r="FY614" t="s">
        <v>360</v>
      </c>
      <c r="FZ614" t="s">
        <v>360</v>
      </c>
      <c r="GA614" t="s">
        <v>360</v>
      </c>
      <c r="GB614">
        <v>0</v>
      </c>
      <c r="GC614">
        <v>100</v>
      </c>
      <c r="GD614">
        <v>100</v>
      </c>
      <c r="GE614">
        <v>8.126</v>
      </c>
      <c r="GF614">
        <v>0.1787</v>
      </c>
      <c r="GG614">
        <v>4.5284714050127</v>
      </c>
      <c r="GH614">
        <v>0.00877152046367285</v>
      </c>
      <c r="GI614">
        <v>-1.12287425622125e-06</v>
      </c>
      <c r="GJ614">
        <v>1.49974470624018e-10</v>
      </c>
      <c r="GK614">
        <v>0.178652107835601</v>
      </c>
      <c r="GL614">
        <v>0</v>
      </c>
      <c r="GM614">
        <v>0</v>
      </c>
      <c r="GN614">
        <v>0</v>
      </c>
      <c r="GO614">
        <v>-2</v>
      </c>
      <c r="GP614">
        <v>2006</v>
      </c>
      <c r="GQ614">
        <v>1</v>
      </c>
      <c r="GR614">
        <v>20</v>
      </c>
      <c r="GS614">
        <v>138.9</v>
      </c>
      <c r="GT614">
        <v>138.8</v>
      </c>
      <c r="GU614">
        <v>1.46484</v>
      </c>
      <c r="GV614">
        <v>2.64771</v>
      </c>
      <c r="GW614">
        <v>2.24854</v>
      </c>
      <c r="GX614">
        <v>2.73804</v>
      </c>
      <c r="GY614">
        <v>1.99585</v>
      </c>
      <c r="GZ614">
        <v>2.37671</v>
      </c>
      <c r="HA614">
        <v>37.4098</v>
      </c>
      <c r="HB614">
        <v>14.4648</v>
      </c>
      <c r="HC614">
        <v>18</v>
      </c>
      <c r="HD614">
        <v>498.413</v>
      </c>
      <c r="HE614">
        <v>610.156</v>
      </c>
      <c r="HF614">
        <v>15.4796</v>
      </c>
      <c r="HG614">
        <v>29.4657</v>
      </c>
      <c r="HH614">
        <v>30.0005</v>
      </c>
      <c r="HI614">
        <v>29.2277</v>
      </c>
      <c r="HJ614">
        <v>29.1252</v>
      </c>
      <c r="HK614">
        <v>29.4694</v>
      </c>
      <c r="HL614">
        <v>52.2668</v>
      </c>
      <c r="HM614">
        <v>0</v>
      </c>
      <c r="HN614">
        <v>15.4814</v>
      </c>
      <c r="HO614">
        <v>494.328</v>
      </c>
      <c r="HP614">
        <v>18.6138</v>
      </c>
      <c r="HQ614">
        <v>102.172</v>
      </c>
      <c r="HR614">
        <v>102.976</v>
      </c>
    </row>
    <row r="615" spans="1:226">
      <c r="A615">
        <v>599</v>
      </c>
      <c r="B615">
        <v>1657300024.6</v>
      </c>
      <c r="C615">
        <v>8280.59999990463</v>
      </c>
      <c r="D615" t="s">
        <v>1562</v>
      </c>
      <c r="E615" t="s">
        <v>1563</v>
      </c>
      <c r="F615">
        <v>5</v>
      </c>
      <c r="G615" t="s">
        <v>1507</v>
      </c>
      <c r="H615" t="s">
        <v>354</v>
      </c>
      <c r="I615">
        <v>1657300017.1</v>
      </c>
      <c r="J615">
        <f>(K615)/1000</f>
        <v>0</v>
      </c>
      <c r="K615">
        <f>IF(BF615, AN615, AH615)</f>
        <v>0</v>
      </c>
      <c r="L615">
        <f>IF(BF615, AI615, AG615)</f>
        <v>0</v>
      </c>
      <c r="M615">
        <f>BH615 - IF(AU615&gt;1, L615*BB615*100.0/(AW615*BV615), 0)</f>
        <v>0</v>
      </c>
      <c r="N615">
        <f>((T615-J615/2)*M615-L615)/(T615+J615/2)</f>
        <v>0</v>
      </c>
      <c r="O615">
        <f>N615*(BO615+BP615)/1000.0</f>
        <v>0</v>
      </c>
      <c r="P615">
        <f>(BH615 - IF(AU615&gt;1, L615*BB615*100.0/(AW615*BV615), 0))*(BO615+BP615)/1000.0</f>
        <v>0</v>
      </c>
      <c r="Q615">
        <f>2.0/((1/S615-1/R615)+SIGN(S615)*SQRT((1/S615-1/R615)*(1/S615-1/R615) + 4*BC615/((BC615+1)*(BC615+1))*(2*1/S615*1/R615-1/R615*1/R615)))</f>
        <v>0</v>
      </c>
      <c r="R615">
        <f>IF(LEFT(BD615,1)&lt;&gt;"0",IF(LEFT(BD615,1)="1",3.0,BE615),$D$5+$E$5*(BV615*BO615/($K$5*1000))+$F$5*(BV615*BO615/($K$5*1000))*MAX(MIN(BB615,$J$5),$I$5)*MAX(MIN(BB615,$J$5),$I$5)+$G$5*MAX(MIN(BB615,$J$5),$I$5)*(BV615*BO615/($K$5*1000))+$H$5*(BV615*BO615/($K$5*1000))*(BV615*BO615/($K$5*1000)))</f>
        <v>0</v>
      </c>
      <c r="S615">
        <f>J615*(1000-(1000*0.61365*exp(17.502*W615/(240.97+W615))/(BO615+BP615)+BJ615)/2)/(1000*0.61365*exp(17.502*W615/(240.97+W615))/(BO615+BP615)-BJ615)</f>
        <v>0</v>
      </c>
      <c r="T615">
        <f>1/((BC615+1)/(Q615/1.6)+1/(R615/1.37)) + BC615/((BC615+1)/(Q615/1.6) + BC615/(R615/1.37))</f>
        <v>0</v>
      </c>
      <c r="U615">
        <f>(AX615*BA615)</f>
        <v>0</v>
      </c>
      <c r="V615">
        <f>(BQ615+(U615+2*0.95*5.67E-8*(((BQ615+$B$7)+273)^4-(BQ615+273)^4)-44100*J615)/(1.84*29.3*R615+8*0.95*5.67E-8*(BQ615+273)^3))</f>
        <v>0</v>
      </c>
      <c r="W615">
        <f>($C$7*BR615+$D$7*BS615+$E$7*V615)</f>
        <v>0</v>
      </c>
      <c r="X615">
        <f>0.61365*exp(17.502*W615/(240.97+W615))</f>
        <v>0</v>
      </c>
      <c r="Y615">
        <f>(Z615/AA615*100)</f>
        <v>0</v>
      </c>
      <c r="Z615">
        <f>BJ615*(BO615+BP615)/1000</f>
        <v>0</v>
      </c>
      <c r="AA615">
        <f>0.61365*exp(17.502*BQ615/(240.97+BQ615))</f>
        <v>0</v>
      </c>
      <c r="AB615">
        <f>(X615-BJ615*(BO615+BP615)/1000)</f>
        <v>0</v>
      </c>
      <c r="AC615">
        <f>(-J615*44100)</f>
        <v>0</v>
      </c>
      <c r="AD615">
        <f>2*29.3*R615*0.92*(BQ615-W615)</f>
        <v>0</v>
      </c>
      <c r="AE615">
        <f>2*0.95*5.67E-8*(((BQ615+$B$7)+273)^4-(W615+273)^4)</f>
        <v>0</v>
      </c>
      <c r="AF615">
        <f>U615+AE615+AC615+AD615</f>
        <v>0</v>
      </c>
      <c r="AG615">
        <f>BN615*AU615*(BI615-BH615*(1000-AU615*BK615)/(1000-AU615*BJ615))/(100*BB615)</f>
        <v>0</v>
      </c>
      <c r="AH615">
        <f>1000*BN615*AU615*(BJ615-BK615)/(100*BB615*(1000-AU615*BJ615))</f>
        <v>0</v>
      </c>
      <c r="AI615">
        <f>(AJ615 - AK615 - BO615*1E3/(8.314*(BQ615+273.15)) * AM615/BN615 * AL615) * BN615/(100*BB615) * (1000 - BK615)/1000</f>
        <v>0</v>
      </c>
      <c r="AJ615">
        <v>486.333532174185</v>
      </c>
      <c r="AK615">
        <v>464.210975757576</v>
      </c>
      <c r="AL615">
        <v>3.16775948711879</v>
      </c>
      <c r="AM615">
        <v>66.3387568690887</v>
      </c>
      <c r="AN615">
        <f>(AP615 - AO615 + BO615*1E3/(8.314*(BQ615+273.15)) * AR615/BN615 * AQ615) * BN615/(100*BB615) * 1000/(1000 - AP615)</f>
        <v>0</v>
      </c>
      <c r="AO615">
        <v>18.5894291807255</v>
      </c>
      <c r="AP615">
        <v>20.7521478787879</v>
      </c>
      <c r="AQ615">
        <v>-3.01298920330581e-05</v>
      </c>
      <c r="AR615">
        <v>77.4773203291814</v>
      </c>
      <c r="AS615">
        <v>0</v>
      </c>
      <c r="AT615">
        <v>0</v>
      </c>
      <c r="AU615">
        <f>IF(AS615*$H$13&gt;=AW615,1.0,(AW615/(AW615-AS615*$H$13)))</f>
        <v>0</v>
      </c>
      <c r="AV615">
        <f>(AU615-1)*100</f>
        <v>0</v>
      </c>
      <c r="AW615">
        <f>MAX(0,($B$13+$C$13*BV615)/(1+$D$13*BV615)*BO615/(BQ615+273)*$E$13)</f>
        <v>0</v>
      </c>
      <c r="AX615">
        <f>$B$11*BW615+$C$11*BX615+$F$11*CI615*(1-CL615)</f>
        <v>0</v>
      </c>
      <c r="AY615">
        <f>AX615*AZ615</f>
        <v>0</v>
      </c>
      <c r="AZ615">
        <f>($B$11*$D$9+$C$11*$D$9+$F$11*((CV615+CN615)/MAX(CV615+CN615+CW615, 0.1)*$I$9+CW615/MAX(CV615+CN615+CW615, 0.1)*$J$9))/($B$11+$C$11+$F$11)</f>
        <v>0</v>
      </c>
      <c r="BA615">
        <f>($B$11*$K$9+$C$11*$K$9+$F$11*((CV615+CN615)/MAX(CV615+CN615+CW615, 0.1)*$P$9+CW615/MAX(CV615+CN615+CW615, 0.1)*$Q$9))/($B$11+$C$11+$F$11)</f>
        <v>0</v>
      </c>
      <c r="BB615">
        <v>6</v>
      </c>
      <c r="BC615">
        <v>0.5</v>
      </c>
      <c r="BD615" t="s">
        <v>355</v>
      </c>
      <c r="BE615">
        <v>2</v>
      </c>
      <c r="BF615" t="b">
        <v>1</v>
      </c>
      <c r="BG615">
        <v>1657300017.1</v>
      </c>
      <c r="BH615">
        <v>434.395185185185</v>
      </c>
      <c r="BI615">
        <v>463.082814814815</v>
      </c>
      <c r="BJ615">
        <v>20.7583037037037</v>
      </c>
      <c r="BK615">
        <v>18.5916666666667</v>
      </c>
      <c r="BL615">
        <v>426.319777777778</v>
      </c>
      <c r="BM615">
        <v>20.5796333333333</v>
      </c>
      <c r="BN615">
        <v>499.987296296296</v>
      </c>
      <c r="BO615">
        <v>73.8262074074074</v>
      </c>
      <c r="BP615">
        <v>0.0460900037037037</v>
      </c>
      <c r="BQ615">
        <v>24.3528222222222</v>
      </c>
      <c r="BR615">
        <v>25.007762962963</v>
      </c>
      <c r="BS615">
        <v>999.9</v>
      </c>
      <c r="BT615">
        <v>0</v>
      </c>
      <c r="BU615">
        <v>0</v>
      </c>
      <c r="BV615">
        <v>10015.3703703704</v>
      </c>
      <c r="BW615">
        <v>0</v>
      </c>
      <c r="BX615">
        <v>1273.81481481481</v>
      </c>
      <c r="BY615">
        <v>-28.687737037037</v>
      </c>
      <c r="BZ615">
        <v>443.603592592593</v>
      </c>
      <c r="CA615">
        <v>471.85537037037</v>
      </c>
      <c r="CB615">
        <v>2.16662777777778</v>
      </c>
      <c r="CC615">
        <v>463.082814814815</v>
      </c>
      <c r="CD615">
        <v>18.5916666666667</v>
      </c>
      <c r="CE615">
        <v>1.5325062962963</v>
      </c>
      <c r="CF615">
        <v>1.37255148148148</v>
      </c>
      <c r="CG615">
        <v>13.2963777777778</v>
      </c>
      <c r="CH615">
        <v>11.6177407407407</v>
      </c>
      <c r="CI615">
        <v>2000.01962962963</v>
      </c>
      <c r="CJ615">
        <v>0.980003222222222</v>
      </c>
      <c r="CK615">
        <v>0.0199968555555556</v>
      </c>
      <c r="CL615">
        <v>0</v>
      </c>
      <c r="CM615">
        <v>2.3322962962963</v>
      </c>
      <c r="CN615">
        <v>0</v>
      </c>
      <c r="CO615">
        <v>4234.32</v>
      </c>
      <c r="CP615">
        <v>17300.3148148148</v>
      </c>
      <c r="CQ615">
        <v>40.9603333333333</v>
      </c>
      <c r="CR615">
        <v>41.7821481481481</v>
      </c>
      <c r="CS615">
        <v>40.7476666666667</v>
      </c>
      <c r="CT615">
        <v>40.5</v>
      </c>
      <c r="CU615">
        <v>40.187</v>
      </c>
      <c r="CV615">
        <v>1960.02925925926</v>
      </c>
      <c r="CW615">
        <v>39.9903703703704</v>
      </c>
      <c r="CX615">
        <v>0</v>
      </c>
      <c r="CY615">
        <v>1657300002.9</v>
      </c>
      <c r="CZ615">
        <v>0</v>
      </c>
      <c r="DA615">
        <v>1657291692.5</v>
      </c>
      <c r="DB615" t="s">
        <v>356</v>
      </c>
      <c r="DC615">
        <v>1657291684</v>
      </c>
      <c r="DD615">
        <v>1657291692.5</v>
      </c>
      <c r="DE615">
        <v>1</v>
      </c>
      <c r="DF615">
        <v>0.051</v>
      </c>
      <c r="DG615">
        <v>-0.009</v>
      </c>
      <c r="DH615">
        <v>7.953</v>
      </c>
      <c r="DI615">
        <v>0.086</v>
      </c>
      <c r="DJ615">
        <v>418</v>
      </c>
      <c r="DK615">
        <v>18</v>
      </c>
      <c r="DL615">
        <v>0.63</v>
      </c>
      <c r="DM615">
        <v>0.07</v>
      </c>
      <c r="DN615">
        <v>-25.5888275</v>
      </c>
      <c r="DO615">
        <v>-48.5775681050656</v>
      </c>
      <c r="DP615">
        <v>4.79681535156334</v>
      </c>
      <c r="DQ615">
        <v>0</v>
      </c>
      <c r="DR615">
        <v>2.16755</v>
      </c>
      <c r="DS615">
        <v>-0.0184295684802958</v>
      </c>
      <c r="DT615">
        <v>0.00308450158048264</v>
      </c>
      <c r="DU615">
        <v>1</v>
      </c>
      <c r="DV615">
        <v>1</v>
      </c>
      <c r="DW615">
        <v>2</v>
      </c>
      <c r="DX615" t="s">
        <v>373</v>
      </c>
      <c r="DY615">
        <v>2.97136</v>
      </c>
      <c r="DZ615">
        <v>2.70025</v>
      </c>
      <c r="EA615">
        <v>0.0784488</v>
      </c>
      <c r="EB615">
        <v>0.0837884</v>
      </c>
      <c r="EC615">
        <v>0.0767374</v>
      </c>
      <c r="ED615">
        <v>0.0713462</v>
      </c>
      <c r="EE615">
        <v>35802.3</v>
      </c>
      <c r="EF615">
        <v>38951.9</v>
      </c>
      <c r="EG615">
        <v>35224.2</v>
      </c>
      <c r="EH615">
        <v>38576.5</v>
      </c>
      <c r="EI615">
        <v>46149.6</v>
      </c>
      <c r="EJ615">
        <v>51726.7</v>
      </c>
      <c r="EK615">
        <v>55088</v>
      </c>
      <c r="EL615">
        <v>61858.1</v>
      </c>
      <c r="EM615">
        <v>1.948</v>
      </c>
      <c r="EN615">
        <v>2.1104</v>
      </c>
      <c r="EO615">
        <v>-0.0174344</v>
      </c>
      <c r="EP615">
        <v>0</v>
      </c>
      <c r="EQ615">
        <v>25.3033</v>
      </c>
      <c r="ER615">
        <v>999.9</v>
      </c>
      <c r="ES615">
        <v>55.292</v>
      </c>
      <c r="ET615">
        <v>33.979</v>
      </c>
      <c r="EU615">
        <v>39.9706</v>
      </c>
      <c r="EV615">
        <v>53.1479</v>
      </c>
      <c r="EW615">
        <v>37.2236</v>
      </c>
      <c r="EX615">
        <v>2</v>
      </c>
      <c r="EY615">
        <v>0.190732</v>
      </c>
      <c r="EZ615">
        <v>6.25107</v>
      </c>
      <c r="FA615">
        <v>20.0407</v>
      </c>
      <c r="FB615">
        <v>5.19932</v>
      </c>
      <c r="FC615">
        <v>12.0099</v>
      </c>
      <c r="FD615">
        <v>4.976</v>
      </c>
      <c r="FE615">
        <v>3.294</v>
      </c>
      <c r="FF615">
        <v>9999</v>
      </c>
      <c r="FG615">
        <v>565.8</v>
      </c>
      <c r="FH615">
        <v>9999</v>
      </c>
      <c r="FI615">
        <v>9999</v>
      </c>
      <c r="FJ615">
        <v>1.86304</v>
      </c>
      <c r="FK615">
        <v>1.86783</v>
      </c>
      <c r="FL615">
        <v>1.86752</v>
      </c>
      <c r="FM615">
        <v>1.86874</v>
      </c>
      <c r="FN615">
        <v>1.86951</v>
      </c>
      <c r="FO615">
        <v>1.86557</v>
      </c>
      <c r="FP615">
        <v>1.86664</v>
      </c>
      <c r="FQ615">
        <v>1.86807</v>
      </c>
      <c r="FR615">
        <v>5</v>
      </c>
      <c r="FS615">
        <v>0</v>
      </c>
      <c r="FT615">
        <v>0</v>
      </c>
      <c r="FU615">
        <v>0</v>
      </c>
      <c r="FV615" t="s">
        <v>358</v>
      </c>
      <c r="FW615" t="s">
        <v>359</v>
      </c>
      <c r="FX615" t="s">
        <v>360</v>
      </c>
      <c r="FY615" t="s">
        <v>360</v>
      </c>
      <c r="FZ615" t="s">
        <v>360</v>
      </c>
      <c r="GA615" t="s">
        <v>360</v>
      </c>
      <c r="GB615">
        <v>0</v>
      </c>
      <c r="GC615">
        <v>100</v>
      </c>
      <c r="GD615">
        <v>100</v>
      </c>
      <c r="GE615">
        <v>8.244</v>
      </c>
      <c r="GF615">
        <v>0.1786</v>
      </c>
      <c r="GG615">
        <v>4.5284714050127</v>
      </c>
      <c r="GH615">
        <v>0.00877152046367285</v>
      </c>
      <c r="GI615">
        <v>-1.12287425622125e-06</v>
      </c>
      <c r="GJ615">
        <v>1.49974470624018e-10</v>
      </c>
      <c r="GK615">
        <v>0.178652107835601</v>
      </c>
      <c r="GL615">
        <v>0</v>
      </c>
      <c r="GM615">
        <v>0</v>
      </c>
      <c r="GN615">
        <v>0</v>
      </c>
      <c r="GO615">
        <v>-2</v>
      </c>
      <c r="GP615">
        <v>2006</v>
      </c>
      <c r="GQ615">
        <v>1</v>
      </c>
      <c r="GR615">
        <v>20</v>
      </c>
      <c r="GS615">
        <v>139</v>
      </c>
      <c r="GT615">
        <v>138.9</v>
      </c>
      <c r="GU615">
        <v>1.50513</v>
      </c>
      <c r="GV615">
        <v>2.65869</v>
      </c>
      <c r="GW615">
        <v>2.24854</v>
      </c>
      <c r="GX615">
        <v>2.73804</v>
      </c>
      <c r="GY615">
        <v>1.99585</v>
      </c>
      <c r="GZ615">
        <v>2.34619</v>
      </c>
      <c r="HA615">
        <v>37.4098</v>
      </c>
      <c r="HB615">
        <v>14.456</v>
      </c>
      <c r="HC615">
        <v>18</v>
      </c>
      <c r="HD615">
        <v>498.855</v>
      </c>
      <c r="HE615">
        <v>610.059</v>
      </c>
      <c r="HF615">
        <v>15.4765</v>
      </c>
      <c r="HG615">
        <v>29.4708</v>
      </c>
      <c r="HH615">
        <v>30.0003</v>
      </c>
      <c r="HI615">
        <v>29.2326</v>
      </c>
      <c r="HJ615">
        <v>29.1301</v>
      </c>
      <c r="HK615">
        <v>30.2657</v>
      </c>
      <c r="HL615">
        <v>52.2668</v>
      </c>
      <c r="HM615">
        <v>0</v>
      </c>
      <c r="HN615">
        <v>15.4796</v>
      </c>
      <c r="HO615">
        <v>507.737</v>
      </c>
      <c r="HP615">
        <v>18.6138</v>
      </c>
      <c r="HQ615">
        <v>102.171</v>
      </c>
      <c r="HR615">
        <v>102.975</v>
      </c>
    </row>
    <row r="616" spans="1:226">
      <c r="A616">
        <v>600</v>
      </c>
      <c r="B616">
        <v>1657300029.6</v>
      </c>
      <c r="C616">
        <v>8285.59999990463</v>
      </c>
      <c r="D616" t="s">
        <v>1564</v>
      </c>
      <c r="E616" t="s">
        <v>1565</v>
      </c>
      <c r="F616">
        <v>5</v>
      </c>
      <c r="G616" t="s">
        <v>1507</v>
      </c>
      <c r="H616" t="s">
        <v>354</v>
      </c>
      <c r="I616">
        <v>1657300021.81429</v>
      </c>
      <c r="J616">
        <f>(K616)/1000</f>
        <v>0</v>
      </c>
      <c r="K616">
        <f>IF(BF616, AN616, AH616)</f>
        <v>0</v>
      </c>
      <c r="L616">
        <f>IF(BF616, AI616, AG616)</f>
        <v>0</v>
      </c>
      <c r="M616">
        <f>BH616 - IF(AU616&gt;1, L616*BB616*100.0/(AW616*BV616), 0)</f>
        <v>0</v>
      </c>
      <c r="N616">
        <f>((T616-J616/2)*M616-L616)/(T616+J616/2)</f>
        <v>0</v>
      </c>
      <c r="O616">
        <f>N616*(BO616+BP616)/1000.0</f>
        <v>0</v>
      </c>
      <c r="P616">
        <f>(BH616 - IF(AU616&gt;1, L616*BB616*100.0/(AW616*BV616), 0))*(BO616+BP616)/1000.0</f>
        <v>0</v>
      </c>
      <c r="Q616">
        <f>2.0/((1/S616-1/R616)+SIGN(S616)*SQRT((1/S616-1/R616)*(1/S616-1/R616) + 4*BC616/((BC616+1)*(BC616+1))*(2*1/S616*1/R616-1/R616*1/R616)))</f>
        <v>0</v>
      </c>
      <c r="R616">
        <f>IF(LEFT(BD616,1)&lt;&gt;"0",IF(LEFT(BD616,1)="1",3.0,BE616),$D$5+$E$5*(BV616*BO616/($K$5*1000))+$F$5*(BV616*BO616/($K$5*1000))*MAX(MIN(BB616,$J$5),$I$5)*MAX(MIN(BB616,$J$5),$I$5)+$G$5*MAX(MIN(BB616,$J$5),$I$5)*(BV616*BO616/($K$5*1000))+$H$5*(BV616*BO616/($K$5*1000))*(BV616*BO616/($K$5*1000)))</f>
        <v>0</v>
      </c>
      <c r="S616">
        <f>J616*(1000-(1000*0.61365*exp(17.502*W616/(240.97+W616))/(BO616+BP616)+BJ616)/2)/(1000*0.61365*exp(17.502*W616/(240.97+W616))/(BO616+BP616)-BJ616)</f>
        <v>0</v>
      </c>
      <c r="T616">
        <f>1/((BC616+1)/(Q616/1.6)+1/(R616/1.37)) + BC616/((BC616+1)/(Q616/1.6) + BC616/(R616/1.37))</f>
        <v>0</v>
      </c>
      <c r="U616">
        <f>(AX616*BA616)</f>
        <v>0</v>
      </c>
      <c r="V616">
        <f>(BQ616+(U616+2*0.95*5.67E-8*(((BQ616+$B$7)+273)^4-(BQ616+273)^4)-44100*J616)/(1.84*29.3*R616+8*0.95*5.67E-8*(BQ616+273)^3))</f>
        <v>0</v>
      </c>
      <c r="W616">
        <f>($C$7*BR616+$D$7*BS616+$E$7*V616)</f>
        <v>0</v>
      </c>
      <c r="X616">
        <f>0.61365*exp(17.502*W616/(240.97+W616))</f>
        <v>0</v>
      </c>
      <c r="Y616">
        <f>(Z616/AA616*100)</f>
        <v>0</v>
      </c>
      <c r="Z616">
        <f>BJ616*(BO616+BP616)/1000</f>
        <v>0</v>
      </c>
      <c r="AA616">
        <f>0.61365*exp(17.502*BQ616/(240.97+BQ616))</f>
        <v>0</v>
      </c>
      <c r="AB616">
        <f>(X616-BJ616*(BO616+BP616)/1000)</f>
        <v>0</v>
      </c>
      <c r="AC616">
        <f>(-J616*44100)</f>
        <v>0</v>
      </c>
      <c r="AD616">
        <f>2*29.3*R616*0.92*(BQ616-W616)</f>
        <v>0</v>
      </c>
      <c r="AE616">
        <f>2*0.95*5.67E-8*(((BQ616+$B$7)+273)^4-(W616+273)^4)</f>
        <v>0</v>
      </c>
      <c r="AF616">
        <f>U616+AE616+AC616+AD616</f>
        <v>0</v>
      </c>
      <c r="AG616">
        <f>BN616*AU616*(BI616-BH616*(1000-AU616*BK616)/(1000-AU616*BJ616))/(100*BB616)</f>
        <v>0</v>
      </c>
      <c r="AH616">
        <f>1000*BN616*AU616*(BJ616-BK616)/(100*BB616*(1000-AU616*BJ616))</f>
        <v>0</v>
      </c>
      <c r="AI616">
        <f>(AJ616 - AK616 - BO616*1E3/(8.314*(BQ616+273.15)) * AM616/BN616 * AL616) * BN616/(100*BB616) * (1000 - BK616)/1000</f>
        <v>0</v>
      </c>
      <c r="AJ616">
        <v>503.547224814633</v>
      </c>
      <c r="AK616">
        <v>480.397563636364</v>
      </c>
      <c r="AL616">
        <v>3.25274234381934</v>
      </c>
      <c r="AM616">
        <v>66.3387568690887</v>
      </c>
      <c r="AN616">
        <f>(AP616 - AO616 + BO616*1E3/(8.314*(BQ616+273.15)) * AR616/BN616 * AQ616) * BN616/(100*BB616) * 1000/(1000 - AP616)</f>
        <v>0</v>
      </c>
      <c r="AO616">
        <v>18.5869029735141</v>
      </c>
      <c r="AP616">
        <v>20.7516606060606</v>
      </c>
      <c r="AQ616">
        <v>-0.000253427326763783</v>
      </c>
      <c r="AR616">
        <v>77.4773203291814</v>
      </c>
      <c r="AS616">
        <v>0</v>
      </c>
      <c r="AT616">
        <v>0</v>
      </c>
      <c r="AU616">
        <f>IF(AS616*$H$13&gt;=AW616,1.0,(AW616/(AW616-AS616*$H$13)))</f>
        <v>0</v>
      </c>
      <c r="AV616">
        <f>(AU616-1)*100</f>
        <v>0</v>
      </c>
      <c r="AW616">
        <f>MAX(0,($B$13+$C$13*BV616)/(1+$D$13*BV616)*BO616/(BQ616+273)*$E$13)</f>
        <v>0</v>
      </c>
      <c r="AX616">
        <f>$B$11*BW616+$C$11*BX616+$F$11*CI616*(1-CL616)</f>
        <v>0</v>
      </c>
      <c r="AY616">
        <f>AX616*AZ616</f>
        <v>0</v>
      </c>
      <c r="AZ616">
        <f>($B$11*$D$9+$C$11*$D$9+$F$11*((CV616+CN616)/MAX(CV616+CN616+CW616, 0.1)*$I$9+CW616/MAX(CV616+CN616+CW616, 0.1)*$J$9))/($B$11+$C$11+$F$11)</f>
        <v>0</v>
      </c>
      <c r="BA616">
        <f>($B$11*$K$9+$C$11*$K$9+$F$11*((CV616+CN616)/MAX(CV616+CN616+CW616, 0.1)*$P$9+CW616/MAX(CV616+CN616+CW616, 0.1)*$Q$9))/($B$11+$C$11+$F$11)</f>
        <v>0</v>
      </c>
      <c r="BB616">
        <v>6</v>
      </c>
      <c r="BC616">
        <v>0.5</v>
      </c>
      <c r="BD616" t="s">
        <v>355</v>
      </c>
      <c r="BE616">
        <v>2</v>
      </c>
      <c r="BF616" t="b">
        <v>1</v>
      </c>
      <c r="BG616">
        <v>1657300021.81429</v>
      </c>
      <c r="BH616">
        <v>447.864714285714</v>
      </c>
      <c r="BI616">
        <v>478.631035714286</v>
      </c>
      <c r="BJ616">
        <v>20.7550714285714</v>
      </c>
      <c r="BK616">
        <v>18.5886178571429</v>
      </c>
      <c r="BL616">
        <v>439.683928571429</v>
      </c>
      <c r="BM616">
        <v>20.5764035714286</v>
      </c>
      <c r="BN616">
        <v>499.966785714286</v>
      </c>
      <c r="BO616">
        <v>73.8264464285714</v>
      </c>
      <c r="BP616">
        <v>0.04609045</v>
      </c>
      <c r="BQ616">
        <v>24.3531035714286</v>
      </c>
      <c r="BR616">
        <v>25.0105571428571</v>
      </c>
      <c r="BS616">
        <v>999.9</v>
      </c>
      <c r="BT616">
        <v>0</v>
      </c>
      <c r="BU616">
        <v>0</v>
      </c>
      <c r="BV616">
        <v>10011.25</v>
      </c>
      <c r="BW616">
        <v>0</v>
      </c>
      <c r="BX616">
        <v>1274.42857142857</v>
      </c>
      <c r="BY616">
        <v>-30.7664714285714</v>
      </c>
      <c r="BZ616">
        <v>457.357107142857</v>
      </c>
      <c r="CA616">
        <v>487.696642857143</v>
      </c>
      <c r="CB616">
        <v>2.16644178571429</v>
      </c>
      <c r="CC616">
        <v>478.631035714286</v>
      </c>
      <c r="CD616">
        <v>18.5886178571429</v>
      </c>
      <c r="CE616">
        <v>1.5322725</v>
      </c>
      <c r="CF616">
        <v>1.37233178571429</v>
      </c>
      <c r="CG616">
        <v>13.2940464285714</v>
      </c>
      <c r="CH616">
        <v>11.6153071428571</v>
      </c>
      <c r="CI616">
        <v>1999.99214285714</v>
      </c>
      <c r="CJ616">
        <v>0.980002928571429</v>
      </c>
      <c r="CK616">
        <v>0.0199971785714286</v>
      </c>
      <c r="CL616">
        <v>0</v>
      </c>
      <c r="CM616">
        <v>2.31147857142857</v>
      </c>
      <c r="CN616">
        <v>0</v>
      </c>
      <c r="CO616">
        <v>4248.775</v>
      </c>
      <c r="CP616">
        <v>17300.075</v>
      </c>
      <c r="CQ616">
        <v>40.97975</v>
      </c>
      <c r="CR616">
        <v>41.7876428571428</v>
      </c>
      <c r="CS616">
        <v>40.75</v>
      </c>
      <c r="CT616">
        <v>40.5</v>
      </c>
      <c r="CU616">
        <v>40.187</v>
      </c>
      <c r="CV616">
        <v>1960.00178571429</v>
      </c>
      <c r="CW616">
        <v>39.9903571428571</v>
      </c>
      <c r="CX616">
        <v>0</v>
      </c>
      <c r="CY616">
        <v>1657300007.7</v>
      </c>
      <c r="CZ616">
        <v>0</v>
      </c>
      <c r="DA616">
        <v>1657291692.5</v>
      </c>
      <c r="DB616" t="s">
        <v>356</v>
      </c>
      <c r="DC616">
        <v>1657291684</v>
      </c>
      <c r="DD616">
        <v>1657291692.5</v>
      </c>
      <c r="DE616">
        <v>1</v>
      </c>
      <c r="DF616">
        <v>0.051</v>
      </c>
      <c r="DG616">
        <v>-0.009</v>
      </c>
      <c r="DH616">
        <v>7.953</v>
      </c>
      <c r="DI616">
        <v>0.086</v>
      </c>
      <c r="DJ616">
        <v>418</v>
      </c>
      <c r="DK616">
        <v>18</v>
      </c>
      <c r="DL616">
        <v>0.63</v>
      </c>
      <c r="DM616">
        <v>0.07</v>
      </c>
      <c r="DN616">
        <v>-29.4870575</v>
      </c>
      <c r="DO616">
        <v>-27.2464941838648</v>
      </c>
      <c r="DP616">
        <v>2.71504079498702</v>
      </c>
      <c r="DQ616">
        <v>0</v>
      </c>
      <c r="DR616">
        <v>2.16701375</v>
      </c>
      <c r="DS616">
        <v>-0.00799440900563523</v>
      </c>
      <c r="DT616">
        <v>0.00350729574423087</v>
      </c>
      <c r="DU616">
        <v>1</v>
      </c>
      <c r="DV616">
        <v>1</v>
      </c>
      <c r="DW616">
        <v>2</v>
      </c>
      <c r="DX616" t="s">
        <v>373</v>
      </c>
      <c r="DY616">
        <v>2.97064</v>
      </c>
      <c r="DZ616">
        <v>2.70013</v>
      </c>
      <c r="EA616">
        <v>0.0805383</v>
      </c>
      <c r="EB616">
        <v>0.0858751</v>
      </c>
      <c r="EC616">
        <v>0.0767388</v>
      </c>
      <c r="ED616">
        <v>0.0713054</v>
      </c>
      <c r="EE616">
        <v>35720.8</v>
      </c>
      <c r="EF616">
        <v>38863</v>
      </c>
      <c r="EG616">
        <v>35223.9</v>
      </c>
      <c r="EH616">
        <v>38576.3</v>
      </c>
      <c r="EI616">
        <v>46150.4</v>
      </c>
      <c r="EJ616">
        <v>51728.2</v>
      </c>
      <c r="EK616">
        <v>55089</v>
      </c>
      <c r="EL616">
        <v>61857.1</v>
      </c>
      <c r="EM616">
        <v>1.9482</v>
      </c>
      <c r="EN616">
        <v>2.1106</v>
      </c>
      <c r="EO616">
        <v>-0.0168383</v>
      </c>
      <c r="EP616">
        <v>0</v>
      </c>
      <c r="EQ616">
        <v>25.3054</v>
      </c>
      <c r="ER616">
        <v>999.9</v>
      </c>
      <c r="ES616">
        <v>55.268</v>
      </c>
      <c r="ET616">
        <v>33.979</v>
      </c>
      <c r="EU616">
        <v>39.9522</v>
      </c>
      <c r="EV616">
        <v>53.4579</v>
      </c>
      <c r="EW616">
        <v>37.2917</v>
      </c>
      <c r="EX616">
        <v>2</v>
      </c>
      <c r="EY616">
        <v>0.19187</v>
      </c>
      <c r="EZ616">
        <v>6.32475</v>
      </c>
      <c r="FA616">
        <v>20.0375</v>
      </c>
      <c r="FB616">
        <v>5.19812</v>
      </c>
      <c r="FC616">
        <v>12.0099</v>
      </c>
      <c r="FD616">
        <v>4.9752</v>
      </c>
      <c r="FE616">
        <v>3.294</v>
      </c>
      <c r="FF616">
        <v>9999</v>
      </c>
      <c r="FG616">
        <v>565.8</v>
      </c>
      <c r="FH616">
        <v>9999</v>
      </c>
      <c r="FI616">
        <v>9999</v>
      </c>
      <c r="FJ616">
        <v>1.86298</v>
      </c>
      <c r="FK616">
        <v>1.86783</v>
      </c>
      <c r="FL616">
        <v>1.86752</v>
      </c>
      <c r="FM616">
        <v>1.86874</v>
      </c>
      <c r="FN616">
        <v>1.86951</v>
      </c>
      <c r="FO616">
        <v>1.86557</v>
      </c>
      <c r="FP616">
        <v>1.86664</v>
      </c>
      <c r="FQ616">
        <v>1.8681</v>
      </c>
      <c r="FR616">
        <v>5</v>
      </c>
      <c r="FS616">
        <v>0</v>
      </c>
      <c r="FT616">
        <v>0</v>
      </c>
      <c r="FU616">
        <v>0</v>
      </c>
      <c r="FV616" t="s">
        <v>358</v>
      </c>
      <c r="FW616" t="s">
        <v>359</v>
      </c>
      <c r="FX616" t="s">
        <v>360</v>
      </c>
      <c r="FY616" t="s">
        <v>360</v>
      </c>
      <c r="FZ616" t="s">
        <v>360</v>
      </c>
      <c r="GA616" t="s">
        <v>360</v>
      </c>
      <c r="GB616">
        <v>0</v>
      </c>
      <c r="GC616">
        <v>100</v>
      </c>
      <c r="GD616">
        <v>100</v>
      </c>
      <c r="GE616">
        <v>8.369</v>
      </c>
      <c r="GF616">
        <v>0.1787</v>
      </c>
      <c r="GG616">
        <v>4.5284714050127</v>
      </c>
      <c r="GH616">
        <v>0.00877152046367285</v>
      </c>
      <c r="GI616">
        <v>-1.12287425622125e-06</v>
      </c>
      <c r="GJ616">
        <v>1.49974470624018e-10</v>
      </c>
      <c r="GK616">
        <v>0.178652107835601</v>
      </c>
      <c r="GL616">
        <v>0</v>
      </c>
      <c r="GM616">
        <v>0</v>
      </c>
      <c r="GN616">
        <v>0</v>
      </c>
      <c r="GO616">
        <v>-2</v>
      </c>
      <c r="GP616">
        <v>2006</v>
      </c>
      <c r="GQ616">
        <v>1</v>
      </c>
      <c r="GR616">
        <v>20</v>
      </c>
      <c r="GS616">
        <v>139.1</v>
      </c>
      <c r="GT616">
        <v>139</v>
      </c>
      <c r="GU616">
        <v>1.54663</v>
      </c>
      <c r="GV616">
        <v>2.65259</v>
      </c>
      <c r="GW616">
        <v>2.24854</v>
      </c>
      <c r="GX616">
        <v>2.74414</v>
      </c>
      <c r="GY616">
        <v>1.99585</v>
      </c>
      <c r="GZ616">
        <v>2.34985</v>
      </c>
      <c r="HA616">
        <v>37.4098</v>
      </c>
      <c r="HB616">
        <v>14.456</v>
      </c>
      <c r="HC616">
        <v>18</v>
      </c>
      <c r="HD616">
        <v>499.032</v>
      </c>
      <c r="HE616">
        <v>610.268</v>
      </c>
      <c r="HF616">
        <v>15.4679</v>
      </c>
      <c r="HG616">
        <v>29.4759</v>
      </c>
      <c r="HH616">
        <v>30.0008</v>
      </c>
      <c r="HI616">
        <v>29.2377</v>
      </c>
      <c r="HJ616">
        <v>29.1351</v>
      </c>
      <c r="HK616">
        <v>31.1169</v>
      </c>
      <c r="HL616">
        <v>52.2668</v>
      </c>
      <c r="HM616">
        <v>0</v>
      </c>
      <c r="HN616">
        <v>15.4593</v>
      </c>
      <c r="HO616">
        <v>527.83</v>
      </c>
      <c r="HP616">
        <v>18.6138</v>
      </c>
      <c r="HQ616">
        <v>102.171</v>
      </c>
      <c r="HR616">
        <v>102.974</v>
      </c>
    </row>
    <row r="617" spans="1:226">
      <c r="A617">
        <v>601</v>
      </c>
      <c r="B617">
        <v>1657300034.6</v>
      </c>
      <c r="C617">
        <v>8290.59999990463</v>
      </c>
      <c r="D617" t="s">
        <v>1566</v>
      </c>
      <c r="E617" t="s">
        <v>1567</v>
      </c>
      <c r="F617">
        <v>5</v>
      </c>
      <c r="G617" t="s">
        <v>1507</v>
      </c>
      <c r="H617" t="s">
        <v>354</v>
      </c>
      <c r="I617">
        <v>1657300027.1</v>
      </c>
      <c r="J617">
        <f>(K617)/1000</f>
        <v>0</v>
      </c>
      <c r="K617">
        <f>IF(BF617, AN617, AH617)</f>
        <v>0</v>
      </c>
      <c r="L617">
        <f>IF(BF617, AI617, AG617)</f>
        <v>0</v>
      </c>
      <c r="M617">
        <f>BH617 - IF(AU617&gt;1, L617*BB617*100.0/(AW617*BV617), 0)</f>
        <v>0</v>
      </c>
      <c r="N617">
        <f>((T617-J617/2)*M617-L617)/(T617+J617/2)</f>
        <v>0</v>
      </c>
      <c r="O617">
        <f>N617*(BO617+BP617)/1000.0</f>
        <v>0</v>
      </c>
      <c r="P617">
        <f>(BH617 - IF(AU617&gt;1, L617*BB617*100.0/(AW617*BV617), 0))*(BO617+BP617)/1000.0</f>
        <v>0</v>
      </c>
      <c r="Q617">
        <f>2.0/((1/S617-1/R617)+SIGN(S617)*SQRT((1/S617-1/R617)*(1/S617-1/R617) + 4*BC617/((BC617+1)*(BC617+1))*(2*1/S617*1/R617-1/R617*1/R617)))</f>
        <v>0</v>
      </c>
      <c r="R617">
        <f>IF(LEFT(BD617,1)&lt;&gt;"0",IF(LEFT(BD617,1)="1",3.0,BE617),$D$5+$E$5*(BV617*BO617/($K$5*1000))+$F$5*(BV617*BO617/($K$5*1000))*MAX(MIN(BB617,$J$5),$I$5)*MAX(MIN(BB617,$J$5),$I$5)+$G$5*MAX(MIN(BB617,$J$5),$I$5)*(BV617*BO617/($K$5*1000))+$H$5*(BV617*BO617/($K$5*1000))*(BV617*BO617/($K$5*1000)))</f>
        <v>0</v>
      </c>
      <c r="S617">
        <f>J617*(1000-(1000*0.61365*exp(17.502*W617/(240.97+W617))/(BO617+BP617)+BJ617)/2)/(1000*0.61365*exp(17.502*W617/(240.97+W617))/(BO617+BP617)-BJ617)</f>
        <v>0</v>
      </c>
      <c r="T617">
        <f>1/((BC617+1)/(Q617/1.6)+1/(R617/1.37)) + BC617/((BC617+1)/(Q617/1.6) + BC617/(R617/1.37))</f>
        <v>0</v>
      </c>
      <c r="U617">
        <f>(AX617*BA617)</f>
        <v>0</v>
      </c>
      <c r="V617">
        <f>(BQ617+(U617+2*0.95*5.67E-8*(((BQ617+$B$7)+273)^4-(BQ617+273)^4)-44100*J617)/(1.84*29.3*R617+8*0.95*5.67E-8*(BQ617+273)^3))</f>
        <v>0</v>
      </c>
      <c r="W617">
        <f>($C$7*BR617+$D$7*BS617+$E$7*V617)</f>
        <v>0</v>
      </c>
      <c r="X617">
        <f>0.61365*exp(17.502*W617/(240.97+W617))</f>
        <v>0</v>
      </c>
      <c r="Y617">
        <f>(Z617/AA617*100)</f>
        <v>0</v>
      </c>
      <c r="Z617">
        <f>BJ617*(BO617+BP617)/1000</f>
        <v>0</v>
      </c>
      <c r="AA617">
        <f>0.61365*exp(17.502*BQ617/(240.97+BQ617))</f>
        <v>0</v>
      </c>
      <c r="AB617">
        <f>(X617-BJ617*(BO617+BP617)/1000)</f>
        <v>0</v>
      </c>
      <c r="AC617">
        <f>(-J617*44100)</f>
        <v>0</v>
      </c>
      <c r="AD617">
        <f>2*29.3*R617*0.92*(BQ617-W617)</f>
        <v>0</v>
      </c>
      <c r="AE617">
        <f>2*0.95*5.67E-8*(((BQ617+$B$7)+273)^4-(W617+273)^4)</f>
        <v>0</v>
      </c>
      <c r="AF617">
        <f>U617+AE617+AC617+AD617</f>
        <v>0</v>
      </c>
      <c r="AG617">
        <f>BN617*AU617*(BI617-BH617*(1000-AU617*BK617)/(1000-AU617*BJ617))/(100*BB617)</f>
        <v>0</v>
      </c>
      <c r="AH617">
        <f>1000*BN617*AU617*(BJ617-BK617)/(100*BB617*(1000-AU617*BJ617))</f>
        <v>0</v>
      </c>
      <c r="AI617">
        <f>(AJ617 - AK617 - BO617*1E3/(8.314*(BQ617+273.15)) * AM617/BN617 * AL617) * BN617/(100*BB617) * (1000 - BK617)/1000</f>
        <v>0</v>
      </c>
      <c r="AJ617">
        <v>520.792378687797</v>
      </c>
      <c r="AK617">
        <v>496.967387878788</v>
      </c>
      <c r="AL617">
        <v>3.29409402855663</v>
      </c>
      <c r="AM617">
        <v>66.3387568690887</v>
      </c>
      <c r="AN617">
        <f>(AP617 - AO617 + BO617*1E3/(8.314*(BQ617+273.15)) * AR617/BN617 * AQ617) * BN617/(100*BB617) * 1000/(1000 - AP617)</f>
        <v>0</v>
      </c>
      <c r="AO617">
        <v>18.5803220306195</v>
      </c>
      <c r="AP617">
        <v>20.7503963636364</v>
      </c>
      <c r="AQ617">
        <v>-0.00533858712984231</v>
      </c>
      <c r="AR617">
        <v>77.4773203291814</v>
      </c>
      <c r="AS617">
        <v>0</v>
      </c>
      <c r="AT617">
        <v>0</v>
      </c>
      <c r="AU617">
        <f>IF(AS617*$H$13&gt;=AW617,1.0,(AW617/(AW617-AS617*$H$13)))</f>
        <v>0</v>
      </c>
      <c r="AV617">
        <f>(AU617-1)*100</f>
        <v>0</v>
      </c>
      <c r="AW617">
        <f>MAX(0,($B$13+$C$13*BV617)/(1+$D$13*BV617)*BO617/(BQ617+273)*$E$13)</f>
        <v>0</v>
      </c>
      <c r="AX617">
        <f>$B$11*BW617+$C$11*BX617+$F$11*CI617*(1-CL617)</f>
        <v>0</v>
      </c>
      <c r="AY617">
        <f>AX617*AZ617</f>
        <v>0</v>
      </c>
      <c r="AZ617">
        <f>($B$11*$D$9+$C$11*$D$9+$F$11*((CV617+CN617)/MAX(CV617+CN617+CW617, 0.1)*$I$9+CW617/MAX(CV617+CN617+CW617, 0.1)*$J$9))/($B$11+$C$11+$F$11)</f>
        <v>0</v>
      </c>
      <c r="BA617">
        <f>($B$11*$K$9+$C$11*$K$9+$F$11*((CV617+CN617)/MAX(CV617+CN617+CW617, 0.1)*$P$9+CW617/MAX(CV617+CN617+CW617, 0.1)*$Q$9))/($B$11+$C$11+$F$11)</f>
        <v>0</v>
      </c>
      <c r="BB617">
        <v>6</v>
      </c>
      <c r="BC617">
        <v>0.5</v>
      </c>
      <c r="BD617" t="s">
        <v>355</v>
      </c>
      <c r="BE617">
        <v>2</v>
      </c>
      <c r="BF617" t="b">
        <v>1</v>
      </c>
      <c r="BG617">
        <v>1657300027.1</v>
      </c>
      <c r="BH617">
        <v>464.190259259259</v>
      </c>
      <c r="BI617">
        <v>496.362777777778</v>
      </c>
      <c r="BJ617">
        <v>20.7522740740741</v>
      </c>
      <c r="BK617">
        <v>18.5849703703704</v>
      </c>
      <c r="BL617">
        <v>455.882185185185</v>
      </c>
      <c r="BM617">
        <v>20.5736148148148</v>
      </c>
      <c r="BN617">
        <v>499.963259259259</v>
      </c>
      <c r="BO617">
        <v>73.8264222222222</v>
      </c>
      <c r="BP617">
        <v>0.0459912037037037</v>
      </c>
      <c r="BQ617">
        <v>24.3498518518518</v>
      </c>
      <c r="BR617">
        <v>25.0138074074074</v>
      </c>
      <c r="BS617">
        <v>999.9</v>
      </c>
      <c r="BT617">
        <v>0</v>
      </c>
      <c r="BU617">
        <v>0</v>
      </c>
      <c r="BV617">
        <v>10007.962962963</v>
      </c>
      <c r="BW617">
        <v>0</v>
      </c>
      <c r="BX617">
        <v>1275.25185185185</v>
      </c>
      <c r="BY617">
        <v>-32.1727185185185</v>
      </c>
      <c r="BZ617">
        <v>474.027333333333</v>
      </c>
      <c r="CA617">
        <v>505.762407407407</v>
      </c>
      <c r="CB617">
        <v>2.16729296296296</v>
      </c>
      <c r="CC617">
        <v>496.362777777778</v>
      </c>
      <c r="CD617">
        <v>18.5849703703704</v>
      </c>
      <c r="CE617">
        <v>1.53206555555556</v>
      </c>
      <c r="CF617">
        <v>1.37206185185185</v>
      </c>
      <c r="CG617">
        <v>13.2919814814815</v>
      </c>
      <c r="CH617">
        <v>11.612337037037</v>
      </c>
      <c r="CI617">
        <v>1999.94666666667</v>
      </c>
      <c r="CJ617">
        <v>0.980002444444445</v>
      </c>
      <c r="CK617">
        <v>0.0199977111111111</v>
      </c>
      <c r="CL617">
        <v>0</v>
      </c>
      <c r="CM617">
        <v>2.30428148148148</v>
      </c>
      <c r="CN617">
        <v>0</v>
      </c>
      <c r="CO617">
        <v>4266.94407407407</v>
      </c>
      <c r="CP617">
        <v>17299.6962962963</v>
      </c>
      <c r="CQ617">
        <v>40.993</v>
      </c>
      <c r="CR617">
        <v>41.7936296296296</v>
      </c>
      <c r="CS617">
        <v>40.75</v>
      </c>
      <c r="CT617">
        <v>40.4953333333333</v>
      </c>
      <c r="CU617">
        <v>40.187</v>
      </c>
      <c r="CV617">
        <v>1959.9562962963</v>
      </c>
      <c r="CW617">
        <v>39.9903703703704</v>
      </c>
      <c r="CX617">
        <v>0</v>
      </c>
      <c r="CY617">
        <v>1657300012.5</v>
      </c>
      <c r="CZ617">
        <v>0</v>
      </c>
      <c r="DA617">
        <v>1657291692.5</v>
      </c>
      <c r="DB617" t="s">
        <v>356</v>
      </c>
      <c r="DC617">
        <v>1657291684</v>
      </c>
      <c r="DD617">
        <v>1657291692.5</v>
      </c>
      <c r="DE617">
        <v>1</v>
      </c>
      <c r="DF617">
        <v>0.051</v>
      </c>
      <c r="DG617">
        <v>-0.009</v>
      </c>
      <c r="DH617">
        <v>7.953</v>
      </c>
      <c r="DI617">
        <v>0.086</v>
      </c>
      <c r="DJ617">
        <v>418</v>
      </c>
      <c r="DK617">
        <v>18</v>
      </c>
      <c r="DL617">
        <v>0.63</v>
      </c>
      <c r="DM617">
        <v>0.07</v>
      </c>
      <c r="DN617">
        <v>-31.0462525</v>
      </c>
      <c r="DO617">
        <v>-17.7988536585365</v>
      </c>
      <c r="DP617">
        <v>1.80202276872235</v>
      </c>
      <c r="DQ617">
        <v>0</v>
      </c>
      <c r="DR617">
        <v>2.1669545</v>
      </c>
      <c r="DS617">
        <v>0.0113621763602264</v>
      </c>
      <c r="DT617">
        <v>0.00392493054078669</v>
      </c>
      <c r="DU617">
        <v>1</v>
      </c>
      <c r="DV617">
        <v>1</v>
      </c>
      <c r="DW617">
        <v>2</v>
      </c>
      <c r="DX617" t="s">
        <v>373</v>
      </c>
      <c r="DY617">
        <v>2.9701</v>
      </c>
      <c r="DZ617">
        <v>2.70039</v>
      </c>
      <c r="EA617">
        <v>0.0826216</v>
      </c>
      <c r="EB617">
        <v>0.0879295</v>
      </c>
      <c r="EC617">
        <v>0.0767279</v>
      </c>
      <c r="ED617">
        <v>0.0713192</v>
      </c>
      <c r="EE617">
        <v>35639.6</v>
      </c>
      <c r="EF617">
        <v>38774.6</v>
      </c>
      <c r="EG617">
        <v>35223.6</v>
      </c>
      <c r="EH617">
        <v>38575.2</v>
      </c>
      <c r="EI617">
        <v>46150.4</v>
      </c>
      <c r="EJ617">
        <v>51726.9</v>
      </c>
      <c r="EK617">
        <v>55088.2</v>
      </c>
      <c r="EL617">
        <v>61856.5</v>
      </c>
      <c r="EM617">
        <v>1.9474</v>
      </c>
      <c r="EN617">
        <v>2.1108</v>
      </c>
      <c r="EO617">
        <v>-0.0180304</v>
      </c>
      <c r="EP617">
        <v>0</v>
      </c>
      <c r="EQ617">
        <v>25.3054</v>
      </c>
      <c r="ER617">
        <v>999.9</v>
      </c>
      <c r="ES617">
        <v>55.244</v>
      </c>
      <c r="ET617">
        <v>33.999</v>
      </c>
      <c r="EU617">
        <v>39.9779</v>
      </c>
      <c r="EV617">
        <v>53.3479</v>
      </c>
      <c r="EW617">
        <v>37.2957</v>
      </c>
      <c r="EX617">
        <v>2</v>
      </c>
      <c r="EY617">
        <v>0.192256</v>
      </c>
      <c r="EZ617">
        <v>6.29869</v>
      </c>
      <c r="FA617">
        <v>20.0384</v>
      </c>
      <c r="FB617">
        <v>5.19812</v>
      </c>
      <c r="FC617">
        <v>12.0099</v>
      </c>
      <c r="FD617">
        <v>4.976</v>
      </c>
      <c r="FE617">
        <v>3.294</v>
      </c>
      <c r="FF617">
        <v>9999</v>
      </c>
      <c r="FG617">
        <v>565.8</v>
      </c>
      <c r="FH617">
        <v>9999</v>
      </c>
      <c r="FI617">
        <v>9999</v>
      </c>
      <c r="FJ617">
        <v>1.86301</v>
      </c>
      <c r="FK617">
        <v>1.86783</v>
      </c>
      <c r="FL617">
        <v>1.86752</v>
      </c>
      <c r="FM617">
        <v>1.86874</v>
      </c>
      <c r="FN617">
        <v>1.86954</v>
      </c>
      <c r="FO617">
        <v>1.86563</v>
      </c>
      <c r="FP617">
        <v>1.86661</v>
      </c>
      <c r="FQ617">
        <v>1.86807</v>
      </c>
      <c r="FR617">
        <v>5</v>
      </c>
      <c r="FS617">
        <v>0</v>
      </c>
      <c r="FT617">
        <v>0</v>
      </c>
      <c r="FU617">
        <v>0</v>
      </c>
      <c r="FV617" t="s">
        <v>358</v>
      </c>
      <c r="FW617" t="s">
        <v>359</v>
      </c>
      <c r="FX617" t="s">
        <v>360</v>
      </c>
      <c r="FY617" t="s">
        <v>360</v>
      </c>
      <c r="FZ617" t="s">
        <v>360</v>
      </c>
      <c r="GA617" t="s">
        <v>360</v>
      </c>
      <c r="GB617">
        <v>0</v>
      </c>
      <c r="GC617">
        <v>100</v>
      </c>
      <c r="GD617">
        <v>100</v>
      </c>
      <c r="GE617">
        <v>8.495</v>
      </c>
      <c r="GF617">
        <v>0.1786</v>
      </c>
      <c r="GG617">
        <v>4.5284714050127</v>
      </c>
      <c r="GH617">
        <v>0.00877152046367285</v>
      </c>
      <c r="GI617">
        <v>-1.12287425622125e-06</v>
      </c>
      <c r="GJ617">
        <v>1.49974470624018e-10</v>
      </c>
      <c r="GK617">
        <v>0.178652107835601</v>
      </c>
      <c r="GL617">
        <v>0</v>
      </c>
      <c r="GM617">
        <v>0</v>
      </c>
      <c r="GN617">
        <v>0</v>
      </c>
      <c r="GO617">
        <v>-2</v>
      </c>
      <c r="GP617">
        <v>2006</v>
      </c>
      <c r="GQ617">
        <v>1</v>
      </c>
      <c r="GR617">
        <v>20</v>
      </c>
      <c r="GS617">
        <v>139.2</v>
      </c>
      <c r="GT617">
        <v>139</v>
      </c>
      <c r="GU617">
        <v>1.58203</v>
      </c>
      <c r="GV617">
        <v>2.65137</v>
      </c>
      <c r="GW617">
        <v>2.24854</v>
      </c>
      <c r="GX617">
        <v>2.7417</v>
      </c>
      <c r="GY617">
        <v>1.99585</v>
      </c>
      <c r="GZ617">
        <v>2.38647</v>
      </c>
      <c r="HA617">
        <v>37.4338</v>
      </c>
      <c r="HB617">
        <v>14.4648</v>
      </c>
      <c r="HC617">
        <v>18</v>
      </c>
      <c r="HD617">
        <v>498.542</v>
      </c>
      <c r="HE617">
        <v>610.477</v>
      </c>
      <c r="HF617">
        <v>15.4544</v>
      </c>
      <c r="HG617">
        <v>29.4784</v>
      </c>
      <c r="HH617">
        <v>30.0005</v>
      </c>
      <c r="HI617">
        <v>29.2427</v>
      </c>
      <c r="HJ617">
        <v>29.1401</v>
      </c>
      <c r="HK617">
        <v>31.861</v>
      </c>
      <c r="HL617">
        <v>52.2668</v>
      </c>
      <c r="HM617">
        <v>0</v>
      </c>
      <c r="HN617">
        <v>15.4541</v>
      </c>
      <c r="HO617">
        <v>541.207</v>
      </c>
      <c r="HP617">
        <v>18.6138</v>
      </c>
      <c r="HQ617">
        <v>102.17</v>
      </c>
      <c r="HR617">
        <v>102.972</v>
      </c>
    </row>
    <row r="618" spans="1:226">
      <c r="A618">
        <v>602</v>
      </c>
      <c r="B618">
        <v>1657300039.6</v>
      </c>
      <c r="C618">
        <v>8295.59999990463</v>
      </c>
      <c r="D618" t="s">
        <v>1568</v>
      </c>
      <c r="E618" t="s">
        <v>1569</v>
      </c>
      <c r="F618">
        <v>5</v>
      </c>
      <c r="G618" t="s">
        <v>1507</v>
      </c>
      <c r="H618" t="s">
        <v>354</v>
      </c>
      <c r="I618">
        <v>1657300031.81429</v>
      </c>
      <c r="J618">
        <f>(K618)/1000</f>
        <v>0</v>
      </c>
      <c r="K618">
        <f>IF(BF618, AN618, AH618)</f>
        <v>0</v>
      </c>
      <c r="L618">
        <f>IF(BF618, AI618, AG618)</f>
        <v>0</v>
      </c>
      <c r="M618">
        <f>BH618 - IF(AU618&gt;1, L618*BB618*100.0/(AW618*BV618), 0)</f>
        <v>0</v>
      </c>
      <c r="N618">
        <f>((T618-J618/2)*M618-L618)/(T618+J618/2)</f>
        <v>0</v>
      </c>
      <c r="O618">
        <f>N618*(BO618+BP618)/1000.0</f>
        <v>0</v>
      </c>
      <c r="P618">
        <f>(BH618 - IF(AU618&gt;1, L618*BB618*100.0/(AW618*BV618), 0))*(BO618+BP618)/1000.0</f>
        <v>0</v>
      </c>
      <c r="Q618">
        <f>2.0/((1/S618-1/R618)+SIGN(S618)*SQRT((1/S618-1/R618)*(1/S618-1/R618) + 4*BC618/((BC618+1)*(BC618+1))*(2*1/S618*1/R618-1/R618*1/R618)))</f>
        <v>0</v>
      </c>
      <c r="R618">
        <f>IF(LEFT(BD618,1)&lt;&gt;"0",IF(LEFT(BD618,1)="1",3.0,BE618),$D$5+$E$5*(BV618*BO618/($K$5*1000))+$F$5*(BV618*BO618/($K$5*1000))*MAX(MIN(BB618,$J$5),$I$5)*MAX(MIN(BB618,$J$5),$I$5)+$G$5*MAX(MIN(BB618,$J$5),$I$5)*(BV618*BO618/($K$5*1000))+$H$5*(BV618*BO618/($K$5*1000))*(BV618*BO618/($K$5*1000)))</f>
        <v>0</v>
      </c>
      <c r="S618">
        <f>J618*(1000-(1000*0.61365*exp(17.502*W618/(240.97+W618))/(BO618+BP618)+BJ618)/2)/(1000*0.61365*exp(17.502*W618/(240.97+W618))/(BO618+BP618)-BJ618)</f>
        <v>0</v>
      </c>
      <c r="T618">
        <f>1/((BC618+1)/(Q618/1.6)+1/(R618/1.37)) + BC618/((BC618+1)/(Q618/1.6) + BC618/(R618/1.37))</f>
        <v>0</v>
      </c>
      <c r="U618">
        <f>(AX618*BA618)</f>
        <v>0</v>
      </c>
      <c r="V618">
        <f>(BQ618+(U618+2*0.95*5.67E-8*(((BQ618+$B$7)+273)^4-(BQ618+273)^4)-44100*J618)/(1.84*29.3*R618+8*0.95*5.67E-8*(BQ618+273)^3))</f>
        <v>0</v>
      </c>
      <c r="W618">
        <f>($C$7*BR618+$D$7*BS618+$E$7*V618)</f>
        <v>0</v>
      </c>
      <c r="X618">
        <f>0.61365*exp(17.502*W618/(240.97+W618))</f>
        <v>0</v>
      </c>
      <c r="Y618">
        <f>(Z618/AA618*100)</f>
        <v>0</v>
      </c>
      <c r="Z618">
        <f>BJ618*(BO618+BP618)/1000</f>
        <v>0</v>
      </c>
      <c r="AA618">
        <f>0.61365*exp(17.502*BQ618/(240.97+BQ618))</f>
        <v>0</v>
      </c>
      <c r="AB618">
        <f>(X618-BJ618*(BO618+BP618)/1000)</f>
        <v>0</v>
      </c>
      <c r="AC618">
        <f>(-J618*44100)</f>
        <v>0</v>
      </c>
      <c r="AD618">
        <f>2*29.3*R618*0.92*(BQ618-W618)</f>
        <v>0</v>
      </c>
      <c r="AE618">
        <f>2*0.95*5.67E-8*(((BQ618+$B$7)+273)^4-(W618+273)^4)</f>
        <v>0</v>
      </c>
      <c r="AF618">
        <f>U618+AE618+AC618+AD618</f>
        <v>0</v>
      </c>
      <c r="AG618">
        <f>BN618*AU618*(BI618-BH618*(1000-AU618*BK618)/(1000-AU618*BJ618))/(100*BB618)</f>
        <v>0</v>
      </c>
      <c r="AH618">
        <f>1000*BN618*AU618*(BJ618-BK618)/(100*BB618*(1000-AU618*BJ618))</f>
        <v>0</v>
      </c>
      <c r="AI618">
        <f>(AJ618 - AK618 - BO618*1E3/(8.314*(BQ618+273.15)) * AM618/BN618 * AL618) * BN618/(100*BB618) * (1000 - BK618)/1000</f>
        <v>0</v>
      </c>
      <c r="AJ618">
        <v>537.041215470099</v>
      </c>
      <c r="AK618">
        <v>513.161781818182</v>
      </c>
      <c r="AL618">
        <v>3.22497146105427</v>
      </c>
      <c r="AM618">
        <v>66.3387568690887</v>
      </c>
      <c r="AN618">
        <f>(AP618 - AO618 + BO618*1E3/(8.314*(BQ618+273.15)) * AR618/BN618 * AQ618) * BN618/(100*BB618) * 1000/(1000 - AP618)</f>
        <v>0</v>
      </c>
      <c r="AO618">
        <v>18.5805090134636</v>
      </c>
      <c r="AP618">
        <v>20.7462321212121</v>
      </c>
      <c r="AQ618">
        <v>-0.000301913314138387</v>
      </c>
      <c r="AR618">
        <v>77.4773203291814</v>
      </c>
      <c r="AS618">
        <v>0</v>
      </c>
      <c r="AT618">
        <v>0</v>
      </c>
      <c r="AU618">
        <f>IF(AS618*$H$13&gt;=AW618,1.0,(AW618/(AW618-AS618*$H$13)))</f>
        <v>0</v>
      </c>
      <c r="AV618">
        <f>(AU618-1)*100</f>
        <v>0</v>
      </c>
      <c r="AW618">
        <f>MAX(0,($B$13+$C$13*BV618)/(1+$D$13*BV618)*BO618/(BQ618+273)*$E$13)</f>
        <v>0</v>
      </c>
      <c r="AX618">
        <f>$B$11*BW618+$C$11*BX618+$F$11*CI618*(1-CL618)</f>
        <v>0</v>
      </c>
      <c r="AY618">
        <f>AX618*AZ618</f>
        <v>0</v>
      </c>
      <c r="AZ618">
        <f>($B$11*$D$9+$C$11*$D$9+$F$11*((CV618+CN618)/MAX(CV618+CN618+CW618, 0.1)*$I$9+CW618/MAX(CV618+CN618+CW618, 0.1)*$J$9))/($B$11+$C$11+$F$11)</f>
        <v>0</v>
      </c>
      <c r="BA618">
        <f>($B$11*$K$9+$C$11*$K$9+$F$11*((CV618+CN618)/MAX(CV618+CN618+CW618, 0.1)*$P$9+CW618/MAX(CV618+CN618+CW618, 0.1)*$Q$9))/($B$11+$C$11+$F$11)</f>
        <v>0</v>
      </c>
      <c r="BB618">
        <v>6</v>
      </c>
      <c r="BC618">
        <v>0.5</v>
      </c>
      <c r="BD618" t="s">
        <v>355</v>
      </c>
      <c r="BE618">
        <v>2</v>
      </c>
      <c r="BF618" t="b">
        <v>1</v>
      </c>
      <c r="BG618">
        <v>1657300031.81429</v>
      </c>
      <c r="BH618">
        <v>479.243</v>
      </c>
      <c r="BI618">
        <v>511.97025</v>
      </c>
      <c r="BJ618">
        <v>20.7500964285714</v>
      </c>
      <c r="BK618">
        <v>18.5820821428571</v>
      </c>
      <c r="BL618">
        <v>470.818035714286</v>
      </c>
      <c r="BM618">
        <v>20.5714464285714</v>
      </c>
      <c r="BN618">
        <v>499.995285714286</v>
      </c>
      <c r="BO618">
        <v>73.8262607142857</v>
      </c>
      <c r="BP618">
        <v>0.0460623857142857</v>
      </c>
      <c r="BQ618">
        <v>24.3456928571429</v>
      </c>
      <c r="BR618">
        <v>25.0114607142857</v>
      </c>
      <c r="BS618">
        <v>999.9</v>
      </c>
      <c r="BT618">
        <v>0</v>
      </c>
      <c r="BU618">
        <v>0</v>
      </c>
      <c r="BV618">
        <v>10007.5</v>
      </c>
      <c r="BW618">
        <v>0</v>
      </c>
      <c r="BX618">
        <v>1275.62107142857</v>
      </c>
      <c r="BY618">
        <v>-32.7273642857143</v>
      </c>
      <c r="BZ618">
        <v>489.397964285714</v>
      </c>
      <c r="CA618">
        <v>521.663821428571</v>
      </c>
      <c r="CB618">
        <v>2.16801107142857</v>
      </c>
      <c r="CC618">
        <v>511.97025</v>
      </c>
      <c r="CD618">
        <v>18.5820821428571</v>
      </c>
      <c r="CE618">
        <v>1.53190214285714</v>
      </c>
      <c r="CF618">
        <v>1.37184571428571</v>
      </c>
      <c r="CG618">
        <v>13.2903464285714</v>
      </c>
      <c r="CH618">
        <v>11.6099464285714</v>
      </c>
      <c r="CI618">
        <v>1999.93678571429</v>
      </c>
      <c r="CJ618">
        <v>0.980002392857143</v>
      </c>
      <c r="CK618">
        <v>0.0199977678571429</v>
      </c>
      <c r="CL618">
        <v>0</v>
      </c>
      <c r="CM618">
        <v>2.32953928571429</v>
      </c>
      <c r="CN618">
        <v>0</v>
      </c>
      <c r="CO618">
        <v>4284.12785714286</v>
      </c>
      <c r="CP618">
        <v>17299.6142857143</v>
      </c>
      <c r="CQ618">
        <v>41</v>
      </c>
      <c r="CR618">
        <v>41.7787857142857</v>
      </c>
      <c r="CS618">
        <v>40.75</v>
      </c>
      <c r="CT618">
        <v>40.482</v>
      </c>
      <c r="CU618">
        <v>40.187</v>
      </c>
      <c r="CV618">
        <v>1959.94678571429</v>
      </c>
      <c r="CW618">
        <v>39.9903571428571</v>
      </c>
      <c r="CX618">
        <v>0</v>
      </c>
      <c r="CY618">
        <v>1657300017.9</v>
      </c>
      <c r="CZ618">
        <v>0</v>
      </c>
      <c r="DA618">
        <v>1657291692.5</v>
      </c>
      <c r="DB618" t="s">
        <v>356</v>
      </c>
      <c r="DC618">
        <v>1657291684</v>
      </c>
      <c r="DD618">
        <v>1657291692.5</v>
      </c>
      <c r="DE618">
        <v>1</v>
      </c>
      <c r="DF618">
        <v>0.051</v>
      </c>
      <c r="DG618">
        <v>-0.009</v>
      </c>
      <c r="DH618">
        <v>7.953</v>
      </c>
      <c r="DI618">
        <v>0.086</v>
      </c>
      <c r="DJ618">
        <v>418</v>
      </c>
      <c r="DK618">
        <v>18</v>
      </c>
      <c r="DL618">
        <v>0.63</v>
      </c>
      <c r="DM618">
        <v>0.07</v>
      </c>
      <c r="DN618">
        <v>-32.18059</v>
      </c>
      <c r="DO618">
        <v>-8.4620667917448</v>
      </c>
      <c r="DP618">
        <v>0.926872439659309</v>
      </c>
      <c r="DQ618">
        <v>0</v>
      </c>
      <c r="DR618">
        <v>2.1671405</v>
      </c>
      <c r="DS618">
        <v>0.0142599624765441</v>
      </c>
      <c r="DT618">
        <v>0.00376088683025694</v>
      </c>
      <c r="DU618">
        <v>1</v>
      </c>
      <c r="DV618">
        <v>1</v>
      </c>
      <c r="DW618">
        <v>2</v>
      </c>
      <c r="DX618" t="s">
        <v>373</v>
      </c>
      <c r="DY618">
        <v>2.97022</v>
      </c>
      <c r="DZ618">
        <v>2.70008</v>
      </c>
      <c r="EA618">
        <v>0.0846295</v>
      </c>
      <c r="EB618">
        <v>0.089898</v>
      </c>
      <c r="EC618">
        <v>0.0767249</v>
      </c>
      <c r="ED618">
        <v>0.071315</v>
      </c>
      <c r="EE618">
        <v>35560.7</v>
      </c>
      <c r="EF618">
        <v>38690.3</v>
      </c>
      <c r="EG618">
        <v>35222.7</v>
      </c>
      <c r="EH618">
        <v>38574.7</v>
      </c>
      <c r="EI618">
        <v>46149.4</v>
      </c>
      <c r="EJ618">
        <v>51726.4</v>
      </c>
      <c r="EK618">
        <v>55086.7</v>
      </c>
      <c r="EL618">
        <v>61855.5</v>
      </c>
      <c r="EM618">
        <v>1.9474</v>
      </c>
      <c r="EN618">
        <v>2.1106</v>
      </c>
      <c r="EO618">
        <v>-0.0168383</v>
      </c>
      <c r="EP618">
        <v>0</v>
      </c>
      <c r="EQ618">
        <v>25.3033</v>
      </c>
      <c r="ER618">
        <v>999.9</v>
      </c>
      <c r="ES618">
        <v>55.244</v>
      </c>
      <c r="ET618">
        <v>34.009</v>
      </c>
      <c r="EU618">
        <v>40.0018</v>
      </c>
      <c r="EV618">
        <v>53.2679</v>
      </c>
      <c r="EW618">
        <v>37.1915</v>
      </c>
      <c r="EX618">
        <v>2</v>
      </c>
      <c r="EY618">
        <v>0.19313</v>
      </c>
      <c r="EZ618">
        <v>6.349</v>
      </c>
      <c r="FA618">
        <v>20.0368</v>
      </c>
      <c r="FB618">
        <v>5.20052</v>
      </c>
      <c r="FC618">
        <v>12.0099</v>
      </c>
      <c r="FD618">
        <v>4.976</v>
      </c>
      <c r="FE618">
        <v>3.294</v>
      </c>
      <c r="FF618">
        <v>9999</v>
      </c>
      <c r="FG618">
        <v>565.8</v>
      </c>
      <c r="FH618">
        <v>9999</v>
      </c>
      <c r="FI618">
        <v>9999</v>
      </c>
      <c r="FJ618">
        <v>1.86298</v>
      </c>
      <c r="FK618">
        <v>1.86783</v>
      </c>
      <c r="FL618">
        <v>1.86752</v>
      </c>
      <c r="FM618">
        <v>1.86874</v>
      </c>
      <c r="FN618">
        <v>1.86951</v>
      </c>
      <c r="FO618">
        <v>1.86554</v>
      </c>
      <c r="FP618">
        <v>1.8667</v>
      </c>
      <c r="FQ618">
        <v>1.86801</v>
      </c>
      <c r="FR618">
        <v>5</v>
      </c>
      <c r="FS618">
        <v>0</v>
      </c>
      <c r="FT618">
        <v>0</v>
      </c>
      <c r="FU618">
        <v>0</v>
      </c>
      <c r="FV618" t="s">
        <v>358</v>
      </c>
      <c r="FW618" t="s">
        <v>359</v>
      </c>
      <c r="FX618" t="s">
        <v>360</v>
      </c>
      <c r="FY618" t="s">
        <v>360</v>
      </c>
      <c r="FZ618" t="s">
        <v>360</v>
      </c>
      <c r="GA618" t="s">
        <v>360</v>
      </c>
      <c r="GB618">
        <v>0</v>
      </c>
      <c r="GC618">
        <v>100</v>
      </c>
      <c r="GD618">
        <v>100</v>
      </c>
      <c r="GE618">
        <v>8.618</v>
      </c>
      <c r="GF618">
        <v>0.1787</v>
      </c>
      <c r="GG618">
        <v>4.5284714050127</v>
      </c>
      <c r="GH618">
        <v>0.00877152046367285</v>
      </c>
      <c r="GI618">
        <v>-1.12287425622125e-06</v>
      </c>
      <c r="GJ618">
        <v>1.49974470624018e-10</v>
      </c>
      <c r="GK618">
        <v>0.178652107835601</v>
      </c>
      <c r="GL618">
        <v>0</v>
      </c>
      <c r="GM618">
        <v>0</v>
      </c>
      <c r="GN618">
        <v>0</v>
      </c>
      <c r="GO618">
        <v>-2</v>
      </c>
      <c r="GP618">
        <v>2006</v>
      </c>
      <c r="GQ618">
        <v>1</v>
      </c>
      <c r="GR618">
        <v>20</v>
      </c>
      <c r="GS618">
        <v>139.3</v>
      </c>
      <c r="GT618">
        <v>139.1</v>
      </c>
      <c r="GU618">
        <v>1.62231</v>
      </c>
      <c r="GV618">
        <v>2.64771</v>
      </c>
      <c r="GW618">
        <v>2.24854</v>
      </c>
      <c r="GX618">
        <v>2.74292</v>
      </c>
      <c r="GY618">
        <v>1.99585</v>
      </c>
      <c r="GZ618">
        <v>2.36694</v>
      </c>
      <c r="HA618">
        <v>37.4338</v>
      </c>
      <c r="HB618">
        <v>14.456</v>
      </c>
      <c r="HC618">
        <v>18</v>
      </c>
      <c r="HD618">
        <v>498.585</v>
      </c>
      <c r="HE618">
        <v>610.374</v>
      </c>
      <c r="HF618">
        <v>15.4404</v>
      </c>
      <c r="HG618">
        <v>29.4835</v>
      </c>
      <c r="HH618">
        <v>30.0008</v>
      </c>
      <c r="HI618">
        <v>29.2477</v>
      </c>
      <c r="HJ618">
        <v>29.145</v>
      </c>
      <c r="HK618">
        <v>32.6144</v>
      </c>
      <c r="HL618">
        <v>52.2668</v>
      </c>
      <c r="HM618">
        <v>0</v>
      </c>
      <c r="HN618">
        <v>15.4336</v>
      </c>
      <c r="HO618">
        <v>554.84</v>
      </c>
      <c r="HP618">
        <v>18.6138</v>
      </c>
      <c r="HQ618">
        <v>102.167</v>
      </c>
      <c r="HR618">
        <v>102.97</v>
      </c>
    </row>
    <row r="619" spans="1:226">
      <c r="A619">
        <v>603</v>
      </c>
      <c r="B619">
        <v>1657300044.6</v>
      </c>
      <c r="C619">
        <v>8300.59999990463</v>
      </c>
      <c r="D619" t="s">
        <v>1570</v>
      </c>
      <c r="E619" t="s">
        <v>1571</v>
      </c>
      <c r="F619">
        <v>5</v>
      </c>
      <c r="G619" t="s">
        <v>1507</v>
      </c>
      <c r="H619" t="s">
        <v>354</v>
      </c>
      <c r="I619">
        <v>1657300037.1</v>
      </c>
      <c r="J619">
        <f>(K619)/1000</f>
        <v>0</v>
      </c>
      <c r="K619">
        <f>IF(BF619, AN619, AH619)</f>
        <v>0</v>
      </c>
      <c r="L619">
        <f>IF(BF619, AI619, AG619)</f>
        <v>0</v>
      </c>
      <c r="M619">
        <f>BH619 - IF(AU619&gt;1, L619*BB619*100.0/(AW619*BV619), 0)</f>
        <v>0</v>
      </c>
      <c r="N619">
        <f>((T619-J619/2)*M619-L619)/(T619+J619/2)</f>
        <v>0</v>
      </c>
      <c r="O619">
        <f>N619*(BO619+BP619)/1000.0</f>
        <v>0</v>
      </c>
      <c r="P619">
        <f>(BH619 - IF(AU619&gt;1, L619*BB619*100.0/(AW619*BV619), 0))*(BO619+BP619)/1000.0</f>
        <v>0</v>
      </c>
      <c r="Q619">
        <f>2.0/((1/S619-1/R619)+SIGN(S619)*SQRT((1/S619-1/R619)*(1/S619-1/R619) + 4*BC619/((BC619+1)*(BC619+1))*(2*1/S619*1/R619-1/R619*1/R619)))</f>
        <v>0</v>
      </c>
      <c r="R619">
        <f>IF(LEFT(BD619,1)&lt;&gt;"0",IF(LEFT(BD619,1)="1",3.0,BE619),$D$5+$E$5*(BV619*BO619/($K$5*1000))+$F$5*(BV619*BO619/($K$5*1000))*MAX(MIN(BB619,$J$5),$I$5)*MAX(MIN(BB619,$J$5),$I$5)+$G$5*MAX(MIN(BB619,$J$5),$I$5)*(BV619*BO619/($K$5*1000))+$H$5*(BV619*BO619/($K$5*1000))*(BV619*BO619/($K$5*1000)))</f>
        <v>0</v>
      </c>
      <c r="S619">
        <f>J619*(1000-(1000*0.61365*exp(17.502*W619/(240.97+W619))/(BO619+BP619)+BJ619)/2)/(1000*0.61365*exp(17.502*W619/(240.97+W619))/(BO619+BP619)-BJ619)</f>
        <v>0</v>
      </c>
      <c r="T619">
        <f>1/((BC619+1)/(Q619/1.6)+1/(R619/1.37)) + BC619/((BC619+1)/(Q619/1.6) + BC619/(R619/1.37))</f>
        <v>0</v>
      </c>
      <c r="U619">
        <f>(AX619*BA619)</f>
        <v>0</v>
      </c>
      <c r="V619">
        <f>(BQ619+(U619+2*0.95*5.67E-8*(((BQ619+$B$7)+273)^4-(BQ619+273)^4)-44100*J619)/(1.84*29.3*R619+8*0.95*5.67E-8*(BQ619+273)^3))</f>
        <v>0</v>
      </c>
      <c r="W619">
        <f>($C$7*BR619+$D$7*BS619+$E$7*V619)</f>
        <v>0</v>
      </c>
      <c r="X619">
        <f>0.61365*exp(17.502*W619/(240.97+W619))</f>
        <v>0</v>
      </c>
      <c r="Y619">
        <f>(Z619/AA619*100)</f>
        <v>0</v>
      </c>
      <c r="Z619">
        <f>BJ619*(BO619+BP619)/1000</f>
        <v>0</v>
      </c>
      <c r="AA619">
        <f>0.61365*exp(17.502*BQ619/(240.97+BQ619))</f>
        <v>0</v>
      </c>
      <c r="AB619">
        <f>(X619-BJ619*(BO619+BP619)/1000)</f>
        <v>0</v>
      </c>
      <c r="AC619">
        <f>(-J619*44100)</f>
        <v>0</v>
      </c>
      <c r="AD619">
        <f>2*29.3*R619*0.92*(BQ619-W619)</f>
        <v>0</v>
      </c>
      <c r="AE619">
        <f>2*0.95*5.67E-8*(((BQ619+$B$7)+273)^4-(W619+273)^4)</f>
        <v>0</v>
      </c>
      <c r="AF619">
        <f>U619+AE619+AC619+AD619</f>
        <v>0</v>
      </c>
      <c r="AG619">
        <f>BN619*AU619*(BI619-BH619*(1000-AU619*BK619)/(1000-AU619*BJ619))/(100*BB619)</f>
        <v>0</v>
      </c>
      <c r="AH619">
        <f>1000*BN619*AU619*(BJ619-BK619)/(100*BB619*(1000-AU619*BJ619))</f>
        <v>0</v>
      </c>
      <c r="AI619">
        <f>(AJ619 - AK619 - BO619*1E3/(8.314*(BQ619+273.15)) * AM619/BN619 * AL619) * BN619/(100*BB619) * (1000 - BK619)/1000</f>
        <v>0</v>
      </c>
      <c r="AJ619">
        <v>552.927666104908</v>
      </c>
      <c r="AK619">
        <v>529.211921212121</v>
      </c>
      <c r="AL619">
        <v>3.16256678374744</v>
      </c>
      <c r="AM619">
        <v>66.3387568690887</v>
      </c>
      <c r="AN619">
        <f>(AP619 - AO619 + BO619*1E3/(8.314*(BQ619+273.15)) * AR619/BN619 * AQ619) * BN619/(100*BB619) * 1000/(1000 - AP619)</f>
        <v>0</v>
      </c>
      <c r="AO619">
        <v>18.5765097927083</v>
      </c>
      <c r="AP619">
        <v>20.746576969697</v>
      </c>
      <c r="AQ619">
        <v>-0.000274926321045744</v>
      </c>
      <c r="AR619">
        <v>77.4773203291814</v>
      </c>
      <c r="AS619">
        <v>0</v>
      </c>
      <c r="AT619">
        <v>0</v>
      </c>
      <c r="AU619">
        <f>IF(AS619*$H$13&gt;=AW619,1.0,(AW619/(AW619-AS619*$H$13)))</f>
        <v>0</v>
      </c>
      <c r="AV619">
        <f>(AU619-1)*100</f>
        <v>0</v>
      </c>
      <c r="AW619">
        <f>MAX(0,($B$13+$C$13*BV619)/(1+$D$13*BV619)*BO619/(BQ619+273)*$E$13)</f>
        <v>0</v>
      </c>
      <c r="AX619">
        <f>$B$11*BW619+$C$11*BX619+$F$11*CI619*(1-CL619)</f>
        <v>0</v>
      </c>
      <c r="AY619">
        <f>AX619*AZ619</f>
        <v>0</v>
      </c>
      <c r="AZ619">
        <f>($B$11*$D$9+$C$11*$D$9+$F$11*((CV619+CN619)/MAX(CV619+CN619+CW619, 0.1)*$I$9+CW619/MAX(CV619+CN619+CW619, 0.1)*$J$9))/($B$11+$C$11+$F$11)</f>
        <v>0</v>
      </c>
      <c r="BA619">
        <f>($B$11*$K$9+$C$11*$K$9+$F$11*((CV619+CN619)/MAX(CV619+CN619+CW619, 0.1)*$P$9+CW619/MAX(CV619+CN619+CW619, 0.1)*$Q$9))/($B$11+$C$11+$F$11)</f>
        <v>0</v>
      </c>
      <c r="BB619">
        <v>6</v>
      </c>
      <c r="BC619">
        <v>0.5</v>
      </c>
      <c r="BD619" t="s">
        <v>355</v>
      </c>
      <c r="BE619">
        <v>2</v>
      </c>
      <c r="BF619" t="b">
        <v>1</v>
      </c>
      <c r="BG619">
        <v>1657300037.1</v>
      </c>
      <c r="BH619">
        <v>496.169185185185</v>
      </c>
      <c r="BI619">
        <v>529.102518518519</v>
      </c>
      <c r="BJ619">
        <v>20.7472925925926</v>
      </c>
      <c r="BK619">
        <v>18.5790740740741</v>
      </c>
      <c r="BL619">
        <v>487.613296296296</v>
      </c>
      <c r="BM619">
        <v>20.5686518518519</v>
      </c>
      <c r="BN619">
        <v>500.023259259259</v>
      </c>
      <c r="BO619">
        <v>73.826137037037</v>
      </c>
      <c r="BP619">
        <v>0.0461612111111111</v>
      </c>
      <c r="BQ619">
        <v>24.3377407407407</v>
      </c>
      <c r="BR619">
        <v>25.0069407407407</v>
      </c>
      <c r="BS619">
        <v>999.9</v>
      </c>
      <c r="BT619">
        <v>0</v>
      </c>
      <c r="BU619">
        <v>0</v>
      </c>
      <c r="BV619">
        <v>10001.2962962963</v>
      </c>
      <c r="BW619">
        <v>0</v>
      </c>
      <c r="BX619">
        <v>1276.26037037037</v>
      </c>
      <c r="BY619">
        <v>-32.933437037037</v>
      </c>
      <c r="BZ619">
        <v>506.681407407407</v>
      </c>
      <c r="CA619">
        <v>539.118888888889</v>
      </c>
      <c r="CB619">
        <v>2.16823407407407</v>
      </c>
      <c r="CC619">
        <v>529.102518518519</v>
      </c>
      <c r="CD619">
        <v>18.5790740740741</v>
      </c>
      <c r="CE619">
        <v>1.53169333333333</v>
      </c>
      <c r="CF619">
        <v>1.37162037037037</v>
      </c>
      <c r="CG619">
        <v>13.2882555555556</v>
      </c>
      <c r="CH619">
        <v>11.607462962963</v>
      </c>
      <c r="CI619">
        <v>1999.93222222222</v>
      </c>
      <c r="CJ619">
        <v>0.980002333333334</v>
      </c>
      <c r="CK619">
        <v>0.0199978333333333</v>
      </c>
      <c r="CL619">
        <v>0</v>
      </c>
      <c r="CM619">
        <v>2.33165185185185</v>
      </c>
      <c r="CN619">
        <v>0</v>
      </c>
      <c r="CO619">
        <v>4299.92407407407</v>
      </c>
      <c r="CP619">
        <v>17299.5740740741</v>
      </c>
      <c r="CQ619">
        <v>41</v>
      </c>
      <c r="CR619">
        <v>41.7867407407407</v>
      </c>
      <c r="CS619">
        <v>40.75</v>
      </c>
      <c r="CT619">
        <v>40.465</v>
      </c>
      <c r="CU619">
        <v>40.1916666666667</v>
      </c>
      <c r="CV619">
        <v>1959.94222222222</v>
      </c>
      <c r="CW619">
        <v>39.9903703703704</v>
      </c>
      <c r="CX619">
        <v>0</v>
      </c>
      <c r="CY619">
        <v>1657300022.7</v>
      </c>
      <c r="CZ619">
        <v>0</v>
      </c>
      <c r="DA619">
        <v>1657291692.5</v>
      </c>
      <c r="DB619" t="s">
        <v>356</v>
      </c>
      <c r="DC619">
        <v>1657291684</v>
      </c>
      <c r="DD619">
        <v>1657291692.5</v>
      </c>
      <c r="DE619">
        <v>1</v>
      </c>
      <c r="DF619">
        <v>0.051</v>
      </c>
      <c r="DG619">
        <v>-0.009</v>
      </c>
      <c r="DH619">
        <v>7.953</v>
      </c>
      <c r="DI619">
        <v>0.086</v>
      </c>
      <c r="DJ619">
        <v>418</v>
      </c>
      <c r="DK619">
        <v>18</v>
      </c>
      <c r="DL619">
        <v>0.63</v>
      </c>
      <c r="DM619">
        <v>0.07</v>
      </c>
      <c r="DN619">
        <v>-32.70662</v>
      </c>
      <c r="DO619">
        <v>-2.68785140712938</v>
      </c>
      <c r="DP619">
        <v>0.497859502369895</v>
      </c>
      <c r="DQ619">
        <v>0</v>
      </c>
      <c r="DR619">
        <v>2.1683395</v>
      </c>
      <c r="DS619">
        <v>0.00551977485928052</v>
      </c>
      <c r="DT619">
        <v>0.00347573154170458</v>
      </c>
      <c r="DU619">
        <v>1</v>
      </c>
      <c r="DV619">
        <v>1</v>
      </c>
      <c r="DW619">
        <v>2</v>
      </c>
      <c r="DX619" t="s">
        <v>373</v>
      </c>
      <c r="DY619">
        <v>2.9707</v>
      </c>
      <c r="DZ619">
        <v>2.70076</v>
      </c>
      <c r="EA619">
        <v>0.0865524</v>
      </c>
      <c r="EB619">
        <v>0.0918897</v>
      </c>
      <c r="EC619">
        <v>0.0767191</v>
      </c>
      <c r="ED619">
        <v>0.0713032</v>
      </c>
      <c r="EE619">
        <v>35485.8</v>
      </c>
      <c r="EF619">
        <v>38605.7</v>
      </c>
      <c r="EG619">
        <v>35222.5</v>
      </c>
      <c r="EH619">
        <v>38574.7</v>
      </c>
      <c r="EI619">
        <v>46149.6</v>
      </c>
      <c r="EJ619">
        <v>51727</v>
      </c>
      <c r="EK619">
        <v>55086.6</v>
      </c>
      <c r="EL619">
        <v>61855.4</v>
      </c>
      <c r="EM619">
        <v>1.9474</v>
      </c>
      <c r="EN619">
        <v>2.111</v>
      </c>
      <c r="EO619">
        <v>-0.0193715</v>
      </c>
      <c r="EP619">
        <v>0</v>
      </c>
      <c r="EQ619">
        <v>25.299</v>
      </c>
      <c r="ER619">
        <v>999.9</v>
      </c>
      <c r="ES619">
        <v>55.219</v>
      </c>
      <c r="ET619">
        <v>34.009</v>
      </c>
      <c r="EU619">
        <v>39.9847</v>
      </c>
      <c r="EV619">
        <v>53.4879</v>
      </c>
      <c r="EW619">
        <v>37.1795</v>
      </c>
      <c r="EX619">
        <v>2</v>
      </c>
      <c r="EY619">
        <v>0.193089</v>
      </c>
      <c r="EZ619">
        <v>6.29632</v>
      </c>
      <c r="FA619">
        <v>20.0389</v>
      </c>
      <c r="FB619">
        <v>5.19812</v>
      </c>
      <c r="FC619">
        <v>12.0099</v>
      </c>
      <c r="FD619">
        <v>4.976</v>
      </c>
      <c r="FE619">
        <v>3.294</v>
      </c>
      <c r="FF619">
        <v>9999</v>
      </c>
      <c r="FG619">
        <v>565.8</v>
      </c>
      <c r="FH619">
        <v>9999</v>
      </c>
      <c r="FI619">
        <v>9999</v>
      </c>
      <c r="FJ619">
        <v>1.86295</v>
      </c>
      <c r="FK619">
        <v>1.86783</v>
      </c>
      <c r="FL619">
        <v>1.86752</v>
      </c>
      <c r="FM619">
        <v>1.86874</v>
      </c>
      <c r="FN619">
        <v>1.86951</v>
      </c>
      <c r="FO619">
        <v>1.86557</v>
      </c>
      <c r="FP619">
        <v>1.86664</v>
      </c>
      <c r="FQ619">
        <v>1.86807</v>
      </c>
      <c r="FR619">
        <v>5</v>
      </c>
      <c r="FS619">
        <v>0</v>
      </c>
      <c r="FT619">
        <v>0</v>
      </c>
      <c r="FU619">
        <v>0</v>
      </c>
      <c r="FV619" t="s">
        <v>358</v>
      </c>
      <c r="FW619" t="s">
        <v>359</v>
      </c>
      <c r="FX619" t="s">
        <v>360</v>
      </c>
      <c r="FY619" t="s">
        <v>360</v>
      </c>
      <c r="FZ619" t="s">
        <v>360</v>
      </c>
      <c r="GA619" t="s">
        <v>360</v>
      </c>
      <c r="GB619">
        <v>0</v>
      </c>
      <c r="GC619">
        <v>100</v>
      </c>
      <c r="GD619">
        <v>100</v>
      </c>
      <c r="GE619">
        <v>8.737</v>
      </c>
      <c r="GF619">
        <v>0.1786</v>
      </c>
      <c r="GG619">
        <v>4.5284714050127</v>
      </c>
      <c r="GH619">
        <v>0.00877152046367285</v>
      </c>
      <c r="GI619">
        <v>-1.12287425622125e-06</v>
      </c>
      <c r="GJ619">
        <v>1.49974470624018e-10</v>
      </c>
      <c r="GK619">
        <v>0.178652107835601</v>
      </c>
      <c r="GL619">
        <v>0</v>
      </c>
      <c r="GM619">
        <v>0</v>
      </c>
      <c r="GN619">
        <v>0</v>
      </c>
      <c r="GO619">
        <v>-2</v>
      </c>
      <c r="GP619">
        <v>2006</v>
      </c>
      <c r="GQ619">
        <v>1</v>
      </c>
      <c r="GR619">
        <v>20</v>
      </c>
      <c r="GS619">
        <v>139.3</v>
      </c>
      <c r="GT619">
        <v>139.2</v>
      </c>
      <c r="GU619">
        <v>1.66016</v>
      </c>
      <c r="GV619">
        <v>2.64893</v>
      </c>
      <c r="GW619">
        <v>2.24854</v>
      </c>
      <c r="GX619">
        <v>2.7417</v>
      </c>
      <c r="GY619">
        <v>1.99585</v>
      </c>
      <c r="GZ619">
        <v>2.36694</v>
      </c>
      <c r="HA619">
        <v>37.4338</v>
      </c>
      <c r="HB619">
        <v>14.456</v>
      </c>
      <c r="HC619">
        <v>18</v>
      </c>
      <c r="HD619">
        <v>498.628</v>
      </c>
      <c r="HE619">
        <v>610.74</v>
      </c>
      <c r="HF619">
        <v>15.4273</v>
      </c>
      <c r="HG619">
        <v>29.4886</v>
      </c>
      <c r="HH619">
        <v>30.0004</v>
      </c>
      <c r="HI619">
        <v>29.2527</v>
      </c>
      <c r="HJ619">
        <v>29.15</v>
      </c>
      <c r="HK619">
        <v>33.4349</v>
      </c>
      <c r="HL619">
        <v>52.2668</v>
      </c>
      <c r="HM619">
        <v>0</v>
      </c>
      <c r="HN619">
        <v>15.4311</v>
      </c>
      <c r="HO619">
        <v>575.107</v>
      </c>
      <c r="HP619">
        <v>18.6138</v>
      </c>
      <c r="HQ619">
        <v>102.167</v>
      </c>
      <c r="HR619">
        <v>102.97</v>
      </c>
    </row>
    <row r="620" spans="1:226">
      <c r="A620">
        <v>604</v>
      </c>
      <c r="B620">
        <v>1657300049.6</v>
      </c>
      <c r="C620">
        <v>8305.59999990463</v>
      </c>
      <c r="D620" t="s">
        <v>1572</v>
      </c>
      <c r="E620" t="s">
        <v>1573</v>
      </c>
      <c r="F620">
        <v>5</v>
      </c>
      <c r="G620" t="s">
        <v>1507</v>
      </c>
      <c r="H620" t="s">
        <v>354</v>
      </c>
      <c r="I620">
        <v>1657300041.81429</v>
      </c>
      <c r="J620">
        <f>(K620)/1000</f>
        <v>0</v>
      </c>
      <c r="K620">
        <f>IF(BF620, AN620, AH620)</f>
        <v>0</v>
      </c>
      <c r="L620">
        <f>IF(BF620, AI620, AG620)</f>
        <v>0</v>
      </c>
      <c r="M620">
        <f>BH620 - IF(AU620&gt;1, L620*BB620*100.0/(AW620*BV620), 0)</f>
        <v>0</v>
      </c>
      <c r="N620">
        <f>((T620-J620/2)*M620-L620)/(T620+J620/2)</f>
        <v>0</v>
      </c>
      <c r="O620">
        <f>N620*(BO620+BP620)/1000.0</f>
        <v>0</v>
      </c>
      <c r="P620">
        <f>(BH620 - IF(AU620&gt;1, L620*BB620*100.0/(AW620*BV620), 0))*(BO620+BP620)/1000.0</f>
        <v>0</v>
      </c>
      <c r="Q620">
        <f>2.0/((1/S620-1/R620)+SIGN(S620)*SQRT((1/S620-1/R620)*(1/S620-1/R620) + 4*BC620/((BC620+1)*(BC620+1))*(2*1/S620*1/R620-1/R620*1/R620)))</f>
        <v>0</v>
      </c>
      <c r="R620">
        <f>IF(LEFT(BD620,1)&lt;&gt;"0",IF(LEFT(BD620,1)="1",3.0,BE620),$D$5+$E$5*(BV620*BO620/($K$5*1000))+$F$5*(BV620*BO620/($K$5*1000))*MAX(MIN(BB620,$J$5),$I$5)*MAX(MIN(BB620,$J$5),$I$5)+$G$5*MAX(MIN(BB620,$J$5),$I$5)*(BV620*BO620/($K$5*1000))+$H$5*(BV620*BO620/($K$5*1000))*(BV620*BO620/($K$5*1000)))</f>
        <v>0</v>
      </c>
      <c r="S620">
        <f>J620*(1000-(1000*0.61365*exp(17.502*W620/(240.97+W620))/(BO620+BP620)+BJ620)/2)/(1000*0.61365*exp(17.502*W620/(240.97+W620))/(BO620+BP620)-BJ620)</f>
        <v>0</v>
      </c>
      <c r="T620">
        <f>1/((BC620+1)/(Q620/1.6)+1/(R620/1.37)) + BC620/((BC620+1)/(Q620/1.6) + BC620/(R620/1.37))</f>
        <v>0</v>
      </c>
      <c r="U620">
        <f>(AX620*BA620)</f>
        <v>0</v>
      </c>
      <c r="V620">
        <f>(BQ620+(U620+2*0.95*5.67E-8*(((BQ620+$B$7)+273)^4-(BQ620+273)^4)-44100*J620)/(1.84*29.3*R620+8*0.95*5.67E-8*(BQ620+273)^3))</f>
        <v>0</v>
      </c>
      <c r="W620">
        <f>($C$7*BR620+$D$7*BS620+$E$7*V620)</f>
        <v>0</v>
      </c>
      <c r="X620">
        <f>0.61365*exp(17.502*W620/(240.97+W620))</f>
        <v>0</v>
      </c>
      <c r="Y620">
        <f>(Z620/AA620*100)</f>
        <v>0</v>
      </c>
      <c r="Z620">
        <f>BJ620*(BO620+BP620)/1000</f>
        <v>0</v>
      </c>
      <c r="AA620">
        <f>0.61365*exp(17.502*BQ620/(240.97+BQ620))</f>
        <v>0</v>
      </c>
      <c r="AB620">
        <f>(X620-BJ620*(BO620+BP620)/1000)</f>
        <v>0</v>
      </c>
      <c r="AC620">
        <f>(-J620*44100)</f>
        <v>0</v>
      </c>
      <c r="AD620">
        <f>2*29.3*R620*0.92*(BQ620-W620)</f>
        <v>0</v>
      </c>
      <c r="AE620">
        <f>2*0.95*5.67E-8*(((BQ620+$B$7)+273)^4-(W620+273)^4)</f>
        <v>0</v>
      </c>
      <c r="AF620">
        <f>U620+AE620+AC620+AD620</f>
        <v>0</v>
      </c>
      <c r="AG620">
        <f>BN620*AU620*(BI620-BH620*(1000-AU620*BK620)/(1000-AU620*BJ620))/(100*BB620)</f>
        <v>0</v>
      </c>
      <c r="AH620">
        <f>1000*BN620*AU620*(BJ620-BK620)/(100*BB620*(1000-AU620*BJ620))</f>
        <v>0</v>
      </c>
      <c r="AI620">
        <f>(AJ620 - AK620 - BO620*1E3/(8.314*(BQ620+273.15)) * AM620/BN620 * AL620) * BN620/(100*BB620) * (1000 - BK620)/1000</f>
        <v>0</v>
      </c>
      <c r="AJ620">
        <v>570.558116450275</v>
      </c>
      <c r="AK620">
        <v>545.752521212121</v>
      </c>
      <c r="AL620">
        <v>3.35462636028883</v>
      </c>
      <c r="AM620">
        <v>66.3387568690887</v>
      </c>
      <c r="AN620">
        <f>(AP620 - AO620 + BO620*1E3/(8.314*(BQ620+273.15)) * AR620/BN620 * AQ620) * BN620/(100*BB620) * 1000/(1000 - AP620)</f>
        <v>0</v>
      </c>
      <c r="AO620">
        <v>18.5756328436288</v>
      </c>
      <c r="AP620">
        <v>20.7497533333333</v>
      </c>
      <c r="AQ620">
        <v>0.00010887281305805</v>
      </c>
      <c r="AR620">
        <v>77.4773203291814</v>
      </c>
      <c r="AS620">
        <v>0</v>
      </c>
      <c r="AT620">
        <v>0</v>
      </c>
      <c r="AU620">
        <f>IF(AS620*$H$13&gt;=AW620,1.0,(AW620/(AW620-AS620*$H$13)))</f>
        <v>0</v>
      </c>
      <c r="AV620">
        <f>(AU620-1)*100</f>
        <v>0</v>
      </c>
      <c r="AW620">
        <f>MAX(0,($B$13+$C$13*BV620)/(1+$D$13*BV620)*BO620/(BQ620+273)*$E$13)</f>
        <v>0</v>
      </c>
      <c r="AX620">
        <f>$B$11*BW620+$C$11*BX620+$F$11*CI620*(1-CL620)</f>
        <v>0</v>
      </c>
      <c r="AY620">
        <f>AX620*AZ620</f>
        <v>0</v>
      </c>
      <c r="AZ620">
        <f>($B$11*$D$9+$C$11*$D$9+$F$11*((CV620+CN620)/MAX(CV620+CN620+CW620, 0.1)*$I$9+CW620/MAX(CV620+CN620+CW620, 0.1)*$J$9))/($B$11+$C$11+$F$11)</f>
        <v>0</v>
      </c>
      <c r="BA620">
        <f>($B$11*$K$9+$C$11*$K$9+$F$11*((CV620+CN620)/MAX(CV620+CN620+CW620, 0.1)*$P$9+CW620/MAX(CV620+CN620+CW620, 0.1)*$Q$9))/($B$11+$C$11+$F$11)</f>
        <v>0</v>
      </c>
      <c r="BB620">
        <v>6</v>
      </c>
      <c r="BC620">
        <v>0.5</v>
      </c>
      <c r="BD620" t="s">
        <v>355</v>
      </c>
      <c r="BE620">
        <v>2</v>
      </c>
      <c r="BF620" t="b">
        <v>1</v>
      </c>
      <c r="BG620">
        <v>1657300041.81429</v>
      </c>
      <c r="BH620">
        <v>511.133321428571</v>
      </c>
      <c r="BI620">
        <v>544.541321428571</v>
      </c>
      <c r="BJ620">
        <v>20.7474607142857</v>
      </c>
      <c r="BK620">
        <v>18.577875</v>
      </c>
      <c r="BL620">
        <v>502.462107142857</v>
      </c>
      <c r="BM620">
        <v>20.568825</v>
      </c>
      <c r="BN620">
        <v>499.994821428571</v>
      </c>
      <c r="BO620">
        <v>73.8258178571429</v>
      </c>
      <c r="BP620">
        <v>0.046317275</v>
      </c>
      <c r="BQ620">
        <v>24.3363071428571</v>
      </c>
      <c r="BR620">
        <v>25.0049035714286</v>
      </c>
      <c r="BS620">
        <v>999.9</v>
      </c>
      <c r="BT620">
        <v>0</v>
      </c>
      <c r="BU620">
        <v>0</v>
      </c>
      <c r="BV620">
        <v>9997.32142857143</v>
      </c>
      <c r="BW620">
        <v>0</v>
      </c>
      <c r="BX620">
        <v>1276.61714285714</v>
      </c>
      <c r="BY620">
        <v>-33.4080892857143</v>
      </c>
      <c r="BZ620">
        <v>521.962678571429</v>
      </c>
      <c r="CA620">
        <v>554.849357142857</v>
      </c>
      <c r="CB620">
        <v>2.16960535714286</v>
      </c>
      <c r="CC620">
        <v>544.541321428571</v>
      </c>
      <c r="CD620">
        <v>18.577875</v>
      </c>
      <c r="CE620">
        <v>1.53169928571429</v>
      </c>
      <c r="CF620">
        <v>1.37152571428571</v>
      </c>
      <c r="CG620">
        <v>13.2883142857143</v>
      </c>
      <c r="CH620">
        <v>11.6064214285714</v>
      </c>
      <c r="CI620">
        <v>1999.92964285714</v>
      </c>
      <c r="CJ620">
        <v>0.980002392857143</v>
      </c>
      <c r="CK620">
        <v>0.0199977678571429</v>
      </c>
      <c r="CL620">
        <v>0</v>
      </c>
      <c r="CM620">
        <v>2.31515</v>
      </c>
      <c r="CN620">
        <v>0</v>
      </c>
      <c r="CO620">
        <v>4317.29071428571</v>
      </c>
      <c r="CP620">
        <v>17299.5571428571</v>
      </c>
      <c r="CQ620">
        <v>41</v>
      </c>
      <c r="CR620">
        <v>41.7965</v>
      </c>
      <c r="CS620">
        <v>40.75</v>
      </c>
      <c r="CT620">
        <v>40.45725</v>
      </c>
      <c r="CU620">
        <v>40.1915</v>
      </c>
      <c r="CV620">
        <v>1959.93964285714</v>
      </c>
      <c r="CW620">
        <v>39.9903571428571</v>
      </c>
      <c r="CX620">
        <v>0</v>
      </c>
      <c r="CY620">
        <v>1657300027.5</v>
      </c>
      <c r="CZ620">
        <v>0</v>
      </c>
      <c r="DA620">
        <v>1657291692.5</v>
      </c>
      <c r="DB620" t="s">
        <v>356</v>
      </c>
      <c r="DC620">
        <v>1657291684</v>
      </c>
      <c r="DD620">
        <v>1657291692.5</v>
      </c>
      <c r="DE620">
        <v>1</v>
      </c>
      <c r="DF620">
        <v>0.051</v>
      </c>
      <c r="DG620">
        <v>-0.009</v>
      </c>
      <c r="DH620">
        <v>7.953</v>
      </c>
      <c r="DI620">
        <v>0.086</v>
      </c>
      <c r="DJ620">
        <v>418</v>
      </c>
      <c r="DK620">
        <v>18</v>
      </c>
      <c r="DL620">
        <v>0.63</v>
      </c>
      <c r="DM620">
        <v>0.07</v>
      </c>
      <c r="DN620">
        <v>-33.1952775</v>
      </c>
      <c r="DO620">
        <v>-4.39348480300189</v>
      </c>
      <c r="DP620">
        <v>0.667759721190002</v>
      </c>
      <c r="DQ620">
        <v>0</v>
      </c>
      <c r="DR620">
        <v>2.1694935</v>
      </c>
      <c r="DS620">
        <v>0.00588675422138404</v>
      </c>
      <c r="DT620">
        <v>0.00341759604839426</v>
      </c>
      <c r="DU620">
        <v>1</v>
      </c>
      <c r="DV620">
        <v>1</v>
      </c>
      <c r="DW620">
        <v>2</v>
      </c>
      <c r="DX620" t="s">
        <v>373</v>
      </c>
      <c r="DY620">
        <v>2.9709</v>
      </c>
      <c r="DZ620">
        <v>2.70002</v>
      </c>
      <c r="EA620">
        <v>0.0885779</v>
      </c>
      <c r="EB620">
        <v>0.0939195</v>
      </c>
      <c r="EC620">
        <v>0.0767314</v>
      </c>
      <c r="ED620">
        <v>0.0713106</v>
      </c>
      <c r="EE620">
        <v>35406.8</v>
      </c>
      <c r="EF620">
        <v>38518.3</v>
      </c>
      <c r="EG620">
        <v>35222.2</v>
      </c>
      <c r="EH620">
        <v>38573.6</v>
      </c>
      <c r="EI620">
        <v>46148.3</v>
      </c>
      <c r="EJ620">
        <v>51725.7</v>
      </c>
      <c r="EK620">
        <v>55085.8</v>
      </c>
      <c r="EL620">
        <v>61854.3</v>
      </c>
      <c r="EM620">
        <v>1.9484</v>
      </c>
      <c r="EN620">
        <v>2.11</v>
      </c>
      <c r="EO620">
        <v>-0.0199676</v>
      </c>
      <c r="EP620">
        <v>0</v>
      </c>
      <c r="EQ620">
        <v>25.2948</v>
      </c>
      <c r="ER620">
        <v>999.9</v>
      </c>
      <c r="ES620">
        <v>55.195</v>
      </c>
      <c r="ET620">
        <v>34.019</v>
      </c>
      <c r="EU620">
        <v>39.988</v>
      </c>
      <c r="EV620">
        <v>53.3479</v>
      </c>
      <c r="EW620">
        <v>37.2596</v>
      </c>
      <c r="EX620">
        <v>2</v>
      </c>
      <c r="EY620">
        <v>0.192988</v>
      </c>
      <c r="EZ620">
        <v>6.15704</v>
      </c>
      <c r="FA620">
        <v>20.0444</v>
      </c>
      <c r="FB620">
        <v>5.19932</v>
      </c>
      <c r="FC620">
        <v>12.0099</v>
      </c>
      <c r="FD620">
        <v>4.9756</v>
      </c>
      <c r="FE620">
        <v>3.2938</v>
      </c>
      <c r="FF620">
        <v>9999</v>
      </c>
      <c r="FG620">
        <v>565.8</v>
      </c>
      <c r="FH620">
        <v>9999</v>
      </c>
      <c r="FI620">
        <v>9999</v>
      </c>
      <c r="FJ620">
        <v>1.86298</v>
      </c>
      <c r="FK620">
        <v>1.86783</v>
      </c>
      <c r="FL620">
        <v>1.86755</v>
      </c>
      <c r="FM620">
        <v>1.86874</v>
      </c>
      <c r="FN620">
        <v>1.86954</v>
      </c>
      <c r="FO620">
        <v>1.86554</v>
      </c>
      <c r="FP620">
        <v>1.8667</v>
      </c>
      <c r="FQ620">
        <v>1.8681</v>
      </c>
      <c r="FR620">
        <v>5</v>
      </c>
      <c r="FS620">
        <v>0</v>
      </c>
      <c r="FT620">
        <v>0</v>
      </c>
      <c r="FU620">
        <v>0</v>
      </c>
      <c r="FV620" t="s">
        <v>358</v>
      </c>
      <c r="FW620" t="s">
        <v>359</v>
      </c>
      <c r="FX620" t="s">
        <v>360</v>
      </c>
      <c r="FY620" t="s">
        <v>360</v>
      </c>
      <c r="FZ620" t="s">
        <v>360</v>
      </c>
      <c r="GA620" t="s">
        <v>360</v>
      </c>
      <c r="GB620">
        <v>0</v>
      </c>
      <c r="GC620">
        <v>100</v>
      </c>
      <c r="GD620">
        <v>100</v>
      </c>
      <c r="GE620">
        <v>8.863</v>
      </c>
      <c r="GF620">
        <v>0.1786</v>
      </c>
      <c r="GG620">
        <v>4.5284714050127</v>
      </c>
      <c r="GH620">
        <v>0.00877152046367285</v>
      </c>
      <c r="GI620">
        <v>-1.12287425622125e-06</v>
      </c>
      <c r="GJ620">
        <v>1.49974470624018e-10</v>
      </c>
      <c r="GK620">
        <v>0.178652107835601</v>
      </c>
      <c r="GL620">
        <v>0</v>
      </c>
      <c r="GM620">
        <v>0</v>
      </c>
      <c r="GN620">
        <v>0</v>
      </c>
      <c r="GO620">
        <v>-2</v>
      </c>
      <c r="GP620">
        <v>2006</v>
      </c>
      <c r="GQ620">
        <v>1</v>
      </c>
      <c r="GR620">
        <v>20</v>
      </c>
      <c r="GS620">
        <v>139.4</v>
      </c>
      <c r="GT620">
        <v>139.3</v>
      </c>
      <c r="GU620">
        <v>1.70288</v>
      </c>
      <c r="GV620">
        <v>2.64648</v>
      </c>
      <c r="GW620">
        <v>2.24854</v>
      </c>
      <c r="GX620">
        <v>2.7417</v>
      </c>
      <c r="GY620">
        <v>1.99585</v>
      </c>
      <c r="GZ620">
        <v>2.37549</v>
      </c>
      <c r="HA620">
        <v>37.4338</v>
      </c>
      <c r="HB620">
        <v>14.4735</v>
      </c>
      <c r="HC620">
        <v>18</v>
      </c>
      <c r="HD620">
        <v>499.36</v>
      </c>
      <c r="HE620">
        <v>610.033</v>
      </c>
      <c r="HF620">
        <v>15.4332</v>
      </c>
      <c r="HG620">
        <v>29.4936</v>
      </c>
      <c r="HH620">
        <v>30.0001</v>
      </c>
      <c r="HI620">
        <v>29.2602</v>
      </c>
      <c r="HJ620">
        <v>29.1575</v>
      </c>
      <c r="HK620">
        <v>34.2099</v>
      </c>
      <c r="HL620">
        <v>52.2668</v>
      </c>
      <c r="HM620">
        <v>0</v>
      </c>
      <c r="HN620">
        <v>15.4524</v>
      </c>
      <c r="HO620">
        <v>588.584</v>
      </c>
      <c r="HP620">
        <v>18.6138</v>
      </c>
      <c r="HQ620">
        <v>102.166</v>
      </c>
      <c r="HR620">
        <v>102.968</v>
      </c>
    </row>
    <row r="621" spans="1:226">
      <c r="A621">
        <v>605</v>
      </c>
      <c r="B621">
        <v>1657300054.6</v>
      </c>
      <c r="C621">
        <v>8310.59999990463</v>
      </c>
      <c r="D621" t="s">
        <v>1574</v>
      </c>
      <c r="E621" t="s">
        <v>1575</v>
      </c>
      <c r="F621">
        <v>5</v>
      </c>
      <c r="G621" t="s">
        <v>1507</v>
      </c>
      <c r="H621" t="s">
        <v>354</v>
      </c>
      <c r="I621">
        <v>1657300047.1</v>
      </c>
      <c r="J621">
        <f>(K621)/1000</f>
        <v>0</v>
      </c>
      <c r="K621">
        <f>IF(BF621, AN621, AH621)</f>
        <v>0</v>
      </c>
      <c r="L621">
        <f>IF(BF621, AI621, AG621)</f>
        <v>0</v>
      </c>
      <c r="M621">
        <f>BH621 - IF(AU621&gt;1, L621*BB621*100.0/(AW621*BV621), 0)</f>
        <v>0</v>
      </c>
      <c r="N621">
        <f>((T621-J621/2)*M621-L621)/(T621+J621/2)</f>
        <v>0</v>
      </c>
      <c r="O621">
        <f>N621*(BO621+BP621)/1000.0</f>
        <v>0</v>
      </c>
      <c r="P621">
        <f>(BH621 - IF(AU621&gt;1, L621*BB621*100.0/(AW621*BV621), 0))*(BO621+BP621)/1000.0</f>
        <v>0</v>
      </c>
      <c r="Q621">
        <f>2.0/((1/S621-1/R621)+SIGN(S621)*SQRT((1/S621-1/R621)*(1/S621-1/R621) + 4*BC621/((BC621+1)*(BC621+1))*(2*1/S621*1/R621-1/R621*1/R621)))</f>
        <v>0</v>
      </c>
      <c r="R621">
        <f>IF(LEFT(BD621,1)&lt;&gt;"0",IF(LEFT(BD621,1)="1",3.0,BE621),$D$5+$E$5*(BV621*BO621/($K$5*1000))+$F$5*(BV621*BO621/($K$5*1000))*MAX(MIN(BB621,$J$5),$I$5)*MAX(MIN(BB621,$J$5),$I$5)+$G$5*MAX(MIN(BB621,$J$5),$I$5)*(BV621*BO621/($K$5*1000))+$H$5*(BV621*BO621/($K$5*1000))*(BV621*BO621/($K$5*1000)))</f>
        <v>0</v>
      </c>
      <c r="S621">
        <f>J621*(1000-(1000*0.61365*exp(17.502*W621/(240.97+W621))/(BO621+BP621)+BJ621)/2)/(1000*0.61365*exp(17.502*W621/(240.97+W621))/(BO621+BP621)-BJ621)</f>
        <v>0</v>
      </c>
      <c r="T621">
        <f>1/((BC621+1)/(Q621/1.6)+1/(R621/1.37)) + BC621/((BC621+1)/(Q621/1.6) + BC621/(R621/1.37))</f>
        <v>0</v>
      </c>
      <c r="U621">
        <f>(AX621*BA621)</f>
        <v>0</v>
      </c>
      <c r="V621">
        <f>(BQ621+(U621+2*0.95*5.67E-8*(((BQ621+$B$7)+273)^4-(BQ621+273)^4)-44100*J621)/(1.84*29.3*R621+8*0.95*5.67E-8*(BQ621+273)^3))</f>
        <v>0</v>
      </c>
      <c r="W621">
        <f>($C$7*BR621+$D$7*BS621+$E$7*V621)</f>
        <v>0</v>
      </c>
      <c r="X621">
        <f>0.61365*exp(17.502*W621/(240.97+W621))</f>
        <v>0</v>
      </c>
      <c r="Y621">
        <f>(Z621/AA621*100)</f>
        <v>0</v>
      </c>
      <c r="Z621">
        <f>BJ621*(BO621+BP621)/1000</f>
        <v>0</v>
      </c>
      <c r="AA621">
        <f>0.61365*exp(17.502*BQ621/(240.97+BQ621))</f>
        <v>0</v>
      </c>
      <c r="AB621">
        <f>(X621-BJ621*(BO621+BP621)/1000)</f>
        <v>0</v>
      </c>
      <c r="AC621">
        <f>(-J621*44100)</f>
        <v>0</v>
      </c>
      <c r="AD621">
        <f>2*29.3*R621*0.92*(BQ621-W621)</f>
        <v>0</v>
      </c>
      <c r="AE621">
        <f>2*0.95*5.67E-8*(((BQ621+$B$7)+273)^4-(W621+273)^4)</f>
        <v>0</v>
      </c>
      <c r="AF621">
        <f>U621+AE621+AC621+AD621</f>
        <v>0</v>
      </c>
      <c r="AG621">
        <f>BN621*AU621*(BI621-BH621*(1000-AU621*BK621)/(1000-AU621*BJ621))/(100*BB621)</f>
        <v>0</v>
      </c>
      <c r="AH621">
        <f>1000*BN621*AU621*(BJ621-BK621)/(100*BB621*(1000-AU621*BJ621))</f>
        <v>0</v>
      </c>
      <c r="AI621">
        <f>(AJ621 - AK621 - BO621*1E3/(8.314*(BQ621+273.15)) * AM621/BN621 * AL621) * BN621/(100*BB621) * (1000 - BK621)/1000</f>
        <v>0</v>
      </c>
      <c r="AJ621">
        <v>587.423266534573</v>
      </c>
      <c r="AK621">
        <v>562.442896969697</v>
      </c>
      <c r="AL621">
        <v>3.32108915857578</v>
      </c>
      <c r="AM621">
        <v>66.3387568690887</v>
      </c>
      <c r="AN621">
        <f>(AP621 - AO621 + BO621*1E3/(8.314*(BQ621+273.15)) * AR621/BN621 * AQ621) * BN621/(100*BB621) * 1000/(1000 - AP621)</f>
        <v>0</v>
      </c>
      <c r="AO621">
        <v>18.5763917587351</v>
      </c>
      <c r="AP621">
        <v>20.7618133333333</v>
      </c>
      <c r="AQ621">
        <v>0.000217419816863881</v>
      </c>
      <c r="AR621">
        <v>77.4773203291814</v>
      </c>
      <c r="AS621">
        <v>0</v>
      </c>
      <c r="AT621">
        <v>0</v>
      </c>
      <c r="AU621">
        <f>IF(AS621*$H$13&gt;=AW621,1.0,(AW621/(AW621-AS621*$H$13)))</f>
        <v>0</v>
      </c>
      <c r="AV621">
        <f>(AU621-1)*100</f>
        <v>0</v>
      </c>
      <c r="AW621">
        <f>MAX(0,($B$13+$C$13*BV621)/(1+$D$13*BV621)*BO621/(BQ621+273)*$E$13)</f>
        <v>0</v>
      </c>
      <c r="AX621">
        <f>$B$11*BW621+$C$11*BX621+$F$11*CI621*(1-CL621)</f>
        <v>0</v>
      </c>
      <c r="AY621">
        <f>AX621*AZ621</f>
        <v>0</v>
      </c>
      <c r="AZ621">
        <f>($B$11*$D$9+$C$11*$D$9+$F$11*((CV621+CN621)/MAX(CV621+CN621+CW621, 0.1)*$I$9+CW621/MAX(CV621+CN621+CW621, 0.1)*$J$9))/($B$11+$C$11+$F$11)</f>
        <v>0</v>
      </c>
      <c r="BA621">
        <f>($B$11*$K$9+$C$11*$K$9+$F$11*((CV621+CN621)/MAX(CV621+CN621+CW621, 0.1)*$P$9+CW621/MAX(CV621+CN621+CW621, 0.1)*$Q$9))/($B$11+$C$11+$F$11)</f>
        <v>0</v>
      </c>
      <c r="BB621">
        <v>6</v>
      </c>
      <c r="BC621">
        <v>0.5</v>
      </c>
      <c r="BD621" t="s">
        <v>355</v>
      </c>
      <c r="BE621">
        <v>2</v>
      </c>
      <c r="BF621" t="b">
        <v>1</v>
      </c>
      <c r="BG621">
        <v>1657300047.1</v>
      </c>
      <c r="BH621">
        <v>528.075333333333</v>
      </c>
      <c r="BI621">
        <v>562.050814814815</v>
      </c>
      <c r="BJ621">
        <v>20.7504037037037</v>
      </c>
      <c r="BK621">
        <v>18.5766666666667</v>
      </c>
      <c r="BL621">
        <v>519.274037037037</v>
      </c>
      <c r="BM621">
        <v>20.5717518518519</v>
      </c>
      <c r="BN621">
        <v>499.971037037037</v>
      </c>
      <c r="BO621">
        <v>73.8258222222222</v>
      </c>
      <c r="BP621">
        <v>0.0463171814814815</v>
      </c>
      <c r="BQ621">
        <v>24.3345851851852</v>
      </c>
      <c r="BR621">
        <v>24.9957555555556</v>
      </c>
      <c r="BS621">
        <v>999.9</v>
      </c>
      <c r="BT621">
        <v>0</v>
      </c>
      <c r="BU621">
        <v>0</v>
      </c>
      <c r="BV621">
        <v>9997.77777777778</v>
      </c>
      <c r="BW621">
        <v>0</v>
      </c>
      <c r="BX621">
        <v>1276.94555555556</v>
      </c>
      <c r="BY621">
        <v>-33.9755074074074</v>
      </c>
      <c r="BZ621">
        <v>539.26537037037</v>
      </c>
      <c r="CA621">
        <v>572.689592592593</v>
      </c>
      <c r="CB621">
        <v>2.17374333333333</v>
      </c>
      <c r="CC621">
        <v>562.050814814815</v>
      </c>
      <c r="CD621">
        <v>18.5766666666667</v>
      </c>
      <c r="CE621">
        <v>1.53191555555556</v>
      </c>
      <c r="CF621">
        <v>1.37143703703704</v>
      </c>
      <c r="CG621">
        <v>13.2904851851852</v>
      </c>
      <c r="CH621">
        <v>11.6054481481481</v>
      </c>
      <c r="CI621">
        <v>1999.94703703704</v>
      </c>
      <c r="CJ621">
        <v>0.980002555555556</v>
      </c>
      <c r="CK621">
        <v>0.0199975888888889</v>
      </c>
      <c r="CL621">
        <v>0</v>
      </c>
      <c r="CM621">
        <v>2.36041851851852</v>
      </c>
      <c r="CN621">
        <v>0</v>
      </c>
      <c r="CO621">
        <v>4338.76666666667</v>
      </c>
      <c r="CP621">
        <v>17299.7111111111</v>
      </c>
      <c r="CQ621">
        <v>41</v>
      </c>
      <c r="CR621">
        <v>41.812</v>
      </c>
      <c r="CS621">
        <v>40.7545925925926</v>
      </c>
      <c r="CT621">
        <v>40.4626666666667</v>
      </c>
      <c r="CU621">
        <v>40.1986666666667</v>
      </c>
      <c r="CV621">
        <v>1959.95666666667</v>
      </c>
      <c r="CW621">
        <v>39.9903703703704</v>
      </c>
      <c r="CX621">
        <v>0</v>
      </c>
      <c r="CY621">
        <v>1657300032.9</v>
      </c>
      <c r="CZ621">
        <v>0</v>
      </c>
      <c r="DA621">
        <v>1657291692.5</v>
      </c>
      <c r="DB621" t="s">
        <v>356</v>
      </c>
      <c r="DC621">
        <v>1657291684</v>
      </c>
      <c r="DD621">
        <v>1657291692.5</v>
      </c>
      <c r="DE621">
        <v>1</v>
      </c>
      <c r="DF621">
        <v>0.051</v>
      </c>
      <c r="DG621">
        <v>-0.009</v>
      </c>
      <c r="DH621">
        <v>7.953</v>
      </c>
      <c r="DI621">
        <v>0.086</v>
      </c>
      <c r="DJ621">
        <v>418</v>
      </c>
      <c r="DK621">
        <v>18</v>
      </c>
      <c r="DL621">
        <v>0.63</v>
      </c>
      <c r="DM621">
        <v>0.07</v>
      </c>
      <c r="DN621">
        <v>-33.63689</v>
      </c>
      <c r="DO621">
        <v>-6.92230243902423</v>
      </c>
      <c r="DP621">
        <v>0.875465871350791</v>
      </c>
      <c r="DQ621">
        <v>0</v>
      </c>
      <c r="DR621">
        <v>2.17115725</v>
      </c>
      <c r="DS621">
        <v>0.0359742213883607</v>
      </c>
      <c r="DT621">
        <v>0.00453253736195302</v>
      </c>
      <c r="DU621">
        <v>1</v>
      </c>
      <c r="DV621">
        <v>1</v>
      </c>
      <c r="DW621">
        <v>2</v>
      </c>
      <c r="DX621" t="s">
        <v>373</v>
      </c>
      <c r="DY621">
        <v>2.97056</v>
      </c>
      <c r="DZ621">
        <v>2.70018</v>
      </c>
      <c r="EA621">
        <v>0.0905457</v>
      </c>
      <c r="EB621">
        <v>0.0959345</v>
      </c>
      <c r="EC621">
        <v>0.0767413</v>
      </c>
      <c r="ED621">
        <v>0.0713013</v>
      </c>
      <c r="EE621">
        <v>35330.2</v>
      </c>
      <c r="EF621">
        <v>38432.4</v>
      </c>
      <c r="EG621">
        <v>35222.1</v>
      </c>
      <c r="EH621">
        <v>38573.5</v>
      </c>
      <c r="EI621">
        <v>46147.8</v>
      </c>
      <c r="EJ621">
        <v>51725.7</v>
      </c>
      <c r="EK621">
        <v>55085.7</v>
      </c>
      <c r="EL621">
        <v>61853.5</v>
      </c>
      <c r="EM621">
        <v>1.9482</v>
      </c>
      <c r="EN621">
        <v>2.1106</v>
      </c>
      <c r="EO621">
        <v>-0.0187755</v>
      </c>
      <c r="EP621">
        <v>0</v>
      </c>
      <c r="EQ621">
        <v>25.2884</v>
      </c>
      <c r="ER621">
        <v>999.9</v>
      </c>
      <c r="ES621">
        <v>55.195</v>
      </c>
      <c r="ET621">
        <v>34.019</v>
      </c>
      <c r="EU621">
        <v>39.9862</v>
      </c>
      <c r="EV621">
        <v>53.3579</v>
      </c>
      <c r="EW621">
        <v>37.2756</v>
      </c>
      <c r="EX621">
        <v>2</v>
      </c>
      <c r="EY621">
        <v>0.193699</v>
      </c>
      <c r="EZ621">
        <v>6.21024</v>
      </c>
      <c r="FA621">
        <v>20.0418</v>
      </c>
      <c r="FB621">
        <v>5.19932</v>
      </c>
      <c r="FC621">
        <v>12.0099</v>
      </c>
      <c r="FD621">
        <v>4.9756</v>
      </c>
      <c r="FE621">
        <v>3.294</v>
      </c>
      <c r="FF621">
        <v>9999</v>
      </c>
      <c r="FG621">
        <v>565.8</v>
      </c>
      <c r="FH621">
        <v>9999</v>
      </c>
      <c r="FI621">
        <v>9999</v>
      </c>
      <c r="FJ621">
        <v>1.86298</v>
      </c>
      <c r="FK621">
        <v>1.86783</v>
      </c>
      <c r="FL621">
        <v>1.86752</v>
      </c>
      <c r="FM621">
        <v>1.86874</v>
      </c>
      <c r="FN621">
        <v>1.86954</v>
      </c>
      <c r="FO621">
        <v>1.86557</v>
      </c>
      <c r="FP621">
        <v>1.86673</v>
      </c>
      <c r="FQ621">
        <v>1.8681</v>
      </c>
      <c r="FR621">
        <v>5</v>
      </c>
      <c r="FS621">
        <v>0</v>
      </c>
      <c r="FT621">
        <v>0</v>
      </c>
      <c r="FU621">
        <v>0</v>
      </c>
      <c r="FV621" t="s">
        <v>358</v>
      </c>
      <c r="FW621" t="s">
        <v>359</v>
      </c>
      <c r="FX621" t="s">
        <v>360</v>
      </c>
      <c r="FY621" t="s">
        <v>360</v>
      </c>
      <c r="FZ621" t="s">
        <v>360</v>
      </c>
      <c r="GA621" t="s">
        <v>360</v>
      </c>
      <c r="GB621">
        <v>0</v>
      </c>
      <c r="GC621">
        <v>100</v>
      </c>
      <c r="GD621">
        <v>100</v>
      </c>
      <c r="GE621">
        <v>8.988</v>
      </c>
      <c r="GF621">
        <v>0.1786</v>
      </c>
      <c r="GG621">
        <v>4.5284714050127</v>
      </c>
      <c r="GH621">
        <v>0.00877152046367285</v>
      </c>
      <c r="GI621">
        <v>-1.12287425622125e-06</v>
      </c>
      <c r="GJ621">
        <v>1.49974470624018e-10</v>
      </c>
      <c r="GK621">
        <v>0.178652107835601</v>
      </c>
      <c r="GL621">
        <v>0</v>
      </c>
      <c r="GM621">
        <v>0</v>
      </c>
      <c r="GN621">
        <v>0</v>
      </c>
      <c r="GO621">
        <v>-2</v>
      </c>
      <c r="GP621">
        <v>2006</v>
      </c>
      <c r="GQ621">
        <v>1</v>
      </c>
      <c r="GR621">
        <v>20</v>
      </c>
      <c r="GS621">
        <v>139.5</v>
      </c>
      <c r="GT621">
        <v>139.4</v>
      </c>
      <c r="GU621">
        <v>1.74072</v>
      </c>
      <c r="GV621">
        <v>2.64771</v>
      </c>
      <c r="GW621">
        <v>2.24854</v>
      </c>
      <c r="GX621">
        <v>2.74292</v>
      </c>
      <c r="GY621">
        <v>1.99585</v>
      </c>
      <c r="GZ621">
        <v>2.37305</v>
      </c>
      <c r="HA621">
        <v>37.4578</v>
      </c>
      <c r="HB621">
        <v>14.4648</v>
      </c>
      <c r="HC621">
        <v>18</v>
      </c>
      <c r="HD621">
        <v>499.27</v>
      </c>
      <c r="HE621">
        <v>610.534</v>
      </c>
      <c r="HF621">
        <v>15.4475</v>
      </c>
      <c r="HG621">
        <v>29.4987</v>
      </c>
      <c r="HH621">
        <v>30.0004</v>
      </c>
      <c r="HI621">
        <v>29.2652</v>
      </c>
      <c r="HJ621">
        <v>29.1599</v>
      </c>
      <c r="HK621">
        <v>35.0393</v>
      </c>
      <c r="HL621">
        <v>52.2668</v>
      </c>
      <c r="HM621">
        <v>0</v>
      </c>
      <c r="HN621">
        <v>15.4478</v>
      </c>
      <c r="HO621">
        <v>608.766</v>
      </c>
      <c r="HP621">
        <v>18.6138</v>
      </c>
      <c r="HQ621">
        <v>102.165</v>
      </c>
      <c r="HR621">
        <v>102.967</v>
      </c>
    </row>
    <row r="622" spans="1:226">
      <c r="A622">
        <v>606</v>
      </c>
      <c r="B622">
        <v>1657300059.6</v>
      </c>
      <c r="C622">
        <v>8315.59999990463</v>
      </c>
      <c r="D622" t="s">
        <v>1576</v>
      </c>
      <c r="E622" t="s">
        <v>1577</v>
      </c>
      <c r="F622">
        <v>5</v>
      </c>
      <c r="G622" t="s">
        <v>1507</v>
      </c>
      <c r="H622" t="s">
        <v>354</v>
      </c>
      <c r="I622">
        <v>1657300051.81429</v>
      </c>
      <c r="J622">
        <f>(K622)/1000</f>
        <v>0</v>
      </c>
      <c r="K622">
        <f>IF(BF622, AN622, AH622)</f>
        <v>0</v>
      </c>
      <c r="L622">
        <f>IF(BF622, AI622, AG622)</f>
        <v>0</v>
      </c>
      <c r="M622">
        <f>BH622 - IF(AU622&gt;1, L622*BB622*100.0/(AW622*BV622), 0)</f>
        <v>0</v>
      </c>
      <c r="N622">
        <f>((T622-J622/2)*M622-L622)/(T622+J622/2)</f>
        <v>0</v>
      </c>
      <c r="O622">
        <f>N622*(BO622+BP622)/1000.0</f>
        <v>0</v>
      </c>
      <c r="P622">
        <f>(BH622 - IF(AU622&gt;1, L622*BB622*100.0/(AW622*BV622), 0))*(BO622+BP622)/1000.0</f>
        <v>0</v>
      </c>
      <c r="Q622">
        <f>2.0/((1/S622-1/R622)+SIGN(S622)*SQRT((1/S622-1/R622)*(1/S622-1/R622) + 4*BC622/((BC622+1)*(BC622+1))*(2*1/S622*1/R622-1/R622*1/R622)))</f>
        <v>0</v>
      </c>
      <c r="R622">
        <f>IF(LEFT(BD622,1)&lt;&gt;"0",IF(LEFT(BD622,1)="1",3.0,BE622),$D$5+$E$5*(BV622*BO622/($K$5*1000))+$F$5*(BV622*BO622/($K$5*1000))*MAX(MIN(BB622,$J$5),$I$5)*MAX(MIN(BB622,$J$5),$I$5)+$G$5*MAX(MIN(BB622,$J$5),$I$5)*(BV622*BO622/($K$5*1000))+$H$5*(BV622*BO622/($K$5*1000))*(BV622*BO622/($K$5*1000)))</f>
        <v>0</v>
      </c>
      <c r="S622">
        <f>J622*(1000-(1000*0.61365*exp(17.502*W622/(240.97+W622))/(BO622+BP622)+BJ622)/2)/(1000*0.61365*exp(17.502*W622/(240.97+W622))/(BO622+BP622)-BJ622)</f>
        <v>0</v>
      </c>
      <c r="T622">
        <f>1/((BC622+1)/(Q622/1.6)+1/(R622/1.37)) + BC622/((BC622+1)/(Q622/1.6) + BC622/(R622/1.37))</f>
        <v>0</v>
      </c>
      <c r="U622">
        <f>(AX622*BA622)</f>
        <v>0</v>
      </c>
      <c r="V622">
        <f>(BQ622+(U622+2*0.95*5.67E-8*(((BQ622+$B$7)+273)^4-(BQ622+273)^4)-44100*J622)/(1.84*29.3*R622+8*0.95*5.67E-8*(BQ622+273)^3))</f>
        <v>0</v>
      </c>
      <c r="W622">
        <f>($C$7*BR622+$D$7*BS622+$E$7*V622)</f>
        <v>0</v>
      </c>
      <c r="X622">
        <f>0.61365*exp(17.502*W622/(240.97+W622))</f>
        <v>0</v>
      </c>
      <c r="Y622">
        <f>(Z622/AA622*100)</f>
        <v>0</v>
      </c>
      <c r="Z622">
        <f>BJ622*(BO622+BP622)/1000</f>
        <v>0</v>
      </c>
      <c r="AA622">
        <f>0.61365*exp(17.502*BQ622/(240.97+BQ622))</f>
        <v>0</v>
      </c>
      <c r="AB622">
        <f>(X622-BJ622*(BO622+BP622)/1000)</f>
        <v>0</v>
      </c>
      <c r="AC622">
        <f>(-J622*44100)</f>
        <v>0</v>
      </c>
      <c r="AD622">
        <f>2*29.3*R622*0.92*(BQ622-W622)</f>
        <v>0</v>
      </c>
      <c r="AE622">
        <f>2*0.95*5.67E-8*(((BQ622+$B$7)+273)^4-(W622+273)^4)</f>
        <v>0</v>
      </c>
      <c r="AF622">
        <f>U622+AE622+AC622+AD622</f>
        <v>0</v>
      </c>
      <c r="AG622">
        <f>BN622*AU622*(BI622-BH622*(1000-AU622*BK622)/(1000-AU622*BJ622))/(100*BB622)</f>
        <v>0</v>
      </c>
      <c r="AH622">
        <f>1000*BN622*AU622*(BJ622-BK622)/(100*BB622*(1000-AU622*BJ622))</f>
        <v>0</v>
      </c>
      <c r="AI622">
        <f>(AJ622 - AK622 - BO622*1E3/(8.314*(BQ622+273.15)) * AM622/BN622 * AL622) * BN622/(100*BB622) * (1000 - BK622)/1000</f>
        <v>0</v>
      </c>
      <c r="AJ622">
        <v>605.263306070973</v>
      </c>
      <c r="AK622">
        <v>579.396012121212</v>
      </c>
      <c r="AL622">
        <v>3.37365683708203</v>
      </c>
      <c r="AM622">
        <v>66.3387568690887</v>
      </c>
      <c r="AN622">
        <f>(AP622 - AO622 + BO622*1E3/(8.314*(BQ622+273.15)) * AR622/BN622 * AQ622) * BN622/(100*BB622) * 1000/(1000 - AP622)</f>
        <v>0</v>
      </c>
      <c r="AO622">
        <v>18.574541125005</v>
      </c>
      <c r="AP622">
        <v>20.7644878787879</v>
      </c>
      <c r="AQ622">
        <v>0.000134818455725717</v>
      </c>
      <c r="AR622">
        <v>77.4773203291814</v>
      </c>
      <c r="AS622">
        <v>0</v>
      </c>
      <c r="AT622">
        <v>0</v>
      </c>
      <c r="AU622">
        <f>IF(AS622*$H$13&gt;=AW622,1.0,(AW622/(AW622-AS622*$H$13)))</f>
        <v>0</v>
      </c>
      <c r="AV622">
        <f>(AU622-1)*100</f>
        <v>0</v>
      </c>
      <c r="AW622">
        <f>MAX(0,($B$13+$C$13*BV622)/(1+$D$13*BV622)*BO622/(BQ622+273)*$E$13)</f>
        <v>0</v>
      </c>
      <c r="AX622">
        <f>$B$11*BW622+$C$11*BX622+$F$11*CI622*(1-CL622)</f>
        <v>0</v>
      </c>
      <c r="AY622">
        <f>AX622*AZ622</f>
        <v>0</v>
      </c>
      <c r="AZ622">
        <f>($B$11*$D$9+$C$11*$D$9+$F$11*((CV622+CN622)/MAX(CV622+CN622+CW622, 0.1)*$I$9+CW622/MAX(CV622+CN622+CW622, 0.1)*$J$9))/($B$11+$C$11+$F$11)</f>
        <v>0</v>
      </c>
      <c r="BA622">
        <f>($B$11*$K$9+$C$11*$K$9+$F$11*((CV622+CN622)/MAX(CV622+CN622+CW622, 0.1)*$P$9+CW622/MAX(CV622+CN622+CW622, 0.1)*$Q$9))/($B$11+$C$11+$F$11)</f>
        <v>0</v>
      </c>
      <c r="BB622">
        <v>6</v>
      </c>
      <c r="BC622">
        <v>0.5</v>
      </c>
      <c r="BD622" t="s">
        <v>355</v>
      </c>
      <c r="BE622">
        <v>2</v>
      </c>
      <c r="BF622" t="b">
        <v>1</v>
      </c>
      <c r="BG622">
        <v>1657300051.81429</v>
      </c>
      <c r="BH622">
        <v>543.381214285714</v>
      </c>
      <c r="BI622">
        <v>578.205285714286</v>
      </c>
      <c r="BJ622">
        <v>20.756</v>
      </c>
      <c r="BK622">
        <v>18.5757178571429</v>
      </c>
      <c r="BL622">
        <v>534.462821428571</v>
      </c>
      <c r="BM622">
        <v>20.57735</v>
      </c>
      <c r="BN622">
        <v>499.999714285714</v>
      </c>
      <c r="BO622">
        <v>73.8257642857143</v>
      </c>
      <c r="BP622">
        <v>0.0462564285714286</v>
      </c>
      <c r="BQ622">
        <v>24.3364642857143</v>
      </c>
      <c r="BR622">
        <v>24.9875821428571</v>
      </c>
      <c r="BS622">
        <v>999.9</v>
      </c>
      <c r="BT622">
        <v>0</v>
      </c>
      <c r="BU622">
        <v>0</v>
      </c>
      <c r="BV622">
        <v>9997.14285714286</v>
      </c>
      <c r="BW622">
        <v>0</v>
      </c>
      <c r="BX622">
        <v>1277.26678571429</v>
      </c>
      <c r="BY622">
        <v>-34.8240321428571</v>
      </c>
      <c r="BZ622">
        <v>554.898857142857</v>
      </c>
      <c r="CA622">
        <v>589.149142857143</v>
      </c>
      <c r="CB622">
        <v>2.180285</v>
      </c>
      <c r="CC622">
        <v>578.205285714286</v>
      </c>
      <c r="CD622">
        <v>18.5757178571429</v>
      </c>
      <c r="CE622">
        <v>1.53232785714286</v>
      </c>
      <c r="CF622">
        <v>1.37136607142857</v>
      </c>
      <c r="CG622">
        <v>13.2946035714286</v>
      </c>
      <c r="CH622">
        <v>11.6046678571429</v>
      </c>
      <c r="CI622">
        <v>1999.95535714286</v>
      </c>
      <c r="CJ622">
        <v>0.980002714285715</v>
      </c>
      <c r="CK622">
        <v>0.0199974142857143</v>
      </c>
      <c r="CL622">
        <v>0</v>
      </c>
      <c r="CM622">
        <v>2.3247</v>
      </c>
      <c r="CN622">
        <v>0</v>
      </c>
      <c r="CO622">
        <v>4358.505</v>
      </c>
      <c r="CP622">
        <v>17299.7928571429</v>
      </c>
      <c r="CQ622">
        <v>41</v>
      </c>
      <c r="CR622">
        <v>41.8053571428571</v>
      </c>
      <c r="CS622">
        <v>40.7566428571429</v>
      </c>
      <c r="CT622">
        <v>40.4775</v>
      </c>
      <c r="CU622">
        <v>40.19825</v>
      </c>
      <c r="CV622">
        <v>1959.965</v>
      </c>
      <c r="CW622">
        <v>39.9903571428571</v>
      </c>
      <c r="CX622">
        <v>0</v>
      </c>
      <c r="CY622">
        <v>1657300037.7</v>
      </c>
      <c r="CZ622">
        <v>0</v>
      </c>
      <c r="DA622">
        <v>1657291692.5</v>
      </c>
      <c r="DB622" t="s">
        <v>356</v>
      </c>
      <c r="DC622">
        <v>1657291684</v>
      </c>
      <c r="DD622">
        <v>1657291692.5</v>
      </c>
      <c r="DE622">
        <v>1</v>
      </c>
      <c r="DF622">
        <v>0.051</v>
      </c>
      <c r="DG622">
        <v>-0.009</v>
      </c>
      <c r="DH622">
        <v>7.953</v>
      </c>
      <c r="DI622">
        <v>0.086</v>
      </c>
      <c r="DJ622">
        <v>418</v>
      </c>
      <c r="DK622">
        <v>18</v>
      </c>
      <c r="DL622">
        <v>0.63</v>
      </c>
      <c r="DM622">
        <v>0.07</v>
      </c>
      <c r="DN622">
        <v>-34.2612675</v>
      </c>
      <c r="DO622">
        <v>-8.86056022514066</v>
      </c>
      <c r="DP622">
        <v>1.02228738532457</v>
      </c>
      <c r="DQ622">
        <v>0</v>
      </c>
      <c r="DR622">
        <v>2.17617375</v>
      </c>
      <c r="DS622">
        <v>0.0740088180112539</v>
      </c>
      <c r="DT622">
        <v>0.0079784295721339</v>
      </c>
      <c r="DU622">
        <v>1</v>
      </c>
      <c r="DV622">
        <v>1</v>
      </c>
      <c r="DW622">
        <v>2</v>
      </c>
      <c r="DX622" t="s">
        <v>373</v>
      </c>
      <c r="DY622">
        <v>2.97069</v>
      </c>
      <c r="DZ622">
        <v>2.70001</v>
      </c>
      <c r="EA622">
        <v>0.0925542</v>
      </c>
      <c r="EB622">
        <v>0.0978076</v>
      </c>
      <c r="EC622">
        <v>0.0767773</v>
      </c>
      <c r="ED622">
        <v>0.0712927</v>
      </c>
      <c r="EE622">
        <v>35251.7</v>
      </c>
      <c r="EF622">
        <v>38352.6</v>
      </c>
      <c r="EG622">
        <v>35221.6</v>
      </c>
      <c r="EH622">
        <v>38573.2</v>
      </c>
      <c r="EI622">
        <v>46145.3</v>
      </c>
      <c r="EJ622">
        <v>51726.6</v>
      </c>
      <c r="EK622">
        <v>55084.9</v>
      </c>
      <c r="EL622">
        <v>61854</v>
      </c>
      <c r="EM622">
        <v>1.9472</v>
      </c>
      <c r="EN622">
        <v>2.111</v>
      </c>
      <c r="EO622">
        <v>-0.0187755</v>
      </c>
      <c r="EP622">
        <v>0</v>
      </c>
      <c r="EQ622">
        <v>25.2841</v>
      </c>
      <c r="ER622">
        <v>999.9</v>
      </c>
      <c r="ES622">
        <v>55.17</v>
      </c>
      <c r="ET622">
        <v>34.039</v>
      </c>
      <c r="EU622">
        <v>40.0126</v>
      </c>
      <c r="EV622">
        <v>53.3679</v>
      </c>
      <c r="EW622">
        <v>37.1955</v>
      </c>
      <c r="EX622">
        <v>2</v>
      </c>
      <c r="EY622">
        <v>0.194085</v>
      </c>
      <c r="EZ622">
        <v>6.21898</v>
      </c>
      <c r="FA622">
        <v>20.0417</v>
      </c>
      <c r="FB622">
        <v>5.19812</v>
      </c>
      <c r="FC622">
        <v>12.0099</v>
      </c>
      <c r="FD622">
        <v>4.9752</v>
      </c>
      <c r="FE622">
        <v>3.294</v>
      </c>
      <c r="FF622">
        <v>9999</v>
      </c>
      <c r="FG622">
        <v>565.8</v>
      </c>
      <c r="FH622">
        <v>9999</v>
      </c>
      <c r="FI622">
        <v>9999</v>
      </c>
      <c r="FJ622">
        <v>1.86298</v>
      </c>
      <c r="FK622">
        <v>1.86783</v>
      </c>
      <c r="FL622">
        <v>1.86752</v>
      </c>
      <c r="FM622">
        <v>1.86874</v>
      </c>
      <c r="FN622">
        <v>1.86954</v>
      </c>
      <c r="FO622">
        <v>1.86557</v>
      </c>
      <c r="FP622">
        <v>1.86667</v>
      </c>
      <c r="FQ622">
        <v>1.8681</v>
      </c>
      <c r="FR622">
        <v>5</v>
      </c>
      <c r="FS622">
        <v>0</v>
      </c>
      <c r="FT622">
        <v>0</v>
      </c>
      <c r="FU622">
        <v>0</v>
      </c>
      <c r="FV622" t="s">
        <v>358</v>
      </c>
      <c r="FW622" t="s">
        <v>359</v>
      </c>
      <c r="FX622" t="s">
        <v>360</v>
      </c>
      <c r="FY622" t="s">
        <v>360</v>
      </c>
      <c r="FZ622" t="s">
        <v>360</v>
      </c>
      <c r="GA622" t="s">
        <v>360</v>
      </c>
      <c r="GB622">
        <v>0</v>
      </c>
      <c r="GC622">
        <v>100</v>
      </c>
      <c r="GD622">
        <v>100</v>
      </c>
      <c r="GE622">
        <v>9.116</v>
      </c>
      <c r="GF622">
        <v>0.1787</v>
      </c>
      <c r="GG622">
        <v>4.5284714050127</v>
      </c>
      <c r="GH622">
        <v>0.00877152046367285</v>
      </c>
      <c r="GI622">
        <v>-1.12287425622125e-06</v>
      </c>
      <c r="GJ622">
        <v>1.49974470624018e-10</v>
      </c>
      <c r="GK622">
        <v>0.178652107835601</v>
      </c>
      <c r="GL622">
        <v>0</v>
      </c>
      <c r="GM622">
        <v>0</v>
      </c>
      <c r="GN622">
        <v>0</v>
      </c>
      <c r="GO622">
        <v>-2</v>
      </c>
      <c r="GP622">
        <v>2006</v>
      </c>
      <c r="GQ622">
        <v>1</v>
      </c>
      <c r="GR622">
        <v>20</v>
      </c>
      <c r="GS622">
        <v>139.6</v>
      </c>
      <c r="GT622">
        <v>139.5</v>
      </c>
      <c r="GU622">
        <v>1.78223</v>
      </c>
      <c r="GV622">
        <v>2.65137</v>
      </c>
      <c r="GW622">
        <v>2.24854</v>
      </c>
      <c r="GX622">
        <v>2.74292</v>
      </c>
      <c r="GY622">
        <v>1.99585</v>
      </c>
      <c r="GZ622">
        <v>2.36206</v>
      </c>
      <c r="HA622">
        <v>37.4578</v>
      </c>
      <c r="HB622">
        <v>14.456</v>
      </c>
      <c r="HC622">
        <v>18</v>
      </c>
      <c r="HD622">
        <v>498.645</v>
      </c>
      <c r="HE622">
        <v>610.92</v>
      </c>
      <c r="HF622">
        <v>15.449</v>
      </c>
      <c r="HG622">
        <v>29.5013</v>
      </c>
      <c r="HH622">
        <v>30.0005</v>
      </c>
      <c r="HI622">
        <v>29.2702</v>
      </c>
      <c r="HJ622">
        <v>29.1674</v>
      </c>
      <c r="HK622">
        <v>35.8028</v>
      </c>
      <c r="HL622">
        <v>52.2668</v>
      </c>
      <c r="HM622">
        <v>0</v>
      </c>
      <c r="HN622">
        <v>15.448</v>
      </c>
      <c r="HO622">
        <v>622.197</v>
      </c>
      <c r="HP622">
        <v>18.6138</v>
      </c>
      <c r="HQ622">
        <v>102.164</v>
      </c>
      <c r="HR622">
        <v>102.967</v>
      </c>
    </row>
    <row r="623" spans="1:226">
      <c r="A623">
        <v>607</v>
      </c>
      <c r="B623">
        <v>1657300064.6</v>
      </c>
      <c r="C623">
        <v>8320.59999990463</v>
      </c>
      <c r="D623" t="s">
        <v>1578</v>
      </c>
      <c r="E623" t="s">
        <v>1579</v>
      </c>
      <c r="F623">
        <v>5</v>
      </c>
      <c r="G623" t="s">
        <v>1507</v>
      </c>
      <c r="H623" t="s">
        <v>354</v>
      </c>
      <c r="I623">
        <v>1657300057.1</v>
      </c>
      <c r="J623">
        <f>(K623)/1000</f>
        <v>0</v>
      </c>
      <c r="K623">
        <f>IF(BF623, AN623, AH623)</f>
        <v>0</v>
      </c>
      <c r="L623">
        <f>IF(BF623, AI623, AG623)</f>
        <v>0</v>
      </c>
      <c r="M623">
        <f>BH623 - IF(AU623&gt;1, L623*BB623*100.0/(AW623*BV623), 0)</f>
        <v>0</v>
      </c>
      <c r="N623">
        <f>((T623-J623/2)*M623-L623)/(T623+J623/2)</f>
        <v>0</v>
      </c>
      <c r="O623">
        <f>N623*(BO623+BP623)/1000.0</f>
        <v>0</v>
      </c>
      <c r="P623">
        <f>(BH623 - IF(AU623&gt;1, L623*BB623*100.0/(AW623*BV623), 0))*(BO623+BP623)/1000.0</f>
        <v>0</v>
      </c>
      <c r="Q623">
        <f>2.0/((1/S623-1/R623)+SIGN(S623)*SQRT((1/S623-1/R623)*(1/S623-1/R623) + 4*BC623/((BC623+1)*(BC623+1))*(2*1/S623*1/R623-1/R623*1/R623)))</f>
        <v>0</v>
      </c>
      <c r="R623">
        <f>IF(LEFT(BD623,1)&lt;&gt;"0",IF(LEFT(BD623,1)="1",3.0,BE623),$D$5+$E$5*(BV623*BO623/($K$5*1000))+$F$5*(BV623*BO623/($K$5*1000))*MAX(MIN(BB623,$J$5),$I$5)*MAX(MIN(BB623,$J$5),$I$5)+$G$5*MAX(MIN(BB623,$J$5),$I$5)*(BV623*BO623/($K$5*1000))+$H$5*(BV623*BO623/($K$5*1000))*(BV623*BO623/($K$5*1000)))</f>
        <v>0</v>
      </c>
      <c r="S623">
        <f>J623*(1000-(1000*0.61365*exp(17.502*W623/(240.97+W623))/(BO623+BP623)+BJ623)/2)/(1000*0.61365*exp(17.502*W623/(240.97+W623))/(BO623+BP623)-BJ623)</f>
        <v>0</v>
      </c>
      <c r="T623">
        <f>1/((BC623+1)/(Q623/1.6)+1/(R623/1.37)) + BC623/((BC623+1)/(Q623/1.6) + BC623/(R623/1.37))</f>
        <v>0</v>
      </c>
      <c r="U623">
        <f>(AX623*BA623)</f>
        <v>0</v>
      </c>
      <c r="V623">
        <f>(BQ623+(U623+2*0.95*5.67E-8*(((BQ623+$B$7)+273)^4-(BQ623+273)^4)-44100*J623)/(1.84*29.3*R623+8*0.95*5.67E-8*(BQ623+273)^3))</f>
        <v>0</v>
      </c>
      <c r="W623">
        <f>($C$7*BR623+$D$7*BS623+$E$7*V623)</f>
        <v>0</v>
      </c>
      <c r="X623">
        <f>0.61365*exp(17.502*W623/(240.97+W623))</f>
        <v>0</v>
      </c>
      <c r="Y623">
        <f>(Z623/AA623*100)</f>
        <v>0</v>
      </c>
      <c r="Z623">
        <f>BJ623*(BO623+BP623)/1000</f>
        <v>0</v>
      </c>
      <c r="AA623">
        <f>0.61365*exp(17.502*BQ623/(240.97+BQ623))</f>
        <v>0</v>
      </c>
      <c r="AB623">
        <f>(X623-BJ623*(BO623+BP623)/1000)</f>
        <v>0</v>
      </c>
      <c r="AC623">
        <f>(-J623*44100)</f>
        <v>0</v>
      </c>
      <c r="AD623">
        <f>2*29.3*R623*0.92*(BQ623-W623)</f>
        <v>0</v>
      </c>
      <c r="AE623">
        <f>2*0.95*5.67E-8*(((BQ623+$B$7)+273)^4-(W623+273)^4)</f>
        <v>0</v>
      </c>
      <c r="AF623">
        <f>U623+AE623+AC623+AD623</f>
        <v>0</v>
      </c>
      <c r="AG623">
        <f>BN623*AU623*(BI623-BH623*(1000-AU623*BK623)/(1000-AU623*BJ623))/(100*BB623)</f>
        <v>0</v>
      </c>
      <c r="AH623">
        <f>1000*BN623*AU623*(BJ623-BK623)/(100*BB623*(1000-AU623*BJ623))</f>
        <v>0</v>
      </c>
      <c r="AI623">
        <f>(AJ623 - AK623 - BO623*1E3/(8.314*(BQ623+273.15)) * AM623/BN623 * AL623) * BN623/(100*BB623) * (1000 - BK623)/1000</f>
        <v>0</v>
      </c>
      <c r="AJ623">
        <v>622.254642807353</v>
      </c>
      <c r="AK623">
        <v>596.357642424242</v>
      </c>
      <c r="AL623">
        <v>3.32074406133439</v>
      </c>
      <c r="AM623">
        <v>66.3387568690887</v>
      </c>
      <c r="AN623">
        <f>(AP623 - AO623 + BO623*1E3/(8.314*(BQ623+273.15)) * AR623/BN623 * AQ623) * BN623/(100*BB623) * 1000/(1000 - AP623)</f>
        <v>0</v>
      </c>
      <c r="AO623">
        <v>18.5722251949516</v>
      </c>
      <c r="AP623">
        <v>20.7750387878788</v>
      </c>
      <c r="AQ623">
        <v>0.000102852664137019</v>
      </c>
      <c r="AR623">
        <v>77.4773203291814</v>
      </c>
      <c r="AS623">
        <v>0</v>
      </c>
      <c r="AT623">
        <v>0</v>
      </c>
      <c r="AU623">
        <f>IF(AS623*$H$13&gt;=AW623,1.0,(AW623/(AW623-AS623*$H$13)))</f>
        <v>0</v>
      </c>
      <c r="AV623">
        <f>(AU623-1)*100</f>
        <v>0</v>
      </c>
      <c r="AW623">
        <f>MAX(0,($B$13+$C$13*BV623)/(1+$D$13*BV623)*BO623/(BQ623+273)*$E$13)</f>
        <v>0</v>
      </c>
      <c r="AX623">
        <f>$B$11*BW623+$C$11*BX623+$F$11*CI623*(1-CL623)</f>
        <v>0</v>
      </c>
      <c r="AY623">
        <f>AX623*AZ623</f>
        <v>0</v>
      </c>
      <c r="AZ623">
        <f>($B$11*$D$9+$C$11*$D$9+$F$11*((CV623+CN623)/MAX(CV623+CN623+CW623, 0.1)*$I$9+CW623/MAX(CV623+CN623+CW623, 0.1)*$J$9))/($B$11+$C$11+$F$11)</f>
        <v>0</v>
      </c>
      <c r="BA623">
        <f>($B$11*$K$9+$C$11*$K$9+$F$11*((CV623+CN623)/MAX(CV623+CN623+CW623, 0.1)*$P$9+CW623/MAX(CV623+CN623+CW623, 0.1)*$Q$9))/($B$11+$C$11+$F$11)</f>
        <v>0</v>
      </c>
      <c r="BB623">
        <v>6</v>
      </c>
      <c r="BC623">
        <v>0.5</v>
      </c>
      <c r="BD623" t="s">
        <v>355</v>
      </c>
      <c r="BE623">
        <v>2</v>
      </c>
      <c r="BF623" t="b">
        <v>1</v>
      </c>
      <c r="BG623">
        <v>1657300057.1</v>
      </c>
      <c r="BH623">
        <v>560.882444444444</v>
      </c>
      <c r="BI623">
        <v>596.091074074074</v>
      </c>
      <c r="BJ623">
        <v>20.7635222222222</v>
      </c>
      <c r="BK623">
        <v>18.5740888888889</v>
      </c>
      <c r="BL623">
        <v>551.83062962963</v>
      </c>
      <c r="BM623">
        <v>20.5848814814815</v>
      </c>
      <c r="BN623">
        <v>500.026777777778</v>
      </c>
      <c r="BO623">
        <v>73.8261851851852</v>
      </c>
      <c r="BP623">
        <v>0.0461691666666667</v>
      </c>
      <c r="BQ623">
        <v>24.3357037037037</v>
      </c>
      <c r="BR623">
        <v>24.9846</v>
      </c>
      <c r="BS623">
        <v>999.9</v>
      </c>
      <c r="BT623">
        <v>0</v>
      </c>
      <c r="BU623">
        <v>0</v>
      </c>
      <c r="BV623">
        <v>9999.62962962963</v>
      </c>
      <c r="BW623">
        <v>0</v>
      </c>
      <c r="BX623">
        <v>1278.00185185185</v>
      </c>
      <c r="BY623">
        <v>-35.2085555555556</v>
      </c>
      <c r="BZ623">
        <v>572.775518518519</v>
      </c>
      <c r="CA623">
        <v>607.372370370371</v>
      </c>
      <c r="CB623">
        <v>2.18943222222222</v>
      </c>
      <c r="CC623">
        <v>596.091074074074</v>
      </c>
      <c r="CD623">
        <v>18.5740888888889</v>
      </c>
      <c r="CE623">
        <v>1.53289185185185</v>
      </c>
      <c r="CF623">
        <v>1.3712537037037</v>
      </c>
      <c r="CG623">
        <v>13.3002481481481</v>
      </c>
      <c r="CH623">
        <v>11.6034296296296</v>
      </c>
      <c r="CI623">
        <v>1999.98148148148</v>
      </c>
      <c r="CJ623">
        <v>0.980002888888889</v>
      </c>
      <c r="CK623">
        <v>0.0199972222222222</v>
      </c>
      <c r="CL623">
        <v>0</v>
      </c>
      <c r="CM623">
        <v>2.3137962962963</v>
      </c>
      <c r="CN623">
        <v>0</v>
      </c>
      <c r="CO623">
        <v>4381.89518518518</v>
      </c>
      <c r="CP623">
        <v>17300.0148148148</v>
      </c>
      <c r="CQ623">
        <v>41.0045925925926</v>
      </c>
      <c r="CR623">
        <v>41.8005185185185</v>
      </c>
      <c r="CS623">
        <v>40.7568888888889</v>
      </c>
      <c r="CT623">
        <v>40.4906666666667</v>
      </c>
      <c r="CU623">
        <v>40.1986666666667</v>
      </c>
      <c r="CV623">
        <v>1959.99074074074</v>
      </c>
      <c r="CW623">
        <v>39.9907407407407</v>
      </c>
      <c r="CX623">
        <v>0</v>
      </c>
      <c r="CY623">
        <v>1657300042.5</v>
      </c>
      <c r="CZ623">
        <v>0</v>
      </c>
      <c r="DA623">
        <v>1657291692.5</v>
      </c>
      <c r="DB623" t="s">
        <v>356</v>
      </c>
      <c r="DC623">
        <v>1657291684</v>
      </c>
      <c r="DD623">
        <v>1657291692.5</v>
      </c>
      <c r="DE623">
        <v>1</v>
      </c>
      <c r="DF623">
        <v>0.051</v>
      </c>
      <c r="DG623">
        <v>-0.009</v>
      </c>
      <c r="DH623">
        <v>7.953</v>
      </c>
      <c r="DI623">
        <v>0.086</v>
      </c>
      <c r="DJ623">
        <v>418</v>
      </c>
      <c r="DK623">
        <v>18</v>
      </c>
      <c r="DL623">
        <v>0.63</v>
      </c>
      <c r="DM623">
        <v>0.07</v>
      </c>
      <c r="DN623">
        <v>-35.0206675</v>
      </c>
      <c r="DO623">
        <v>-4.70760562851772</v>
      </c>
      <c r="DP623">
        <v>0.640448108119425</v>
      </c>
      <c r="DQ623">
        <v>0</v>
      </c>
      <c r="DR623">
        <v>2.18471675</v>
      </c>
      <c r="DS623">
        <v>0.103000863039396</v>
      </c>
      <c r="DT623">
        <v>0.0103146864682112</v>
      </c>
      <c r="DU623">
        <v>0</v>
      </c>
      <c r="DV623">
        <v>0</v>
      </c>
      <c r="DW623">
        <v>2</v>
      </c>
      <c r="DX623" t="s">
        <v>357</v>
      </c>
      <c r="DY623">
        <v>2.97085</v>
      </c>
      <c r="DZ623">
        <v>2.7</v>
      </c>
      <c r="EA623">
        <v>0.0944751</v>
      </c>
      <c r="EB623">
        <v>0.0997606</v>
      </c>
      <c r="EC623">
        <v>0.0767828</v>
      </c>
      <c r="ED623">
        <v>0.071279</v>
      </c>
      <c r="EE623">
        <v>35177.1</v>
      </c>
      <c r="EF623">
        <v>38269</v>
      </c>
      <c r="EG623">
        <v>35221.6</v>
      </c>
      <c r="EH623">
        <v>38572.7</v>
      </c>
      <c r="EI623">
        <v>46145.5</v>
      </c>
      <c r="EJ623">
        <v>51725.9</v>
      </c>
      <c r="EK623">
        <v>55085.4</v>
      </c>
      <c r="EL623">
        <v>61852.2</v>
      </c>
      <c r="EM623">
        <v>1.9466</v>
      </c>
      <c r="EN623">
        <v>2.1102</v>
      </c>
      <c r="EO623">
        <v>-0.0184774</v>
      </c>
      <c r="EP623">
        <v>0</v>
      </c>
      <c r="EQ623">
        <v>25.282</v>
      </c>
      <c r="ER623">
        <v>999.9</v>
      </c>
      <c r="ES623">
        <v>55.146</v>
      </c>
      <c r="ET623">
        <v>34.05</v>
      </c>
      <c r="EU623">
        <v>40.0201</v>
      </c>
      <c r="EV623">
        <v>53.3179</v>
      </c>
      <c r="EW623">
        <v>37.1955</v>
      </c>
      <c r="EX623">
        <v>2</v>
      </c>
      <c r="EY623">
        <v>0.194106</v>
      </c>
      <c r="EZ623">
        <v>6.1678</v>
      </c>
      <c r="FA623">
        <v>20.0429</v>
      </c>
      <c r="FB623">
        <v>5.19932</v>
      </c>
      <c r="FC623">
        <v>12.0099</v>
      </c>
      <c r="FD623">
        <v>4.9752</v>
      </c>
      <c r="FE623">
        <v>3.294</v>
      </c>
      <c r="FF623">
        <v>9999</v>
      </c>
      <c r="FG623">
        <v>565.8</v>
      </c>
      <c r="FH623">
        <v>9999</v>
      </c>
      <c r="FI623">
        <v>9999</v>
      </c>
      <c r="FJ623">
        <v>1.86295</v>
      </c>
      <c r="FK623">
        <v>1.86783</v>
      </c>
      <c r="FL623">
        <v>1.86752</v>
      </c>
      <c r="FM623">
        <v>1.86874</v>
      </c>
      <c r="FN623">
        <v>1.86957</v>
      </c>
      <c r="FO623">
        <v>1.86557</v>
      </c>
      <c r="FP623">
        <v>1.86673</v>
      </c>
      <c r="FQ623">
        <v>1.86807</v>
      </c>
      <c r="FR623">
        <v>5</v>
      </c>
      <c r="FS623">
        <v>0</v>
      </c>
      <c r="FT623">
        <v>0</v>
      </c>
      <c r="FU623">
        <v>0</v>
      </c>
      <c r="FV623" t="s">
        <v>358</v>
      </c>
      <c r="FW623" t="s">
        <v>359</v>
      </c>
      <c r="FX623" t="s">
        <v>360</v>
      </c>
      <c r="FY623" t="s">
        <v>360</v>
      </c>
      <c r="FZ623" t="s">
        <v>360</v>
      </c>
      <c r="GA623" t="s">
        <v>360</v>
      </c>
      <c r="GB623">
        <v>0</v>
      </c>
      <c r="GC623">
        <v>100</v>
      </c>
      <c r="GD623">
        <v>100</v>
      </c>
      <c r="GE623">
        <v>9.24</v>
      </c>
      <c r="GF623">
        <v>0.1786</v>
      </c>
      <c r="GG623">
        <v>4.5284714050127</v>
      </c>
      <c r="GH623">
        <v>0.00877152046367285</v>
      </c>
      <c r="GI623">
        <v>-1.12287425622125e-06</v>
      </c>
      <c r="GJ623">
        <v>1.49974470624018e-10</v>
      </c>
      <c r="GK623">
        <v>0.178652107835601</v>
      </c>
      <c r="GL623">
        <v>0</v>
      </c>
      <c r="GM623">
        <v>0</v>
      </c>
      <c r="GN623">
        <v>0</v>
      </c>
      <c r="GO623">
        <v>-2</v>
      </c>
      <c r="GP623">
        <v>2006</v>
      </c>
      <c r="GQ623">
        <v>1</v>
      </c>
      <c r="GR623">
        <v>20</v>
      </c>
      <c r="GS623">
        <v>139.7</v>
      </c>
      <c r="GT623">
        <v>139.5</v>
      </c>
      <c r="GU623">
        <v>1.81885</v>
      </c>
      <c r="GV623">
        <v>2.64648</v>
      </c>
      <c r="GW623">
        <v>2.24854</v>
      </c>
      <c r="GX623">
        <v>2.7417</v>
      </c>
      <c r="GY623">
        <v>1.99585</v>
      </c>
      <c r="GZ623">
        <v>2.34497</v>
      </c>
      <c r="HA623">
        <v>37.4578</v>
      </c>
      <c r="HB623">
        <v>14.456</v>
      </c>
      <c r="HC623">
        <v>18</v>
      </c>
      <c r="HD623">
        <v>498.289</v>
      </c>
      <c r="HE623">
        <v>610.349</v>
      </c>
      <c r="HF623">
        <v>15.4551</v>
      </c>
      <c r="HG623">
        <v>29.5063</v>
      </c>
      <c r="HH623">
        <v>30.0001</v>
      </c>
      <c r="HI623">
        <v>29.2752</v>
      </c>
      <c r="HJ623">
        <v>29.1723</v>
      </c>
      <c r="HK623">
        <v>36.6191</v>
      </c>
      <c r="HL623">
        <v>52.2668</v>
      </c>
      <c r="HM623">
        <v>0</v>
      </c>
      <c r="HN623">
        <v>15.4617</v>
      </c>
      <c r="HO623">
        <v>642.377</v>
      </c>
      <c r="HP623">
        <v>18.6138</v>
      </c>
      <c r="HQ623">
        <v>102.165</v>
      </c>
      <c r="HR623">
        <v>102.965</v>
      </c>
    </row>
    <row r="624" spans="1:226">
      <c r="A624">
        <v>608</v>
      </c>
      <c r="B624">
        <v>1657300069.6</v>
      </c>
      <c r="C624">
        <v>8325.59999990463</v>
      </c>
      <c r="D624" t="s">
        <v>1580</v>
      </c>
      <c r="E624" t="s">
        <v>1581</v>
      </c>
      <c r="F624">
        <v>5</v>
      </c>
      <c r="G624" t="s">
        <v>1507</v>
      </c>
      <c r="H624" t="s">
        <v>354</v>
      </c>
      <c r="I624">
        <v>1657300061.81429</v>
      </c>
      <c r="J624">
        <f>(K624)/1000</f>
        <v>0</v>
      </c>
      <c r="K624">
        <f>IF(BF624, AN624, AH624)</f>
        <v>0</v>
      </c>
      <c r="L624">
        <f>IF(BF624, AI624, AG624)</f>
        <v>0</v>
      </c>
      <c r="M624">
        <f>BH624 - IF(AU624&gt;1, L624*BB624*100.0/(AW624*BV624), 0)</f>
        <v>0</v>
      </c>
      <c r="N624">
        <f>((T624-J624/2)*M624-L624)/(T624+J624/2)</f>
        <v>0</v>
      </c>
      <c r="O624">
        <f>N624*(BO624+BP624)/1000.0</f>
        <v>0</v>
      </c>
      <c r="P624">
        <f>(BH624 - IF(AU624&gt;1, L624*BB624*100.0/(AW624*BV624), 0))*(BO624+BP624)/1000.0</f>
        <v>0</v>
      </c>
      <c r="Q624">
        <f>2.0/((1/S624-1/R624)+SIGN(S624)*SQRT((1/S624-1/R624)*(1/S624-1/R624) + 4*BC624/((BC624+1)*(BC624+1))*(2*1/S624*1/R624-1/R624*1/R624)))</f>
        <v>0</v>
      </c>
      <c r="R624">
        <f>IF(LEFT(BD624,1)&lt;&gt;"0",IF(LEFT(BD624,1)="1",3.0,BE624),$D$5+$E$5*(BV624*BO624/($K$5*1000))+$F$5*(BV624*BO624/($K$5*1000))*MAX(MIN(BB624,$J$5),$I$5)*MAX(MIN(BB624,$J$5),$I$5)+$G$5*MAX(MIN(BB624,$J$5),$I$5)*(BV624*BO624/($K$5*1000))+$H$5*(BV624*BO624/($K$5*1000))*(BV624*BO624/($K$5*1000)))</f>
        <v>0</v>
      </c>
      <c r="S624">
        <f>J624*(1000-(1000*0.61365*exp(17.502*W624/(240.97+W624))/(BO624+BP624)+BJ624)/2)/(1000*0.61365*exp(17.502*W624/(240.97+W624))/(BO624+BP624)-BJ624)</f>
        <v>0</v>
      </c>
      <c r="T624">
        <f>1/((BC624+1)/(Q624/1.6)+1/(R624/1.37)) + BC624/((BC624+1)/(Q624/1.6) + BC624/(R624/1.37))</f>
        <v>0</v>
      </c>
      <c r="U624">
        <f>(AX624*BA624)</f>
        <v>0</v>
      </c>
      <c r="V624">
        <f>(BQ624+(U624+2*0.95*5.67E-8*(((BQ624+$B$7)+273)^4-(BQ624+273)^4)-44100*J624)/(1.84*29.3*R624+8*0.95*5.67E-8*(BQ624+273)^3))</f>
        <v>0</v>
      </c>
      <c r="W624">
        <f>($C$7*BR624+$D$7*BS624+$E$7*V624)</f>
        <v>0</v>
      </c>
      <c r="X624">
        <f>0.61365*exp(17.502*W624/(240.97+W624))</f>
        <v>0</v>
      </c>
      <c r="Y624">
        <f>(Z624/AA624*100)</f>
        <v>0</v>
      </c>
      <c r="Z624">
        <f>BJ624*(BO624+BP624)/1000</f>
        <v>0</v>
      </c>
      <c r="AA624">
        <f>0.61365*exp(17.502*BQ624/(240.97+BQ624))</f>
        <v>0</v>
      </c>
      <c r="AB624">
        <f>(X624-BJ624*(BO624+BP624)/1000)</f>
        <v>0</v>
      </c>
      <c r="AC624">
        <f>(-J624*44100)</f>
        <v>0</v>
      </c>
      <c r="AD624">
        <f>2*29.3*R624*0.92*(BQ624-W624)</f>
        <v>0</v>
      </c>
      <c r="AE624">
        <f>2*0.95*5.67E-8*(((BQ624+$B$7)+273)^4-(W624+273)^4)</f>
        <v>0</v>
      </c>
      <c r="AF624">
        <f>U624+AE624+AC624+AD624</f>
        <v>0</v>
      </c>
      <c r="AG624">
        <f>BN624*AU624*(BI624-BH624*(1000-AU624*BK624)/(1000-AU624*BJ624))/(100*BB624)</f>
        <v>0</v>
      </c>
      <c r="AH624">
        <f>1000*BN624*AU624*(BJ624-BK624)/(100*BB624*(1000-AU624*BJ624))</f>
        <v>0</v>
      </c>
      <c r="AI624">
        <f>(AJ624 - AK624 - BO624*1E3/(8.314*(BQ624+273.15)) * AM624/BN624 * AL624) * BN624/(100*BB624) * (1000 - BK624)/1000</f>
        <v>0</v>
      </c>
      <c r="AJ624">
        <v>639.922706025326</v>
      </c>
      <c r="AK624">
        <v>613.392612121212</v>
      </c>
      <c r="AL624">
        <v>3.40940715887058</v>
      </c>
      <c r="AM624">
        <v>66.3387568690887</v>
      </c>
      <c r="AN624">
        <f>(AP624 - AO624 + BO624*1E3/(8.314*(BQ624+273.15)) * AR624/BN624 * AQ624) * BN624/(100*BB624) * 1000/(1000 - AP624)</f>
        <v>0</v>
      </c>
      <c r="AO624">
        <v>18.5698520027146</v>
      </c>
      <c r="AP624">
        <v>20.7753375757576</v>
      </c>
      <c r="AQ624">
        <v>0.000144697356732748</v>
      </c>
      <c r="AR624">
        <v>77.4773203291814</v>
      </c>
      <c r="AS624">
        <v>0</v>
      </c>
      <c r="AT624">
        <v>0</v>
      </c>
      <c r="AU624">
        <f>IF(AS624*$H$13&gt;=AW624,1.0,(AW624/(AW624-AS624*$H$13)))</f>
        <v>0</v>
      </c>
      <c r="AV624">
        <f>(AU624-1)*100</f>
        <v>0</v>
      </c>
      <c r="AW624">
        <f>MAX(0,($B$13+$C$13*BV624)/(1+$D$13*BV624)*BO624/(BQ624+273)*$E$13)</f>
        <v>0</v>
      </c>
      <c r="AX624">
        <f>$B$11*BW624+$C$11*BX624+$F$11*CI624*(1-CL624)</f>
        <v>0</v>
      </c>
      <c r="AY624">
        <f>AX624*AZ624</f>
        <v>0</v>
      </c>
      <c r="AZ624">
        <f>($B$11*$D$9+$C$11*$D$9+$F$11*((CV624+CN624)/MAX(CV624+CN624+CW624, 0.1)*$I$9+CW624/MAX(CV624+CN624+CW624, 0.1)*$J$9))/($B$11+$C$11+$F$11)</f>
        <v>0</v>
      </c>
      <c r="BA624">
        <f>($B$11*$K$9+$C$11*$K$9+$F$11*((CV624+CN624)/MAX(CV624+CN624+CW624, 0.1)*$P$9+CW624/MAX(CV624+CN624+CW624, 0.1)*$Q$9))/($B$11+$C$11+$F$11)</f>
        <v>0</v>
      </c>
      <c r="BB624">
        <v>6</v>
      </c>
      <c r="BC624">
        <v>0.5</v>
      </c>
      <c r="BD624" t="s">
        <v>355</v>
      </c>
      <c r="BE624">
        <v>2</v>
      </c>
      <c r="BF624" t="b">
        <v>1</v>
      </c>
      <c r="BG624">
        <v>1657300061.81429</v>
      </c>
      <c r="BH624">
        <v>576.48675</v>
      </c>
      <c r="BI624">
        <v>612.204321428571</v>
      </c>
      <c r="BJ624">
        <v>20.7687142857143</v>
      </c>
      <c r="BK624">
        <v>18.5716285714286</v>
      </c>
      <c r="BL624">
        <v>567.316392857143</v>
      </c>
      <c r="BM624">
        <v>20.5900821428571</v>
      </c>
      <c r="BN624">
        <v>500.030714285714</v>
      </c>
      <c r="BO624">
        <v>73.8264285714286</v>
      </c>
      <c r="BP624">
        <v>0.0462186571428571</v>
      </c>
      <c r="BQ624">
        <v>24.336275</v>
      </c>
      <c r="BR624">
        <v>24.9823035714286</v>
      </c>
      <c r="BS624">
        <v>999.9</v>
      </c>
      <c r="BT624">
        <v>0</v>
      </c>
      <c r="BU624">
        <v>0</v>
      </c>
      <c r="BV624">
        <v>9997.32142857143</v>
      </c>
      <c r="BW624">
        <v>0</v>
      </c>
      <c r="BX624">
        <v>1279.17285714286</v>
      </c>
      <c r="BY624">
        <v>-35.7174928571429</v>
      </c>
      <c r="BZ624">
        <v>588.713785714286</v>
      </c>
      <c r="CA624">
        <v>623.789035714286</v>
      </c>
      <c r="CB624">
        <v>2.19709178571429</v>
      </c>
      <c r="CC624">
        <v>612.204321428571</v>
      </c>
      <c r="CD624">
        <v>18.5716285714286</v>
      </c>
      <c r="CE624">
        <v>1.53328107142857</v>
      </c>
      <c r="CF624">
        <v>1.37107642857143</v>
      </c>
      <c r="CG624">
        <v>13.3041392857143</v>
      </c>
      <c r="CH624">
        <v>11.6014714285714</v>
      </c>
      <c r="CI624">
        <v>1999.98678571429</v>
      </c>
      <c r="CJ624">
        <v>0.980003035714286</v>
      </c>
      <c r="CK624">
        <v>0.0199970607142857</v>
      </c>
      <c r="CL624">
        <v>0</v>
      </c>
      <c r="CM624">
        <v>2.24774642857143</v>
      </c>
      <c r="CN624">
        <v>0</v>
      </c>
      <c r="CO624">
        <v>4402.93392857143</v>
      </c>
      <c r="CP624">
        <v>17300.05</v>
      </c>
      <c r="CQ624">
        <v>41.0044285714286</v>
      </c>
      <c r="CR624">
        <v>41.7965</v>
      </c>
      <c r="CS624">
        <v>40.7610714285714</v>
      </c>
      <c r="CT624">
        <v>40.49775</v>
      </c>
      <c r="CU624">
        <v>40.1915</v>
      </c>
      <c r="CV624">
        <v>1959.99642857143</v>
      </c>
      <c r="CW624">
        <v>39.9903571428571</v>
      </c>
      <c r="CX624">
        <v>0</v>
      </c>
      <c r="CY624">
        <v>1657300047.9</v>
      </c>
      <c r="CZ624">
        <v>0</v>
      </c>
      <c r="DA624">
        <v>1657291692.5</v>
      </c>
      <c r="DB624" t="s">
        <v>356</v>
      </c>
      <c r="DC624">
        <v>1657291684</v>
      </c>
      <c r="DD624">
        <v>1657291692.5</v>
      </c>
      <c r="DE624">
        <v>1</v>
      </c>
      <c r="DF624">
        <v>0.051</v>
      </c>
      <c r="DG624">
        <v>-0.009</v>
      </c>
      <c r="DH624">
        <v>7.953</v>
      </c>
      <c r="DI624">
        <v>0.086</v>
      </c>
      <c r="DJ624">
        <v>418</v>
      </c>
      <c r="DK624">
        <v>18</v>
      </c>
      <c r="DL624">
        <v>0.63</v>
      </c>
      <c r="DM624">
        <v>0.07</v>
      </c>
      <c r="DN624">
        <v>-35.3907275</v>
      </c>
      <c r="DO624">
        <v>-4.78174221388368</v>
      </c>
      <c r="DP624">
        <v>0.639132438539736</v>
      </c>
      <c r="DQ624">
        <v>0</v>
      </c>
      <c r="DR624">
        <v>2.190857</v>
      </c>
      <c r="DS624">
        <v>0.10372637898687</v>
      </c>
      <c r="DT624">
        <v>0.0103764556087327</v>
      </c>
      <c r="DU624">
        <v>0</v>
      </c>
      <c r="DV624">
        <v>0</v>
      </c>
      <c r="DW624">
        <v>2</v>
      </c>
      <c r="DX624" t="s">
        <v>357</v>
      </c>
      <c r="DY624">
        <v>2.97036</v>
      </c>
      <c r="DZ624">
        <v>2.70005</v>
      </c>
      <c r="EA624">
        <v>0.0964171</v>
      </c>
      <c r="EB624">
        <v>0.10165</v>
      </c>
      <c r="EC624">
        <v>0.0767851</v>
      </c>
      <c r="ED624">
        <v>0.0712638</v>
      </c>
      <c r="EE624">
        <v>35101.2</v>
      </c>
      <c r="EF624">
        <v>38188.3</v>
      </c>
      <c r="EG624">
        <v>35221.2</v>
      </c>
      <c r="EH624">
        <v>38572.3</v>
      </c>
      <c r="EI624">
        <v>46144.3</v>
      </c>
      <c r="EJ624">
        <v>51726.4</v>
      </c>
      <c r="EK624">
        <v>55084</v>
      </c>
      <c r="EL624">
        <v>61851.8</v>
      </c>
      <c r="EM624">
        <v>1.9474</v>
      </c>
      <c r="EN624">
        <v>2.1106</v>
      </c>
      <c r="EO624">
        <v>-0.0190735</v>
      </c>
      <c r="EP624">
        <v>0</v>
      </c>
      <c r="EQ624">
        <v>25.2799</v>
      </c>
      <c r="ER624">
        <v>999.9</v>
      </c>
      <c r="ES624">
        <v>55.121</v>
      </c>
      <c r="ET624">
        <v>34.05</v>
      </c>
      <c r="EU624">
        <v>40.0055</v>
      </c>
      <c r="EV624">
        <v>53.3879</v>
      </c>
      <c r="EW624">
        <v>37.2596</v>
      </c>
      <c r="EX624">
        <v>2</v>
      </c>
      <c r="EY624">
        <v>0.194228</v>
      </c>
      <c r="EZ624">
        <v>6.14244</v>
      </c>
      <c r="FA624">
        <v>20.0442</v>
      </c>
      <c r="FB624">
        <v>5.19812</v>
      </c>
      <c r="FC624">
        <v>12.0099</v>
      </c>
      <c r="FD624">
        <v>4.9756</v>
      </c>
      <c r="FE624">
        <v>3.294</v>
      </c>
      <c r="FF624">
        <v>9999</v>
      </c>
      <c r="FG624">
        <v>565.8</v>
      </c>
      <c r="FH624">
        <v>9999</v>
      </c>
      <c r="FI624">
        <v>9999</v>
      </c>
      <c r="FJ624">
        <v>1.86301</v>
      </c>
      <c r="FK624">
        <v>1.86783</v>
      </c>
      <c r="FL624">
        <v>1.86752</v>
      </c>
      <c r="FM624">
        <v>1.86874</v>
      </c>
      <c r="FN624">
        <v>1.86957</v>
      </c>
      <c r="FO624">
        <v>1.86554</v>
      </c>
      <c r="FP624">
        <v>1.86667</v>
      </c>
      <c r="FQ624">
        <v>1.86807</v>
      </c>
      <c r="FR624">
        <v>5</v>
      </c>
      <c r="FS624">
        <v>0</v>
      </c>
      <c r="FT624">
        <v>0</v>
      </c>
      <c r="FU624">
        <v>0</v>
      </c>
      <c r="FV624" t="s">
        <v>358</v>
      </c>
      <c r="FW624" t="s">
        <v>359</v>
      </c>
      <c r="FX624" t="s">
        <v>360</v>
      </c>
      <c r="FY624" t="s">
        <v>360</v>
      </c>
      <c r="FZ624" t="s">
        <v>360</v>
      </c>
      <c r="GA624" t="s">
        <v>360</v>
      </c>
      <c r="GB624">
        <v>0</v>
      </c>
      <c r="GC624">
        <v>100</v>
      </c>
      <c r="GD624">
        <v>100</v>
      </c>
      <c r="GE624">
        <v>9.367</v>
      </c>
      <c r="GF624">
        <v>0.1786</v>
      </c>
      <c r="GG624">
        <v>4.5284714050127</v>
      </c>
      <c r="GH624">
        <v>0.00877152046367285</v>
      </c>
      <c r="GI624">
        <v>-1.12287425622125e-06</v>
      </c>
      <c r="GJ624">
        <v>1.49974470624018e-10</v>
      </c>
      <c r="GK624">
        <v>0.178652107835601</v>
      </c>
      <c r="GL624">
        <v>0</v>
      </c>
      <c r="GM624">
        <v>0</v>
      </c>
      <c r="GN624">
        <v>0</v>
      </c>
      <c r="GO624">
        <v>-2</v>
      </c>
      <c r="GP624">
        <v>2006</v>
      </c>
      <c r="GQ624">
        <v>1</v>
      </c>
      <c r="GR624">
        <v>20</v>
      </c>
      <c r="GS624">
        <v>139.8</v>
      </c>
      <c r="GT624">
        <v>139.6</v>
      </c>
      <c r="GU624">
        <v>1.86035</v>
      </c>
      <c r="GV624">
        <v>2.64404</v>
      </c>
      <c r="GW624">
        <v>2.24854</v>
      </c>
      <c r="GX624">
        <v>2.7417</v>
      </c>
      <c r="GY624">
        <v>1.99585</v>
      </c>
      <c r="GZ624">
        <v>2.38403</v>
      </c>
      <c r="HA624">
        <v>37.4578</v>
      </c>
      <c r="HB624">
        <v>14.456</v>
      </c>
      <c r="HC624">
        <v>18</v>
      </c>
      <c r="HD624">
        <v>498.865</v>
      </c>
      <c r="HE624">
        <v>610.714</v>
      </c>
      <c r="HF624">
        <v>15.4668</v>
      </c>
      <c r="HG624">
        <v>29.5114</v>
      </c>
      <c r="HH624">
        <v>30.0003</v>
      </c>
      <c r="HI624">
        <v>29.2803</v>
      </c>
      <c r="HJ624">
        <v>29.1773</v>
      </c>
      <c r="HK624">
        <v>37.3675</v>
      </c>
      <c r="HL624">
        <v>52.2668</v>
      </c>
      <c r="HM624">
        <v>0</v>
      </c>
      <c r="HN624">
        <v>15.4724</v>
      </c>
      <c r="HO624">
        <v>655.803</v>
      </c>
      <c r="HP624">
        <v>18.6138</v>
      </c>
      <c r="HQ624">
        <v>102.163</v>
      </c>
      <c r="HR624">
        <v>102.964</v>
      </c>
    </row>
    <row r="625" spans="1:226">
      <c r="A625">
        <v>609</v>
      </c>
      <c r="B625">
        <v>1657300074.1</v>
      </c>
      <c r="C625">
        <v>8330.09999990463</v>
      </c>
      <c r="D625" t="s">
        <v>1582</v>
      </c>
      <c r="E625" t="s">
        <v>1583</v>
      </c>
      <c r="F625">
        <v>5</v>
      </c>
      <c r="G625" t="s">
        <v>1507</v>
      </c>
      <c r="H625" t="s">
        <v>354</v>
      </c>
      <c r="I625">
        <v>1657300066.26071</v>
      </c>
      <c r="J625">
        <f>(K625)/1000</f>
        <v>0</v>
      </c>
      <c r="K625">
        <f>IF(BF625, AN625, AH625)</f>
        <v>0</v>
      </c>
      <c r="L625">
        <f>IF(BF625, AI625, AG625)</f>
        <v>0</v>
      </c>
      <c r="M625">
        <f>BH625 - IF(AU625&gt;1, L625*BB625*100.0/(AW625*BV625), 0)</f>
        <v>0</v>
      </c>
      <c r="N625">
        <f>((T625-J625/2)*M625-L625)/(T625+J625/2)</f>
        <v>0</v>
      </c>
      <c r="O625">
        <f>N625*(BO625+BP625)/1000.0</f>
        <v>0</v>
      </c>
      <c r="P625">
        <f>(BH625 - IF(AU625&gt;1, L625*BB625*100.0/(AW625*BV625), 0))*(BO625+BP625)/1000.0</f>
        <v>0</v>
      </c>
      <c r="Q625">
        <f>2.0/((1/S625-1/R625)+SIGN(S625)*SQRT((1/S625-1/R625)*(1/S625-1/R625) + 4*BC625/((BC625+1)*(BC625+1))*(2*1/S625*1/R625-1/R625*1/R625)))</f>
        <v>0</v>
      </c>
      <c r="R625">
        <f>IF(LEFT(BD625,1)&lt;&gt;"0",IF(LEFT(BD625,1)="1",3.0,BE625),$D$5+$E$5*(BV625*BO625/($K$5*1000))+$F$5*(BV625*BO625/($K$5*1000))*MAX(MIN(BB625,$J$5),$I$5)*MAX(MIN(BB625,$J$5),$I$5)+$G$5*MAX(MIN(BB625,$J$5),$I$5)*(BV625*BO625/($K$5*1000))+$H$5*(BV625*BO625/($K$5*1000))*(BV625*BO625/($K$5*1000)))</f>
        <v>0</v>
      </c>
      <c r="S625">
        <f>J625*(1000-(1000*0.61365*exp(17.502*W625/(240.97+W625))/(BO625+BP625)+BJ625)/2)/(1000*0.61365*exp(17.502*W625/(240.97+W625))/(BO625+BP625)-BJ625)</f>
        <v>0</v>
      </c>
      <c r="T625">
        <f>1/((BC625+1)/(Q625/1.6)+1/(R625/1.37)) + BC625/((BC625+1)/(Q625/1.6) + BC625/(R625/1.37))</f>
        <v>0</v>
      </c>
      <c r="U625">
        <f>(AX625*BA625)</f>
        <v>0</v>
      </c>
      <c r="V625">
        <f>(BQ625+(U625+2*0.95*5.67E-8*(((BQ625+$B$7)+273)^4-(BQ625+273)^4)-44100*J625)/(1.84*29.3*R625+8*0.95*5.67E-8*(BQ625+273)^3))</f>
        <v>0</v>
      </c>
      <c r="W625">
        <f>($C$7*BR625+$D$7*BS625+$E$7*V625)</f>
        <v>0</v>
      </c>
      <c r="X625">
        <f>0.61365*exp(17.502*W625/(240.97+W625))</f>
        <v>0</v>
      </c>
      <c r="Y625">
        <f>(Z625/AA625*100)</f>
        <v>0</v>
      </c>
      <c r="Z625">
        <f>BJ625*(BO625+BP625)/1000</f>
        <v>0</v>
      </c>
      <c r="AA625">
        <f>0.61365*exp(17.502*BQ625/(240.97+BQ625))</f>
        <v>0</v>
      </c>
      <c r="AB625">
        <f>(X625-BJ625*(BO625+BP625)/1000)</f>
        <v>0</v>
      </c>
      <c r="AC625">
        <f>(-J625*44100)</f>
        <v>0</v>
      </c>
      <c r="AD625">
        <f>2*29.3*R625*0.92*(BQ625-W625)</f>
        <v>0</v>
      </c>
      <c r="AE625">
        <f>2*0.95*5.67E-8*(((BQ625+$B$7)+273)^4-(W625+273)^4)</f>
        <v>0</v>
      </c>
      <c r="AF625">
        <f>U625+AE625+AC625+AD625</f>
        <v>0</v>
      </c>
      <c r="AG625">
        <f>BN625*AU625*(BI625-BH625*(1000-AU625*BK625)/(1000-AU625*BJ625))/(100*BB625)</f>
        <v>0</v>
      </c>
      <c r="AH625">
        <f>1000*BN625*AU625*(BJ625-BK625)/(100*BB625*(1000-AU625*BJ625))</f>
        <v>0</v>
      </c>
      <c r="AI625">
        <f>(AJ625 - AK625 - BO625*1E3/(8.314*(BQ625+273.15)) * AM625/BN625 * AL625) * BN625/(100*BB625) * (1000 - BK625)/1000</f>
        <v>0</v>
      </c>
      <c r="AJ625">
        <v>655.412915367858</v>
      </c>
      <c r="AK625">
        <v>628.660696969697</v>
      </c>
      <c r="AL625">
        <v>3.36042701776233</v>
      </c>
      <c r="AM625">
        <v>66.3387568690887</v>
      </c>
      <c r="AN625">
        <f>(AP625 - AO625 + BO625*1E3/(8.314*(BQ625+273.15)) * AR625/BN625 * AQ625) * BN625/(100*BB625) * 1000/(1000 - AP625)</f>
        <v>0</v>
      </c>
      <c r="AO625">
        <v>18.5639313134684</v>
      </c>
      <c r="AP625">
        <v>20.7819381818182</v>
      </c>
      <c r="AQ625">
        <v>0.00015429021597659</v>
      </c>
      <c r="AR625">
        <v>77.4773203291814</v>
      </c>
      <c r="AS625">
        <v>0</v>
      </c>
      <c r="AT625">
        <v>0</v>
      </c>
      <c r="AU625">
        <f>IF(AS625*$H$13&gt;=AW625,1.0,(AW625/(AW625-AS625*$H$13)))</f>
        <v>0</v>
      </c>
      <c r="AV625">
        <f>(AU625-1)*100</f>
        <v>0</v>
      </c>
      <c r="AW625">
        <f>MAX(0,($B$13+$C$13*BV625)/(1+$D$13*BV625)*BO625/(BQ625+273)*$E$13)</f>
        <v>0</v>
      </c>
      <c r="AX625">
        <f>$B$11*BW625+$C$11*BX625+$F$11*CI625*(1-CL625)</f>
        <v>0</v>
      </c>
      <c r="AY625">
        <f>AX625*AZ625</f>
        <v>0</v>
      </c>
      <c r="AZ625">
        <f>($B$11*$D$9+$C$11*$D$9+$F$11*((CV625+CN625)/MAX(CV625+CN625+CW625, 0.1)*$I$9+CW625/MAX(CV625+CN625+CW625, 0.1)*$J$9))/($B$11+$C$11+$F$11)</f>
        <v>0</v>
      </c>
      <c r="BA625">
        <f>($B$11*$K$9+$C$11*$K$9+$F$11*((CV625+CN625)/MAX(CV625+CN625+CW625, 0.1)*$P$9+CW625/MAX(CV625+CN625+CW625, 0.1)*$Q$9))/($B$11+$C$11+$F$11)</f>
        <v>0</v>
      </c>
      <c r="BB625">
        <v>6</v>
      </c>
      <c r="BC625">
        <v>0.5</v>
      </c>
      <c r="BD625" t="s">
        <v>355</v>
      </c>
      <c r="BE625">
        <v>2</v>
      </c>
      <c r="BF625" t="b">
        <v>1</v>
      </c>
      <c r="BG625">
        <v>1657300066.26071</v>
      </c>
      <c r="BH625">
        <v>591.281035714286</v>
      </c>
      <c r="BI625">
        <v>627.123678571429</v>
      </c>
      <c r="BJ625">
        <v>20.77295</v>
      </c>
      <c r="BK625">
        <v>18.5687178571429</v>
      </c>
      <c r="BL625">
        <v>581.998642857143</v>
      </c>
      <c r="BM625">
        <v>20.5943107142857</v>
      </c>
      <c r="BN625">
        <v>500.023321428571</v>
      </c>
      <c r="BO625">
        <v>73.8262321428571</v>
      </c>
      <c r="BP625">
        <v>0.0461881642857143</v>
      </c>
      <c r="BQ625">
        <v>24.334775</v>
      </c>
      <c r="BR625">
        <v>24.9833678571429</v>
      </c>
      <c r="BS625">
        <v>999.9</v>
      </c>
      <c r="BT625">
        <v>0</v>
      </c>
      <c r="BU625">
        <v>0</v>
      </c>
      <c r="BV625">
        <v>10004.2857142857</v>
      </c>
      <c r="BW625">
        <v>0</v>
      </c>
      <c r="BX625">
        <v>1280.00964285714</v>
      </c>
      <c r="BY625">
        <v>-35.8425571428571</v>
      </c>
      <c r="BZ625">
        <v>603.824392857143</v>
      </c>
      <c r="CA625">
        <v>638.98875</v>
      </c>
      <c r="CB625">
        <v>2.20423285714286</v>
      </c>
      <c r="CC625">
        <v>627.123678571429</v>
      </c>
      <c r="CD625">
        <v>18.5687178571429</v>
      </c>
      <c r="CE625">
        <v>1.53358964285714</v>
      </c>
      <c r="CF625">
        <v>1.37085785714286</v>
      </c>
      <c r="CG625">
        <v>13.3072285714286</v>
      </c>
      <c r="CH625">
        <v>11.5990642857143</v>
      </c>
      <c r="CI625">
        <v>2000.00464285714</v>
      </c>
      <c r="CJ625">
        <v>0.980003142857143</v>
      </c>
      <c r="CK625">
        <v>0.0199969428571429</v>
      </c>
      <c r="CL625">
        <v>0</v>
      </c>
      <c r="CM625">
        <v>2.28158928571429</v>
      </c>
      <c r="CN625">
        <v>0</v>
      </c>
      <c r="CO625">
        <v>4418.8725</v>
      </c>
      <c r="CP625">
        <v>17300.1964285714</v>
      </c>
      <c r="CQ625">
        <v>41.0044285714286</v>
      </c>
      <c r="CR625">
        <v>41.7854285714286</v>
      </c>
      <c r="CS625">
        <v>40.7743571428571</v>
      </c>
      <c r="CT625">
        <v>40.4865</v>
      </c>
      <c r="CU625">
        <v>40.196</v>
      </c>
      <c r="CV625">
        <v>1960.01428571429</v>
      </c>
      <c r="CW625">
        <v>39.9903571428571</v>
      </c>
      <c r="CX625">
        <v>0</v>
      </c>
      <c r="CY625">
        <v>1657300052.1</v>
      </c>
      <c r="CZ625">
        <v>0</v>
      </c>
      <c r="DA625">
        <v>1657291692.5</v>
      </c>
      <c r="DB625" t="s">
        <v>356</v>
      </c>
      <c r="DC625">
        <v>1657291684</v>
      </c>
      <c r="DD625">
        <v>1657291692.5</v>
      </c>
      <c r="DE625">
        <v>1</v>
      </c>
      <c r="DF625">
        <v>0.051</v>
      </c>
      <c r="DG625">
        <v>-0.009</v>
      </c>
      <c r="DH625">
        <v>7.953</v>
      </c>
      <c r="DI625">
        <v>0.086</v>
      </c>
      <c r="DJ625">
        <v>418</v>
      </c>
      <c r="DK625">
        <v>18</v>
      </c>
      <c r="DL625">
        <v>0.63</v>
      </c>
      <c r="DM625">
        <v>0.07</v>
      </c>
      <c r="DN625">
        <v>-35.7564575</v>
      </c>
      <c r="DO625">
        <v>-2.65954784240145</v>
      </c>
      <c r="DP625">
        <v>0.512578373464731</v>
      </c>
      <c r="DQ625">
        <v>0</v>
      </c>
      <c r="DR625">
        <v>2.19972175</v>
      </c>
      <c r="DS625">
        <v>0.0946938461538433</v>
      </c>
      <c r="DT625">
        <v>0.00946545003882537</v>
      </c>
      <c r="DU625">
        <v>1</v>
      </c>
      <c r="DV625">
        <v>1</v>
      </c>
      <c r="DW625">
        <v>2</v>
      </c>
      <c r="DX625" t="s">
        <v>373</v>
      </c>
      <c r="DY625">
        <v>2.97048</v>
      </c>
      <c r="DZ625">
        <v>2.69952</v>
      </c>
      <c r="EA625">
        <v>0.0981197</v>
      </c>
      <c r="EB625">
        <v>0.103251</v>
      </c>
      <c r="EC625">
        <v>0.0768037</v>
      </c>
      <c r="ED625">
        <v>0.071268</v>
      </c>
      <c r="EE625">
        <v>35035.4</v>
      </c>
      <c r="EF625">
        <v>38119.1</v>
      </c>
      <c r="EG625">
        <v>35221.5</v>
      </c>
      <c r="EH625">
        <v>38571.2</v>
      </c>
      <c r="EI625">
        <v>46143.9</v>
      </c>
      <c r="EJ625">
        <v>51725.5</v>
      </c>
      <c r="EK625">
        <v>55084.6</v>
      </c>
      <c r="EL625">
        <v>61850.8</v>
      </c>
      <c r="EM625">
        <v>1.9464</v>
      </c>
      <c r="EN625">
        <v>2.1108</v>
      </c>
      <c r="EO625">
        <v>-0.0185966</v>
      </c>
      <c r="EP625">
        <v>0</v>
      </c>
      <c r="EQ625">
        <v>25.2778</v>
      </c>
      <c r="ER625">
        <v>999.9</v>
      </c>
      <c r="ES625">
        <v>55.097</v>
      </c>
      <c r="ET625">
        <v>34.05</v>
      </c>
      <c r="EU625">
        <v>39.9886</v>
      </c>
      <c r="EV625">
        <v>53.4579</v>
      </c>
      <c r="EW625">
        <v>37.1715</v>
      </c>
      <c r="EX625">
        <v>2</v>
      </c>
      <c r="EY625">
        <v>0.194817</v>
      </c>
      <c r="EZ625">
        <v>6.11261</v>
      </c>
      <c r="FA625">
        <v>20.0447</v>
      </c>
      <c r="FB625">
        <v>5.19692</v>
      </c>
      <c r="FC625">
        <v>12.0099</v>
      </c>
      <c r="FD625">
        <v>4.9752</v>
      </c>
      <c r="FE625">
        <v>3.294</v>
      </c>
      <c r="FF625">
        <v>9999</v>
      </c>
      <c r="FG625">
        <v>565.8</v>
      </c>
      <c r="FH625">
        <v>9999</v>
      </c>
      <c r="FI625">
        <v>9999</v>
      </c>
      <c r="FJ625">
        <v>1.86295</v>
      </c>
      <c r="FK625">
        <v>1.86783</v>
      </c>
      <c r="FL625">
        <v>1.86752</v>
      </c>
      <c r="FM625">
        <v>1.86874</v>
      </c>
      <c r="FN625">
        <v>1.86954</v>
      </c>
      <c r="FO625">
        <v>1.86554</v>
      </c>
      <c r="FP625">
        <v>1.8667</v>
      </c>
      <c r="FQ625">
        <v>1.86804</v>
      </c>
      <c r="FR625">
        <v>5</v>
      </c>
      <c r="FS625">
        <v>0</v>
      </c>
      <c r="FT625">
        <v>0</v>
      </c>
      <c r="FU625">
        <v>0</v>
      </c>
      <c r="FV625" t="s">
        <v>358</v>
      </c>
      <c r="FW625" t="s">
        <v>359</v>
      </c>
      <c r="FX625" t="s">
        <v>360</v>
      </c>
      <c r="FY625" t="s">
        <v>360</v>
      </c>
      <c r="FZ625" t="s">
        <v>360</v>
      </c>
      <c r="GA625" t="s">
        <v>360</v>
      </c>
      <c r="GB625">
        <v>0</v>
      </c>
      <c r="GC625">
        <v>100</v>
      </c>
      <c r="GD625">
        <v>100</v>
      </c>
      <c r="GE625">
        <v>9.478</v>
      </c>
      <c r="GF625">
        <v>0.1787</v>
      </c>
      <c r="GG625">
        <v>4.5284714050127</v>
      </c>
      <c r="GH625">
        <v>0.00877152046367285</v>
      </c>
      <c r="GI625">
        <v>-1.12287425622125e-06</v>
      </c>
      <c r="GJ625">
        <v>1.49974470624018e-10</v>
      </c>
      <c r="GK625">
        <v>0.178652107835601</v>
      </c>
      <c r="GL625">
        <v>0</v>
      </c>
      <c r="GM625">
        <v>0</v>
      </c>
      <c r="GN625">
        <v>0</v>
      </c>
      <c r="GO625">
        <v>-2</v>
      </c>
      <c r="GP625">
        <v>2006</v>
      </c>
      <c r="GQ625">
        <v>1</v>
      </c>
      <c r="GR625">
        <v>20</v>
      </c>
      <c r="GS625">
        <v>139.8</v>
      </c>
      <c r="GT625">
        <v>139.7</v>
      </c>
      <c r="GU625">
        <v>1.89575</v>
      </c>
      <c r="GV625">
        <v>2.63794</v>
      </c>
      <c r="GW625">
        <v>2.24854</v>
      </c>
      <c r="GX625">
        <v>2.7417</v>
      </c>
      <c r="GY625">
        <v>1.99585</v>
      </c>
      <c r="GZ625">
        <v>2.36328</v>
      </c>
      <c r="HA625">
        <v>37.4819</v>
      </c>
      <c r="HB625">
        <v>14.4648</v>
      </c>
      <c r="HC625">
        <v>18</v>
      </c>
      <c r="HD625">
        <v>498.22</v>
      </c>
      <c r="HE625">
        <v>610.902</v>
      </c>
      <c r="HF625">
        <v>15.4777</v>
      </c>
      <c r="HG625">
        <v>29.5145</v>
      </c>
      <c r="HH625">
        <v>30.0006</v>
      </c>
      <c r="HI625">
        <v>29.2833</v>
      </c>
      <c r="HJ625">
        <v>29.1798</v>
      </c>
      <c r="HK625">
        <v>38.0946</v>
      </c>
      <c r="HL625">
        <v>52.2668</v>
      </c>
      <c r="HM625">
        <v>0</v>
      </c>
      <c r="HN625">
        <v>15.4852</v>
      </c>
      <c r="HO625">
        <v>675.919</v>
      </c>
      <c r="HP625">
        <v>18.6117</v>
      </c>
      <c r="HQ625">
        <v>102.164</v>
      </c>
      <c r="HR625">
        <v>102.962</v>
      </c>
    </row>
    <row r="626" spans="1:226">
      <c r="A626">
        <v>610</v>
      </c>
      <c r="B626">
        <v>1657300079.6</v>
      </c>
      <c r="C626">
        <v>8335.59999990463</v>
      </c>
      <c r="D626" t="s">
        <v>1584</v>
      </c>
      <c r="E626" t="s">
        <v>1585</v>
      </c>
      <c r="F626">
        <v>5</v>
      </c>
      <c r="G626" t="s">
        <v>1507</v>
      </c>
      <c r="H626" t="s">
        <v>354</v>
      </c>
      <c r="I626">
        <v>1657300071.83214</v>
      </c>
      <c r="J626">
        <f>(K626)/1000</f>
        <v>0</v>
      </c>
      <c r="K626">
        <f>IF(BF626, AN626, AH626)</f>
        <v>0</v>
      </c>
      <c r="L626">
        <f>IF(BF626, AI626, AG626)</f>
        <v>0</v>
      </c>
      <c r="M626">
        <f>BH626 - IF(AU626&gt;1, L626*BB626*100.0/(AW626*BV626), 0)</f>
        <v>0</v>
      </c>
      <c r="N626">
        <f>((T626-J626/2)*M626-L626)/(T626+J626/2)</f>
        <v>0</v>
      </c>
      <c r="O626">
        <f>N626*(BO626+BP626)/1000.0</f>
        <v>0</v>
      </c>
      <c r="P626">
        <f>(BH626 - IF(AU626&gt;1, L626*BB626*100.0/(AW626*BV626), 0))*(BO626+BP626)/1000.0</f>
        <v>0</v>
      </c>
      <c r="Q626">
        <f>2.0/((1/S626-1/R626)+SIGN(S626)*SQRT((1/S626-1/R626)*(1/S626-1/R626) + 4*BC626/((BC626+1)*(BC626+1))*(2*1/S626*1/R626-1/R626*1/R626)))</f>
        <v>0</v>
      </c>
      <c r="R626">
        <f>IF(LEFT(BD626,1)&lt;&gt;"0",IF(LEFT(BD626,1)="1",3.0,BE626),$D$5+$E$5*(BV626*BO626/($K$5*1000))+$F$5*(BV626*BO626/($K$5*1000))*MAX(MIN(BB626,$J$5),$I$5)*MAX(MIN(BB626,$J$5),$I$5)+$G$5*MAX(MIN(BB626,$J$5),$I$5)*(BV626*BO626/($K$5*1000))+$H$5*(BV626*BO626/($K$5*1000))*(BV626*BO626/($K$5*1000)))</f>
        <v>0</v>
      </c>
      <c r="S626">
        <f>J626*(1000-(1000*0.61365*exp(17.502*W626/(240.97+W626))/(BO626+BP626)+BJ626)/2)/(1000*0.61365*exp(17.502*W626/(240.97+W626))/(BO626+BP626)-BJ626)</f>
        <v>0</v>
      </c>
      <c r="T626">
        <f>1/((BC626+1)/(Q626/1.6)+1/(R626/1.37)) + BC626/((BC626+1)/(Q626/1.6) + BC626/(R626/1.37))</f>
        <v>0</v>
      </c>
      <c r="U626">
        <f>(AX626*BA626)</f>
        <v>0</v>
      </c>
      <c r="V626">
        <f>(BQ626+(U626+2*0.95*5.67E-8*(((BQ626+$B$7)+273)^4-(BQ626+273)^4)-44100*J626)/(1.84*29.3*R626+8*0.95*5.67E-8*(BQ626+273)^3))</f>
        <v>0</v>
      </c>
      <c r="W626">
        <f>($C$7*BR626+$D$7*BS626+$E$7*V626)</f>
        <v>0</v>
      </c>
      <c r="X626">
        <f>0.61365*exp(17.502*W626/(240.97+W626))</f>
        <v>0</v>
      </c>
      <c r="Y626">
        <f>(Z626/AA626*100)</f>
        <v>0</v>
      </c>
      <c r="Z626">
        <f>BJ626*(BO626+BP626)/1000</f>
        <v>0</v>
      </c>
      <c r="AA626">
        <f>0.61365*exp(17.502*BQ626/(240.97+BQ626))</f>
        <v>0</v>
      </c>
      <c r="AB626">
        <f>(X626-BJ626*(BO626+BP626)/1000)</f>
        <v>0</v>
      </c>
      <c r="AC626">
        <f>(-J626*44100)</f>
        <v>0</v>
      </c>
      <c r="AD626">
        <f>2*29.3*R626*0.92*(BQ626-W626)</f>
        <v>0</v>
      </c>
      <c r="AE626">
        <f>2*0.95*5.67E-8*(((BQ626+$B$7)+273)^4-(W626+273)^4)</f>
        <v>0</v>
      </c>
      <c r="AF626">
        <f>U626+AE626+AC626+AD626</f>
        <v>0</v>
      </c>
      <c r="AG626">
        <f>BN626*AU626*(BI626-BH626*(1000-AU626*BK626)/(1000-AU626*BJ626))/(100*BB626)</f>
        <v>0</v>
      </c>
      <c r="AH626">
        <f>1000*BN626*AU626*(BJ626-BK626)/(100*BB626*(1000-AU626*BJ626))</f>
        <v>0</v>
      </c>
      <c r="AI626">
        <f>(AJ626 - AK626 - BO626*1E3/(8.314*(BQ626+273.15)) * AM626/BN626 * AL626) * BN626/(100*BB626) * (1000 - BK626)/1000</f>
        <v>0</v>
      </c>
      <c r="AJ626">
        <v>674.037864173075</v>
      </c>
      <c r="AK626">
        <v>647.11643030303</v>
      </c>
      <c r="AL626">
        <v>3.38891431767472</v>
      </c>
      <c r="AM626">
        <v>66.3387568690887</v>
      </c>
      <c r="AN626">
        <f>(AP626 - AO626 + BO626*1E3/(8.314*(BQ626+273.15)) * AR626/BN626 * AQ626) * BN626/(100*BB626) * 1000/(1000 - AP626)</f>
        <v>0</v>
      </c>
      <c r="AO626">
        <v>18.564112787434</v>
      </c>
      <c r="AP626">
        <v>20.7852551515151</v>
      </c>
      <c r="AQ626">
        <v>-0.00123452701634846</v>
      </c>
      <c r="AR626">
        <v>77.4773203291814</v>
      </c>
      <c r="AS626">
        <v>0</v>
      </c>
      <c r="AT626">
        <v>0</v>
      </c>
      <c r="AU626">
        <f>IF(AS626*$H$13&gt;=AW626,1.0,(AW626/(AW626-AS626*$H$13)))</f>
        <v>0</v>
      </c>
      <c r="AV626">
        <f>(AU626-1)*100</f>
        <v>0</v>
      </c>
      <c r="AW626">
        <f>MAX(0,($B$13+$C$13*BV626)/(1+$D$13*BV626)*BO626/(BQ626+273)*$E$13)</f>
        <v>0</v>
      </c>
      <c r="AX626">
        <f>$B$11*BW626+$C$11*BX626+$F$11*CI626*(1-CL626)</f>
        <v>0</v>
      </c>
      <c r="AY626">
        <f>AX626*AZ626</f>
        <v>0</v>
      </c>
      <c r="AZ626">
        <f>($B$11*$D$9+$C$11*$D$9+$F$11*((CV626+CN626)/MAX(CV626+CN626+CW626, 0.1)*$I$9+CW626/MAX(CV626+CN626+CW626, 0.1)*$J$9))/($B$11+$C$11+$F$11)</f>
        <v>0</v>
      </c>
      <c r="BA626">
        <f>($B$11*$K$9+$C$11*$K$9+$F$11*((CV626+CN626)/MAX(CV626+CN626+CW626, 0.1)*$P$9+CW626/MAX(CV626+CN626+CW626, 0.1)*$Q$9))/($B$11+$C$11+$F$11)</f>
        <v>0</v>
      </c>
      <c r="BB626">
        <v>6</v>
      </c>
      <c r="BC626">
        <v>0.5</v>
      </c>
      <c r="BD626" t="s">
        <v>355</v>
      </c>
      <c r="BE626">
        <v>2</v>
      </c>
      <c r="BF626" t="b">
        <v>1</v>
      </c>
      <c r="BG626">
        <v>1657300071.83214</v>
      </c>
      <c r="BH626">
        <v>609.67425</v>
      </c>
      <c r="BI626">
        <v>645.95825</v>
      </c>
      <c r="BJ626">
        <v>20.7776142857143</v>
      </c>
      <c r="BK626">
        <v>18.5652892857143</v>
      </c>
      <c r="BL626">
        <v>600.253035714286</v>
      </c>
      <c r="BM626">
        <v>20.5989571428571</v>
      </c>
      <c r="BN626">
        <v>500.017607142857</v>
      </c>
      <c r="BO626">
        <v>73.826425</v>
      </c>
      <c r="BP626">
        <v>0.04612785</v>
      </c>
      <c r="BQ626">
        <v>24.3348142857143</v>
      </c>
      <c r="BR626">
        <v>24.9892964285714</v>
      </c>
      <c r="BS626">
        <v>999.9</v>
      </c>
      <c r="BT626">
        <v>0</v>
      </c>
      <c r="BU626">
        <v>0</v>
      </c>
      <c r="BV626">
        <v>10004.6428571429</v>
      </c>
      <c r="BW626">
        <v>0</v>
      </c>
      <c r="BX626">
        <v>1280.65142857143</v>
      </c>
      <c r="BY626">
        <v>-36.2839214285714</v>
      </c>
      <c r="BZ626">
        <v>622.610678571428</v>
      </c>
      <c r="CA626">
        <v>658.177392857143</v>
      </c>
      <c r="CB626">
        <v>2.21231785714286</v>
      </c>
      <c r="CC626">
        <v>645.95825</v>
      </c>
      <c r="CD626">
        <v>18.5652892857143</v>
      </c>
      <c r="CE626">
        <v>1.53393714285714</v>
      </c>
      <c r="CF626">
        <v>1.37060928571429</v>
      </c>
      <c r="CG626">
        <v>13.3107035714286</v>
      </c>
      <c r="CH626">
        <v>11.596325</v>
      </c>
      <c r="CI626">
        <v>2000.0125</v>
      </c>
      <c r="CJ626">
        <v>0.980002821428572</v>
      </c>
      <c r="CK626">
        <v>0.0199972964285714</v>
      </c>
      <c r="CL626">
        <v>0</v>
      </c>
      <c r="CM626">
        <v>2.27583928571429</v>
      </c>
      <c r="CN626">
        <v>0</v>
      </c>
      <c r="CO626">
        <v>4436.73928571428</v>
      </c>
      <c r="CP626">
        <v>17300.2607142857</v>
      </c>
      <c r="CQ626">
        <v>41.0088571428571</v>
      </c>
      <c r="CR626">
        <v>41.7787857142857</v>
      </c>
      <c r="CS626">
        <v>40.7920714285714</v>
      </c>
      <c r="CT626">
        <v>40.473</v>
      </c>
      <c r="CU626">
        <v>40.205</v>
      </c>
      <c r="CV626">
        <v>1960.02107142857</v>
      </c>
      <c r="CW626">
        <v>39.9914285714286</v>
      </c>
      <c r="CX626">
        <v>0</v>
      </c>
      <c r="CY626">
        <v>1657300057.5</v>
      </c>
      <c r="CZ626">
        <v>0</v>
      </c>
      <c r="DA626">
        <v>1657291692.5</v>
      </c>
      <c r="DB626" t="s">
        <v>356</v>
      </c>
      <c r="DC626">
        <v>1657291684</v>
      </c>
      <c r="DD626">
        <v>1657291692.5</v>
      </c>
      <c r="DE626">
        <v>1</v>
      </c>
      <c r="DF626">
        <v>0.051</v>
      </c>
      <c r="DG626">
        <v>-0.009</v>
      </c>
      <c r="DH626">
        <v>7.953</v>
      </c>
      <c r="DI626">
        <v>0.086</v>
      </c>
      <c r="DJ626">
        <v>418</v>
      </c>
      <c r="DK626">
        <v>18</v>
      </c>
      <c r="DL626">
        <v>0.63</v>
      </c>
      <c r="DM626">
        <v>0.07</v>
      </c>
      <c r="DN626">
        <v>-36.0271390243902</v>
      </c>
      <c r="DO626">
        <v>-3.17942508710804</v>
      </c>
      <c r="DP626">
        <v>0.586651526962006</v>
      </c>
      <c r="DQ626">
        <v>0</v>
      </c>
      <c r="DR626">
        <v>2.20761463414634</v>
      </c>
      <c r="DS626">
        <v>0.0867645993031365</v>
      </c>
      <c r="DT626">
        <v>0.00903200328845912</v>
      </c>
      <c r="DU626">
        <v>1</v>
      </c>
      <c r="DV626">
        <v>1</v>
      </c>
      <c r="DW626">
        <v>2</v>
      </c>
      <c r="DX626" t="s">
        <v>373</v>
      </c>
      <c r="DY626">
        <v>2.97058</v>
      </c>
      <c r="DZ626">
        <v>2.70035</v>
      </c>
      <c r="EA626">
        <v>0.100158</v>
      </c>
      <c r="EB626">
        <v>0.10532</v>
      </c>
      <c r="EC626">
        <v>0.0768135</v>
      </c>
      <c r="ED626">
        <v>0.0712661</v>
      </c>
      <c r="EE626">
        <v>34955.4</v>
      </c>
      <c r="EF626">
        <v>38031.4</v>
      </c>
      <c r="EG626">
        <v>35220.6</v>
      </c>
      <c r="EH626">
        <v>38571.5</v>
      </c>
      <c r="EI626">
        <v>46142.7</v>
      </c>
      <c r="EJ626">
        <v>51725.4</v>
      </c>
      <c r="EK626">
        <v>55083.7</v>
      </c>
      <c r="EL626">
        <v>61850.5</v>
      </c>
      <c r="EM626">
        <v>1.947</v>
      </c>
      <c r="EN626">
        <v>2.1104</v>
      </c>
      <c r="EO626">
        <v>-0.0162423</v>
      </c>
      <c r="EP626">
        <v>0</v>
      </c>
      <c r="EQ626">
        <v>25.2735</v>
      </c>
      <c r="ER626">
        <v>999.9</v>
      </c>
      <c r="ES626">
        <v>55.121</v>
      </c>
      <c r="ET626">
        <v>34.07</v>
      </c>
      <c r="EU626">
        <v>40.0498</v>
      </c>
      <c r="EV626">
        <v>53.0479</v>
      </c>
      <c r="EW626">
        <v>37.2155</v>
      </c>
      <c r="EX626">
        <v>2</v>
      </c>
      <c r="EY626">
        <v>0.194919</v>
      </c>
      <c r="EZ626">
        <v>6.11601</v>
      </c>
      <c r="FA626">
        <v>20.0452</v>
      </c>
      <c r="FB626">
        <v>5.19932</v>
      </c>
      <c r="FC626">
        <v>12.0099</v>
      </c>
      <c r="FD626">
        <v>4.976</v>
      </c>
      <c r="FE626">
        <v>3.294</v>
      </c>
      <c r="FF626">
        <v>9999</v>
      </c>
      <c r="FG626">
        <v>565.8</v>
      </c>
      <c r="FH626">
        <v>9999</v>
      </c>
      <c r="FI626">
        <v>9999</v>
      </c>
      <c r="FJ626">
        <v>1.86295</v>
      </c>
      <c r="FK626">
        <v>1.86783</v>
      </c>
      <c r="FL626">
        <v>1.86752</v>
      </c>
      <c r="FM626">
        <v>1.86874</v>
      </c>
      <c r="FN626">
        <v>1.86954</v>
      </c>
      <c r="FO626">
        <v>1.86554</v>
      </c>
      <c r="FP626">
        <v>1.86664</v>
      </c>
      <c r="FQ626">
        <v>1.86804</v>
      </c>
      <c r="FR626">
        <v>5</v>
      </c>
      <c r="FS626">
        <v>0</v>
      </c>
      <c r="FT626">
        <v>0</v>
      </c>
      <c r="FU626">
        <v>0</v>
      </c>
      <c r="FV626" t="s">
        <v>358</v>
      </c>
      <c r="FW626" t="s">
        <v>359</v>
      </c>
      <c r="FX626" t="s">
        <v>360</v>
      </c>
      <c r="FY626" t="s">
        <v>360</v>
      </c>
      <c r="FZ626" t="s">
        <v>360</v>
      </c>
      <c r="GA626" t="s">
        <v>360</v>
      </c>
      <c r="GB626">
        <v>0</v>
      </c>
      <c r="GC626">
        <v>100</v>
      </c>
      <c r="GD626">
        <v>100</v>
      </c>
      <c r="GE626">
        <v>9.614</v>
      </c>
      <c r="GF626">
        <v>0.1787</v>
      </c>
      <c r="GG626">
        <v>4.5284714050127</v>
      </c>
      <c r="GH626">
        <v>0.00877152046367285</v>
      </c>
      <c r="GI626">
        <v>-1.12287425622125e-06</v>
      </c>
      <c r="GJ626">
        <v>1.49974470624018e-10</v>
      </c>
      <c r="GK626">
        <v>0.178652107835601</v>
      </c>
      <c r="GL626">
        <v>0</v>
      </c>
      <c r="GM626">
        <v>0</v>
      </c>
      <c r="GN626">
        <v>0</v>
      </c>
      <c r="GO626">
        <v>-2</v>
      </c>
      <c r="GP626">
        <v>2006</v>
      </c>
      <c r="GQ626">
        <v>1</v>
      </c>
      <c r="GR626">
        <v>20</v>
      </c>
      <c r="GS626">
        <v>139.9</v>
      </c>
      <c r="GT626">
        <v>139.8</v>
      </c>
      <c r="GU626">
        <v>1.93604</v>
      </c>
      <c r="GV626">
        <v>2.64404</v>
      </c>
      <c r="GW626">
        <v>2.24854</v>
      </c>
      <c r="GX626">
        <v>2.74292</v>
      </c>
      <c r="GY626">
        <v>1.99585</v>
      </c>
      <c r="GZ626">
        <v>2.39258</v>
      </c>
      <c r="HA626">
        <v>37.4819</v>
      </c>
      <c r="HB626">
        <v>14.4648</v>
      </c>
      <c r="HC626">
        <v>18</v>
      </c>
      <c r="HD626">
        <v>498.664</v>
      </c>
      <c r="HE626">
        <v>610.643</v>
      </c>
      <c r="HF626">
        <v>15.4908</v>
      </c>
      <c r="HG626">
        <v>29.519</v>
      </c>
      <c r="HH626">
        <v>30.0004</v>
      </c>
      <c r="HI626">
        <v>29.2878</v>
      </c>
      <c r="HJ626">
        <v>29.1848</v>
      </c>
      <c r="HK626">
        <v>38.8991</v>
      </c>
      <c r="HL626">
        <v>52.2668</v>
      </c>
      <c r="HM626">
        <v>0</v>
      </c>
      <c r="HN626">
        <v>15.4936</v>
      </c>
      <c r="HO626">
        <v>690.177</v>
      </c>
      <c r="HP626">
        <v>18.6083</v>
      </c>
      <c r="HQ626">
        <v>102.162</v>
      </c>
      <c r="HR626">
        <v>102.962</v>
      </c>
    </row>
    <row r="627" spans="1:226">
      <c r="A627">
        <v>611</v>
      </c>
      <c r="B627">
        <v>1657300084.6</v>
      </c>
      <c r="C627">
        <v>8340.59999990463</v>
      </c>
      <c r="D627" t="s">
        <v>1586</v>
      </c>
      <c r="E627" t="s">
        <v>1587</v>
      </c>
      <c r="F627">
        <v>5</v>
      </c>
      <c r="G627" t="s">
        <v>1507</v>
      </c>
      <c r="H627" t="s">
        <v>354</v>
      </c>
      <c r="I627">
        <v>1657300077.11852</v>
      </c>
      <c r="J627">
        <f>(K627)/1000</f>
        <v>0</v>
      </c>
      <c r="K627">
        <f>IF(BF627, AN627, AH627)</f>
        <v>0</v>
      </c>
      <c r="L627">
        <f>IF(BF627, AI627, AG627)</f>
        <v>0</v>
      </c>
      <c r="M627">
        <f>BH627 - IF(AU627&gt;1, L627*BB627*100.0/(AW627*BV627), 0)</f>
        <v>0</v>
      </c>
      <c r="N627">
        <f>((T627-J627/2)*M627-L627)/(T627+J627/2)</f>
        <v>0</v>
      </c>
      <c r="O627">
        <f>N627*(BO627+BP627)/1000.0</f>
        <v>0</v>
      </c>
      <c r="P627">
        <f>(BH627 - IF(AU627&gt;1, L627*BB627*100.0/(AW627*BV627), 0))*(BO627+BP627)/1000.0</f>
        <v>0</v>
      </c>
      <c r="Q627">
        <f>2.0/((1/S627-1/R627)+SIGN(S627)*SQRT((1/S627-1/R627)*(1/S627-1/R627) + 4*BC627/((BC627+1)*(BC627+1))*(2*1/S627*1/R627-1/R627*1/R627)))</f>
        <v>0</v>
      </c>
      <c r="R627">
        <f>IF(LEFT(BD627,1)&lt;&gt;"0",IF(LEFT(BD627,1)="1",3.0,BE627),$D$5+$E$5*(BV627*BO627/($K$5*1000))+$F$5*(BV627*BO627/($K$5*1000))*MAX(MIN(BB627,$J$5),$I$5)*MAX(MIN(BB627,$J$5),$I$5)+$G$5*MAX(MIN(BB627,$J$5),$I$5)*(BV627*BO627/($K$5*1000))+$H$5*(BV627*BO627/($K$5*1000))*(BV627*BO627/($K$5*1000)))</f>
        <v>0</v>
      </c>
      <c r="S627">
        <f>J627*(1000-(1000*0.61365*exp(17.502*W627/(240.97+W627))/(BO627+BP627)+BJ627)/2)/(1000*0.61365*exp(17.502*W627/(240.97+W627))/(BO627+BP627)-BJ627)</f>
        <v>0</v>
      </c>
      <c r="T627">
        <f>1/((BC627+1)/(Q627/1.6)+1/(R627/1.37)) + BC627/((BC627+1)/(Q627/1.6) + BC627/(R627/1.37))</f>
        <v>0</v>
      </c>
      <c r="U627">
        <f>(AX627*BA627)</f>
        <v>0</v>
      </c>
      <c r="V627">
        <f>(BQ627+(U627+2*0.95*5.67E-8*(((BQ627+$B$7)+273)^4-(BQ627+273)^4)-44100*J627)/(1.84*29.3*R627+8*0.95*5.67E-8*(BQ627+273)^3))</f>
        <v>0</v>
      </c>
      <c r="W627">
        <f>($C$7*BR627+$D$7*BS627+$E$7*V627)</f>
        <v>0</v>
      </c>
      <c r="X627">
        <f>0.61365*exp(17.502*W627/(240.97+W627))</f>
        <v>0</v>
      </c>
      <c r="Y627">
        <f>(Z627/AA627*100)</f>
        <v>0</v>
      </c>
      <c r="Z627">
        <f>BJ627*(BO627+BP627)/1000</f>
        <v>0</v>
      </c>
      <c r="AA627">
        <f>0.61365*exp(17.502*BQ627/(240.97+BQ627))</f>
        <v>0</v>
      </c>
      <c r="AB627">
        <f>(X627-BJ627*(BO627+BP627)/1000)</f>
        <v>0</v>
      </c>
      <c r="AC627">
        <f>(-J627*44100)</f>
        <v>0</v>
      </c>
      <c r="AD627">
        <f>2*29.3*R627*0.92*(BQ627-W627)</f>
        <v>0</v>
      </c>
      <c r="AE627">
        <f>2*0.95*5.67E-8*(((BQ627+$B$7)+273)^4-(W627+273)^4)</f>
        <v>0</v>
      </c>
      <c r="AF627">
        <f>U627+AE627+AC627+AD627</f>
        <v>0</v>
      </c>
      <c r="AG627">
        <f>BN627*AU627*(BI627-BH627*(1000-AU627*BK627)/(1000-AU627*BJ627))/(100*BB627)</f>
        <v>0</v>
      </c>
      <c r="AH627">
        <f>1000*BN627*AU627*(BJ627-BK627)/(100*BB627*(1000-AU627*BJ627))</f>
        <v>0</v>
      </c>
      <c r="AI627">
        <f>(AJ627 - AK627 - BO627*1E3/(8.314*(BQ627+273.15)) * AM627/BN627 * AL627) * BN627/(100*BB627) * (1000 - BK627)/1000</f>
        <v>0</v>
      </c>
      <c r="AJ627">
        <v>690.942045527215</v>
      </c>
      <c r="AK627">
        <v>664.036709090909</v>
      </c>
      <c r="AL627">
        <v>3.36542210290312</v>
      </c>
      <c r="AM627">
        <v>66.3387568690887</v>
      </c>
      <c r="AN627">
        <f>(AP627 - AO627 + BO627*1E3/(8.314*(BQ627+273.15)) * AR627/BN627 * AQ627) * BN627/(100*BB627) * 1000/(1000 - AP627)</f>
        <v>0</v>
      </c>
      <c r="AO627">
        <v>18.5580049326284</v>
      </c>
      <c r="AP627">
        <v>20.7887357575758</v>
      </c>
      <c r="AQ627">
        <v>-5.38358380618774e-05</v>
      </c>
      <c r="AR627">
        <v>77.4773203291814</v>
      </c>
      <c r="AS627">
        <v>0</v>
      </c>
      <c r="AT627">
        <v>0</v>
      </c>
      <c r="AU627">
        <f>IF(AS627*$H$13&gt;=AW627,1.0,(AW627/(AW627-AS627*$H$13)))</f>
        <v>0</v>
      </c>
      <c r="AV627">
        <f>(AU627-1)*100</f>
        <v>0</v>
      </c>
      <c r="AW627">
        <f>MAX(0,($B$13+$C$13*BV627)/(1+$D$13*BV627)*BO627/(BQ627+273)*$E$13)</f>
        <v>0</v>
      </c>
      <c r="AX627">
        <f>$B$11*BW627+$C$11*BX627+$F$11*CI627*(1-CL627)</f>
        <v>0</v>
      </c>
      <c r="AY627">
        <f>AX627*AZ627</f>
        <v>0</v>
      </c>
      <c r="AZ627">
        <f>($B$11*$D$9+$C$11*$D$9+$F$11*((CV627+CN627)/MAX(CV627+CN627+CW627, 0.1)*$I$9+CW627/MAX(CV627+CN627+CW627, 0.1)*$J$9))/($B$11+$C$11+$F$11)</f>
        <v>0</v>
      </c>
      <c r="BA627">
        <f>($B$11*$K$9+$C$11*$K$9+$F$11*((CV627+CN627)/MAX(CV627+CN627+CW627, 0.1)*$P$9+CW627/MAX(CV627+CN627+CW627, 0.1)*$Q$9))/($B$11+$C$11+$F$11)</f>
        <v>0</v>
      </c>
      <c r="BB627">
        <v>6</v>
      </c>
      <c r="BC627">
        <v>0.5</v>
      </c>
      <c r="BD627" t="s">
        <v>355</v>
      </c>
      <c r="BE627">
        <v>2</v>
      </c>
      <c r="BF627" t="b">
        <v>1</v>
      </c>
      <c r="BG627">
        <v>1657300077.11852</v>
      </c>
      <c r="BH627">
        <v>627.172407407407</v>
      </c>
      <c r="BI627">
        <v>663.644740740741</v>
      </c>
      <c r="BJ627">
        <v>20.7825888888889</v>
      </c>
      <c r="BK627">
        <v>18.5616592592593</v>
      </c>
      <c r="BL627">
        <v>617.619740740741</v>
      </c>
      <c r="BM627">
        <v>20.6039296296296</v>
      </c>
      <c r="BN627">
        <v>500.007185185185</v>
      </c>
      <c r="BO627">
        <v>73.8263185185185</v>
      </c>
      <c r="BP627">
        <v>0.0461175148148148</v>
      </c>
      <c r="BQ627">
        <v>24.3334481481482</v>
      </c>
      <c r="BR627">
        <v>24.9915222222222</v>
      </c>
      <c r="BS627">
        <v>999.9</v>
      </c>
      <c r="BT627">
        <v>0</v>
      </c>
      <c r="BU627">
        <v>0</v>
      </c>
      <c r="BV627">
        <v>10000.3703703704</v>
      </c>
      <c r="BW627">
        <v>0</v>
      </c>
      <c r="BX627">
        <v>1281.60814814815</v>
      </c>
      <c r="BY627">
        <v>-36.4722444444444</v>
      </c>
      <c r="BZ627">
        <v>640.48337037037</v>
      </c>
      <c r="CA627">
        <v>676.195962962963</v>
      </c>
      <c r="CB627">
        <v>2.22092407407407</v>
      </c>
      <c r="CC627">
        <v>663.644740740741</v>
      </c>
      <c r="CD627">
        <v>18.5616592592593</v>
      </c>
      <c r="CE627">
        <v>1.53430185185185</v>
      </c>
      <c r="CF627">
        <v>1.37033888888889</v>
      </c>
      <c r="CG627">
        <v>13.3143444444444</v>
      </c>
      <c r="CH627">
        <v>11.5933407407407</v>
      </c>
      <c r="CI627">
        <v>1999.99074074074</v>
      </c>
      <c r="CJ627">
        <v>0.980002555555556</v>
      </c>
      <c r="CK627">
        <v>0.0199975888888889</v>
      </c>
      <c r="CL627">
        <v>0</v>
      </c>
      <c r="CM627">
        <v>2.3265037037037</v>
      </c>
      <c r="CN627">
        <v>0</v>
      </c>
      <c r="CO627">
        <v>4450.09925925926</v>
      </c>
      <c r="CP627">
        <v>17300.0777777778</v>
      </c>
      <c r="CQ627">
        <v>41.0137777777778</v>
      </c>
      <c r="CR627">
        <v>41.7683703703704</v>
      </c>
      <c r="CS627">
        <v>40.8028148148148</v>
      </c>
      <c r="CT627">
        <v>40.4533333333333</v>
      </c>
      <c r="CU627">
        <v>40.215</v>
      </c>
      <c r="CV627">
        <v>1959.99925925926</v>
      </c>
      <c r="CW627">
        <v>39.9914814814815</v>
      </c>
      <c r="CX627">
        <v>0</v>
      </c>
      <c r="CY627">
        <v>1657300062.9</v>
      </c>
      <c r="CZ627">
        <v>0</v>
      </c>
      <c r="DA627">
        <v>1657291692.5</v>
      </c>
      <c r="DB627" t="s">
        <v>356</v>
      </c>
      <c r="DC627">
        <v>1657291684</v>
      </c>
      <c r="DD627">
        <v>1657291692.5</v>
      </c>
      <c r="DE627">
        <v>1</v>
      </c>
      <c r="DF627">
        <v>0.051</v>
      </c>
      <c r="DG627">
        <v>-0.009</v>
      </c>
      <c r="DH627">
        <v>7.953</v>
      </c>
      <c r="DI627">
        <v>0.086</v>
      </c>
      <c r="DJ627">
        <v>418</v>
      </c>
      <c r="DK627">
        <v>18</v>
      </c>
      <c r="DL627">
        <v>0.63</v>
      </c>
      <c r="DM627">
        <v>0.07</v>
      </c>
      <c r="DN627">
        <v>-36.325895</v>
      </c>
      <c r="DO627">
        <v>-2.77476472795489</v>
      </c>
      <c r="DP627">
        <v>0.552021173031434</v>
      </c>
      <c r="DQ627">
        <v>0</v>
      </c>
      <c r="DR627">
        <v>2.2150465</v>
      </c>
      <c r="DS627">
        <v>0.0915692307692301</v>
      </c>
      <c r="DT627">
        <v>0.0093857832784483</v>
      </c>
      <c r="DU627">
        <v>1</v>
      </c>
      <c r="DV627">
        <v>1</v>
      </c>
      <c r="DW627">
        <v>2</v>
      </c>
      <c r="DX627" t="s">
        <v>373</v>
      </c>
      <c r="DY627">
        <v>2.97037</v>
      </c>
      <c r="DZ627">
        <v>2.69981</v>
      </c>
      <c r="EA627">
        <v>0.101996</v>
      </c>
      <c r="EB627">
        <v>0.107201</v>
      </c>
      <c r="EC627">
        <v>0.076821</v>
      </c>
      <c r="ED627">
        <v>0.0712571</v>
      </c>
      <c r="EE627">
        <v>34883.6</v>
      </c>
      <c r="EF627">
        <v>37950.3</v>
      </c>
      <c r="EG627">
        <v>35220.4</v>
      </c>
      <c r="EH627">
        <v>38570.3</v>
      </c>
      <c r="EI627">
        <v>46142</v>
      </c>
      <c r="EJ627">
        <v>51724.8</v>
      </c>
      <c r="EK627">
        <v>55083.2</v>
      </c>
      <c r="EL627">
        <v>61849.2</v>
      </c>
      <c r="EM627">
        <v>1.947</v>
      </c>
      <c r="EN627">
        <v>2.1102</v>
      </c>
      <c r="EO627">
        <v>-0.0168383</v>
      </c>
      <c r="EP627">
        <v>0</v>
      </c>
      <c r="EQ627">
        <v>25.2693</v>
      </c>
      <c r="ER627">
        <v>999.9</v>
      </c>
      <c r="ES627">
        <v>55.097</v>
      </c>
      <c r="ET627">
        <v>34.07</v>
      </c>
      <c r="EU627">
        <v>40.0271</v>
      </c>
      <c r="EV627">
        <v>53.3579</v>
      </c>
      <c r="EW627">
        <v>37.2035</v>
      </c>
      <c r="EX627">
        <v>2</v>
      </c>
      <c r="EY627">
        <v>0.195691</v>
      </c>
      <c r="EZ627">
        <v>6.12593</v>
      </c>
      <c r="FA627">
        <v>20.0439</v>
      </c>
      <c r="FB627">
        <v>5.19573</v>
      </c>
      <c r="FC627">
        <v>12.0099</v>
      </c>
      <c r="FD627">
        <v>4.9752</v>
      </c>
      <c r="FE627">
        <v>3.2936</v>
      </c>
      <c r="FF627">
        <v>9999</v>
      </c>
      <c r="FG627">
        <v>565.8</v>
      </c>
      <c r="FH627">
        <v>9999</v>
      </c>
      <c r="FI627">
        <v>9999</v>
      </c>
      <c r="FJ627">
        <v>1.86298</v>
      </c>
      <c r="FK627">
        <v>1.86783</v>
      </c>
      <c r="FL627">
        <v>1.86752</v>
      </c>
      <c r="FM627">
        <v>1.86874</v>
      </c>
      <c r="FN627">
        <v>1.86957</v>
      </c>
      <c r="FO627">
        <v>1.86563</v>
      </c>
      <c r="FP627">
        <v>1.8667</v>
      </c>
      <c r="FQ627">
        <v>1.8681</v>
      </c>
      <c r="FR627">
        <v>5</v>
      </c>
      <c r="FS627">
        <v>0</v>
      </c>
      <c r="FT627">
        <v>0</v>
      </c>
      <c r="FU627">
        <v>0</v>
      </c>
      <c r="FV627" t="s">
        <v>358</v>
      </c>
      <c r="FW627" t="s">
        <v>359</v>
      </c>
      <c r="FX627" t="s">
        <v>360</v>
      </c>
      <c r="FY627" t="s">
        <v>360</v>
      </c>
      <c r="FZ627" t="s">
        <v>360</v>
      </c>
      <c r="GA627" t="s">
        <v>360</v>
      </c>
      <c r="GB627">
        <v>0</v>
      </c>
      <c r="GC627">
        <v>100</v>
      </c>
      <c r="GD627">
        <v>100</v>
      </c>
      <c r="GE627">
        <v>9.737</v>
      </c>
      <c r="GF627">
        <v>0.1786</v>
      </c>
      <c r="GG627">
        <v>4.5284714050127</v>
      </c>
      <c r="GH627">
        <v>0.00877152046367285</v>
      </c>
      <c r="GI627">
        <v>-1.12287425622125e-06</v>
      </c>
      <c r="GJ627">
        <v>1.49974470624018e-10</v>
      </c>
      <c r="GK627">
        <v>0.178652107835601</v>
      </c>
      <c r="GL627">
        <v>0</v>
      </c>
      <c r="GM627">
        <v>0</v>
      </c>
      <c r="GN627">
        <v>0</v>
      </c>
      <c r="GO627">
        <v>-2</v>
      </c>
      <c r="GP627">
        <v>2006</v>
      </c>
      <c r="GQ627">
        <v>1</v>
      </c>
      <c r="GR627">
        <v>20</v>
      </c>
      <c r="GS627">
        <v>140</v>
      </c>
      <c r="GT627">
        <v>139.9</v>
      </c>
      <c r="GU627">
        <v>1.97388</v>
      </c>
      <c r="GV627">
        <v>2.64282</v>
      </c>
      <c r="GW627">
        <v>2.24854</v>
      </c>
      <c r="GX627">
        <v>2.74292</v>
      </c>
      <c r="GY627">
        <v>1.99585</v>
      </c>
      <c r="GZ627">
        <v>2.37427</v>
      </c>
      <c r="HA627">
        <v>37.5059</v>
      </c>
      <c r="HB627">
        <v>14.456</v>
      </c>
      <c r="HC627">
        <v>18</v>
      </c>
      <c r="HD627">
        <v>498.706</v>
      </c>
      <c r="HE627">
        <v>610.54</v>
      </c>
      <c r="HF627">
        <v>15.4976</v>
      </c>
      <c r="HG627">
        <v>29.5241</v>
      </c>
      <c r="HH627">
        <v>30.0006</v>
      </c>
      <c r="HI627">
        <v>29.2928</v>
      </c>
      <c r="HJ627">
        <v>29.1898</v>
      </c>
      <c r="HK627">
        <v>39.6809</v>
      </c>
      <c r="HL627">
        <v>52.2668</v>
      </c>
      <c r="HM627">
        <v>0</v>
      </c>
      <c r="HN627">
        <v>15.4977</v>
      </c>
      <c r="HO627">
        <v>710.353</v>
      </c>
      <c r="HP627">
        <v>18.6028</v>
      </c>
      <c r="HQ627">
        <v>102.161</v>
      </c>
      <c r="HR627">
        <v>102.959</v>
      </c>
    </row>
    <row r="628" spans="1:226">
      <c r="A628">
        <v>612</v>
      </c>
      <c r="B628">
        <v>1657300089.6</v>
      </c>
      <c r="C628">
        <v>8345.59999990463</v>
      </c>
      <c r="D628" t="s">
        <v>1588</v>
      </c>
      <c r="E628" t="s">
        <v>1589</v>
      </c>
      <c r="F628">
        <v>5</v>
      </c>
      <c r="G628" t="s">
        <v>1507</v>
      </c>
      <c r="H628" t="s">
        <v>354</v>
      </c>
      <c r="I628">
        <v>1657300081.83214</v>
      </c>
      <c r="J628">
        <f>(K628)/1000</f>
        <v>0</v>
      </c>
      <c r="K628">
        <f>IF(BF628, AN628, AH628)</f>
        <v>0</v>
      </c>
      <c r="L628">
        <f>IF(BF628, AI628, AG628)</f>
        <v>0</v>
      </c>
      <c r="M628">
        <f>BH628 - IF(AU628&gt;1, L628*BB628*100.0/(AW628*BV628), 0)</f>
        <v>0</v>
      </c>
      <c r="N628">
        <f>((T628-J628/2)*M628-L628)/(T628+J628/2)</f>
        <v>0</v>
      </c>
      <c r="O628">
        <f>N628*(BO628+BP628)/1000.0</f>
        <v>0</v>
      </c>
      <c r="P628">
        <f>(BH628 - IF(AU628&gt;1, L628*BB628*100.0/(AW628*BV628), 0))*(BO628+BP628)/1000.0</f>
        <v>0</v>
      </c>
      <c r="Q628">
        <f>2.0/((1/S628-1/R628)+SIGN(S628)*SQRT((1/S628-1/R628)*(1/S628-1/R628) + 4*BC628/((BC628+1)*(BC628+1))*(2*1/S628*1/R628-1/R628*1/R628)))</f>
        <v>0</v>
      </c>
      <c r="R628">
        <f>IF(LEFT(BD628,1)&lt;&gt;"0",IF(LEFT(BD628,1)="1",3.0,BE628),$D$5+$E$5*(BV628*BO628/($K$5*1000))+$F$5*(BV628*BO628/($K$5*1000))*MAX(MIN(BB628,$J$5),$I$5)*MAX(MIN(BB628,$J$5),$I$5)+$G$5*MAX(MIN(BB628,$J$5),$I$5)*(BV628*BO628/($K$5*1000))+$H$5*(BV628*BO628/($K$5*1000))*(BV628*BO628/($K$5*1000)))</f>
        <v>0</v>
      </c>
      <c r="S628">
        <f>J628*(1000-(1000*0.61365*exp(17.502*W628/(240.97+W628))/(BO628+BP628)+BJ628)/2)/(1000*0.61365*exp(17.502*W628/(240.97+W628))/(BO628+BP628)-BJ628)</f>
        <v>0</v>
      </c>
      <c r="T628">
        <f>1/((BC628+1)/(Q628/1.6)+1/(R628/1.37)) + BC628/((BC628+1)/(Q628/1.6) + BC628/(R628/1.37))</f>
        <v>0</v>
      </c>
      <c r="U628">
        <f>(AX628*BA628)</f>
        <v>0</v>
      </c>
      <c r="V628">
        <f>(BQ628+(U628+2*0.95*5.67E-8*(((BQ628+$B$7)+273)^4-(BQ628+273)^4)-44100*J628)/(1.84*29.3*R628+8*0.95*5.67E-8*(BQ628+273)^3))</f>
        <v>0</v>
      </c>
      <c r="W628">
        <f>($C$7*BR628+$D$7*BS628+$E$7*V628)</f>
        <v>0</v>
      </c>
      <c r="X628">
        <f>0.61365*exp(17.502*W628/(240.97+W628))</f>
        <v>0</v>
      </c>
      <c r="Y628">
        <f>(Z628/AA628*100)</f>
        <v>0</v>
      </c>
      <c r="Z628">
        <f>BJ628*(BO628+BP628)/1000</f>
        <v>0</v>
      </c>
      <c r="AA628">
        <f>0.61365*exp(17.502*BQ628/(240.97+BQ628))</f>
        <v>0</v>
      </c>
      <c r="AB628">
        <f>(X628-BJ628*(BO628+BP628)/1000)</f>
        <v>0</v>
      </c>
      <c r="AC628">
        <f>(-J628*44100)</f>
        <v>0</v>
      </c>
      <c r="AD628">
        <f>2*29.3*R628*0.92*(BQ628-W628)</f>
        <v>0</v>
      </c>
      <c r="AE628">
        <f>2*0.95*5.67E-8*(((BQ628+$B$7)+273)^4-(W628+273)^4)</f>
        <v>0</v>
      </c>
      <c r="AF628">
        <f>U628+AE628+AC628+AD628</f>
        <v>0</v>
      </c>
      <c r="AG628">
        <f>BN628*AU628*(BI628-BH628*(1000-AU628*BK628)/(1000-AU628*BJ628))/(100*BB628)</f>
        <v>0</v>
      </c>
      <c r="AH628">
        <f>1000*BN628*AU628*(BJ628-BK628)/(100*BB628*(1000-AU628*BJ628))</f>
        <v>0</v>
      </c>
      <c r="AI628">
        <f>(AJ628 - AK628 - BO628*1E3/(8.314*(BQ628+273.15)) * AM628/BN628 * AL628) * BN628/(100*BB628) * (1000 - BK628)/1000</f>
        <v>0</v>
      </c>
      <c r="AJ628">
        <v>708.36721378202</v>
      </c>
      <c r="AK628">
        <v>681.018018181818</v>
      </c>
      <c r="AL628">
        <v>3.40673618654973</v>
      </c>
      <c r="AM628">
        <v>66.3387568690887</v>
      </c>
      <c r="AN628">
        <f>(AP628 - AO628 + BO628*1E3/(8.314*(BQ628+273.15)) * AR628/BN628 * AQ628) * BN628/(100*BB628) * 1000/(1000 - AP628)</f>
        <v>0</v>
      </c>
      <c r="AO628">
        <v>18.5543871035947</v>
      </c>
      <c r="AP628">
        <v>20.7921660606061</v>
      </c>
      <c r="AQ628">
        <v>0.000299692514217077</v>
      </c>
      <c r="AR628">
        <v>77.4773203291814</v>
      </c>
      <c r="AS628">
        <v>0</v>
      </c>
      <c r="AT628">
        <v>0</v>
      </c>
      <c r="AU628">
        <f>IF(AS628*$H$13&gt;=AW628,1.0,(AW628/(AW628-AS628*$H$13)))</f>
        <v>0</v>
      </c>
      <c r="AV628">
        <f>(AU628-1)*100</f>
        <v>0</v>
      </c>
      <c r="AW628">
        <f>MAX(0,($B$13+$C$13*BV628)/(1+$D$13*BV628)*BO628/(BQ628+273)*$E$13)</f>
        <v>0</v>
      </c>
      <c r="AX628">
        <f>$B$11*BW628+$C$11*BX628+$F$11*CI628*(1-CL628)</f>
        <v>0</v>
      </c>
      <c r="AY628">
        <f>AX628*AZ628</f>
        <v>0</v>
      </c>
      <c r="AZ628">
        <f>($B$11*$D$9+$C$11*$D$9+$F$11*((CV628+CN628)/MAX(CV628+CN628+CW628, 0.1)*$I$9+CW628/MAX(CV628+CN628+CW628, 0.1)*$J$9))/($B$11+$C$11+$F$11)</f>
        <v>0</v>
      </c>
      <c r="BA628">
        <f>($B$11*$K$9+$C$11*$K$9+$F$11*((CV628+CN628)/MAX(CV628+CN628+CW628, 0.1)*$P$9+CW628/MAX(CV628+CN628+CW628, 0.1)*$Q$9))/($B$11+$C$11+$F$11)</f>
        <v>0</v>
      </c>
      <c r="BB628">
        <v>6</v>
      </c>
      <c r="BC628">
        <v>0.5</v>
      </c>
      <c r="BD628" t="s">
        <v>355</v>
      </c>
      <c r="BE628">
        <v>2</v>
      </c>
      <c r="BF628" t="b">
        <v>1</v>
      </c>
      <c r="BG628">
        <v>1657300081.83214</v>
      </c>
      <c r="BH628">
        <v>642.728571428572</v>
      </c>
      <c r="BI628">
        <v>679.648107142857</v>
      </c>
      <c r="BJ628">
        <v>20.7867285714286</v>
      </c>
      <c r="BK628">
        <v>18.5589392857143</v>
      </c>
      <c r="BL628">
        <v>633.059428571429</v>
      </c>
      <c r="BM628">
        <v>20.6080714285714</v>
      </c>
      <c r="BN628">
        <v>499.982071428571</v>
      </c>
      <c r="BO628">
        <v>73.8267285714286</v>
      </c>
      <c r="BP628">
        <v>0.0461337035714286</v>
      </c>
      <c r="BQ628">
        <v>24.3337</v>
      </c>
      <c r="BR628">
        <v>24.994325</v>
      </c>
      <c r="BS628">
        <v>999.9</v>
      </c>
      <c r="BT628">
        <v>0</v>
      </c>
      <c r="BU628">
        <v>0</v>
      </c>
      <c r="BV628">
        <v>10000</v>
      </c>
      <c r="BW628">
        <v>0</v>
      </c>
      <c r="BX628">
        <v>1281.00714285714</v>
      </c>
      <c r="BY628">
        <v>-36.9194821428571</v>
      </c>
      <c r="BZ628">
        <v>656.372464285714</v>
      </c>
      <c r="CA628">
        <v>692.500142857143</v>
      </c>
      <c r="CB628">
        <v>2.22778285714286</v>
      </c>
      <c r="CC628">
        <v>679.648107142857</v>
      </c>
      <c r="CD628">
        <v>18.5589392857143</v>
      </c>
      <c r="CE628">
        <v>1.53461535714286</v>
      </c>
      <c r="CF628">
        <v>1.37014571428571</v>
      </c>
      <c r="CG628">
        <v>13.3174785714286</v>
      </c>
      <c r="CH628">
        <v>11.5912</v>
      </c>
      <c r="CI628">
        <v>1999.9725</v>
      </c>
      <c r="CJ628">
        <v>0.980002392857143</v>
      </c>
      <c r="CK628">
        <v>0.0199977678571429</v>
      </c>
      <c r="CL628">
        <v>0</v>
      </c>
      <c r="CM628">
        <v>2.30564285714286</v>
      </c>
      <c r="CN628">
        <v>0</v>
      </c>
      <c r="CO628">
        <v>4453.73535714286</v>
      </c>
      <c r="CP628">
        <v>17299.9321428571</v>
      </c>
      <c r="CQ628">
        <v>41.0132857142857</v>
      </c>
      <c r="CR628">
        <v>41.7677142857143</v>
      </c>
      <c r="CS628">
        <v>40.8053571428571</v>
      </c>
      <c r="CT628">
        <v>40.446</v>
      </c>
      <c r="CU628">
        <v>40.2185</v>
      </c>
      <c r="CV628">
        <v>1959.98107142857</v>
      </c>
      <c r="CW628">
        <v>39.9914285714286</v>
      </c>
      <c r="CX628">
        <v>0</v>
      </c>
      <c r="CY628">
        <v>1657300067.7</v>
      </c>
      <c r="CZ628">
        <v>0</v>
      </c>
      <c r="DA628">
        <v>1657291692.5</v>
      </c>
      <c r="DB628" t="s">
        <v>356</v>
      </c>
      <c r="DC628">
        <v>1657291684</v>
      </c>
      <c r="DD628">
        <v>1657291692.5</v>
      </c>
      <c r="DE628">
        <v>1</v>
      </c>
      <c r="DF628">
        <v>0.051</v>
      </c>
      <c r="DG628">
        <v>-0.009</v>
      </c>
      <c r="DH628">
        <v>7.953</v>
      </c>
      <c r="DI628">
        <v>0.086</v>
      </c>
      <c r="DJ628">
        <v>418</v>
      </c>
      <c r="DK628">
        <v>18</v>
      </c>
      <c r="DL628">
        <v>0.63</v>
      </c>
      <c r="DM628">
        <v>0.07</v>
      </c>
      <c r="DN628">
        <v>-36.60359</v>
      </c>
      <c r="DO628">
        <v>-4.19178461538463</v>
      </c>
      <c r="DP628">
        <v>0.632454900684626</v>
      </c>
      <c r="DQ628">
        <v>0</v>
      </c>
      <c r="DR628">
        <v>2.22281375</v>
      </c>
      <c r="DS628">
        <v>0.0904449906191333</v>
      </c>
      <c r="DT628">
        <v>0.00926104602285832</v>
      </c>
      <c r="DU628">
        <v>1</v>
      </c>
      <c r="DV628">
        <v>1</v>
      </c>
      <c r="DW628">
        <v>2</v>
      </c>
      <c r="DX628" t="s">
        <v>373</v>
      </c>
      <c r="DY628">
        <v>2.97107</v>
      </c>
      <c r="DZ628">
        <v>2.70018</v>
      </c>
      <c r="EA628">
        <v>0.103831</v>
      </c>
      <c r="EB628">
        <v>0.108909</v>
      </c>
      <c r="EC628">
        <v>0.0768334</v>
      </c>
      <c r="ED628">
        <v>0.0712399</v>
      </c>
      <c r="EE628">
        <v>34811.5</v>
      </c>
      <c r="EF628">
        <v>37877.8</v>
      </c>
      <c r="EG628">
        <v>35219.5</v>
      </c>
      <c r="EH628">
        <v>38570.5</v>
      </c>
      <c r="EI628">
        <v>46140.8</v>
      </c>
      <c r="EJ628">
        <v>51725.1</v>
      </c>
      <c r="EK628">
        <v>55082.6</v>
      </c>
      <c r="EL628">
        <v>61848.4</v>
      </c>
      <c r="EM628">
        <v>1.9474</v>
      </c>
      <c r="EN628">
        <v>2.11</v>
      </c>
      <c r="EO628">
        <v>-0.0165403</v>
      </c>
      <c r="EP628">
        <v>0</v>
      </c>
      <c r="EQ628">
        <v>25.2671</v>
      </c>
      <c r="ER628">
        <v>999.9</v>
      </c>
      <c r="ES628">
        <v>55.048</v>
      </c>
      <c r="ET628">
        <v>34.08</v>
      </c>
      <c r="EU628">
        <v>40.0188</v>
      </c>
      <c r="EV628">
        <v>53.4279</v>
      </c>
      <c r="EW628">
        <v>37.2396</v>
      </c>
      <c r="EX628">
        <v>2</v>
      </c>
      <c r="EY628">
        <v>0.195854</v>
      </c>
      <c r="EZ628">
        <v>6.1212</v>
      </c>
      <c r="FA628">
        <v>20.0446</v>
      </c>
      <c r="FB628">
        <v>5.19812</v>
      </c>
      <c r="FC628">
        <v>12.0099</v>
      </c>
      <c r="FD628">
        <v>4.9752</v>
      </c>
      <c r="FE628">
        <v>3.294</v>
      </c>
      <c r="FF628">
        <v>9999</v>
      </c>
      <c r="FG628">
        <v>565.8</v>
      </c>
      <c r="FH628">
        <v>9999</v>
      </c>
      <c r="FI628">
        <v>9999</v>
      </c>
      <c r="FJ628">
        <v>1.86295</v>
      </c>
      <c r="FK628">
        <v>1.86783</v>
      </c>
      <c r="FL628">
        <v>1.86752</v>
      </c>
      <c r="FM628">
        <v>1.86874</v>
      </c>
      <c r="FN628">
        <v>1.86954</v>
      </c>
      <c r="FO628">
        <v>1.86557</v>
      </c>
      <c r="FP628">
        <v>1.86673</v>
      </c>
      <c r="FQ628">
        <v>1.86801</v>
      </c>
      <c r="FR628">
        <v>5</v>
      </c>
      <c r="FS628">
        <v>0</v>
      </c>
      <c r="FT628">
        <v>0</v>
      </c>
      <c r="FU628">
        <v>0</v>
      </c>
      <c r="FV628" t="s">
        <v>358</v>
      </c>
      <c r="FW628" t="s">
        <v>359</v>
      </c>
      <c r="FX628" t="s">
        <v>360</v>
      </c>
      <c r="FY628" t="s">
        <v>360</v>
      </c>
      <c r="FZ628" t="s">
        <v>360</v>
      </c>
      <c r="GA628" t="s">
        <v>360</v>
      </c>
      <c r="GB628">
        <v>0</v>
      </c>
      <c r="GC628">
        <v>100</v>
      </c>
      <c r="GD628">
        <v>100</v>
      </c>
      <c r="GE628">
        <v>9.862</v>
      </c>
      <c r="GF628">
        <v>0.1787</v>
      </c>
      <c r="GG628">
        <v>4.5284714050127</v>
      </c>
      <c r="GH628">
        <v>0.00877152046367285</v>
      </c>
      <c r="GI628">
        <v>-1.12287425622125e-06</v>
      </c>
      <c r="GJ628">
        <v>1.49974470624018e-10</v>
      </c>
      <c r="GK628">
        <v>0.178652107835601</v>
      </c>
      <c r="GL628">
        <v>0</v>
      </c>
      <c r="GM628">
        <v>0</v>
      </c>
      <c r="GN628">
        <v>0</v>
      </c>
      <c r="GO628">
        <v>-2</v>
      </c>
      <c r="GP628">
        <v>2006</v>
      </c>
      <c r="GQ628">
        <v>1</v>
      </c>
      <c r="GR628">
        <v>20</v>
      </c>
      <c r="GS628">
        <v>140.1</v>
      </c>
      <c r="GT628">
        <v>140</v>
      </c>
      <c r="GU628">
        <v>2.01172</v>
      </c>
      <c r="GV628">
        <v>2.65137</v>
      </c>
      <c r="GW628">
        <v>2.24854</v>
      </c>
      <c r="GX628">
        <v>2.74292</v>
      </c>
      <c r="GY628">
        <v>1.99585</v>
      </c>
      <c r="GZ628">
        <v>2.3584</v>
      </c>
      <c r="HA628">
        <v>37.5059</v>
      </c>
      <c r="HB628">
        <v>14.4472</v>
      </c>
      <c r="HC628">
        <v>18</v>
      </c>
      <c r="HD628">
        <v>499.017</v>
      </c>
      <c r="HE628">
        <v>610.432</v>
      </c>
      <c r="HF628">
        <v>15.5013</v>
      </c>
      <c r="HG628">
        <v>29.5266</v>
      </c>
      <c r="HH628">
        <v>30.0005</v>
      </c>
      <c r="HI628">
        <v>29.2979</v>
      </c>
      <c r="HJ628">
        <v>29.1947</v>
      </c>
      <c r="HK628">
        <v>40.4102</v>
      </c>
      <c r="HL628">
        <v>52.2668</v>
      </c>
      <c r="HM628">
        <v>0</v>
      </c>
      <c r="HN628">
        <v>15.5023</v>
      </c>
      <c r="HO628">
        <v>723.783</v>
      </c>
      <c r="HP628">
        <v>18.5951</v>
      </c>
      <c r="HQ628">
        <v>102.159</v>
      </c>
      <c r="HR628">
        <v>102.959</v>
      </c>
    </row>
    <row r="629" spans="1:226">
      <c r="A629">
        <v>613</v>
      </c>
      <c r="B629">
        <v>1657300094.6</v>
      </c>
      <c r="C629">
        <v>8350.59999990463</v>
      </c>
      <c r="D629" t="s">
        <v>1590</v>
      </c>
      <c r="E629" t="s">
        <v>1591</v>
      </c>
      <c r="F629">
        <v>5</v>
      </c>
      <c r="G629" t="s">
        <v>1507</v>
      </c>
      <c r="H629" t="s">
        <v>354</v>
      </c>
      <c r="I629">
        <v>1657300087.1</v>
      </c>
      <c r="J629">
        <f>(K629)/1000</f>
        <v>0</v>
      </c>
      <c r="K629">
        <f>IF(BF629, AN629, AH629)</f>
        <v>0</v>
      </c>
      <c r="L629">
        <f>IF(BF629, AI629, AG629)</f>
        <v>0</v>
      </c>
      <c r="M629">
        <f>BH629 - IF(AU629&gt;1, L629*BB629*100.0/(AW629*BV629), 0)</f>
        <v>0</v>
      </c>
      <c r="N629">
        <f>((T629-J629/2)*M629-L629)/(T629+J629/2)</f>
        <v>0</v>
      </c>
      <c r="O629">
        <f>N629*(BO629+BP629)/1000.0</f>
        <v>0</v>
      </c>
      <c r="P629">
        <f>(BH629 - IF(AU629&gt;1, L629*BB629*100.0/(AW629*BV629), 0))*(BO629+BP629)/1000.0</f>
        <v>0</v>
      </c>
      <c r="Q629">
        <f>2.0/((1/S629-1/R629)+SIGN(S629)*SQRT((1/S629-1/R629)*(1/S629-1/R629) + 4*BC629/((BC629+1)*(BC629+1))*(2*1/S629*1/R629-1/R629*1/R629)))</f>
        <v>0</v>
      </c>
      <c r="R629">
        <f>IF(LEFT(BD629,1)&lt;&gt;"0",IF(LEFT(BD629,1)="1",3.0,BE629),$D$5+$E$5*(BV629*BO629/($K$5*1000))+$F$5*(BV629*BO629/($K$5*1000))*MAX(MIN(BB629,$J$5),$I$5)*MAX(MIN(BB629,$J$5),$I$5)+$G$5*MAX(MIN(BB629,$J$5),$I$5)*(BV629*BO629/($K$5*1000))+$H$5*(BV629*BO629/($K$5*1000))*(BV629*BO629/($K$5*1000)))</f>
        <v>0</v>
      </c>
      <c r="S629">
        <f>J629*(1000-(1000*0.61365*exp(17.502*W629/(240.97+W629))/(BO629+BP629)+BJ629)/2)/(1000*0.61365*exp(17.502*W629/(240.97+W629))/(BO629+BP629)-BJ629)</f>
        <v>0</v>
      </c>
      <c r="T629">
        <f>1/((BC629+1)/(Q629/1.6)+1/(R629/1.37)) + BC629/((BC629+1)/(Q629/1.6) + BC629/(R629/1.37))</f>
        <v>0</v>
      </c>
      <c r="U629">
        <f>(AX629*BA629)</f>
        <v>0</v>
      </c>
      <c r="V629">
        <f>(BQ629+(U629+2*0.95*5.67E-8*(((BQ629+$B$7)+273)^4-(BQ629+273)^4)-44100*J629)/(1.84*29.3*R629+8*0.95*5.67E-8*(BQ629+273)^3))</f>
        <v>0</v>
      </c>
      <c r="W629">
        <f>($C$7*BR629+$D$7*BS629+$E$7*V629)</f>
        <v>0</v>
      </c>
      <c r="X629">
        <f>0.61365*exp(17.502*W629/(240.97+W629))</f>
        <v>0</v>
      </c>
      <c r="Y629">
        <f>(Z629/AA629*100)</f>
        <v>0</v>
      </c>
      <c r="Z629">
        <f>BJ629*(BO629+BP629)/1000</f>
        <v>0</v>
      </c>
      <c r="AA629">
        <f>0.61365*exp(17.502*BQ629/(240.97+BQ629))</f>
        <v>0</v>
      </c>
      <c r="AB629">
        <f>(X629-BJ629*(BO629+BP629)/1000)</f>
        <v>0</v>
      </c>
      <c r="AC629">
        <f>(-J629*44100)</f>
        <v>0</v>
      </c>
      <c r="AD629">
        <f>2*29.3*R629*0.92*(BQ629-W629)</f>
        <v>0</v>
      </c>
      <c r="AE629">
        <f>2*0.95*5.67E-8*(((BQ629+$B$7)+273)^4-(W629+273)^4)</f>
        <v>0</v>
      </c>
      <c r="AF629">
        <f>U629+AE629+AC629+AD629</f>
        <v>0</v>
      </c>
      <c r="AG629">
        <f>BN629*AU629*(BI629-BH629*(1000-AU629*BK629)/(1000-AU629*BJ629))/(100*BB629)</f>
        <v>0</v>
      </c>
      <c r="AH629">
        <f>1000*BN629*AU629*(BJ629-BK629)/(100*BB629*(1000-AU629*BJ629))</f>
        <v>0</v>
      </c>
      <c r="AI629">
        <f>(AJ629 - AK629 - BO629*1E3/(8.314*(BQ629+273.15)) * AM629/BN629 * AL629) * BN629/(100*BB629) * (1000 - BK629)/1000</f>
        <v>0</v>
      </c>
      <c r="AJ629">
        <v>725.415151882158</v>
      </c>
      <c r="AK629">
        <v>698.007284848485</v>
      </c>
      <c r="AL629">
        <v>3.3839086009367</v>
      </c>
      <c r="AM629">
        <v>66.3387568690887</v>
      </c>
      <c r="AN629">
        <f>(AP629 - AO629 + BO629*1E3/(8.314*(BQ629+273.15)) * AR629/BN629 * AQ629) * BN629/(100*BB629) * 1000/(1000 - AP629)</f>
        <v>0</v>
      </c>
      <c r="AO629">
        <v>18.555451445187</v>
      </c>
      <c r="AP629">
        <v>20.7942721212121</v>
      </c>
      <c r="AQ629">
        <v>5.09189903646566e-05</v>
      </c>
      <c r="AR629">
        <v>77.4773203291814</v>
      </c>
      <c r="AS629">
        <v>0</v>
      </c>
      <c r="AT629">
        <v>0</v>
      </c>
      <c r="AU629">
        <f>IF(AS629*$H$13&gt;=AW629,1.0,(AW629/(AW629-AS629*$H$13)))</f>
        <v>0</v>
      </c>
      <c r="AV629">
        <f>(AU629-1)*100</f>
        <v>0</v>
      </c>
      <c r="AW629">
        <f>MAX(0,($B$13+$C$13*BV629)/(1+$D$13*BV629)*BO629/(BQ629+273)*$E$13)</f>
        <v>0</v>
      </c>
      <c r="AX629">
        <f>$B$11*BW629+$C$11*BX629+$F$11*CI629*(1-CL629)</f>
        <v>0</v>
      </c>
      <c r="AY629">
        <f>AX629*AZ629</f>
        <v>0</v>
      </c>
      <c r="AZ629">
        <f>($B$11*$D$9+$C$11*$D$9+$F$11*((CV629+CN629)/MAX(CV629+CN629+CW629, 0.1)*$I$9+CW629/MAX(CV629+CN629+CW629, 0.1)*$J$9))/($B$11+$C$11+$F$11)</f>
        <v>0</v>
      </c>
      <c r="BA629">
        <f>($B$11*$K$9+$C$11*$K$9+$F$11*((CV629+CN629)/MAX(CV629+CN629+CW629, 0.1)*$P$9+CW629/MAX(CV629+CN629+CW629, 0.1)*$Q$9))/($B$11+$C$11+$F$11)</f>
        <v>0</v>
      </c>
      <c r="BB629">
        <v>6</v>
      </c>
      <c r="BC629">
        <v>0.5</v>
      </c>
      <c r="BD629" t="s">
        <v>355</v>
      </c>
      <c r="BE629">
        <v>2</v>
      </c>
      <c r="BF629" t="b">
        <v>1</v>
      </c>
      <c r="BG629">
        <v>1657300087.1</v>
      </c>
      <c r="BH629">
        <v>660.233925925926</v>
      </c>
      <c r="BI629">
        <v>697.333296296296</v>
      </c>
      <c r="BJ629">
        <v>20.7910407407407</v>
      </c>
      <c r="BK629">
        <v>18.5558777777778</v>
      </c>
      <c r="BL629">
        <v>650.434259259259</v>
      </c>
      <c r="BM629">
        <v>20.6123888888889</v>
      </c>
      <c r="BN629">
        <v>500.011074074074</v>
      </c>
      <c r="BO629">
        <v>73.8266296296296</v>
      </c>
      <c r="BP629">
        <v>0.0461688851851852</v>
      </c>
      <c r="BQ629">
        <v>24.3332444444444</v>
      </c>
      <c r="BR629">
        <v>24.9841666666667</v>
      </c>
      <c r="BS629">
        <v>999.9</v>
      </c>
      <c r="BT629">
        <v>0</v>
      </c>
      <c r="BU629">
        <v>0</v>
      </c>
      <c r="BV629">
        <v>10001.6666666667</v>
      </c>
      <c r="BW629">
        <v>0</v>
      </c>
      <c r="BX629">
        <v>1280.50851851852</v>
      </c>
      <c r="BY629">
        <v>-37.0992703703704</v>
      </c>
      <c r="BZ629">
        <v>674.252444444445</v>
      </c>
      <c r="CA629">
        <v>710.517592592593</v>
      </c>
      <c r="CB629">
        <v>2.23515925925926</v>
      </c>
      <c r="CC629">
        <v>697.333296296296</v>
      </c>
      <c r="CD629">
        <v>18.5558777777778</v>
      </c>
      <c r="CE629">
        <v>1.53493222222222</v>
      </c>
      <c r="CF629">
        <v>1.36991777777778</v>
      </c>
      <c r="CG629">
        <v>13.3206444444444</v>
      </c>
      <c r="CH629">
        <v>11.5886851851852</v>
      </c>
      <c r="CI629">
        <v>1999.98148148148</v>
      </c>
      <c r="CJ629">
        <v>0.980002888888889</v>
      </c>
      <c r="CK629">
        <v>0.0199972222222222</v>
      </c>
      <c r="CL629">
        <v>0</v>
      </c>
      <c r="CM629">
        <v>2.31523333333333</v>
      </c>
      <c r="CN629">
        <v>0</v>
      </c>
      <c r="CO629">
        <v>4450.34148148148</v>
      </c>
      <c r="CP629">
        <v>17300.0222222222</v>
      </c>
      <c r="CQ629">
        <v>41.0091851851852</v>
      </c>
      <c r="CR629">
        <v>41.7545925925926</v>
      </c>
      <c r="CS629">
        <v>40.8097037037037</v>
      </c>
      <c r="CT629">
        <v>40.437</v>
      </c>
      <c r="CU629">
        <v>40.2126666666667</v>
      </c>
      <c r="CV629">
        <v>1959.99148148148</v>
      </c>
      <c r="CW629">
        <v>39.99</v>
      </c>
      <c r="CX629">
        <v>0</v>
      </c>
      <c r="CY629">
        <v>1657300072.5</v>
      </c>
      <c r="CZ629">
        <v>0</v>
      </c>
      <c r="DA629">
        <v>1657291692.5</v>
      </c>
      <c r="DB629" t="s">
        <v>356</v>
      </c>
      <c r="DC629">
        <v>1657291684</v>
      </c>
      <c r="DD629">
        <v>1657291692.5</v>
      </c>
      <c r="DE629">
        <v>1</v>
      </c>
      <c r="DF629">
        <v>0.051</v>
      </c>
      <c r="DG629">
        <v>-0.009</v>
      </c>
      <c r="DH629">
        <v>7.953</v>
      </c>
      <c r="DI629">
        <v>0.086</v>
      </c>
      <c r="DJ629">
        <v>418</v>
      </c>
      <c r="DK629">
        <v>18</v>
      </c>
      <c r="DL629">
        <v>0.63</v>
      </c>
      <c r="DM629">
        <v>0.07</v>
      </c>
      <c r="DN629">
        <v>-37.0031425</v>
      </c>
      <c r="DO629">
        <v>-2.77117260787984</v>
      </c>
      <c r="DP629">
        <v>0.444246159740014</v>
      </c>
      <c r="DQ629">
        <v>0</v>
      </c>
      <c r="DR629">
        <v>2.23062675</v>
      </c>
      <c r="DS629">
        <v>0.0821107317073158</v>
      </c>
      <c r="DT629">
        <v>0.00857638250881453</v>
      </c>
      <c r="DU629">
        <v>1</v>
      </c>
      <c r="DV629">
        <v>1</v>
      </c>
      <c r="DW629">
        <v>2</v>
      </c>
      <c r="DX629" t="s">
        <v>373</v>
      </c>
      <c r="DY629">
        <v>2.971</v>
      </c>
      <c r="DZ629">
        <v>2.69982</v>
      </c>
      <c r="EA629">
        <v>0.105616</v>
      </c>
      <c r="EB629">
        <v>0.110717</v>
      </c>
      <c r="EC629">
        <v>0.0768427</v>
      </c>
      <c r="ED629">
        <v>0.0712289</v>
      </c>
      <c r="EE629">
        <v>34741.6</v>
      </c>
      <c r="EF629">
        <v>37800.1</v>
      </c>
      <c r="EG629">
        <v>35218.9</v>
      </c>
      <c r="EH629">
        <v>38569.7</v>
      </c>
      <c r="EI629">
        <v>46139.7</v>
      </c>
      <c r="EJ629">
        <v>51725.8</v>
      </c>
      <c r="EK629">
        <v>55081.7</v>
      </c>
      <c r="EL629">
        <v>61848.4</v>
      </c>
      <c r="EM629">
        <v>1.9474</v>
      </c>
      <c r="EN629">
        <v>2.1098</v>
      </c>
      <c r="EO629">
        <v>-0.0177324</v>
      </c>
      <c r="EP629">
        <v>0</v>
      </c>
      <c r="EQ629">
        <v>25.2671</v>
      </c>
      <c r="ER629">
        <v>999.9</v>
      </c>
      <c r="ES629">
        <v>55.024</v>
      </c>
      <c r="ET629">
        <v>34.08</v>
      </c>
      <c r="EU629">
        <v>40.003</v>
      </c>
      <c r="EV629">
        <v>53.4379</v>
      </c>
      <c r="EW629">
        <v>37.1595</v>
      </c>
      <c r="EX629">
        <v>2</v>
      </c>
      <c r="EY629">
        <v>0.195935</v>
      </c>
      <c r="EZ629">
        <v>6.07187</v>
      </c>
      <c r="FA629">
        <v>20.0468</v>
      </c>
      <c r="FB629">
        <v>5.19932</v>
      </c>
      <c r="FC629">
        <v>12.0099</v>
      </c>
      <c r="FD629">
        <v>4.976</v>
      </c>
      <c r="FE629">
        <v>3.294</v>
      </c>
      <c r="FF629">
        <v>9999</v>
      </c>
      <c r="FG629">
        <v>565.8</v>
      </c>
      <c r="FH629">
        <v>9999</v>
      </c>
      <c r="FI629">
        <v>9999</v>
      </c>
      <c r="FJ629">
        <v>1.86301</v>
      </c>
      <c r="FK629">
        <v>1.8678</v>
      </c>
      <c r="FL629">
        <v>1.86752</v>
      </c>
      <c r="FM629">
        <v>1.86874</v>
      </c>
      <c r="FN629">
        <v>1.86951</v>
      </c>
      <c r="FO629">
        <v>1.86557</v>
      </c>
      <c r="FP629">
        <v>1.8667</v>
      </c>
      <c r="FQ629">
        <v>1.8681</v>
      </c>
      <c r="FR629">
        <v>5</v>
      </c>
      <c r="FS629">
        <v>0</v>
      </c>
      <c r="FT629">
        <v>0</v>
      </c>
      <c r="FU629">
        <v>0</v>
      </c>
      <c r="FV629" t="s">
        <v>358</v>
      </c>
      <c r="FW629" t="s">
        <v>359</v>
      </c>
      <c r="FX629" t="s">
        <v>360</v>
      </c>
      <c r="FY629" t="s">
        <v>360</v>
      </c>
      <c r="FZ629" t="s">
        <v>360</v>
      </c>
      <c r="GA629" t="s">
        <v>360</v>
      </c>
      <c r="GB629">
        <v>0</v>
      </c>
      <c r="GC629">
        <v>100</v>
      </c>
      <c r="GD629">
        <v>100</v>
      </c>
      <c r="GE629">
        <v>9.985</v>
      </c>
      <c r="GF629">
        <v>0.1787</v>
      </c>
      <c r="GG629">
        <v>4.5284714050127</v>
      </c>
      <c r="GH629">
        <v>0.00877152046367285</v>
      </c>
      <c r="GI629">
        <v>-1.12287425622125e-06</v>
      </c>
      <c r="GJ629">
        <v>1.49974470624018e-10</v>
      </c>
      <c r="GK629">
        <v>0.178652107835601</v>
      </c>
      <c r="GL629">
        <v>0</v>
      </c>
      <c r="GM629">
        <v>0</v>
      </c>
      <c r="GN629">
        <v>0</v>
      </c>
      <c r="GO629">
        <v>-2</v>
      </c>
      <c r="GP629">
        <v>2006</v>
      </c>
      <c r="GQ629">
        <v>1</v>
      </c>
      <c r="GR629">
        <v>20</v>
      </c>
      <c r="GS629">
        <v>140.2</v>
      </c>
      <c r="GT629">
        <v>140</v>
      </c>
      <c r="GU629">
        <v>2.052</v>
      </c>
      <c r="GV629">
        <v>2.64893</v>
      </c>
      <c r="GW629">
        <v>2.24854</v>
      </c>
      <c r="GX629">
        <v>2.74292</v>
      </c>
      <c r="GY629">
        <v>1.99585</v>
      </c>
      <c r="GZ629">
        <v>2.34131</v>
      </c>
      <c r="HA629">
        <v>37.5059</v>
      </c>
      <c r="HB629">
        <v>14.4472</v>
      </c>
      <c r="HC629">
        <v>18</v>
      </c>
      <c r="HD629">
        <v>499.055</v>
      </c>
      <c r="HE629">
        <v>610.308</v>
      </c>
      <c r="HF629">
        <v>15.5075</v>
      </c>
      <c r="HG629">
        <v>29.5317</v>
      </c>
      <c r="HH629">
        <v>30.0001</v>
      </c>
      <c r="HI629">
        <v>29.3029</v>
      </c>
      <c r="HJ629">
        <v>29.1972</v>
      </c>
      <c r="HK629">
        <v>41.1866</v>
      </c>
      <c r="HL629">
        <v>52.2668</v>
      </c>
      <c r="HM629">
        <v>0</v>
      </c>
      <c r="HN629">
        <v>15.5147</v>
      </c>
      <c r="HO629">
        <v>743.877</v>
      </c>
      <c r="HP629">
        <v>18.586</v>
      </c>
      <c r="HQ629">
        <v>102.157</v>
      </c>
      <c r="HR629">
        <v>102.958</v>
      </c>
    </row>
    <row r="630" spans="1:226">
      <c r="A630">
        <v>614</v>
      </c>
      <c r="B630">
        <v>1657300099.6</v>
      </c>
      <c r="C630">
        <v>8355.59999990463</v>
      </c>
      <c r="D630" t="s">
        <v>1592</v>
      </c>
      <c r="E630" t="s">
        <v>1593</v>
      </c>
      <c r="F630">
        <v>5</v>
      </c>
      <c r="G630" t="s">
        <v>1507</v>
      </c>
      <c r="H630" t="s">
        <v>354</v>
      </c>
      <c r="I630">
        <v>1657300091.81429</v>
      </c>
      <c r="J630">
        <f>(K630)/1000</f>
        <v>0</v>
      </c>
      <c r="K630">
        <f>IF(BF630, AN630, AH630)</f>
        <v>0</v>
      </c>
      <c r="L630">
        <f>IF(BF630, AI630, AG630)</f>
        <v>0</v>
      </c>
      <c r="M630">
        <f>BH630 - IF(AU630&gt;1, L630*BB630*100.0/(AW630*BV630), 0)</f>
        <v>0</v>
      </c>
      <c r="N630">
        <f>((T630-J630/2)*M630-L630)/(T630+J630/2)</f>
        <v>0</v>
      </c>
      <c r="O630">
        <f>N630*(BO630+BP630)/1000.0</f>
        <v>0</v>
      </c>
      <c r="P630">
        <f>(BH630 - IF(AU630&gt;1, L630*BB630*100.0/(AW630*BV630), 0))*(BO630+BP630)/1000.0</f>
        <v>0</v>
      </c>
      <c r="Q630">
        <f>2.0/((1/S630-1/R630)+SIGN(S630)*SQRT((1/S630-1/R630)*(1/S630-1/R630) + 4*BC630/((BC630+1)*(BC630+1))*(2*1/S630*1/R630-1/R630*1/R630)))</f>
        <v>0</v>
      </c>
      <c r="R630">
        <f>IF(LEFT(BD630,1)&lt;&gt;"0",IF(LEFT(BD630,1)="1",3.0,BE630),$D$5+$E$5*(BV630*BO630/($K$5*1000))+$F$5*(BV630*BO630/($K$5*1000))*MAX(MIN(BB630,$J$5),$I$5)*MAX(MIN(BB630,$J$5),$I$5)+$G$5*MAX(MIN(BB630,$J$5),$I$5)*(BV630*BO630/($K$5*1000))+$H$5*(BV630*BO630/($K$5*1000))*(BV630*BO630/($K$5*1000)))</f>
        <v>0</v>
      </c>
      <c r="S630">
        <f>J630*(1000-(1000*0.61365*exp(17.502*W630/(240.97+W630))/(BO630+BP630)+BJ630)/2)/(1000*0.61365*exp(17.502*W630/(240.97+W630))/(BO630+BP630)-BJ630)</f>
        <v>0</v>
      </c>
      <c r="T630">
        <f>1/((BC630+1)/(Q630/1.6)+1/(R630/1.37)) + BC630/((BC630+1)/(Q630/1.6) + BC630/(R630/1.37))</f>
        <v>0</v>
      </c>
      <c r="U630">
        <f>(AX630*BA630)</f>
        <v>0</v>
      </c>
      <c r="V630">
        <f>(BQ630+(U630+2*0.95*5.67E-8*(((BQ630+$B$7)+273)^4-(BQ630+273)^4)-44100*J630)/(1.84*29.3*R630+8*0.95*5.67E-8*(BQ630+273)^3))</f>
        <v>0</v>
      </c>
      <c r="W630">
        <f>($C$7*BR630+$D$7*BS630+$E$7*V630)</f>
        <v>0</v>
      </c>
      <c r="X630">
        <f>0.61365*exp(17.502*W630/(240.97+W630))</f>
        <v>0</v>
      </c>
      <c r="Y630">
        <f>(Z630/AA630*100)</f>
        <v>0</v>
      </c>
      <c r="Z630">
        <f>BJ630*(BO630+BP630)/1000</f>
        <v>0</v>
      </c>
      <c r="AA630">
        <f>0.61365*exp(17.502*BQ630/(240.97+BQ630))</f>
        <v>0</v>
      </c>
      <c r="AB630">
        <f>(X630-BJ630*(BO630+BP630)/1000)</f>
        <v>0</v>
      </c>
      <c r="AC630">
        <f>(-J630*44100)</f>
        <v>0</v>
      </c>
      <c r="AD630">
        <f>2*29.3*R630*0.92*(BQ630-W630)</f>
        <v>0</v>
      </c>
      <c r="AE630">
        <f>2*0.95*5.67E-8*(((BQ630+$B$7)+273)^4-(W630+273)^4)</f>
        <v>0</v>
      </c>
      <c r="AF630">
        <f>U630+AE630+AC630+AD630</f>
        <v>0</v>
      </c>
      <c r="AG630">
        <f>BN630*AU630*(BI630-BH630*(1000-AU630*BK630)/(1000-AU630*BJ630))/(100*BB630)</f>
        <v>0</v>
      </c>
      <c r="AH630">
        <f>1000*BN630*AU630*(BJ630-BK630)/(100*BB630*(1000-AU630*BJ630))</f>
        <v>0</v>
      </c>
      <c r="AI630">
        <f>(AJ630 - AK630 - BO630*1E3/(8.314*(BQ630+273.15)) * AM630/BN630 * AL630) * BN630/(100*BB630) * (1000 - BK630)/1000</f>
        <v>0</v>
      </c>
      <c r="AJ630">
        <v>742.617604508711</v>
      </c>
      <c r="AK630">
        <v>714.977078787878</v>
      </c>
      <c r="AL630">
        <v>3.39556292201511</v>
      </c>
      <c r="AM630">
        <v>66.3387568690887</v>
      </c>
      <c r="AN630">
        <f>(AP630 - AO630 + BO630*1E3/(8.314*(BQ630+273.15)) * AR630/BN630 * AQ630) * BN630/(100*BB630) * 1000/(1000 - AP630)</f>
        <v>0</v>
      </c>
      <c r="AO630">
        <v>18.5514833426824</v>
      </c>
      <c r="AP630">
        <v>20.7997793939394</v>
      </c>
      <c r="AQ630">
        <v>3.54350821892375e-05</v>
      </c>
      <c r="AR630">
        <v>77.4773203291814</v>
      </c>
      <c r="AS630">
        <v>0</v>
      </c>
      <c r="AT630">
        <v>0</v>
      </c>
      <c r="AU630">
        <f>IF(AS630*$H$13&gt;=AW630,1.0,(AW630/(AW630-AS630*$H$13)))</f>
        <v>0</v>
      </c>
      <c r="AV630">
        <f>(AU630-1)*100</f>
        <v>0</v>
      </c>
      <c r="AW630">
        <f>MAX(0,($B$13+$C$13*BV630)/(1+$D$13*BV630)*BO630/(BQ630+273)*$E$13)</f>
        <v>0</v>
      </c>
      <c r="AX630">
        <f>$B$11*BW630+$C$11*BX630+$F$11*CI630*(1-CL630)</f>
        <v>0</v>
      </c>
      <c r="AY630">
        <f>AX630*AZ630</f>
        <v>0</v>
      </c>
      <c r="AZ630">
        <f>($B$11*$D$9+$C$11*$D$9+$F$11*((CV630+CN630)/MAX(CV630+CN630+CW630, 0.1)*$I$9+CW630/MAX(CV630+CN630+CW630, 0.1)*$J$9))/($B$11+$C$11+$F$11)</f>
        <v>0</v>
      </c>
      <c r="BA630">
        <f>($B$11*$K$9+$C$11*$K$9+$F$11*((CV630+CN630)/MAX(CV630+CN630+CW630, 0.1)*$P$9+CW630/MAX(CV630+CN630+CW630, 0.1)*$Q$9))/($B$11+$C$11+$F$11)</f>
        <v>0</v>
      </c>
      <c r="BB630">
        <v>6</v>
      </c>
      <c r="BC630">
        <v>0.5</v>
      </c>
      <c r="BD630" t="s">
        <v>355</v>
      </c>
      <c r="BE630">
        <v>2</v>
      </c>
      <c r="BF630" t="b">
        <v>1</v>
      </c>
      <c r="BG630">
        <v>1657300091.81429</v>
      </c>
      <c r="BH630">
        <v>675.883857142857</v>
      </c>
      <c r="BI630">
        <v>713.263714285714</v>
      </c>
      <c r="BJ630">
        <v>20.7939892857143</v>
      </c>
      <c r="BK630">
        <v>18.5534714285714</v>
      </c>
      <c r="BL630">
        <v>665.967821428571</v>
      </c>
      <c r="BM630">
        <v>20.6153321428571</v>
      </c>
      <c r="BN630">
        <v>499.995357142857</v>
      </c>
      <c r="BO630">
        <v>73.8269107142857</v>
      </c>
      <c r="BP630">
        <v>0.0460255142857143</v>
      </c>
      <c r="BQ630">
        <v>24.3334392857143</v>
      </c>
      <c r="BR630">
        <v>24.9827821428571</v>
      </c>
      <c r="BS630">
        <v>999.9</v>
      </c>
      <c r="BT630">
        <v>0</v>
      </c>
      <c r="BU630">
        <v>0</v>
      </c>
      <c r="BV630">
        <v>10016.0714285714</v>
      </c>
      <c r="BW630">
        <v>0</v>
      </c>
      <c r="BX630">
        <v>1279.70964285714</v>
      </c>
      <c r="BY630">
        <v>-37.3798142857143</v>
      </c>
      <c r="BZ630">
        <v>690.236714285714</v>
      </c>
      <c r="CA630">
        <v>726.747464285714</v>
      </c>
      <c r="CB630">
        <v>2.24051535714286</v>
      </c>
      <c r="CC630">
        <v>713.263714285714</v>
      </c>
      <c r="CD630">
        <v>18.5534714285714</v>
      </c>
      <c r="CE630">
        <v>1.53515571428571</v>
      </c>
      <c r="CF630">
        <v>1.36974535714286</v>
      </c>
      <c r="CG630">
        <v>13.3228785714286</v>
      </c>
      <c r="CH630">
        <v>11.5867821428571</v>
      </c>
      <c r="CI630">
        <v>1999.99285714286</v>
      </c>
      <c r="CJ630">
        <v>0.980002928571429</v>
      </c>
      <c r="CK630">
        <v>0.0199971785714286</v>
      </c>
      <c r="CL630">
        <v>0</v>
      </c>
      <c r="CM630">
        <v>2.33041785714286</v>
      </c>
      <c r="CN630">
        <v>0</v>
      </c>
      <c r="CO630">
        <v>4446.37535714286</v>
      </c>
      <c r="CP630">
        <v>17300.1178571429</v>
      </c>
      <c r="CQ630">
        <v>41.0044285714286</v>
      </c>
      <c r="CR630">
        <v>41.75</v>
      </c>
      <c r="CS630">
        <v>40.812</v>
      </c>
      <c r="CT630">
        <v>40.437</v>
      </c>
      <c r="CU630">
        <v>40.2095</v>
      </c>
      <c r="CV630">
        <v>1960.00285714286</v>
      </c>
      <c r="CW630">
        <v>39.9903571428571</v>
      </c>
      <c r="CX630">
        <v>0</v>
      </c>
      <c r="CY630">
        <v>1657300077.9</v>
      </c>
      <c r="CZ630">
        <v>0</v>
      </c>
      <c r="DA630">
        <v>1657291692.5</v>
      </c>
      <c r="DB630" t="s">
        <v>356</v>
      </c>
      <c r="DC630">
        <v>1657291684</v>
      </c>
      <c r="DD630">
        <v>1657291692.5</v>
      </c>
      <c r="DE630">
        <v>1</v>
      </c>
      <c r="DF630">
        <v>0.051</v>
      </c>
      <c r="DG630">
        <v>-0.009</v>
      </c>
      <c r="DH630">
        <v>7.953</v>
      </c>
      <c r="DI630">
        <v>0.086</v>
      </c>
      <c r="DJ630">
        <v>418</v>
      </c>
      <c r="DK630">
        <v>18</v>
      </c>
      <c r="DL630">
        <v>0.63</v>
      </c>
      <c r="DM630">
        <v>0.07</v>
      </c>
      <c r="DN630">
        <v>-37.1821325</v>
      </c>
      <c r="DO630">
        <v>-2.74221500938089</v>
      </c>
      <c r="DP630">
        <v>0.439406008372382</v>
      </c>
      <c r="DQ630">
        <v>0</v>
      </c>
      <c r="DR630">
        <v>2.23614725</v>
      </c>
      <c r="DS630">
        <v>0.0719848030018756</v>
      </c>
      <c r="DT630">
        <v>0.00753812741584407</v>
      </c>
      <c r="DU630">
        <v>1</v>
      </c>
      <c r="DV630">
        <v>1</v>
      </c>
      <c r="DW630">
        <v>2</v>
      </c>
      <c r="DX630" t="s">
        <v>373</v>
      </c>
      <c r="DY630">
        <v>2.9704</v>
      </c>
      <c r="DZ630">
        <v>2.70033</v>
      </c>
      <c r="EA630">
        <v>0.107423</v>
      </c>
      <c r="EB630">
        <v>0.112442</v>
      </c>
      <c r="EC630">
        <v>0.0768538</v>
      </c>
      <c r="ED630">
        <v>0.0712232</v>
      </c>
      <c r="EE630">
        <v>34671.9</v>
      </c>
      <c r="EF630">
        <v>37726.4</v>
      </c>
      <c r="EG630">
        <v>35219.4</v>
      </c>
      <c r="EH630">
        <v>38569.2</v>
      </c>
      <c r="EI630">
        <v>46139.5</v>
      </c>
      <c r="EJ630">
        <v>51725.6</v>
      </c>
      <c r="EK630">
        <v>55082.1</v>
      </c>
      <c r="EL630">
        <v>61847.8</v>
      </c>
      <c r="EM630">
        <v>1.9474</v>
      </c>
      <c r="EN630">
        <v>2.1104</v>
      </c>
      <c r="EO630">
        <v>-0.0180304</v>
      </c>
      <c r="EP630">
        <v>0</v>
      </c>
      <c r="EQ630">
        <v>25.2671</v>
      </c>
      <c r="ER630">
        <v>999.9</v>
      </c>
      <c r="ES630">
        <v>54.999</v>
      </c>
      <c r="ET630">
        <v>34.09</v>
      </c>
      <c r="EU630">
        <v>40.002</v>
      </c>
      <c r="EV630">
        <v>53.1179</v>
      </c>
      <c r="EW630">
        <v>37.2316</v>
      </c>
      <c r="EX630">
        <v>2</v>
      </c>
      <c r="EY630">
        <v>0.196159</v>
      </c>
      <c r="EZ630">
        <v>6.0395</v>
      </c>
      <c r="FA630">
        <v>20.0477</v>
      </c>
      <c r="FB630">
        <v>5.19932</v>
      </c>
      <c r="FC630">
        <v>12.0099</v>
      </c>
      <c r="FD630">
        <v>4.976</v>
      </c>
      <c r="FE630">
        <v>3.294</v>
      </c>
      <c r="FF630">
        <v>9999</v>
      </c>
      <c r="FG630">
        <v>565.8</v>
      </c>
      <c r="FH630">
        <v>9999</v>
      </c>
      <c r="FI630">
        <v>9999</v>
      </c>
      <c r="FJ630">
        <v>1.86295</v>
      </c>
      <c r="FK630">
        <v>1.86783</v>
      </c>
      <c r="FL630">
        <v>1.86752</v>
      </c>
      <c r="FM630">
        <v>1.86874</v>
      </c>
      <c r="FN630">
        <v>1.86951</v>
      </c>
      <c r="FO630">
        <v>1.86554</v>
      </c>
      <c r="FP630">
        <v>1.86661</v>
      </c>
      <c r="FQ630">
        <v>1.86813</v>
      </c>
      <c r="FR630">
        <v>5</v>
      </c>
      <c r="FS630">
        <v>0</v>
      </c>
      <c r="FT630">
        <v>0</v>
      </c>
      <c r="FU630">
        <v>0</v>
      </c>
      <c r="FV630" t="s">
        <v>358</v>
      </c>
      <c r="FW630" t="s">
        <v>359</v>
      </c>
      <c r="FX630" t="s">
        <v>360</v>
      </c>
      <c r="FY630" t="s">
        <v>360</v>
      </c>
      <c r="FZ630" t="s">
        <v>360</v>
      </c>
      <c r="GA630" t="s">
        <v>360</v>
      </c>
      <c r="GB630">
        <v>0</v>
      </c>
      <c r="GC630">
        <v>100</v>
      </c>
      <c r="GD630">
        <v>100</v>
      </c>
      <c r="GE630">
        <v>10.108</v>
      </c>
      <c r="GF630">
        <v>0.1786</v>
      </c>
      <c r="GG630">
        <v>4.5284714050127</v>
      </c>
      <c r="GH630">
        <v>0.00877152046367285</v>
      </c>
      <c r="GI630">
        <v>-1.12287425622125e-06</v>
      </c>
      <c r="GJ630">
        <v>1.49974470624018e-10</v>
      </c>
      <c r="GK630">
        <v>0.178652107835601</v>
      </c>
      <c r="GL630">
        <v>0</v>
      </c>
      <c r="GM630">
        <v>0</v>
      </c>
      <c r="GN630">
        <v>0</v>
      </c>
      <c r="GO630">
        <v>-2</v>
      </c>
      <c r="GP630">
        <v>2006</v>
      </c>
      <c r="GQ630">
        <v>1</v>
      </c>
      <c r="GR630">
        <v>20</v>
      </c>
      <c r="GS630">
        <v>140.3</v>
      </c>
      <c r="GT630">
        <v>140.1</v>
      </c>
      <c r="GU630">
        <v>2.0874</v>
      </c>
      <c r="GV630">
        <v>2.6416</v>
      </c>
      <c r="GW630">
        <v>2.24854</v>
      </c>
      <c r="GX630">
        <v>2.74292</v>
      </c>
      <c r="GY630">
        <v>1.99585</v>
      </c>
      <c r="GZ630">
        <v>2.37549</v>
      </c>
      <c r="HA630">
        <v>37.53</v>
      </c>
      <c r="HB630">
        <v>14.456</v>
      </c>
      <c r="HC630">
        <v>18</v>
      </c>
      <c r="HD630">
        <v>499.081</v>
      </c>
      <c r="HE630">
        <v>610.829</v>
      </c>
      <c r="HF630">
        <v>15.5186</v>
      </c>
      <c r="HG630">
        <v>29.5343</v>
      </c>
      <c r="HH630">
        <v>30.0002</v>
      </c>
      <c r="HI630">
        <v>29.3054</v>
      </c>
      <c r="HJ630">
        <v>29.2022</v>
      </c>
      <c r="HK630">
        <v>41.912</v>
      </c>
      <c r="HL630">
        <v>52.2668</v>
      </c>
      <c r="HM630">
        <v>0</v>
      </c>
      <c r="HN630">
        <v>15.5258</v>
      </c>
      <c r="HO630">
        <v>757.341</v>
      </c>
      <c r="HP630">
        <v>18.5773</v>
      </c>
      <c r="HQ630">
        <v>102.158</v>
      </c>
      <c r="HR630">
        <v>102.957</v>
      </c>
    </row>
    <row r="631" spans="1:226">
      <c r="A631">
        <v>615</v>
      </c>
      <c r="B631">
        <v>1657300104.6</v>
      </c>
      <c r="C631">
        <v>8360.59999990463</v>
      </c>
      <c r="D631" t="s">
        <v>1594</v>
      </c>
      <c r="E631" t="s">
        <v>1595</v>
      </c>
      <c r="F631">
        <v>5</v>
      </c>
      <c r="G631" t="s">
        <v>1507</v>
      </c>
      <c r="H631" t="s">
        <v>354</v>
      </c>
      <c r="I631">
        <v>1657300097.1</v>
      </c>
      <c r="J631">
        <f>(K631)/1000</f>
        <v>0</v>
      </c>
      <c r="K631">
        <f>IF(BF631, AN631, AH631)</f>
        <v>0</v>
      </c>
      <c r="L631">
        <f>IF(BF631, AI631, AG631)</f>
        <v>0</v>
      </c>
      <c r="M631">
        <f>BH631 - IF(AU631&gt;1, L631*BB631*100.0/(AW631*BV631), 0)</f>
        <v>0</v>
      </c>
      <c r="N631">
        <f>((T631-J631/2)*M631-L631)/(T631+J631/2)</f>
        <v>0</v>
      </c>
      <c r="O631">
        <f>N631*(BO631+BP631)/1000.0</f>
        <v>0</v>
      </c>
      <c r="P631">
        <f>(BH631 - IF(AU631&gt;1, L631*BB631*100.0/(AW631*BV631), 0))*(BO631+BP631)/1000.0</f>
        <v>0</v>
      </c>
      <c r="Q631">
        <f>2.0/((1/S631-1/R631)+SIGN(S631)*SQRT((1/S631-1/R631)*(1/S631-1/R631) + 4*BC631/((BC631+1)*(BC631+1))*(2*1/S631*1/R631-1/R631*1/R631)))</f>
        <v>0</v>
      </c>
      <c r="R631">
        <f>IF(LEFT(BD631,1)&lt;&gt;"0",IF(LEFT(BD631,1)="1",3.0,BE631),$D$5+$E$5*(BV631*BO631/($K$5*1000))+$F$5*(BV631*BO631/($K$5*1000))*MAX(MIN(BB631,$J$5),$I$5)*MAX(MIN(BB631,$J$5),$I$5)+$G$5*MAX(MIN(BB631,$J$5),$I$5)*(BV631*BO631/($K$5*1000))+$H$5*(BV631*BO631/($K$5*1000))*(BV631*BO631/($K$5*1000)))</f>
        <v>0</v>
      </c>
      <c r="S631">
        <f>J631*(1000-(1000*0.61365*exp(17.502*W631/(240.97+W631))/(BO631+BP631)+BJ631)/2)/(1000*0.61365*exp(17.502*W631/(240.97+W631))/(BO631+BP631)-BJ631)</f>
        <v>0</v>
      </c>
      <c r="T631">
        <f>1/((BC631+1)/(Q631/1.6)+1/(R631/1.37)) + BC631/((BC631+1)/(Q631/1.6) + BC631/(R631/1.37))</f>
        <v>0</v>
      </c>
      <c r="U631">
        <f>(AX631*BA631)</f>
        <v>0</v>
      </c>
      <c r="V631">
        <f>(BQ631+(U631+2*0.95*5.67E-8*(((BQ631+$B$7)+273)^4-(BQ631+273)^4)-44100*J631)/(1.84*29.3*R631+8*0.95*5.67E-8*(BQ631+273)^3))</f>
        <v>0</v>
      </c>
      <c r="W631">
        <f>($C$7*BR631+$D$7*BS631+$E$7*V631)</f>
        <v>0</v>
      </c>
      <c r="X631">
        <f>0.61365*exp(17.502*W631/(240.97+W631))</f>
        <v>0</v>
      </c>
      <c r="Y631">
        <f>(Z631/AA631*100)</f>
        <v>0</v>
      </c>
      <c r="Z631">
        <f>BJ631*(BO631+BP631)/1000</f>
        <v>0</v>
      </c>
      <c r="AA631">
        <f>0.61365*exp(17.502*BQ631/(240.97+BQ631))</f>
        <v>0</v>
      </c>
      <c r="AB631">
        <f>(X631-BJ631*(BO631+BP631)/1000)</f>
        <v>0</v>
      </c>
      <c r="AC631">
        <f>(-J631*44100)</f>
        <v>0</v>
      </c>
      <c r="AD631">
        <f>2*29.3*R631*0.92*(BQ631-W631)</f>
        <v>0</v>
      </c>
      <c r="AE631">
        <f>2*0.95*5.67E-8*(((BQ631+$B$7)+273)^4-(W631+273)^4)</f>
        <v>0</v>
      </c>
      <c r="AF631">
        <f>U631+AE631+AC631+AD631</f>
        <v>0</v>
      </c>
      <c r="AG631">
        <f>BN631*AU631*(BI631-BH631*(1000-AU631*BK631)/(1000-AU631*BJ631))/(100*BB631)</f>
        <v>0</v>
      </c>
      <c r="AH631">
        <f>1000*BN631*AU631*(BJ631-BK631)/(100*BB631*(1000-AU631*BJ631))</f>
        <v>0</v>
      </c>
      <c r="AI631">
        <f>(AJ631 - AK631 - BO631*1E3/(8.314*(BQ631+273.15)) * AM631/BN631 * AL631) * BN631/(100*BB631) * (1000 - BK631)/1000</f>
        <v>0</v>
      </c>
      <c r="AJ631">
        <v>759.697006287933</v>
      </c>
      <c r="AK631">
        <v>731.909509090909</v>
      </c>
      <c r="AL631">
        <v>3.39027047673969</v>
      </c>
      <c r="AM631">
        <v>66.3387568690887</v>
      </c>
      <c r="AN631">
        <f>(AP631 - AO631 + BO631*1E3/(8.314*(BQ631+273.15)) * AR631/BN631 * AQ631) * BN631/(100*BB631) * 1000/(1000 - AP631)</f>
        <v>0</v>
      </c>
      <c r="AO631">
        <v>18.5494077798641</v>
      </c>
      <c r="AP631">
        <v>20.8065927272727</v>
      </c>
      <c r="AQ631">
        <v>5.77761393679651e-05</v>
      </c>
      <c r="AR631">
        <v>77.4773203291814</v>
      </c>
      <c r="AS631">
        <v>0</v>
      </c>
      <c r="AT631">
        <v>0</v>
      </c>
      <c r="AU631">
        <f>IF(AS631*$H$13&gt;=AW631,1.0,(AW631/(AW631-AS631*$H$13)))</f>
        <v>0</v>
      </c>
      <c r="AV631">
        <f>(AU631-1)*100</f>
        <v>0</v>
      </c>
      <c r="AW631">
        <f>MAX(0,($B$13+$C$13*BV631)/(1+$D$13*BV631)*BO631/(BQ631+273)*$E$13)</f>
        <v>0</v>
      </c>
      <c r="AX631">
        <f>$B$11*BW631+$C$11*BX631+$F$11*CI631*(1-CL631)</f>
        <v>0</v>
      </c>
      <c r="AY631">
        <f>AX631*AZ631</f>
        <v>0</v>
      </c>
      <c r="AZ631">
        <f>($B$11*$D$9+$C$11*$D$9+$F$11*((CV631+CN631)/MAX(CV631+CN631+CW631, 0.1)*$I$9+CW631/MAX(CV631+CN631+CW631, 0.1)*$J$9))/($B$11+$C$11+$F$11)</f>
        <v>0</v>
      </c>
      <c r="BA631">
        <f>($B$11*$K$9+$C$11*$K$9+$F$11*((CV631+CN631)/MAX(CV631+CN631+CW631, 0.1)*$P$9+CW631/MAX(CV631+CN631+CW631, 0.1)*$Q$9))/($B$11+$C$11+$F$11)</f>
        <v>0</v>
      </c>
      <c r="BB631">
        <v>6</v>
      </c>
      <c r="BC631">
        <v>0.5</v>
      </c>
      <c r="BD631" t="s">
        <v>355</v>
      </c>
      <c r="BE631">
        <v>2</v>
      </c>
      <c r="BF631" t="b">
        <v>1</v>
      </c>
      <c r="BG631">
        <v>1657300097.1</v>
      </c>
      <c r="BH631">
        <v>693.464851851852</v>
      </c>
      <c r="BI631">
        <v>730.928888888889</v>
      </c>
      <c r="BJ631">
        <v>20.7983592592593</v>
      </c>
      <c r="BK631">
        <v>18.5511222222222</v>
      </c>
      <c r="BL631">
        <v>683.41862962963</v>
      </c>
      <c r="BM631">
        <v>20.6197074074074</v>
      </c>
      <c r="BN631">
        <v>500.013296296296</v>
      </c>
      <c r="BO631">
        <v>73.8263185185185</v>
      </c>
      <c r="BP631">
        <v>0.0459159333333333</v>
      </c>
      <c r="BQ631">
        <v>24.3341888888889</v>
      </c>
      <c r="BR631">
        <v>24.9847185185185</v>
      </c>
      <c r="BS631">
        <v>999.9</v>
      </c>
      <c r="BT631">
        <v>0</v>
      </c>
      <c r="BU631">
        <v>0</v>
      </c>
      <c r="BV631">
        <v>10011.6666666667</v>
      </c>
      <c r="BW631">
        <v>0</v>
      </c>
      <c r="BX631">
        <v>1280.65555555556</v>
      </c>
      <c r="BY631">
        <v>-37.4639296296296</v>
      </c>
      <c r="BZ631">
        <v>708.194259259259</v>
      </c>
      <c r="CA631">
        <v>744.744777777778</v>
      </c>
      <c r="CB631">
        <v>2.24723851851852</v>
      </c>
      <c r="CC631">
        <v>730.928888888889</v>
      </c>
      <c r="CD631">
        <v>18.5511222222222</v>
      </c>
      <c r="CE631">
        <v>1.53546703703704</v>
      </c>
      <c r="CF631">
        <v>1.36956074074074</v>
      </c>
      <c r="CG631">
        <v>13.3259851851852</v>
      </c>
      <c r="CH631">
        <v>11.5847518518519</v>
      </c>
      <c r="CI631">
        <v>1999.98666666667</v>
      </c>
      <c r="CJ631">
        <v>0.980002888888889</v>
      </c>
      <c r="CK631">
        <v>0.0199972222222222</v>
      </c>
      <c r="CL631">
        <v>0</v>
      </c>
      <c r="CM631">
        <v>2.32817037037037</v>
      </c>
      <c r="CN631">
        <v>0</v>
      </c>
      <c r="CO631">
        <v>4446.92185185185</v>
      </c>
      <c r="CP631">
        <v>17300.0592592593</v>
      </c>
      <c r="CQ631">
        <v>41.0091851851852</v>
      </c>
      <c r="CR631">
        <v>41.75</v>
      </c>
      <c r="CS631">
        <v>40.812</v>
      </c>
      <c r="CT631">
        <v>40.437</v>
      </c>
      <c r="CU631">
        <v>40.2173333333333</v>
      </c>
      <c r="CV631">
        <v>1959.99666666667</v>
      </c>
      <c r="CW631">
        <v>39.9903703703704</v>
      </c>
      <c r="CX631">
        <v>0</v>
      </c>
      <c r="CY631">
        <v>1657300082.7</v>
      </c>
      <c r="CZ631">
        <v>0</v>
      </c>
      <c r="DA631">
        <v>1657291692.5</v>
      </c>
      <c r="DB631" t="s">
        <v>356</v>
      </c>
      <c r="DC631">
        <v>1657291684</v>
      </c>
      <c r="DD631">
        <v>1657291692.5</v>
      </c>
      <c r="DE631">
        <v>1</v>
      </c>
      <c r="DF631">
        <v>0.051</v>
      </c>
      <c r="DG631">
        <v>-0.009</v>
      </c>
      <c r="DH631">
        <v>7.953</v>
      </c>
      <c r="DI631">
        <v>0.086</v>
      </c>
      <c r="DJ631">
        <v>418</v>
      </c>
      <c r="DK631">
        <v>18</v>
      </c>
      <c r="DL631">
        <v>0.63</v>
      </c>
      <c r="DM631">
        <v>0.07</v>
      </c>
      <c r="DN631">
        <v>-37.420915</v>
      </c>
      <c r="DO631">
        <v>-1.13888780487797</v>
      </c>
      <c r="DP631">
        <v>0.407224928970465</v>
      </c>
      <c r="DQ631">
        <v>0</v>
      </c>
      <c r="DR631">
        <v>2.2439625</v>
      </c>
      <c r="DS631">
        <v>0.0788267166979308</v>
      </c>
      <c r="DT631">
        <v>0.00818941137994672</v>
      </c>
      <c r="DU631">
        <v>1</v>
      </c>
      <c r="DV631">
        <v>1</v>
      </c>
      <c r="DW631">
        <v>2</v>
      </c>
      <c r="DX631" t="s">
        <v>373</v>
      </c>
      <c r="DY631">
        <v>2.97167</v>
      </c>
      <c r="DZ631">
        <v>2.69936</v>
      </c>
      <c r="EA631">
        <v>0.109148</v>
      </c>
      <c r="EB631">
        <v>0.114191</v>
      </c>
      <c r="EC631">
        <v>0.0768656</v>
      </c>
      <c r="ED631">
        <v>0.0712226</v>
      </c>
      <c r="EE631">
        <v>34604.4</v>
      </c>
      <c r="EF631">
        <v>37651.3</v>
      </c>
      <c r="EG631">
        <v>35219</v>
      </c>
      <c r="EH631">
        <v>38568.5</v>
      </c>
      <c r="EI631">
        <v>46138.6</v>
      </c>
      <c r="EJ631">
        <v>51725.2</v>
      </c>
      <c r="EK631">
        <v>55081.6</v>
      </c>
      <c r="EL631">
        <v>61847.2</v>
      </c>
      <c r="EM631">
        <v>1.9474</v>
      </c>
      <c r="EN631">
        <v>2.1094</v>
      </c>
      <c r="EO631">
        <v>-0.0159442</v>
      </c>
      <c r="EP631">
        <v>0</v>
      </c>
      <c r="EQ631">
        <v>25.2671</v>
      </c>
      <c r="ER631">
        <v>999.9</v>
      </c>
      <c r="ES631">
        <v>54.975</v>
      </c>
      <c r="ET631">
        <v>34.09</v>
      </c>
      <c r="EU631">
        <v>39.9883</v>
      </c>
      <c r="EV631">
        <v>53.3079</v>
      </c>
      <c r="EW631">
        <v>37.1635</v>
      </c>
      <c r="EX631">
        <v>2</v>
      </c>
      <c r="EY631">
        <v>0.195976</v>
      </c>
      <c r="EZ631">
        <v>6.00695</v>
      </c>
      <c r="FA631">
        <v>20.0485</v>
      </c>
      <c r="FB631">
        <v>5.19812</v>
      </c>
      <c r="FC631">
        <v>12.0099</v>
      </c>
      <c r="FD631">
        <v>4.9748</v>
      </c>
      <c r="FE631">
        <v>3.294</v>
      </c>
      <c r="FF631">
        <v>9999</v>
      </c>
      <c r="FG631">
        <v>565.8</v>
      </c>
      <c r="FH631">
        <v>9999</v>
      </c>
      <c r="FI631">
        <v>9999</v>
      </c>
      <c r="FJ631">
        <v>1.86298</v>
      </c>
      <c r="FK631">
        <v>1.86783</v>
      </c>
      <c r="FL631">
        <v>1.86752</v>
      </c>
      <c r="FM631">
        <v>1.86874</v>
      </c>
      <c r="FN631">
        <v>1.86951</v>
      </c>
      <c r="FO631">
        <v>1.86554</v>
      </c>
      <c r="FP631">
        <v>1.86667</v>
      </c>
      <c r="FQ631">
        <v>1.86807</v>
      </c>
      <c r="FR631">
        <v>5</v>
      </c>
      <c r="FS631">
        <v>0</v>
      </c>
      <c r="FT631">
        <v>0</v>
      </c>
      <c r="FU631">
        <v>0</v>
      </c>
      <c r="FV631" t="s">
        <v>358</v>
      </c>
      <c r="FW631" t="s">
        <v>359</v>
      </c>
      <c r="FX631" t="s">
        <v>360</v>
      </c>
      <c r="FY631" t="s">
        <v>360</v>
      </c>
      <c r="FZ631" t="s">
        <v>360</v>
      </c>
      <c r="GA631" t="s">
        <v>360</v>
      </c>
      <c r="GB631">
        <v>0</v>
      </c>
      <c r="GC631">
        <v>100</v>
      </c>
      <c r="GD631">
        <v>100</v>
      </c>
      <c r="GE631">
        <v>10.23</v>
      </c>
      <c r="GF631">
        <v>0.1786</v>
      </c>
      <c r="GG631">
        <v>4.5284714050127</v>
      </c>
      <c r="GH631">
        <v>0.00877152046367285</v>
      </c>
      <c r="GI631">
        <v>-1.12287425622125e-06</v>
      </c>
      <c r="GJ631">
        <v>1.49974470624018e-10</v>
      </c>
      <c r="GK631">
        <v>0.178652107835601</v>
      </c>
      <c r="GL631">
        <v>0</v>
      </c>
      <c r="GM631">
        <v>0</v>
      </c>
      <c r="GN631">
        <v>0</v>
      </c>
      <c r="GO631">
        <v>-2</v>
      </c>
      <c r="GP631">
        <v>2006</v>
      </c>
      <c r="GQ631">
        <v>1</v>
      </c>
      <c r="GR631">
        <v>20</v>
      </c>
      <c r="GS631">
        <v>140.3</v>
      </c>
      <c r="GT631">
        <v>140.2</v>
      </c>
      <c r="GU631">
        <v>2.12524</v>
      </c>
      <c r="GV631">
        <v>2.63794</v>
      </c>
      <c r="GW631">
        <v>2.24854</v>
      </c>
      <c r="GX631">
        <v>2.7417</v>
      </c>
      <c r="GY631">
        <v>1.99585</v>
      </c>
      <c r="GZ631">
        <v>2.36816</v>
      </c>
      <c r="HA631">
        <v>37.53</v>
      </c>
      <c r="HB631">
        <v>14.456</v>
      </c>
      <c r="HC631">
        <v>18</v>
      </c>
      <c r="HD631">
        <v>499.124</v>
      </c>
      <c r="HE631">
        <v>610.091</v>
      </c>
      <c r="HF631">
        <v>15.5308</v>
      </c>
      <c r="HG631">
        <v>29.5368</v>
      </c>
      <c r="HH631">
        <v>30.0001</v>
      </c>
      <c r="HI631">
        <v>29.3104</v>
      </c>
      <c r="HJ631">
        <v>29.2067</v>
      </c>
      <c r="HK631">
        <v>42.6651</v>
      </c>
      <c r="HL631">
        <v>52.2668</v>
      </c>
      <c r="HM631">
        <v>0</v>
      </c>
      <c r="HN631">
        <v>15.5382</v>
      </c>
      <c r="HO631">
        <v>777.421</v>
      </c>
      <c r="HP631">
        <v>18.5639</v>
      </c>
      <c r="HQ631">
        <v>102.157</v>
      </c>
      <c r="HR631">
        <v>102.955</v>
      </c>
    </row>
    <row r="632" spans="1:226">
      <c r="A632">
        <v>616</v>
      </c>
      <c r="B632">
        <v>1657300109.6</v>
      </c>
      <c r="C632">
        <v>8365.59999990463</v>
      </c>
      <c r="D632" t="s">
        <v>1596</v>
      </c>
      <c r="E632" t="s">
        <v>1597</v>
      </c>
      <c r="F632">
        <v>5</v>
      </c>
      <c r="G632" t="s">
        <v>1507</v>
      </c>
      <c r="H632" t="s">
        <v>354</v>
      </c>
      <c r="I632">
        <v>1657300101.81429</v>
      </c>
      <c r="J632">
        <f>(K632)/1000</f>
        <v>0</v>
      </c>
      <c r="K632">
        <f>IF(BF632, AN632, AH632)</f>
        <v>0</v>
      </c>
      <c r="L632">
        <f>IF(BF632, AI632, AG632)</f>
        <v>0</v>
      </c>
      <c r="M632">
        <f>BH632 - IF(AU632&gt;1, L632*BB632*100.0/(AW632*BV632), 0)</f>
        <v>0</v>
      </c>
      <c r="N632">
        <f>((T632-J632/2)*M632-L632)/(T632+J632/2)</f>
        <v>0</v>
      </c>
      <c r="O632">
        <f>N632*(BO632+BP632)/1000.0</f>
        <v>0</v>
      </c>
      <c r="P632">
        <f>(BH632 - IF(AU632&gt;1, L632*BB632*100.0/(AW632*BV632), 0))*(BO632+BP632)/1000.0</f>
        <v>0</v>
      </c>
      <c r="Q632">
        <f>2.0/((1/S632-1/R632)+SIGN(S632)*SQRT((1/S632-1/R632)*(1/S632-1/R632) + 4*BC632/((BC632+1)*(BC632+1))*(2*1/S632*1/R632-1/R632*1/R632)))</f>
        <v>0</v>
      </c>
      <c r="R632">
        <f>IF(LEFT(BD632,1)&lt;&gt;"0",IF(LEFT(BD632,1)="1",3.0,BE632),$D$5+$E$5*(BV632*BO632/($K$5*1000))+$F$5*(BV632*BO632/($K$5*1000))*MAX(MIN(BB632,$J$5),$I$5)*MAX(MIN(BB632,$J$5),$I$5)+$G$5*MAX(MIN(BB632,$J$5),$I$5)*(BV632*BO632/($K$5*1000))+$H$5*(BV632*BO632/($K$5*1000))*(BV632*BO632/($K$5*1000)))</f>
        <v>0</v>
      </c>
      <c r="S632">
        <f>J632*(1000-(1000*0.61365*exp(17.502*W632/(240.97+W632))/(BO632+BP632)+BJ632)/2)/(1000*0.61365*exp(17.502*W632/(240.97+W632))/(BO632+BP632)-BJ632)</f>
        <v>0</v>
      </c>
      <c r="T632">
        <f>1/((BC632+1)/(Q632/1.6)+1/(R632/1.37)) + BC632/((BC632+1)/(Q632/1.6) + BC632/(R632/1.37))</f>
        <v>0</v>
      </c>
      <c r="U632">
        <f>(AX632*BA632)</f>
        <v>0</v>
      </c>
      <c r="V632">
        <f>(BQ632+(U632+2*0.95*5.67E-8*(((BQ632+$B$7)+273)^4-(BQ632+273)^4)-44100*J632)/(1.84*29.3*R632+8*0.95*5.67E-8*(BQ632+273)^3))</f>
        <v>0</v>
      </c>
      <c r="W632">
        <f>($C$7*BR632+$D$7*BS632+$E$7*V632)</f>
        <v>0</v>
      </c>
      <c r="X632">
        <f>0.61365*exp(17.502*W632/(240.97+W632))</f>
        <v>0</v>
      </c>
      <c r="Y632">
        <f>(Z632/AA632*100)</f>
        <v>0</v>
      </c>
      <c r="Z632">
        <f>BJ632*(BO632+BP632)/1000</f>
        <v>0</v>
      </c>
      <c r="AA632">
        <f>0.61365*exp(17.502*BQ632/(240.97+BQ632))</f>
        <v>0</v>
      </c>
      <c r="AB632">
        <f>(X632-BJ632*(BO632+BP632)/1000)</f>
        <v>0</v>
      </c>
      <c r="AC632">
        <f>(-J632*44100)</f>
        <v>0</v>
      </c>
      <c r="AD632">
        <f>2*29.3*R632*0.92*(BQ632-W632)</f>
        <v>0</v>
      </c>
      <c r="AE632">
        <f>2*0.95*5.67E-8*(((BQ632+$B$7)+273)^4-(W632+273)^4)</f>
        <v>0</v>
      </c>
      <c r="AF632">
        <f>U632+AE632+AC632+AD632</f>
        <v>0</v>
      </c>
      <c r="AG632">
        <f>BN632*AU632*(BI632-BH632*(1000-AU632*BK632)/(1000-AU632*BJ632))/(100*BB632)</f>
        <v>0</v>
      </c>
      <c r="AH632">
        <f>1000*BN632*AU632*(BJ632-BK632)/(100*BB632*(1000-AU632*BJ632))</f>
        <v>0</v>
      </c>
      <c r="AI632">
        <f>(AJ632 - AK632 - BO632*1E3/(8.314*(BQ632+273.15)) * AM632/BN632 * AL632) * BN632/(100*BB632) * (1000 - BK632)/1000</f>
        <v>0</v>
      </c>
      <c r="AJ632">
        <v>776.824926616177</v>
      </c>
      <c r="AK632">
        <v>748.811078787878</v>
      </c>
      <c r="AL632">
        <v>3.44329901907563</v>
      </c>
      <c r="AM632">
        <v>66.3387568690887</v>
      </c>
      <c r="AN632">
        <f>(AP632 - AO632 + BO632*1E3/(8.314*(BQ632+273.15)) * AR632/BN632 * AQ632) * BN632/(100*BB632) * 1000/(1000 - AP632)</f>
        <v>0</v>
      </c>
      <c r="AO632">
        <v>18.5457342921012</v>
      </c>
      <c r="AP632">
        <v>20.8136721212121</v>
      </c>
      <c r="AQ632">
        <v>-5.99704533084365e-05</v>
      </c>
      <c r="AR632">
        <v>77.4773203291814</v>
      </c>
      <c r="AS632">
        <v>0</v>
      </c>
      <c r="AT632">
        <v>0</v>
      </c>
      <c r="AU632">
        <f>IF(AS632*$H$13&gt;=AW632,1.0,(AW632/(AW632-AS632*$H$13)))</f>
        <v>0</v>
      </c>
      <c r="AV632">
        <f>(AU632-1)*100</f>
        <v>0</v>
      </c>
      <c r="AW632">
        <f>MAX(0,($B$13+$C$13*BV632)/(1+$D$13*BV632)*BO632/(BQ632+273)*$E$13)</f>
        <v>0</v>
      </c>
      <c r="AX632">
        <f>$B$11*BW632+$C$11*BX632+$F$11*CI632*(1-CL632)</f>
        <v>0</v>
      </c>
      <c r="AY632">
        <f>AX632*AZ632</f>
        <v>0</v>
      </c>
      <c r="AZ632">
        <f>($B$11*$D$9+$C$11*$D$9+$F$11*((CV632+CN632)/MAX(CV632+CN632+CW632, 0.1)*$I$9+CW632/MAX(CV632+CN632+CW632, 0.1)*$J$9))/($B$11+$C$11+$F$11)</f>
        <v>0</v>
      </c>
      <c r="BA632">
        <f>($B$11*$K$9+$C$11*$K$9+$F$11*((CV632+CN632)/MAX(CV632+CN632+CW632, 0.1)*$P$9+CW632/MAX(CV632+CN632+CW632, 0.1)*$Q$9))/($B$11+$C$11+$F$11)</f>
        <v>0</v>
      </c>
      <c r="BB632">
        <v>6</v>
      </c>
      <c r="BC632">
        <v>0.5</v>
      </c>
      <c r="BD632" t="s">
        <v>355</v>
      </c>
      <c r="BE632">
        <v>2</v>
      </c>
      <c r="BF632" t="b">
        <v>1</v>
      </c>
      <c r="BG632">
        <v>1657300101.81429</v>
      </c>
      <c r="BH632">
        <v>709.051107142857</v>
      </c>
      <c r="BI632">
        <v>746.778535714286</v>
      </c>
      <c r="BJ632">
        <v>20.8027</v>
      </c>
      <c r="BK632">
        <v>18.5482821428571</v>
      </c>
      <c r="BL632">
        <v>698.889785714286</v>
      </c>
      <c r="BM632">
        <v>20.6240428571429</v>
      </c>
      <c r="BN632">
        <v>499.980678571429</v>
      </c>
      <c r="BO632">
        <v>73.8261857142857</v>
      </c>
      <c r="BP632">
        <v>0.045939375</v>
      </c>
      <c r="BQ632">
        <v>24.3337392857143</v>
      </c>
      <c r="BR632">
        <v>24.9887035714286</v>
      </c>
      <c r="BS632">
        <v>999.9</v>
      </c>
      <c r="BT632">
        <v>0</v>
      </c>
      <c r="BU632">
        <v>0</v>
      </c>
      <c r="BV632">
        <v>10013.9285714286</v>
      </c>
      <c r="BW632">
        <v>0</v>
      </c>
      <c r="BX632">
        <v>1282.00857142857</v>
      </c>
      <c r="BY632">
        <v>-37.7273964285714</v>
      </c>
      <c r="BZ632">
        <v>724.11475</v>
      </c>
      <c r="CA632">
        <v>760.891964285714</v>
      </c>
      <c r="CB632">
        <v>2.25441571428571</v>
      </c>
      <c r="CC632">
        <v>746.778535714286</v>
      </c>
      <c r="CD632">
        <v>18.5482821428571</v>
      </c>
      <c r="CE632">
        <v>1.53578464285714</v>
      </c>
      <c r="CF632">
        <v>1.36934857142857</v>
      </c>
      <c r="CG632">
        <v>13.3291607142857</v>
      </c>
      <c r="CH632">
        <v>11.5824</v>
      </c>
      <c r="CI632">
        <v>1999.99107142857</v>
      </c>
      <c r="CJ632">
        <v>0.980002928571429</v>
      </c>
      <c r="CK632">
        <v>0.0199971785714286</v>
      </c>
      <c r="CL632">
        <v>0</v>
      </c>
      <c r="CM632">
        <v>2.36208571428571</v>
      </c>
      <c r="CN632">
        <v>0</v>
      </c>
      <c r="CO632">
        <v>4452.3225</v>
      </c>
      <c r="CP632">
        <v>17300.0857142857</v>
      </c>
      <c r="CQ632">
        <v>41.0199285714286</v>
      </c>
      <c r="CR632">
        <v>41.75</v>
      </c>
      <c r="CS632">
        <v>40.812</v>
      </c>
      <c r="CT632">
        <v>40.437</v>
      </c>
      <c r="CU632">
        <v>40.223</v>
      </c>
      <c r="CV632">
        <v>1960.00107142857</v>
      </c>
      <c r="CW632">
        <v>39.9903571428571</v>
      </c>
      <c r="CX632">
        <v>0</v>
      </c>
      <c r="CY632">
        <v>1657300087.5</v>
      </c>
      <c r="CZ632">
        <v>0</v>
      </c>
      <c r="DA632">
        <v>1657291692.5</v>
      </c>
      <c r="DB632" t="s">
        <v>356</v>
      </c>
      <c r="DC632">
        <v>1657291684</v>
      </c>
      <c r="DD632">
        <v>1657291692.5</v>
      </c>
      <c r="DE632">
        <v>1</v>
      </c>
      <c r="DF632">
        <v>0.051</v>
      </c>
      <c r="DG632">
        <v>-0.009</v>
      </c>
      <c r="DH632">
        <v>7.953</v>
      </c>
      <c r="DI632">
        <v>0.086</v>
      </c>
      <c r="DJ632">
        <v>418</v>
      </c>
      <c r="DK632">
        <v>18</v>
      </c>
      <c r="DL632">
        <v>0.63</v>
      </c>
      <c r="DM632">
        <v>0.07</v>
      </c>
      <c r="DN632">
        <v>-37.5902625</v>
      </c>
      <c r="DO632">
        <v>-2.41040037523455</v>
      </c>
      <c r="DP632">
        <v>0.474063497164409</v>
      </c>
      <c r="DQ632">
        <v>0</v>
      </c>
      <c r="DR632">
        <v>2.2491185</v>
      </c>
      <c r="DS632">
        <v>0.0893241275797313</v>
      </c>
      <c r="DT632">
        <v>0.00908316837617803</v>
      </c>
      <c r="DU632">
        <v>1</v>
      </c>
      <c r="DV632">
        <v>1</v>
      </c>
      <c r="DW632">
        <v>2</v>
      </c>
      <c r="DX632" t="s">
        <v>373</v>
      </c>
      <c r="DY632">
        <v>2.97079</v>
      </c>
      <c r="DZ632">
        <v>2.69996</v>
      </c>
      <c r="EA632">
        <v>0.11088</v>
      </c>
      <c r="EB632">
        <v>0.1159</v>
      </c>
      <c r="EC632">
        <v>0.0768669</v>
      </c>
      <c r="ED632">
        <v>0.0712192</v>
      </c>
      <c r="EE632">
        <v>34536.8</v>
      </c>
      <c r="EF632">
        <v>37579</v>
      </c>
      <c r="EG632">
        <v>35218.6</v>
      </c>
      <c r="EH632">
        <v>38568.9</v>
      </c>
      <c r="EI632">
        <v>46138.3</v>
      </c>
      <c r="EJ632">
        <v>51725.4</v>
      </c>
      <c r="EK632">
        <v>55081.3</v>
      </c>
      <c r="EL632">
        <v>61847.1</v>
      </c>
      <c r="EM632">
        <v>1.948</v>
      </c>
      <c r="EN632">
        <v>2.1098</v>
      </c>
      <c r="EO632">
        <v>-0.0175834</v>
      </c>
      <c r="EP632">
        <v>0</v>
      </c>
      <c r="EQ632">
        <v>25.2713</v>
      </c>
      <c r="ER632">
        <v>999.9</v>
      </c>
      <c r="ES632">
        <v>54.975</v>
      </c>
      <c r="ET632">
        <v>34.11</v>
      </c>
      <c r="EU632">
        <v>40.03</v>
      </c>
      <c r="EV632">
        <v>53.0479</v>
      </c>
      <c r="EW632">
        <v>37.1635</v>
      </c>
      <c r="EX632">
        <v>2</v>
      </c>
      <c r="EY632">
        <v>0.196789</v>
      </c>
      <c r="EZ632">
        <v>6.04096</v>
      </c>
      <c r="FA632">
        <v>20.0476</v>
      </c>
      <c r="FB632">
        <v>5.19932</v>
      </c>
      <c r="FC632">
        <v>12.0099</v>
      </c>
      <c r="FD632">
        <v>4.9756</v>
      </c>
      <c r="FE632">
        <v>3.294</v>
      </c>
      <c r="FF632">
        <v>9999</v>
      </c>
      <c r="FG632">
        <v>565.8</v>
      </c>
      <c r="FH632">
        <v>9999</v>
      </c>
      <c r="FI632">
        <v>9999</v>
      </c>
      <c r="FJ632">
        <v>1.86301</v>
      </c>
      <c r="FK632">
        <v>1.86783</v>
      </c>
      <c r="FL632">
        <v>1.86752</v>
      </c>
      <c r="FM632">
        <v>1.86874</v>
      </c>
      <c r="FN632">
        <v>1.86951</v>
      </c>
      <c r="FO632">
        <v>1.86554</v>
      </c>
      <c r="FP632">
        <v>1.86667</v>
      </c>
      <c r="FQ632">
        <v>1.86807</v>
      </c>
      <c r="FR632">
        <v>5</v>
      </c>
      <c r="FS632">
        <v>0</v>
      </c>
      <c r="FT632">
        <v>0</v>
      </c>
      <c r="FU632">
        <v>0</v>
      </c>
      <c r="FV632" t="s">
        <v>358</v>
      </c>
      <c r="FW632" t="s">
        <v>359</v>
      </c>
      <c r="FX632" t="s">
        <v>360</v>
      </c>
      <c r="FY632" t="s">
        <v>360</v>
      </c>
      <c r="FZ632" t="s">
        <v>360</v>
      </c>
      <c r="GA632" t="s">
        <v>360</v>
      </c>
      <c r="GB632">
        <v>0</v>
      </c>
      <c r="GC632">
        <v>100</v>
      </c>
      <c r="GD632">
        <v>100</v>
      </c>
      <c r="GE632">
        <v>10.35</v>
      </c>
      <c r="GF632">
        <v>0.1787</v>
      </c>
      <c r="GG632">
        <v>4.5284714050127</v>
      </c>
      <c r="GH632">
        <v>0.00877152046367285</v>
      </c>
      <c r="GI632">
        <v>-1.12287425622125e-06</v>
      </c>
      <c r="GJ632">
        <v>1.49974470624018e-10</v>
      </c>
      <c r="GK632">
        <v>0.178652107835601</v>
      </c>
      <c r="GL632">
        <v>0</v>
      </c>
      <c r="GM632">
        <v>0</v>
      </c>
      <c r="GN632">
        <v>0</v>
      </c>
      <c r="GO632">
        <v>-2</v>
      </c>
      <c r="GP632">
        <v>2006</v>
      </c>
      <c r="GQ632">
        <v>1</v>
      </c>
      <c r="GR632">
        <v>20</v>
      </c>
      <c r="GS632">
        <v>140.4</v>
      </c>
      <c r="GT632">
        <v>140.3</v>
      </c>
      <c r="GU632">
        <v>2.16187</v>
      </c>
      <c r="GV632">
        <v>2.64648</v>
      </c>
      <c r="GW632">
        <v>2.24854</v>
      </c>
      <c r="GX632">
        <v>2.74292</v>
      </c>
      <c r="GY632">
        <v>1.99585</v>
      </c>
      <c r="GZ632">
        <v>2.35718</v>
      </c>
      <c r="HA632">
        <v>37.554</v>
      </c>
      <c r="HB632">
        <v>14.4472</v>
      </c>
      <c r="HC632">
        <v>18</v>
      </c>
      <c r="HD632">
        <v>499.569</v>
      </c>
      <c r="HE632">
        <v>610.462</v>
      </c>
      <c r="HF632">
        <v>15.5411</v>
      </c>
      <c r="HG632">
        <v>29.5419</v>
      </c>
      <c r="HH632">
        <v>30.0004</v>
      </c>
      <c r="HI632">
        <v>29.3154</v>
      </c>
      <c r="HJ632">
        <v>29.2121</v>
      </c>
      <c r="HK632">
        <v>43.3886</v>
      </c>
      <c r="HL632">
        <v>52.2668</v>
      </c>
      <c r="HM632">
        <v>0</v>
      </c>
      <c r="HN632">
        <v>15.5399</v>
      </c>
      <c r="HO632">
        <v>790.889</v>
      </c>
      <c r="HP632">
        <v>18.5547</v>
      </c>
      <c r="HQ632">
        <v>102.157</v>
      </c>
      <c r="HR632">
        <v>102.956</v>
      </c>
    </row>
    <row r="633" spans="1:226">
      <c r="A633">
        <v>617</v>
      </c>
      <c r="B633">
        <v>1657300114.6</v>
      </c>
      <c r="C633">
        <v>8370.59999990463</v>
      </c>
      <c r="D633" t="s">
        <v>1598</v>
      </c>
      <c r="E633" t="s">
        <v>1599</v>
      </c>
      <c r="F633">
        <v>5</v>
      </c>
      <c r="G633" t="s">
        <v>1507</v>
      </c>
      <c r="H633" t="s">
        <v>354</v>
      </c>
      <c r="I633">
        <v>1657300107.1</v>
      </c>
      <c r="J633">
        <f>(K633)/1000</f>
        <v>0</v>
      </c>
      <c r="K633">
        <f>IF(BF633, AN633, AH633)</f>
        <v>0</v>
      </c>
      <c r="L633">
        <f>IF(BF633, AI633, AG633)</f>
        <v>0</v>
      </c>
      <c r="M633">
        <f>BH633 - IF(AU633&gt;1, L633*BB633*100.0/(AW633*BV633), 0)</f>
        <v>0</v>
      </c>
      <c r="N633">
        <f>((T633-J633/2)*M633-L633)/(T633+J633/2)</f>
        <v>0</v>
      </c>
      <c r="O633">
        <f>N633*(BO633+BP633)/1000.0</f>
        <v>0</v>
      </c>
      <c r="P633">
        <f>(BH633 - IF(AU633&gt;1, L633*BB633*100.0/(AW633*BV633), 0))*(BO633+BP633)/1000.0</f>
        <v>0</v>
      </c>
      <c r="Q633">
        <f>2.0/((1/S633-1/R633)+SIGN(S633)*SQRT((1/S633-1/R633)*(1/S633-1/R633) + 4*BC633/((BC633+1)*(BC633+1))*(2*1/S633*1/R633-1/R633*1/R633)))</f>
        <v>0</v>
      </c>
      <c r="R633">
        <f>IF(LEFT(BD633,1)&lt;&gt;"0",IF(LEFT(BD633,1)="1",3.0,BE633),$D$5+$E$5*(BV633*BO633/($K$5*1000))+$F$5*(BV633*BO633/($K$5*1000))*MAX(MIN(BB633,$J$5),$I$5)*MAX(MIN(BB633,$J$5),$I$5)+$G$5*MAX(MIN(BB633,$J$5),$I$5)*(BV633*BO633/($K$5*1000))+$H$5*(BV633*BO633/($K$5*1000))*(BV633*BO633/($K$5*1000)))</f>
        <v>0</v>
      </c>
      <c r="S633">
        <f>J633*(1000-(1000*0.61365*exp(17.502*W633/(240.97+W633))/(BO633+BP633)+BJ633)/2)/(1000*0.61365*exp(17.502*W633/(240.97+W633))/(BO633+BP633)-BJ633)</f>
        <v>0</v>
      </c>
      <c r="T633">
        <f>1/((BC633+1)/(Q633/1.6)+1/(R633/1.37)) + BC633/((BC633+1)/(Q633/1.6) + BC633/(R633/1.37))</f>
        <v>0</v>
      </c>
      <c r="U633">
        <f>(AX633*BA633)</f>
        <v>0</v>
      </c>
      <c r="V633">
        <f>(BQ633+(U633+2*0.95*5.67E-8*(((BQ633+$B$7)+273)^4-(BQ633+273)^4)-44100*J633)/(1.84*29.3*R633+8*0.95*5.67E-8*(BQ633+273)^3))</f>
        <v>0</v>
      </c>
      <c r="W633">
        <f>($C$7*BR633+$D$7*BS633+$E$7*V633)</f>
        <v>0</v>
      </c>
      <c r="X633">
        <f>0.61365*exp(17.502*W633/(240.97+W633))</f>
        <v>0</v>
      </c>
      <c r="Y633">
        <f>(Z633/AA633*100)</f>
        <v>0</v>
      </c>
      <c r="Z633">
        <f>BJ633*(BO633+BP633)/1000</f>
        <v>0</v>
      </c>
      <c r="AA633">
        <f>0.61365*exp(17.502*BQ633/(240.97+BQ633))</f>
        <v>0</v>
      </c>
      <c r="AB633">
        <f>(X633-BJ633*(BO633+BP633)/1000)</f>
        <v>0</v>
      </c>
      <c r="AC633">
        <f>(-J633*44100)</f>
        <v>0</v>
      </c>
      <c r="AD633">
        <f>2*29.3*R633*0.92*(BQ633-W633)</f>
        <v>0</v>
      </c>
      <c r="AE633">
        <f>2*0.95*5.67E-8*(((BQ633+$B$7)+273)^4-(W633+273)^4)</f>
        <v>0</v>
      </c>
      <c r="AF633">
        <f>U633+AE633+AC633+AD633</f>
        <v>0</v>
      </c>
      <c r="AG633">
        <f>BN633*AU633*(BI633-BH633*(1000-AU633*BK633)/(1000-AU633*BJ633))/(100*BB633)</f>
        <v>0</v>
      </c>
      <c r="AH633">
        <f>1000*BN633*AU633*(BJ633-BK633)/(100*BB633*(1000-AU633*BJ633))</f>
        <v>0</v>
      </c>
      <c r="AI633">
        <f>(AJ633 - AK633 - BO633*1E3/(8.314*(BQ633+273.15)) * AM633/BN633 * AL633) * BN633/(100*BB633) * (1000 - BK633)/1000</f>
        <v>0</v>
      </c>
      <c r="AJ633">
        <v>794.038252972127</v>
      </c>
      <c r="AK633">
        <v>765.653551515151</v>
      </c>
      <c r="AL633">
        <v>3.36537170891171</v>
      </c>
      <c r="AM633">
        <v>66.3387568690887</v>
      </c>
      <c r="AN633">
        <f>(AP633 - AO633 + BO633*1E3/(8.314*(BQ633+273.15)) * AR633/BN633 * AQ633) * BN633/(100*BB633) * 1000/(1000 - AP633)</f>
        <v>0</v>
      </c>
      <c r="AO633">
        <v>18.547458427294</v>
      </c>
      <c r="AP633">
        <v>20.8117472727273</v>
      </c>
      <c r="AQ633">
        <v>0.000240632069889677</v>
      </c>
      <c r="AR633">
        <v>77.4773203291814</v>
      </c>
      <c r="AS633">
        <v>0</v>
      </c>
      <c r="AT633">
        <v>0</v>
      </c>
      <c r="AU633">
        <f>IF(AS633*$H$13&gt;=AW633,1.0,(AW633/(AW633-AS633*$H$13)))</f>
        <v>0</v>
      </c>
      <c r="AV633">
        <f>(AU633-1)*100</f>
        <v>0</v>
      </c>
      <c r="AW633">
        <f>MAX(0,($B$13+$C$13*BV633)/(1+$D$13*BV633)*BO633/(BQ633+273)*$E$13)</f>
        <v>0</v>
      </c>
      <c r="AX633">
        <f>$B$11*BW633+$C$11*BX633+$F$11*CI633*(1-CL633)</f>
        <v>0</v>
      </c>
      <c r="AY633">
        <f>AX633*AZ633</f>
        <v>0</v>
      </c>
      <c r="AZ633">
        <f>($B$11*$D$9+$C$11*$D$9+$F$11*((CV633+CN633)/MAX(CV633+CN633+CW633, 0.1)*$I$9+CW633/MAX(CV633+CN633+CW633, 0.1)*$J$9))/($B$11+$C$11+$F$11)</f>
        <v>0</v>
      </c>
      <c r="BA633">
        <f>($B$11*$K$9+$C$11*$K$9+$F$11*((CV633+CN633)/MAX(CV633+CN633+CW633, 0.1)*$P$9+CW633/MAX(CV633+CN633+CW633, 0.1)*$Q$9))/($B$11+$C$11+$F$11)</f>
        <v>0</v>
      </c>
      <c r="BB633">
        <v>6</v>
      </c>
      <c r="BC633">
        <v>0.5</v>
      </c>
      <c r="BD633" t="s">
        <v>355</v>
      </c>
      <c r="BE633">
        <v>2</v>
      </c>
      <c r="BF633" t="b">
        <v>1</v>
      </c>
      <c r="BG633">
        <v>1657300107.1</v>
      </c>
      <c r="BH633">
        <v>726.582925925926</v>
      </c>
      <c r="BI633">
        <v>764.476444444444</v>
      </c>
      <c r="BJ633">
        <v>20.8073555555556</v>
      </c>
      <c r="BK633">
        <v>18.5469074074074</v>
      </c>
      <c r="BL633">
        <v>716.292666666667</v>
      </c>
      <c r="BM633">
        <v>20.6287</v>
      </c>
      <c r="BN633">
        <v>499.975777777778</v>
      </c>
      <c r="BO633">
        <v>73.8257777777778</v>
      </c>
      <c r="BP633">
        <v>0.0459236074074074</v>
      </c>
      <c r="BQ633">
        <v>24.3330333333333</v>
      </c>
      <c r="BR633">
        <v>24.987362962963</v>
      </c>
      <c r="BS633">
        <v>999.9</v>
      </c>
      <c r="BT633">
        <v>0</v>
      </c>
      <c r="BU633">
        <v>0</v>
      </c>
      <c r="BV633">
        <v>10011.4814814815</v>
      </c>
      <c r="BW633">
        <v>0</v>
      </c>
      <c r="BX633">
        <v>1282.93037037037</v>
      </c>
      <c r="BY633">
        <v>-37.8934259259259</v>
      </c>
      <c r="BZ633">
        <v>742.022555555556</v>
      </c>
      <c r="CA633">
        <v>778.923185185185</v>
      </c>
      <c r="CB633">
        <v>2.26044962962963</v>
      </c>
      <c r="CC633">
        <v>764.476444444444</v>
      </c>
      <c r="CD633">
        <v>18.5469074074074</v>
      </c>
      <c r="CE633">
        <v>1.53612037037037</v>
      </c>
      <c r="CF633">
        <v>1.36924</v>
      </c>
      <c r="CG633">
        <v>13.3325111111111</v>
      </c>
      <c r="CH633">
        <v>11.5811925925926</v>
      </c>
      <c r="CI633">
        <v>2000.01111111111</v>
      </c>
      <c r="CJ633">
        <v>0.980003</v>
      </c>
      <c r="CK633">
        <v>0.0199971</v>
      </c>
      <c r="CL633">
        <v>0</v>
      </c>
      <c r="CM633">
        <v>2.3463037037037</v>
      </c>
      <c r="CN633">
        <v>0</v>
      </c>
      <c r="CO633">
        <v>4452.22037037037</v>
      </c>
      <c r="CP633">
        <v>17300.2666666667</v>
      </c>
      <c r="CQ633">
        <v>41.022962962963</v>
      </c>
      <c r="CR633">
        <v>41.75</v>
      </c>
      <c r="CS633">
        <v>40.812</v>
      </c>
      <c r="CT633">
        <v>40.4324074074074</v>
      </c>
      <c r="CU633">
        <v>40.222</v>
      </c>
      <c r="CV633">
        <v>1960.02074074074</v>
      </c>
      <c r="CW633">
        <v>39.9903703703704</v>
      </c>
      <c r="CX633">
        <v>0</v>
      </c>
      <c r="CY633">
        <v>1657300092.9</v>
      </c>
      <c r="CZ633">
        <v>0</v>
      </c>
      <c r="DA633">
        <v>1657291692.5</v>
      </c>
      <c r="DB633" t="s">
        <v>356</v>
      </c>
      <c r="DC633">
        <v>1657291684</v>
      </c>
      <c r="DD633">
        <v>1657291692.5</v>
      </c>
      <c r="DE633">
        <v>1</v>
      </c>
      <c r="DF633">
        <v>0.051</v>
      </c>
      <c r="DG633">
        <v>-0.009</v>
      </c>
      <c r="DH633">
        <v>7.953</v>
      </c>
      <c r="DI633">
        <v>0.086</v>
      </c>
      <c r="DJ633">
        <v>418</v>
      </c>
      <c r="DK633">
        <v>18</v>
      </c>
      <c r="DL633">
        <v>0.63</v>
      </c>
      <c r="DM633">
        <v>0.07</v>
      </c>
      <c r="DN633">
        <v>-37.82415</v>
      </c>
      <c r="DO633">
        <v>-2.01162776735461</v>
      </c>
      <c r="DP633">
        <v>0.462426486590031</v>
      </c>
      <c r="DQ633">
        <v>0</v>
      </c>
      <c r="DR633">
        <v>2.25648525</v>
      </c>
      <c r="DS633">
        <v>0.0709367729831143</v>
      </c>
      <c r="DT633">
        <v>0.00796603068896296</v>
      </c>
      <c r="DU633">
        <v>1</v>
      </c>
      <c r="DV633">
        <v>1</v>
      </c>
      <c r="DW633">
        <v>2</v>
      </c>
      <c r="DX633" t="s">
        <v>373</v>
      </c>
      <c r="DY633">
        <v>2.97082</v>
      </c>
      <c r="DZ633">
        <v>2.69817</v>
      </c>
      <c r="EA633">
        <v>0.112596</v>
      </c>
      <c r="EB633">
        <v>0.117559</v>
      </c>
      <c r="EC633">
        <v>0.0768951</v>
      </c>
      <c r="ED633">
        <v>0.0712114</v>
      </c>
      <c r="EE633">
        <v>34469.5</v>
      </c>
      <c r="EF633">
        <v>37507.6</v>
      </c>
      <c r="EG633">
        <v>35218</v>
      </c>
      <c r="EH633">
        <v>38568.1</v>
      </c>
      <c r="EI633">
        <v>46136.8</v>
      </c>
      <c r="EJ633">
        <v>51725.6</v>
      </c>
      <c r="EK633">
        <v>55081.2</v>
      </c>
      <c r="EL633">
        <v>61846.8</v>
      </c>
      <c r="EM633">
        <v>1.9474</v>
      </c>
      <c r="EN633">
        <v>2.11</v>
      </c>
      <c r="EO633">
        <v>-0.0168383</v>
      </c>
      <c r="EP633">
        <v>0</v>
      </c>
      <c r="EQ633">
        <v>25.2713</v>
      </c>
      <c r="ER633">
        <v>999.9</v>
      </c>
      <c r="ES633">
        <v>54.951</v>
      </c>
      <c r="ET633">
        <v>34.11</v>
      </c>
      <c r="EU633">
        <v>40.0148</v>
      </c>
      <c r="EV633">
        <v>52.9379</v>
      </c>
      <c r="EW633">
        <v>37.1234</v>
      </c>
      <c r="EX633">
        <v>2</v>
      </c>
      <c r="EY633">
        <v>0.196545</v>
      </c>
      <c r="EZ633">
        <v>5.96813</v>
      </c>
      <c r="FA633">
        <v>20.0492</v>
      </c>
      <c r="FB633">
        <v>5.19812</v>
      </c>
      <c r="FC633">
        <v>12.0099</v>
      </c>
      <c r="FD633">
        <v>4.9736</v>
      </c>
      <c r="FE633">
        <v>3.294</v>
      </c>
      <c r="FF633">
        <v>9999</v>
      </c>
      <c r="FG633">
        <v>565.8</v>
      </c>
      <c r="FH633">
        <v>9999</v>
      </c>
      <c r="FI633">
        <v>9999</v>
      </c>
      <c r="FJ633">
        <v>1.86295</v>
      </c>
      <c r="FK633">
        <v>1.86783</v>
      </c>
      <c r="FL633">
        <v>1.86752</v>
      </c>
      <c r="FM633">
        <v>1.86874</v>
      </c>
      <c r="FN633">
        <v>1.8696</v>
      </c>
      <c r="FO633">
        <v>1.86557</v>
      </c>
      <c r="FP633">
        <v>1.86664</v>
      </c>
      <c r="FQ633">
        <v>1.86807</v>
      </c>
      <c r="FR633">
        <v>5</v>
      </c>
      <c r="FS633">
        <v>0</v>
      </c>
      <c r="FT633">
        <v>0</v>
      </c>
      <c r="FU633">
        <v>0</v>
      </c>
      <c r="FV633" t="s">
        <v>358</v>
      </c>
      <c r="FW633" t="s">
        <v>359</v>
      </c>
      <c r="FX633" t="s">
        <v>360</v>
      </c>
      <c r="FY633" t="s">
        <v>360</v>
      </c>
      <c r="FZ633" t="s">
        <v>360</v>
      </c>
      <c r="GA633" t="s">
        <v>360</v>
      </c>
      <c r="GB633">
        <v>0</v>
      </c>
      <c r="GC633">
        <v>100</v>
      </c>
      <c r="GD633">
        <v>100</v>
      </c>
      <c r="GE633">
        <v>10.472</v>
      </c>
      <c r="GF633">
        <v>0.1787</v>
      </c>
      <c r="GG633">
        <v>4.5284714050127</v>
      </c>
      <c r="GH633">
        <v>0.00877152046367285</v>
      </c>
      <c r="GI633">
        <v>-1.12287425622125e-06</v>
      </c>
      <c r="GJ633">
        <v>1.49974470624018e-10</v>
      </c>
      <c r="GK633">
        <v>0.178652107835601</v>
      </c>
      <c r="GL633">
        <v>0</v>
      </c>
      <c r="GM633">
        <v>0</v>
      </c>
      <c r="GN633">
        <v>0</v>
      </c>
      <c r="GO633">
        <v>-2</v>
      </c>
      <c r="GP633">
        <v>2006</v>
      </c>
      <c r="GQ633">
        <v>1</v>
      </c>
      <c r="GR633">
        <v>20</v>
      </c>
      <c r="GS633">
        <v>140.5</v>
      </c>
      <c r="GT633">
        <v>140.4</v>
      </c>
      <c r="GU633">
        <v>2.19971</v>
      </c>
      <c r="GV633">
        <v>2.64526</v>
      </c>
      <c r="GW633">
        <v>2.24854</v>
      </c>
      <c r="GX633">
        <v>2.74292</v>
      </c>
      <c r="GY633">
        <v>1.99585</v>
      </c>
      <c r="GZ633">
        <v>2.34375</v>
      </c>
      <c r="HA633">
        <v>37.554</v>
      </c>
      <c r="HB633">
        <v>14.4472</v>
      </c>
      <c r="HC633">
        <v>18</v>
      </c>
      <c r="HD633">
        <v>499.189</v>
      </c>
      <c r="HE633">
        <v>610.65</v>
      </c>
      <c r="HF633">
        <v>15.5474</v>
      </c>
      <c r="HG633">
        <v>29.5444</v>
      </c>
      <c r="HH633">
        <v>30.0001</v>
      </c>
      <c r="HI633">
        <v>29.3179</v>
      </c>
      <c r="HJ633">
        <v>29.2146</v>
      </c>
      <c r="HK633">
        <v>44.1465</v>
      </c>
      <c r="HL633">
        <v>52.2668</v>
      </c>
      <c r="HM633">
        <v>0</v>
      </c>
      <c r="HN633">
        <v>15.5566</v>
      </c>
      <c r="HO633">
        <v>811.039</v>
      </c>
      <c r="HP633">
        <v>18.5359</v>
      </c>
      <c r="HQ633">
        <v>102.156</v>
      </c>
      <c r="HR633">
        <v>102.954</v>
      </c>
    </row>
    <row r="634" spans="1:226">
      <c r="A634">
        <v>618</v>
      </c>
      <c r="B634">
        <v>1657300119.6</v>
      </c>
      <c r="C634">
        <v>8375.59999990463</v>
      </c>
      <c r="D634" t="s">
        <v>1600</v>
      </c>
      <c r="E634" t="s">
        <v>1601</v>
      </c>
      <c r="F634">
        <v>5</v>
      </c>
      <c r="G634" t="s">
        <v>1507</v>
      </c>
      <c r="H634" t="s">
        <v>354</v>
      </c>
      <c r="I634">
        <v>1657300111.81429</v>
      </c>
      <c r="J634">
        <f>(K634)/1000</f>
        <v>0</v>
      </c>
      <c r="K634">
        <f>IF(BF634, AN634, AH634)</f>
        <v>0</v>
      </c>
      <c r="L634">
        <f>IF(BF634, AI634, AG634)</f>
        <v>0</v>
      </c>
      <c r="M634">
        <f>BH634 - IF(AU634&gt;1, L634*BB634*100.0/(AW634*BV634), 0)</f>
        <v>0</v>
      </c>
      <c r="N634">
        <f>((T634-J634/2)*M634-L634)/(T634+J634/2)</f>
        <v>0</v>
      </c>
      <c r="O634">
        <f>N634*(BO634+BP634)/1000.0</f>
        <v>0</v>
      </c>
      <c r="P634">
        <f>(BH634 - IF(AU634&gt;1, L634*BB634*100.0/(AW634*BV634), 0))*(BO634+BP634)/1000.0</f>
        <v>0</v>
      </c>
      <c r="Q634">
        <f>2.0/((1/S634-1/R634)+SIGN(S634)*SQRT((1/S634-1/R634)*(1/S634-1/R634) + 4*BC634/((BC634+1)*(BC634+1))*(2*1/S634*1/R634-1/R634*1/R634)))</f>
        <v>0</v>
      </c>
      <c r="R634">
        <f>IF(LEFT(BD634,1)&lt;&gt;"0",IF(LEFT(BD634,1)="1",3.0,BE634),$D$5+$E$5*(BV634*BO634/($K$5*1000))+$F$5*(BV634*BO634/($K$5*1000))*MAX(MIN(BB634,$J$5),$I$5)*MAX(MIN(BB634,$J$5),$I$5)+$G$5*MAX(MIN(BB634,$J$5),$I$5)*(BV634*BO634/($K$5*1000))+$H$5*(BV634*BO634/($K$5*1000))*(BV634*BO634/($K$5*1000)))</f>
        <v>0</v>
      </c>
      <c r="S634">
        <f>J634*(1000-(1000*0.61365*exp(17.502*W634/(240.97+W634))/(BO634+BP634)+BJ634)/2)/(1000*0.61365*exp(17.502*W634/(240.97+W634))/(BO634+BP634)-BJ634)</f>
        <v>0</v>
      </c>
      <c r="T634">
        <f>1/((BC634+1)/(Q634/1.6)+1/(R634/1.37)) + BC634/((BC634+1)/(Q634/1.6) + BC634/(R634/1.37))</f>
        <v>0</v>
      </c>
      <c r="U634">
        <f>(AX634*BA634)</f>
        <v>0</v>
      </c>
      <c r="V634">
        <f>(BQ634+(U634+2*0.95*5.67E-8*(((BQ634+$B$7)+273)^4-(BQ634+273)^4)-44100*J634)/(1.84*29.3*R634+8*0.95*5.67E-8*(BQ634+273)^3))</f>
        <v>0</v>
      </c>
      <c r="W634">
        <f>($C$7*BR634+$D$7*BS634+$E$7*V634)</f>
        <v>0</v>
      </c>
      <c r="X634">
        <f>0.61365*exp(17.502*W634/(240.97+W634))</f>
        <v>0</v>
      </c>
      <c r="Y634">
        <f>(Z634/AA634*100)</f>
        <v>0</v>
      </c>
      <c r="Z634">
        <f>BJ634*(BO634+BP634)/1000</f>
        <v>0</v>
      </c>
      <c r="AA634">
        <f>0.61365*exp(17.502*BQ634/(240.97+BQ634))</f>
        <v>0</v>
      </c>
      <c r="AB634">
        <f>(X634-BJ634*(BO634+BP634)/1000)</f>
        <v>0</v>
      </c>
      <c r="AC634">
        <f>(-J634*44100)</f>
        <v>0</v>
      </c>
      <c r="AD634">
        <f>2*29.3*R634*0.92*(BQ634-W634)</f>
        <v>0</v>
      </c>
      <c r="AE634">
        <f>2*0.95*5.67E-8*(((BQ634+$B$7)+273)^4-(W634+273)^4)</f>
        <v>0</v>
      </c>
      <c r="AF634">
        <f>U634+AE634+AC634+AD634</f>
        <v>0</v>
      </c>
      <c r="AG634">
        <f>BN634*AU634*(BI634-BH634*(1000-AU634*BK634)/(1000-AU634*BJ634))/(100*BB634)</f>
        <v>0</v>
      </c>
      <c r="AH634">
        <f>1000*BN634*AU634*(BJ634-BK634)/(100*BB634*(1000-AU634*BJ634))</f>
        <v>0</v>
      </c>
      <c r="AI634">
        <f>(AJ634 - AK634 - BO634*1E3/(8.314*(BQ634+273.15)) * AM634/BN634 * AL634) * BN634/(100*BB634) * (1000 - BK634)/1000</f>
        <v>0</v>
      </c>
      <c r="AJ634">
        <v>811.11905191249</v>
      </c>
      <c r="AK634">
        <v>782.606981818182</v>
      </c>
      <c r="AL634">
        <v>3.39689419723008</v>
      </c>
      <c r="AM634">
        <v>66.3387568690887</v>
      </c>
      <c r="AN634">
        <f>(AP634 - AO634 + BO634*1E3/(8.314*(BQ634+273.15)) * AR634/BN634 * AQ634) * BN634/(100*BB634) * 1000/(1000 - AP634)</f>
        <v>0</v>
      </c>
      <c r="AO634">
        <v>18.5451459210873</v>
      </c>
      <c r="AP634">
        <v>20.8157303030303</v>
      </c>
      <c r="AQ634">
        <v>0.000355759694962128</v>
      </c>
      <c r="AR634">
        <v>77.4773203291814</v>
      </c>
      <c r="AS634">
        <v>0</v>
      </c>
      <c r="AT634">
        <v>0</v>
      </c>
      <c r="AU634">
        <f>IF(AS634*$H$13&gt;=AW634,1.0,(AW634/(AW634-AS634*$H$13)))</f>
        <v>0</v>
      </c>
      <c r="AV634">
        <f>(AU634-1)*100</f>
        <v>0</v>
      </c>
      <c r="AW634">
        <f>MAX(0,($B$13+$C$13*BV634)/(1+$D$13*BV634)*BO634/(BQ634+273)*$E$13)</f>
        <v>0</v>
      </c>
      <c r="AX634">
        <f>$B$11*BW634+$C$11*BX634+$F$11*CI634*(1-CL634)</f>
        <v>0</v>
      </c>
      <c r="AY634">
        <f>AX634*AZ634</f>
        <v>0</v>
      </c>
      <c r="AZ634">
        <f>($B$11*$D$9+$C$11*$D$9+$F$11*((CV634+CN634)/MAX(CV634+CN634+CW634, 0.1)*$I$9+CW634/MAX(CV634+CN634+CW634, 0.1)*$J$9))/($B$11+$C$11+$F$11)</f>
        <v>0</v>
      </c>
      <c r="BA634">
        <f>($B$11*$K$9+$C$11*$K$9+$F$11*((CV634+CN634)/MAX(CV634+CN634+CW634, 0.1)*$P$9+CW634/MAX(CV634+CN634+CW634, 0.1)*$Q$9))/($B$11+$C$11+$F$11)</f>
        <v>0</v>
      </c>
      <c r="BB634">
        <v>6</v>
      </c>
      <c r="BC634">
        <v>0.5</v>
      </c>
      <c r="BD634" t="s">
        <v>355</v>
      </c>
      <c r="BE634">
        <v>2</v>
      </c>
      <c r="BF634" t="b">
        <v>1</v>
      </c>
      <c r="BG634">
        <v>1657300111.81429</v>
      </c>
      <c r="BH634">
        <v>742.169892857143</v>
      </c>
      <c r="BI634">
        <v>780.414857142857</v>
      </c>
      <c r="BJ634">
        <v>20.8112535714286</v>
      </c>
      <c r="BK634">
        <v>18.5458785714286</v>
      </c>
      <c r="BL634">
        <v>731.765392857143</v>
      </c>
      <c r="BM634">
        <v>20.6325892857143</v>
      </c>
      <c r="BN634">
        <v>499.945321428571</v>
      </c>
      <c r="BO634">
        <v>73.826175</v>
      </c>
      <c r="BP634">
        <v>0.0459408964285714</v>
      </c>
      <c r="BQ634">
        <v>24.3322642857143</v>
      </c>
      <c r="BR634">
        <v>24.9855</v>
      </c>
      <c r="BS634">
        <v>999.9</v>
      </c>
      <c r="BT634">
        <v>0</v>
      </c>
      <c r="BU634">
        <v>0</v>
      </c>
      <c r="BV634">
        <v>10005.5357142857</v>
      </c>
      <c r="BW634">
        <v>0</v>
      </c>
      <c r="BX634">
        <v>1283.43857142857</v>
      </c>
      <c r="BY634">
        <v>-38.2449071428571</v>
      </c>
      <c r="BZ634">
        <v>757.94375</v>
      </c>
      <c r="CA634">
        <v>795.161857142857</v>
      </c>
      <c r="CB634">
        <v>2.26536821428571</v>
      </c>
      <c r="CC634">
        <v>780.414857142857</v>
      </c>
      <c r="CD634">
        <v>18.5458785714286</v>
      </c>
      <c r="CE634">
        <v>1.53641571428571</v>
      </c>
      <c r="CF634">
        <v>1.36917178571429</v>
      </c>
      <c r="CG634">
        <v>13.3354607142857</v>
      </c>
      <c r="CH634">
        <v>11.5804357142857</v>
      </c>
      <c r="CI634">
        <v>2000.01892857143</v>
      </c>
      <c r="CJ634">
        <v>0.980003035714286</v>
      </c>
      <c r="CK634">
        <v>0.0199970607142857</v>
      </c>
      <c r="CL634">
        <v>0</v>
      </c>
      <c r="CM634">
        <v>2.34801428571429</v>
      </c>
      <c r="CN634">
        <v>0</v>
      </c>
      <c r="CO634">
        <v>4449.73321428571</v>
      </c>
      <c r="CP634">
        <v>17300.3321428571</v>
      </c>
      <c r="CQ634">
        <v>41.0177142857143</v>
      </c>
      <c r="CR634">
        <v>41.7544285714286</v>
      </c>
      <c r="CS634">
        <v>40.812</v>
      </c>
      <c r="CT634">
        <v>40.4325714285714</v>
      </c>
      <c r="CU634">
        <v>40.2185</v>
      </c>
      <c r="CV634">
        <v>1960.02857142857</v>
      </c>
      <c r="CW634">
        <v>39.9907142857143</v>
      </c>
      <c r="CX634">
        <v>0</v>
      </c>
      <c r="CY634">
        <v>1657300097.7</v>
      </c>
      <c r="CZ634">
        <v>0</v>
      </c>
      <c r="DA634">
        <v>1657291692.5</v>
      </c>
      <c r="DB634" t="s">
        <v>356</v>
      </c>
      <c r="DC634">
        <v>1657291684</v>
      </c>
      <c r="DD634">
        <v>1657291692.5</v>
      </c>
      <c r="DE634">
        <v>1</v>
      </c>
      <c r="DF634">
        <v>0.051</v>
      </c>
      <c r="DG634">
        <v>-0.009</v>
      </c>
      <c r="DH634">
        <v>7.953</v>
      </c>
      <c r="DI634">
        <v>0.086</v>
      </c>
      <c r="DJ634">
        <v>418</v>
      </c>
      <c r="DK634">
        <v>18</v>
      </c>
      <c r="DL634">
        <v>0.63</v>
      </c>
      <c r="DM634">
        <v>0.07</v>
      </c>
      <c r="DN634">
        <v>-38.0156675</v>
      </c>
      <c r="DO634">
        <v>-2.76125290806738</v>
      </c>
      <c r="DP634">
        <v>0.510325545307845</v>
      </c>
      <c r="DQ634">
        <v>0</v>
      </c>
      <c r="DR634">
        <v>2.26143875</v>
      </c>
      <c r="DS634">
        <v>0.0631930581613499</v>
      </c>
      <c r="DT634">
        <v>0.00721246358309696</v>
      </c>
      <c r="DU634">
        <v>1</v>
      </c>
      <c r="DV634">
        <v>1</v>
      </c>
      <c r="DW634">
        <v>2</v>
      </c>
      <c r="DX634" t="s">
        <v>373</v>
      </c>
      <c r="DY634">
        <v>2.97151</v>
      </c>
      <c r="DZ634">
        <v>2.69981</v>
      </c>
      <c r="EA634">
        <v>0.114312</v>
      </c>
      <c r="EB634">
        <v>0.119248</v>
      </c>
      <c r="EC634">
        <v>0.0769057</v>
      </c>
      <c r="ED634">
        <v>0.0712123</v>
      </c>
      <c r="EE634">
        <v>34402.8</v>
      </c>
      <c r="EF634">
        <v>37435.8</v>
      </c>
      <c r="EG634">
        <v>35218</v>
      </c>
      <c r="EH634">
        <v>38567.9</v>
      </c>
      <c r="EI634">
        <v>46135.8</v>
      </c>
      <c r="EJ634">
        <v>51725.4</v>
      </c>
      <c r="EK634">
        <v>55080.6</v>
      </c>
      <c r="EL634">
        <v>61846.6</v>
      </c>
      <c r="EM634">
        <v>1.9478</v>
      </c>
      <c r="EN634">
        <v>2.1098</v>
      </c>
      <c r="EO634">
        <v>-0.0183284</v>
      </c>
      <c r="EP634">
        <v>0</v>
      </c>
      <c r="EQ634">
        <v>25.2735</v>
      </c>
      <c r="ER634">
        <v>999.9</v>
      </c>
      <c r="ES634">
        <v>54.926</v>
      </c>
      <c r="ET634">
        <v>34.11</v>
      </c>
      <c r="EU634">
        <v>39.9958</v>
      </c>
      <c r="EV634">
        <v>53.1279</v>
      </c>
      <c r="EW634">
        <v>37.1514</v>
      </c>
      <c r="EX634">
        <v>2</v>
      </c>
      <c r="EY634">
        <v>0.196829</v>
      </c>
      <c r="EZ634">
        <v>5.98065</v>
      </c>
      <c r="FA634">
        <v>20.0494</v>
      </c>
      <c r="FB634">
        <v>5.19932</v>
      </c>
      <c r="FC634">
        <v>12.0099</v>
      </c>
      <c r="FD634">
        <v>4.9756</v>
      </c>
      <c r="FE634">
        <v>3.294</v>
      </c>
      <c r="FF634">
        <v>9999</v>
      </c>
      <c r="FG634">
        <v>565.8</v>
      </c>
      <c r="FH634">
        <v>9999</v>
      </c>
      <c r="FI634">
        <v>9999</v>
      </c>
      <c r="FJ634">
        <v>1.86295</v>
      </c>
      <c r="FK634">
        <v>1.86783</v>
      </c>
      <c r="FL634">
        <v>1.86752</v>
      </c>
      <c r="FM634">
        <v>1.86874</v>
      </c>
      <c r="FN634">
        <v>1.86954</v>
      </c>
      <c r="FO634">
        <v>1.86554</v>
      </c>
      <c r="FP634">
        <v>1.86667</v>
      </c>
      <c r="FQ634">
        <v>1.86801</v>
      </c>
      <c r="FR634">
        <v>5</v>
      </c>
      <c r="FS634">
        <v>0</v>
      </c>
      <c r="FT634">
        <v>0</v>
      </c>
      <c r="FU634">
        <v>0</v>
      </c>
      <c r="FV634" t="s">
        <v>358</v>
      </c>
      <c r="FW634" t="s">
        <v>359</v>
      </c>
      <c r="FX634" t="s">
        <v>360</v>
      </c>
      <c r="FY634" t="s">
        <v>360</v>
      </c>
      <c r="FZ634" t="s">
        <v>360</v>
      </c>
      <c r="GA634" t="s">
        <v>360</v>
      </c>
      <c r="GB634">
        <v>0</v>
      </c>
      <c r="GC634">
        <v>100</v>
      </c>
      <c r="GD634">
        <v>100</v>
      </c>
      <c r="GE634">
        <v>10.594</v>
      </c>
      <c r="GF634">
        <v>0.1786</v>
      </c>
      <c r="GG634">
        <v>4.5284714050127</v>
      </c>
      <c r="GH634">
        <v>0.00877152046367285</v>
      </c>
      <c r="GI634">
        <v>-1.12287425622125e-06</v>
      </c>
      <c r="GJ634">
        <v>1.49974470624018e-10</v>
      </c>
      <c r="GK634">
        <v>0.178652107835601</v>
      </c>
      <c r="GL634">
        <v>0</v>
      </c>
      <c r="GM634">
        <v>0</v>
      </c>
      <c r="GN634">
        <v>0</v>
      </c>
      <c r="GO634">
        <v>-2</v>
      </c>
      <c r="GP634">
        <v>2006</v>
      </c>
      <c r="GQ634">
        <v>1</v>
      </c>
      <c r="GR634">
        <v>20</v>
      </c>
      <c r="GS634">
        <v>140.6</v>
      </c>
      <c r="GT634">
        <v>140.5</v>
      </c>
      <c r="GU634">
        <v>2.23511</v>
      </c>
      <c r="GV634">
        <v>2.63794</v>
      </c>
      <c r="GW634">
        <v>2.24854</v>
      </c>
      <c r="GX634">
        <v>2.7417</v>
      </c>
      <c r="GY634">
        <v>1.99585</v>
      </c>
      <c r="GZ634">
        <v>2.37061</v>
      </c>
      <c r="HA634">
        <v>37.554</v>
      </c>
      <c r="HB634">
        <v>14.4472</v>
      </c>
      <c r="HC634">
        <v>18</v>
      </c>
      <c r="HD634">
        <v>499.5</v>
      </c>
      <c r="HE634">
        <v>610.547</v>
      </c>
      <c r="HF634">
        <v>15.5612</v>
      </c>
      <c r="HG634">
        <v>29.547</v>
      </c>
      <c r="HH634">
        <v>30.0003</v>
      </c>
      <c r="HI634">
        <v>29.3229</v>
      </c>
      <c r="HJ634">
        <v>29.2196</v>
      </c>
      <c r="HK634">
        <v>44.8615</v>
      </c>
      <c r="HL634">
        <v>52.2668</v>
      </c>
      <c r="HM634">
        <v>0</v>
      </c>
      <c r="HN634">
        <v>15.5631</v>
      </c>
      <c r="HO634">
        <v>824.485</v>
      </c>
      <c r="HP634">
        <v>18.5205</v>
      </c>
      <c r="HQ634">
        <v>102.155</v>
      </c>
      <c r="HR634">
        <v>102.954</v>
      </c>
    </row>
    <row r="635" spans="1:226">
      <c r="A635">
        <v>619</v>
      </c>
      <c r="B635">
        <v>1657300124.6</v>
      </c>
      <c r="C635">
        <v>8380.59999990463</v>
      </c>
      <c r="D635" t="s">
        <v>1602</v>
      </c>
      <c r="E635" t="s">
        <v>1603</v>
      </c>
      <c r="F635">
        <v>5</v>
      </c>
      <c r="G635" t="s">
        <v>1507</v>
      </c>
      <c r="H635" t="s">
        <v>354</v>
      </c>
      <c r="I635">
        <v>1657300117.1</v>
      </c>
      <c r="J635">
        <f>(K635)/1000</f>
        <v>0</v>
      </c>
      <c r="K635">
        <f>IF(BF635, AN635, AH635)</f>
        <v>0</v>
      </c>
      <c r="L635">
        <f>IF(BF635, AI635, AG635)</f>
        <v>0</v>
      </c>
      <c r="M635">
        <f>BH635 - IF(AU635&gt;1, L635*BB635*100.0/(AW635*BV635), 0)</f>
        <v>0</v>
      </c>
      <c r="N635">
        <f>((T635-J635/2)*M635-L635)/(T635+J635/2)</f>
        <v>0</v>
      </c>
      <c r="O635">
        <f>N635*(BO635+BP635)/1000.0</f>
        <v>0</v>
      </c>
      <c r="P635">
        <f>(BH635 - IF(AU635&gt;1, L635*BB635*100.0/(AW635*BV635), 0))*(BO635+BP635)/1000.0</f>
        <v>0</v>
      </c>
      <c r="Q635">
        <f>2.0/((1/S635-1/R635)+SIGN(S635)*SQRT((1/S635-1/R635)*(1/S635-1/R635) + 4*BC635/((BC635+1)*(BC635+1))*(2*1/S635*1/R635-1/R635*1/R635)))</f>
        <v>0</v>
      </c>
      <c r="R635">
        <f>IF(LEFT(BD635,1)&lt;&gt;"0",IF(LEFT(BD635,1)="1",3.0,BE635),$D$5+$E$5*(BV635*BO635/($K$5*1000))+$F$5*(BV635*BO635/($K$5*1000))*MAX(MIN(BB635,$J$5),$I$5)*MAX(MIN(BB635,$J$5),$I$5)+$G$5*MAX(MIN(BB635,$J$5),$I$5)*(BV635*BO635/($K$5*1000))+$H$5*(BV635*BO635/($K$5*1000))*(BV635*BO635/($K$5*1000)))</f>
        <v>0</v>
      </c>
      <c r="S635">
        <f>J635*(1000-(1000*0.61365*exp(17.502*W635/(240.97+W635))/(BO635+BP635)+BJ635)/2)/(1000*0.61365*exp(17.502*W635/(240.97+W635))/(BO635+BP635)-BJ635)</f>
        <v>0</v>
      </c>
      <c r="T635">
        <f>1/((BC635+1)/(Q635/1.6)+1/(R635/1.37)) + BC635/((BC635+1)/(Q635/1.6) + BC635/(R635/1.37))</f>
        <v>0</v>
      </c>
      <c r="U635">
        <f>(AX635*BA635)</f>
        <v>0</v>
      </c>
      <c r="V635">
        <f>(BQ635+(U635+2*0.95*5.67E-8*(((BQ635+$B$7)+273)^4-(BQ635+273)^4)-44100*J635)/(1.84*29.3*R635+8*0.95*5.67E-8*(BQ635+273)^3))</f>
        <v>0</v>
      </c>
      <c r="W635">
        <f>($C$7*BR635+$D$7*BS635+$E$7*V635)</f>
        <v>0</v>
      </c>
      <c r="X635">
        <f>0.61365*exp(17.502*W635/(240.97+W635))</f>
        <v>0</v>
      </c>
      <c r="Y635">
        <f>(Z635/AA635*100)</f>
        <v>0</v>
      </c>
      <c r="Z635">
        <f>BJ635*(BO635+BP635)/1000</f>
        <v>0</v>
      </c>
      <c r="AA635">
        <f>0.61365*exp(17.502*BQ635/(240.97+BQ635))</f>
        <v>0</v>
      </c>
      <c r="AB635">
        <f>(X635-BJ635*(BO635+BP635)/1000)</f>
        <v>0</v>
      </c>
      <c r="AC635">
        <f>(-J635*44100)</f>
        <v>0</v>
      </c>
      <c r="AD635">
        <f>2*29.3*R635*0.92*(BQ635-W635)</f>
        <v>0</v>
      </c>
      <c r="AE635">
        <f>2*0.95*5.67E-8*(((BQ635+$B$7)+273)^4-(W635+273)^4)</f>
        <v>0</v>
      </c>
      <c r="AF635">
        <f>U635+AE635+AC635+AD635</f>
        <v>0</v>
      </c>
      <c r="AG635">
        <f>BN635*AU635*(BI635-BH635*(1000-AU635*BK635)/(1000-AU635*BJ635))/(100*BB635)</f>
        <v>0</v>
      </c>
      <c r="AH635">
        <f>1000*BN635*AU635*(BJ635-BK635)/(100*BB635*(1000-AU635*BJ635))</f>
        <v>0</v>
      </c>
      <c r="AI635">
        <f>(AJ635 - AK635 - BO635*1E3/(8.314*(BQ635+273.15)) * AM635/BN635 * AL635) * BN635/(100*BB635) * (1000 - BK635)/1000</f>
        <v>0</v>
      </c>
      <c r="AJ635">
        <v>828.467252559829</v>
      </c>
      <c r="AK635">
        <v>799.986872727272</v>
      </c>
      <c r="AL635">
        <v>3.46794054033914</v>
      </c>
      <c r="AM635">
        <v>66.3387568690887</v>
      </c>
      <c r="AN635">
        <f>(AP635 - AO635 + BO635*1E3/(8.314*(BQ635+273.15)) * AR635/BN635 * AQ635) * BN635/(100*BB635) * 1000/(1000 - AP635)</f>
        <v>0</v>
      </c>
      <c r="AO635">
        <v>18.5446567470304</v>
      </c>
      <c r="AP635">
        <v>20.8248957575758</v>
      </c>
      <c r="AQ635">
        <v>0.000135431515292122</v>
      </c>
      <c r="AR635">
        <v>77.4773203291814</v>
      </c>
      <c r="AS635">
        <v>0</v>
      </c>
      <c r="AT635">
        <v>0</v>
      </c>
      <c r="AU635">
        <f>IF(AS635*$H$13&gt;=AW635,1.0,(AW635/(AW635-AS635*$H$13)))</f>
        <v>0</v>
      </c>
      <c r="AV635">
        <f>(AU635-1)*100</f>
        <v>0</v>
      </c>
      <c r="AW635">
        <f>MAX(0,($B$13+$C$13*BV635)/(1+$D$13*BV635)*BO635/(BQ635+273)*$E$13)</f>
        <v>0</v>
      </c>
      <c r="AX635">
        <f>$B$11*BW635+$C$11*BX635+$F$11*CI635*(1-CL635)</f>
        <v>0</v>
      </c>
      <c r="AY635">
        <f>AX635*AZ635</f>
        <v>0</v>
      </c>
      <c r="AZ635">
        <f>($B$11*$D$9+$C$11*$D$9+$F$11*((CV635+CN635)/MAX(CV635+CN635+CW635, 0.1)*$I$9+CW635/MAX(CV635+CN635+CW635, 0.1)*$J$9))/($B$11+$C$11+$F$11)</f>
        <v>0</v>
      </c>
      <c r="BA635">
        <f>($B$11*$K$9+$C$11*$K$9+$F$11*((CV635+CN635)/MAX(CV635+CN635+CW635, 0.1)*$P$9+CW635/MAX(CV635+CN635+CW635, 0.1)*$Q$9))/($B$11+$C$11+$F$11)</f>
        <v>0</v>
      </c>
      <c r="BB635">
        <v>6</v>
      </c>
      <c r="BC635">
        <v>0.5</v>
      </c>
      <c r="BD635" t="s">
        <v>355</v>
      </c>
      <c r="BE635">
        <v>2</v>
      </c>
      <c r="BF635" t="b">
        <v>1</v>
      </c>
      <c r="BG635">
        <v>1657300117.1</v>
      </c>
      <c r="BH635">
        <v>759.799444444444</v>
      </c>
      <c r="BI635">
        <v>798.224555555556</v>
      </c>
      <c r="BJ635">
        <v>20.8160740740741</v>
      </c>
      <c r="BK635">
        <v>18.5453962962963</v>
      </c>
      <c r="BL635">
        <v>749.266185185185</v>
      </c>
      <c r="BM635">
        <v>20.6374185185185</v>
      </c>
      <c r="BN635">
        <v>499.963740740741</v>
      </c>
      <c r="BO635">
        <v>73.8264518518519</v>
      </c>
      <c r="BP635">
        <v>0.0458820777777778</v>
      </c>
      <c r="BQ635">
        <v>24.3332518518518</v>
      </c>
      <c r="BR635">
        <v>24.9810740740741</v>
      </c>
      <c r="BS635">
        <v>999.9</v>
      </c>
      <c r="BT635">
        <v>0</v>
      </c>
      <c r="BU635">
        <v>0</v>
      </c>
      <c r="BV635">
        <v>9996.48148148148</v>
      </c>
      <c r="BW635">
        <v>0</v>
      </c>
      <c r="BX635">
        <v>1283.46740740741</v>
      </c>
      <c r="BY635">
        <v>-38.4250296296296</v>
      </c>
      <c r="BZ635">
        <v>775.951777777778</v>
      </c>
      <c r="CA635">
        <v>813.307518518518</v>
      </c>
      <c r="CB635">
        <v>2.27067407407407</v>
      </c>
      <c r="CC635">
        <v>798.224555555556</v>
      </c>
      <c r="CD635">
        <v>18.5453962962963</v>
      </c>
      <c r="CE635">
        <v>1.53677777777778</v>
      </c>
      <c r="CF635">
        <v>1.36914148148148</v>
      </c>
      <c r="CG635">
        <v>13.339062962963</v>
      </c>
      <c r="CH635">
        <v>11.5801074074074</v>
      </c>
      <c r="CI635">
        <v>1999.99814814815</v>
      </c>
      <c r="CJ635">
        <v>0.980002888888889</v>
      </c>
      <c r="CK635">
        <v>0.0199972222222222</v>
      </c>
      <c r="CL635">
        <v>0</v>
      </c>
      <c r="CM635">
        <v>2.29657407407407</v>
      </c>
      <c r="CN635">
        <v>0</v>
      </c>
      <c r="CO635">
        <v>4444.11296296296</v>
      </c>
      <c r="CP635">
        <v>17300.1555555556</v>
      </c>
      <c r="CQ635">
        <v>41.0160740740741</v>
      </c>
      <c r="CR635">
        <v>41.7591851851852</v>
      </c>
      <c r="CS635">
        <v>40.812</v>
      </c>
      <c r="CT635">
        <v>40.4324074074074</v>
      </c>
      <c r="CU635">
        <v>40.215</v>
      </c>
      <c r="CV635">
        <v>1960.00777777778</v>
      </c>
      <c r="CW635">
        <v>39.9907407407407</v>
      </c>
      <c r="CX635">
        <v>0</v>
      </c>
      <c r="CY635">
        <v>1657300102.5</v>
      </c>
      <c r="CZ635">
        <v>0</v>
      </c>
      <c r="DA635">
        <v>1657291692.5</v>
      </c>
      <c r="DB635" t="s">
        <v>356</v>
      </c>
      <c r="DC635">
        <v>1657291684</v>
      </c>
      <c r="DD635">
        <v>1657291692.5</v>
      </c>
      <c r="DE635">
        <v>1</v>
      </c>
      <c r="DF635">
        <v>0.051</v>
      </c>
      <c r="DG635">
        <v>-0.009</v>
      </c>
      <c r="DH635">
        <v>7.953</v>
      </c>
      <c r="DI635">
        <v>0.086</v>
      </c>
      <c r="DJ635">
        <v>418</v>
      </c>
      <c r="DK635">
        <v>18</v>
      </c>
      <c r="DL635">
        <v>0.63</v>
      </c>
      <c r="DM635">
        <v>0.07</v>
      </c>
      <c r="DN635">
        <v>-38.2954575</v>
      </c>
      <c r="DO635">
        <v>-2.95260675422132</v>
      </c>
      <c r="DP635">
        <v>0.496245703703065</v>
      </c>
      <c r="DQ635">
        <v>0</v>
      </c>
      <c r="DR635">
        <v>2.26719725</v>
      </c>
      <c r="DS635">
        <v>0.0605440525328296</v>
      </c>
      <c r="DT635">
        <v>0.00679503789080679</v>
      </c>
      <c r="DU635">
        <v>1</v>
      </c>
      <c r="DV635">
        <v>1</v>
      </c>
      <c r="DW635">
        <v>2</v>
      </c>
      <c r="DX635" t="s">
        <v>373</v>
      </c>
      <c r="DY635">
        <v>2.97056</v>
      </c>
      <c r="DZ635">
        <v>2.69948</v>
      </c>
      <c r="EA635">
        <v>0.115996</v>
      </c>
      <c r="EB635">
        <v>0.120877</v>
      </c>
      <c r="EC635">
        <v>0.076913</v>
      </c>
      <c r="ED635">
        <v>0.0711996</v>
      </c>
      <c r="EE635">
        <v>34337.1</v>
      </c>
      <c r="EF635">
        <v>37366.7</v>
      </c>
      <c r="EG635">
        <v>35217.7</v>
      </c>
      <c r="EH635">
        <v>38568.2</v>
      </c>
      <c r="EI635">
        <v>46135.5</v>
      </c>
      <c r="EJ635">
        <v>51725.4</v>
      </c>
      <c r="EK635">
        <v>55080.6</v>
      </c>
      <c r="EL635">
        <v>61845.7</v>
      </c>
      <c r="EM635">
        <v>1.946</v>
      </c>
      <c r="EN635">
        <v>2.1102</v>
      </c>
      <c r="EO635">
        <v>-0.0178814</v>
      </c>
      <c r="EP635">
        <v>0</v>
      </c>
      <c r="EQ635">
        <v>25.2778</v>
      </c>
      <c r="ER635">
        <v>999.9</v>
      </c>
      <c r="ES635">
        <v>54.902</v>
      </c>
      <c r="ET635">
        <v>34.12</v>
      </c>
      <c r="EU635">
        <v>40.0007</v>
      </c>
      <c r="EV635">
        <v>53.1679</v>
      </c>
      <c r="EW635">
        <v>37.1715</v>
      </c>
      <c r="EX635">
        <v>2</v>
      </c>
      <c r="EY635">
        <v>0.197154</v>
      </c>
      <c r="EZ635">
        <v>5.96087</v>
      </c>
      <c r="FA635">
        <v>20.0502</v>
      </c>
      <c r="FB635">
        <v>5.20052</v>
      </c>
      <c r="FC635">
        <v>12.0099</v>
      </c>
      <c r="FD635">
        <v>4.9752</v>
      </c>
      <c r="FE635">
        <v>3.294</v>
      </c>
      <c r="FF635">
        <v>9999</v>
      </c>
      <c r="FG635">
        <v>565.8</v>
      </c>
      <c r="FH635">
        <v>9999</v>
      </c>
      <c r="FI635">
        <v>9999</v>
      </c>
      <c r="FJ635">
        <v>1.86295</v>
      </c>
      <c r="FK635">
        <v>1.86783</v>
      </c>
      <c r="FL635">
        <v>1.86752</v>
      </c>
      <c r="FM635">
        <v>1.86874</v>
      </c>
      <c r="FN635">
        <v>1.86951</v>
      </c>
      <c r="FO635">
        <v>1.86557</v>
      </c>
      <c r="FP635">
        <v>1.86661</v>
      </c>
      <c r="FQ635">
        <v>1.8681</v>
      </c>
      <c r="FR635">
        <v>5</v>
      </c>
      <c r="FS635">
        <v>0</v>
      </c>
      <c r="FT635">
        <v>0</v>
      </c>
      <c r="FU635">
        <v>0</v>
      </c>
      <c r="FV635" t="s">
        <v>358</v>
      </c>
      <c r="FW635" t="s">
        <v>359</v>
      </c>
      <c r="FX635" t="s">
        <v>360</v>
      </c>
      <c r="FY635" t="s">
        <v>360</v>
      </c>
      <c r="FZ635" t="s">
        <v>360</v>
      </c>
      <c r="GA635" t="s">
        <v>360</v>
      </c>
      <c r="GB635">
        <v>0</v>
      </c>
      <c r="GC635">
        <v>100</v>
      </c>
      <c r="GD635">
        <v>100</v>
      </c>
      <c r="GE635">
        <v>10.715</v>
      </c>
      <c r="GF635">
        <v>0.1786</v>
      </c>
      <c r="GG635">
        <v>4.5284714050127</v>
      </c>
      <c r="GH635">
        <v>0.00877152046367285</v>
      </c>
      <c r="GI635">
        <v>-1.12287425622125e-06</v>
      </c>
      <c r="GJ635">
        <v>1.49974470624018e-10</v>
      </c>
      <c r="GK635">
        <v>0.178652107835601</v>
      </c>
      <c r="GL635">
        <v>0</v>
      </c>
      <c r="GM635">
        <v>0</v>
      </c>
      <c r="GN635">
        <v>0</v>
      </c>
      <c r="GO635">
        <v>-2</v>
      </c>
      <c r="GP635">
        <v>2006</v>
      </c>
      <c r="GQ635">
        <v>1</v>
      </c>
      <c r="GR635">
        <v>20</v>
      </c>
      <c r="GS635">
        <v>140.7</v>
      </c>
      <c r="GT635">
        <v>140.5</v>
      </c>
      <c r="GU635">
        <v>2.26807</v>
      </c>
      <c r="GV635">
        <v>2.63672</v>
      </c>
      <c r="GW635">
        <v>2.24854</v>
      </c>
      <c r="GX635">
        <v>2.7417</v>
      </c>
      <c r="GY635">
        <v>1.99585</v>
      </c>
      <c r="GZ635">
        <v>2.37427</v>
      </c>
      <c r="HA635">
        <v>37.5781</v>
      </c>
      <c r="HB635">
        <v>14.456</v>
      </c>
      <c r="HC635">
        <v>18</v>
      </c>
      <c r="HD635">
        <v>498.342</v>
      </c>
      <c r="HE635">
        <v>610.913</v>
      </c>
      <c r="HF635">
        <v>15.5725</v>
      </c>
      <c r="HG635">
        <v>29.5521</v>
      </c>
      <c r="HH635">
        <v>30.0001</v>
      </c>
      <c r="HI635">
        <v>29.328</v>
      </c>
      <c r="HJ635">
        <v>29.2246</v>
      </c>
      <c r="HK635">
        <v>45.5028</v>
      </c>
      <c r="HL635">
        <v>52.2668</v>
      </c>
      <c r="HM635">
        <v>0</v>
      </c>
      <c r="HN635">
        <v>15.576</v>
      </c>
      <c r="HO635">
        <v>837.903</v>
      </c>
      <c r="HP635">
        <v>18.5034</v>
      </c>
      <c r="HQ635">
        <v>102.155</v>
      </c>
      <c r="HR635">
        <v>102.954</v>
      </c>
    </row>
    <row r="636" spans="1:226">
      <c r="A636">
        <v>620</v>
      </c>
      <c r="B636">
        <v>1657300129.6</v>
      </c>
      <c r="C636">
        <v>8385.59999990463</v>
      </c>
      <c r="D636" t="s">
        <v>1604</v>
      </c>
      <c r="E636" t="s">
        <v>1605</v>
      </c>
      <c r="F636">
        <v>5</v>
      </c>
      <c r="G636" t="s">
        <v>1507</v>
      </c>
      <c r="H636" t="s">
        <v>354</v>
      </c>
      <c r="I636">
        <v>1657300121.81429</v>
      </c>
      <c r="J636">
        <f>(K636)/1000</f>
        <v>0</v>
      </c>
      <c r="K636">
        <f>IF(BF636, AN636, AH636)</f>
        <v>0</v>
      </c>
      <c r="L636">
        <f>IF(BF636, AI636, AG636)</f>
        <v>0</v>
      </c>
      <c r="M636">
        <f>BH636 - IF(AU636&gt;1, L636*BB636*100.0/(AW636*BV636), 0)</f>
        <v>0</v>
      </c>
      <c r="N636">
        <f>((T636-J636/2)*M636-L636)/(T636+J636/2)</f>
        <v>0</v>
      </c>
      <c r="O636">
        <f>N636*(BO636+BP636)/1000.0</f>
        <v>0</v>
      </c>
      <c r="P636">
        <f>(BH636 - IF(AU636&gt;1, L636*BB636*100.0/(AW636*BV636), 0))*(BO636+BP636)/1000.0</f>
        <v>0</v>
      </c>
      <c r="Q636">
        <f>2.0/((1/S636-1/R636)+SIGN(S636)*SQRT((1/S636-1/R636)*(1/S636-1/R636) + 4*BC636/((BC636+1)*(BC636+1))*(2*1/S636*1/R636-1/R636*1/R636)))</f>
        <v>0</v>
      </c>
      <c r="R636">
        <f>IF(LEFT(BD636,1)&lt;&gt;"0",IF(LEFT(BD636,1)="1",3.0,BE636),$D$5+$E$5*(BV636*BO636/($K$5*1000))+$F$5*(BV636*BO636/($K$5*1000))*MAX(MIN(BB636,$J$5),$I$5)*MAX(MIN(BB636,$J$5),$I$5)+$G$5*MAX(MIN(BB636,$J$5),$I$5)*(BV636*BO636/($K$5*1000))+$H$5*(BV636*BO636/($K$5*1000))*(BV636*BO636/($K$5*1000)))</f>
        <v>0</v>
      </c>
      <c r="S636">
        <f>J636*(1000-(1000*0.61365*exp(17.502*W636/(240.97+W636))/(BO636+BP636)+BJ636)/2)/(1000*0.61365*exp(17.502*W636/(240.97+W636))/(BO636+BP636)-BJ636)</f>
        <v>0</v>
      </c>
      <c r="T636">
        <f>1/((BC636+1)/(Q636/1.6)+1/(R636/1.37)) + BC636/((BC636+1)/(Q636/1.6) + BC636/(R636/1.37))</f>
        <v>0</v>
      </c>
      <c r="U636">
        <f>(AX636*BA636)</f>
        <v>0</v>
      </c>
      <c r="V636">
        <f>(BQ636+(U636+2*0.95*5.67E-8*(((BQ636+$B$7)+273)^4-(BQ636+273)^4)-44100*J636)/(1.84*29.3*R636+8*0.95*5.67E-8*(BQ636+273)^3))</f>
        <v>0</v>
      </c>
      <c r="W636">
        <f>($C$7*BR636+$D$7*BS636+$E$7*V636)</f>
        <v>0</v>
      </c>
      <c r="X636">
        <f>0.61365*exp(17.502*W636/(240.97+W636))</f>
        <v>0</v>
      </c>
      <c r="Y636">
        <f>(Z636/AA636*100)</f>
        <v>0</v>
      </c>
      <c r="Z636">
        <f>BJ636*(BO636+BP636)/1000</f>
        <v>0</v>
      </c>
      <c r="AA636">
        <f>0.61365*exp(17.502*BQ636/(240.97+BQ636))</f>
        <v>0</v>
      </c>
      <c r="AB636">
        <f>(X636-BJ636*(BO636+BP636)/1000)</f>
        <v>0</v>
      </c>
      <c r="AC636">
        <f>(-J636*44100)</f>
        <v>0</v>
      </c>
      <c r="AD636">
        <f>2*29.3*R636*0.92*(BQ636-W636)</f>
        <v>0</v>
      </c>
      <c r="AE636">
        <f>2*0.95*5.67E-8*(((BQ636+$B$7)+273)^4-(W636+273)^4)</f>
        <v>0</v>
      </c>
      <c r="AF636">
        <f>U636+AE636+AC636+AD636</f>
        <v>0</v>
      </c>
      <c r="AG636">
        <f>BN636*AU636*(BI636-BH636*(1000-AU636*BK636)/(1000-AU636*BJ636))/(100*BB636)</f>
        <v>0</v>
      </c>
      <c r="AH636">
        <f>1000*BN636*AU636*(BJ636-BK636)/(100*BB636*(1000-AU636*BJ636))</f>
        <v>0</v>
      </c>
      <c r="AI636">
        <f>(AJ636 - AK636 - BO636*1E3/(8.314*(BQ636+273.15)) * AM636/BN636 * AL636) * BN636/(100*BB636) * (1000 - BK636)/1000</f>
        <v>0</v>
      </c>
      <c r="AJ636">
        <v>844.598647911058</v>
      </c>
      <c r="AK636">
        <v>816.454951515151</v>
      </c>
      <c r="AL636">
        <v>3.30879042505348</v>
      </c>
      <c r="AM636">
        <v>66.3387568690887</v>
      </c>
      <c r="AN636">
        <f>(AP636 - AO636 + BO636*1E3/(8.314*(BQ636+273.15)) * AR636/BN636 * AQ636) * BN636/(100*BB636) * 1000/(1000 - AP636)</f>
        <v>0</v>
      </c>
      <c r="AO636">
        <v>18.54208416676</v>
      </c>
      <c r="AP636">
        <v>20.8308012121212</v>
      </c>
      <c r="AQ636">
        <v>-1.28644196937363e-05</v>
      </c>
      <c r="AR636">
        <v>77.4773203291814</v>
      </c>
      <c r="AS636">
        <v>0</v>
      </c>
      <c r="AT636">
        <v>0</v>
      </c>
      <c r="AU636">
        <f>IF(AS636*$H$13&gt;=AW636,1.0,(AW636/(AW636-AS636*$H$13)))</f>
        <v>0</v>
      </c>
      <c r="AV636">
        <f>(AU636-1)*100</f>
        <v>0</v>
      </c>
      <c r="AW636">
        <f>MAX(0,($B$13+$C$13*BV636)/(1+$D$13*BV636)*BO636/(BQ636+273)*$E$13)</f>
        <v>0</v>
      </c>
      <c r="AX636">
        <f>$B$11*BW636+$C$11*BX636+$F$11*CI636*(1-CL636)</f>
        <v>0</v>
      </c>
      <c r="AY636">
        <f>AX636*AZ636</f>
        <v>0</v>
      </c>
      <c r="AZ636">
        <f>($B$11*$D$9+$C$11*$D$9+$F$11*((CV636+CN636)/MAX(CV636+CN636+CW636, 0.1)*$I$9+CW636/MAX(CV636+CN636+CW636, 0.1)*$J$9))/($B$11+$C$11+$F$11)</f>
        <v>0</v>
      </c>
      <c r="BA636">
        <f>($B$11*$K$9+$C$11*$K$9+$F$11*((CV636+CN636)/MAX(CV636+CN636+CW636, 0.1)*$P$9+CW636/MAX(CV636+CN636+CW636, 0.1)*$Q$9))/($B$11+$C$11+$F$11)</f>
        <v>0</v>
      </c>
      <c r="BB636">
        <v>6</v>
      </c>
      <c r="BC636">
        <v>0.5</v>
      </c>
      <c r="BD636" t="s">
        <v>355</v>
      </c>
      <c r="BE636">
        <v>2</v>
      </c>
      <c r="BF636" t="b">
        <v>1</v>
      </c>
      <c r="BG636">
        <v>1657300121.81429</v>
      </c>
      <c r="BH636">
        <v>775.436607142857</v>
      </c>
      <c r="BI636">
        <v>813.888928571429</v>
      </c>
      <c r="BJ636">
        <v>20.8216214285714</v>
      </c>
      <c r="BK636">
        <v>18.5442035714286</v>
      </c>
      <c r="BL636">
        <v>764.789607142857</v>
      </c>
      <c r="BM636">
        <v>20.6429714285714</v>
      </c>
      <c r="BN636">
        <v>499.979214285714</v>
      </c>
      <c r="BO636">
        <v>73.8264892857143</v>
      </c>
      <c r="BP636">
        <v>0.0458691392857143</v>
      </c>
      <c r="BQ636">
        <v>24.3341214285714</v>
      </c>
      <c r="BR636">
        <v>24.9841928571429</v>
      </c>
      <c r="BS636">
        <v>999.9</v>
      </c>
      <c r="BT636">
        <v>0</v>
      </c>
      <c r="BU636">
        <v>0</v>
      </c>
      <c r="BV636">
        <v>9993.75</v>
      </c>
      <c r="BW636">
        <v>0</v>
      </c>
      <c r="BX636">
        <v>1284.19107142857</v>
      </c>
      <c r="BY636">
        <v>-38.4523178571429</v>
      </c>
      <c r="BZ636">
        <v>791.925785714286</v>
      </c>
      <c r="CA636">
        <v>829.266928571428</v>
      </c>
      <c r="CB636">
        <v>2.27741214285714</v>
      </c>
      <c r="CC636">
        <v>813.888928571429</v>
      </c>
      <c r="CD636">
        <v>18.5442035714286</v>
      </c>
      <c r="CE636">
        <v>1.53718821428571</v>
      </c>
      <c r="CF636">
        <v>1.36905392857143</v>
      </c>
      <c r="CG636">
        <v>13.3431571428571</v>
      </c>
      <c r="CH636">
        <v>11.57915</v>
      </c>
      <c r="CI636">
        <v>1999.99714285714</v>
      </c>
      <c r="CJ636">
        <v>0.980002928571429</v>
      </c>
      <c r="CK636">
        <v>0.0199971785714286</v>
      </c>
      <c r="CL636">
        <v>0</v>
      </c>
      <c r="CM636">
        <v>2.296675</v>
      </c>
      <c r="CN636">
        <v>0</v>
      </c>
      <c r="CO636">
        <v>4440.07964285714</v>
      </c>
      <c r="CP636">
        <v>17300.1428571429</v>
      </c>
      <c r="CQ636">
        <v>41.0287857142857</v>
      </c>
      <c r="CR636">
        <v>41.7632857142857</v>
      </c>
      <c r="CS636">
        <v>40.812</v>
      </c>
      <c r="CT636">
        <v>40.4347857142857</v>
      </c>
      <c r="CU636">
        <v>40.22525</v>
      </c>
      <c r="CV636">
        <v>1960.00678571429</v>
      </c>
      <c r="CW636">
        <v>39.9907142857143</v>
      </c>
      <c r="CX636">
        <v>0</v>
      </c>
      <c r="CY636">
        <v>1657300107.9</v>
      </c>
      <c r="CZ636">
        <v>0</v>
      </c>
      <c r="DA636">
        <v>1657291692.5</v>
      </c>
      <c r="DB636" t="s">
        <v>356</v>
      </c>
      <c r="DC636">
        <v>1657291684</v>
      </c>
      <c r="DD636">
        <v>1657291692.5</v>
      </c>
      <c r="DE636">
        <v>1</v>
      </c>
      <c r="DF636">
        <v>0.051</v>
      </c>
      <c r="DG636">
        <v>-0.009</v>
      </c>
      <c r="DH636">
        <v>7.953</v>
      </c>
      <c r="DI636">
        <v>0.086</v>
      </c>
      <c r="DJ636">
        <v>418</v>
      </c>
      <c r="DK636">
        <v>18</v>
      </c>
      <c r="DL636">
        <v>0.63</v>
      </c>
      <c r="DM636">
        <v>0.07</v>
      </c>
      <c r="DN636">
        <v>-38.3554275</v>
      </c>
      <c r="DO636">
        <v>-0.592402626641563</v>
      </c>
      <c r="DP636">
        <v>0.441904627146797</v>
      </c>
      <c r="DQ636">
        <v>0</v>
      </c>
      <c r="DR636">
        <v>2.27295225</v>
      </c>
      <c r="DS636">
        <v>0.0792901688555333</v>
      </c>
      <c r="DT636">
        <v>0.00830805858413986</v>
      </c>
      <c r="DU636">
        <v>1</v>
      </c>
      <c r="DV636">
        <v>1</v>
      </c>
      <c r="DW636">
        <v>2</v>
      </c>
      <c r="DX636" t="s">
        <v>373</v>
      </c>
      <c r="DY636">
        <v>2.97061</v>
      </c>
      <c r="DZ636">
        <v>2.70023</v>
      </c>
      <c r="EA636">
        <v>0.11762</v>
      </c>
      <c r="EB636">
        <v>0.122495</v>
      </c>
      <c r="EC636">
        <v>0.07692</v>
      </c>
      <c r="ED636">
        <v>0.0712065</v>
      </c>
      <c r="EE636">
        <v>34274</v>
      </c>
      <c r="EF636">
        <v>37297.2</v>
      </c>
      <c r="EG636">
        <v>35217.7</v>
      </c>
      <c r="EH636">
        <v>38567.4</v>
      </c>
      <c r="EI636">
        <v>46134.8</v>
      </c>
      <c r="EJ636">
        <v>51724.5</v>
      </c>
      <c r="EK636">
        <v>55080.2</v>
      </c>
      <c r="EL636">
        <v>61844.9</v>
      </c>
      <c r="EM636">
        <v>1.9468</v>
      </c>
      <c r="EN636">
        <v>2.1102</v>
      </c>
      <c r="EO636">
        <v>-0.0178814</v>
      </c>
      <c r="EP636">
        <v>0</v>
      </c>
      <c r="EQ636">
        <v>25.2841</v>
      </c>
      <c r="ER636">
        <v>999.9</v>
      </c>
      <c r="ES636">
        <v>54.877</v>
      </c>
      <c r="ET636">
        <v>34.12</v>
      </c>
      <c r="EU636">
        <v>39.9826</v>
      </c>
      <c r="EV636">
        <v>53.0579</v>
      </c>
      <c r="EW636">
        <v>37.0873</v>
      </c>
      <c r="EX636">
        <v>2</v>
      </c>
      <c r="EY636">
        <v>0.197276</v>
      </c>
      <c r="EZ636">
        <v>5.92706</v>
      </c>
      <c r="FA636">
        <v>20.0513</v>
      </c>
      <c r="FB636">
        <v>5.19932</v>
      </c>
      <c r="FC636">
        <v>12.0099</v>
      </c>
      <c r="FD636">
        <v>4.976</v>
      </c>
      <c r="FE636">
        <v>3.294</v>
      </c>
      <c r="FF636">
        <v>9999</v>
      </c>
      <c r="FG636">
        <v>565.8</v>
      </c>
      <c r="FH636">
        <v>9999</v>
      </c>
      <c r="FI636">
        <v>9999</v>
      </c>
      <c r="FJ636">
        <v>1.86301</v>
      </c>
      <c r="FK636">
        <v>1.86783</v>
      </c>
      <c r="FL636">
        <v>1.86755</v>
      </c>
      <c r="FM636">
        <v>1.86874</v>
      </c>
      <c r="FN636">
        <v>1.86951</v>
      </c>
      <c r="FO636">
        <v>1.86557</v>
      </c>
      <c r="FP636">
        <v>1.86664</v>
      </c>
      <c r="FQ636">
        <v>1.86807</v>
      </c>
      <c r="FR636">
        <v>5</v>
      </c>
      <c r="FS636">
        <v>0</v>
      </c>
      <c r="FT636">
        <v>0</v>
      </c>
      <c r="FU636">
        <v>0</v>
      </c>
      <c r="FV636" t="s">
        <v>358</v>
      </c>
      <c r="FW636" t="s">
        <v>359</v>
      </c>
      <c r="FX636" t="s">
        <v>360</v>
      </c>
      <c r="FY636" t="s">
        <v>360</v>
      </c>
      <c r="FZ636" t="s">
        <v>360</v>
      </c>
      <c r="GA636" t="s">
        <v>360</v>
      </c>
      <c r="GB636">
        <v>0</v>
      </c>
      <c r="GC636">
        <v>100</v>
      </c>
      <c r="GD636">
        <v>100</v>
      </c>
      <c r="GE636">
        <v>10.832</v>
      </c>
      <c r="GF636">
        <v>0.1786</v>
      </c>
      <c r="GG636">
        <v>4.5284714050127</v>
      </c>
      <c r="GH636">
        <v>0.00877152046367285</v>
      </c>
      <c r="GI636">
        <v>-1.12287425622125e-06</v>
      </c>
      <c r="GJ636">
        <v>1.49974470624018e-10</v>
      </c>
      <c r="GK636">
        <v>0.178652107835601</v>
      </c>
      <c r="GL636">
        <v>0</v>
      </c>
      <c r="GM636">
        <v>0</v>
      </c>
      <c r="GN636">
        <v>0</v>
      </c>
      <c r="GO636">
        <v>-2</v>
      </c>
      <c r="GP636">
        <v>2006</v>
      </c>
      <c r="GQ636">
        <v>1</v>
      </c>
      <c r="GR636">
        <v>20</v>
      </c>
      <c r="GS636">
        <v>140.8</v>
      </c>
      <c r="GT636">
        <v>140.6</v>
      </c>
      <c r="GU636">
        <v>2.30103</v>
      </c>
      <c r="GV636">
        <v>2.6416</v>
      </c>
      <c r="GW636">
        <v>2.24854</v>
      </c>
      <c r="GX636">
        <v>2.74292</v>
      </c>
      <c r="GY636">
        <v>1.99585</v>
      </c>
      <c r="GZ636">
        <v>2.39014</v>
      </c>
      <c r="HA636">
        <v>37.5781</v>
      </c>
      <c r="HB636">
        <v>14.4472</v>
      </c>
      <c r="HC636">
        <v>18</v>
      </c>
      <c r="HD636">
        <v>498.918</v>
      </c>
      <c r="HE636">
        <v>610.966</v>
      </c>
      <c r="HF636">
        <v>15.585</v>
      </c>
      <c r="HG636">
        <v>29.5572</v>
      </c>
      <c r="HH636">
        <v>30.0003</v>
      </c>
      <c r="HI636">
        <v>29.333</v>
      </c>
      <c r="HJ636">
        <v>29.2296</v>
      </c>
      <c r="HK636">
        <v>46.2512</v>
      </c>
      <c r="HL636">
        <v>52.2668</v>
      </c>
      <c r="HM636">
        <v>0</v>
      </c>
      <c r="HN636">
        <v>15.591</v>
      </c>
      <c r="HO636">
        <v>858.291</v>
      </c>
      <c r="HP636">
        <v>18.4842</v>
      </c>
      <c r="HQ636">
        <v>102.154</v>
      </c>
      <c r="HR636">
        <v>102.952</v>
      </c>
    </row>
    <row r="637" spans="1:226">
      <c r="A637">
        <v>621</v>
      </c>
      <c r="B637">
        <v>1657300134.6</v>
      </c>
      <c r="C637">
        <v>8390.59999990463</v>
      </c>
      <c r="D637" t="s">
        <v>1606</v>
      </c>
      <c r="E637" t="s">
        <v>1607</v>
      </c>
      <c r="F637">
        <v>5</v>
      </c>
      <c r="G637" t="s">
        <v>1507</v>
      </c>
      <c r="H637" t="s">
        <v>354</v>
      </c>
      <c r="I637">
        <v>1657300127.1</v>
      </c>
      <c r="J637">
        <f>(K637)/1000</f>
        <v>0</v>
      </c>
      <c r="K637">
        <f>IF(BF637, AN637, AH637)</f>
        <v>0</v>
      </c>
      <c r="L637">
        <f>IF(BF637, AI637, AG637)</f>
        <v>0</v>
      </c>
      <c r="M637">
        <f>BH637 - IF(AU637&gt;1, L637*BB637*100.0/(AW637*BV637), 0)</f>
        <v>0</v>
      </c>
      <c r="N637">
        <f>((T637-J637/2)*M637-L637)/(T637+J637/2)</f>
        <v>0</v>
      </c>
      <c r="O637">
        <f>N637*(BO637+BP637)/1000.0</f>
        <v>0</v>
      </c>
      <c r="P637">
        <f>(BH637 - IF(AU637&gt;1, L637*BB637*100.0/(AW637*BV637), 0))*(BO637+BP637)/1000.0</f>
        <v>0</v>
      </c>
      <c r="Q637">
        <f>2.0/((1/S637-1/R637)+SIGN(S637)*SQRT((1/S637-1/R637)*(1/S637-1/R637) + 4*BC637/((BC637+1)*(BC637+1))*(2*1/S637*1/R637-1/R637*1/R637)))</f>
        <v>0</v>
      </c>
      <c r="R637">
        <f>IF(LEFT(BD637,1)&lt;&gt;"0",IF(LEFT(BD637,1)="1",3.0,BE637),$D$5+$E$5*(BV637*BO637/($K$5*1000))+$F$5*(BV637*BO637/($K$5*1000))*MAX(MIN(BB637,$J$5),$I$5)*MAX(MIN(BB637,$J$5),$I$5)+$G$5*MAX(MIN(BB637,$J$5),$I$5)*(BV637*BO637/($K$5*1000))+$H$5*(BV637*BO637/($K$5*1000))*(BV637*BO637/($K$5*1000)))</f>
        <v>0</v>
      </c>
      <c r="S637">
        <f>J637*(1000-(1000*0.61365*exp(17.502*W637/(240.97+W637))/(BO637+BP637)+BJ637)/2)/(1000*0.61365*exp(17.502*W637/(240.97+W637))/(BO637+BP637)-BJ637)</f>
        <v>0</v>
      </c>
      <c r="T637">
        <f>1/((BC637+1)/(Q637/1.6)+1/(R637/1.37)) + BC637/((BC637+1)/(Q637/1.6) + BC637/(R637/1.37))</f>
        <v>0</v>
      </c>
      <c r="U637">
        <f>(AX637*BA637)</f>
        <v>0</v>
      </c>
      <c r="V637">
        <f>(BQ637+(U637+2*0.95*5.67E-8*(((BQ637+$B$7)+273)^4-(BQ637+273)^4)-44100*J637)/(1.84*29.3*R637+8*0.95*5.67E-8*(BQ637+273)^3))</f>
        <v>0</v>
      </c>
      <c r="W637">
        <f>($C$7*BR637+$D$7*BS637+$E$7*V637)</f>
        <v>0</v>
      </c>
      <c r="X637">
        <f>0.61365*exp(17.502*W637/(240.97+W637))</f>
        <v>0</v>
      </c>
      <c r="Y637">
        <f>(Z637/AA637*100)</f>
        <v>0</v>
      </c>
      <c r="Z637">
        <f>BJ637*(BO637+BP637)/1000</f>
        <v>0</v>
      </c>
      <c r="AA637">
        <f>0.61365*exp(17.502*BQ637/(240.97+BQ637))</f>
        <v>0</v>
      </c>
      <c r="AB637">
        <f>(X637-BJ637*(BO637+BP637)/1000)</f>
        <v>0</v>
      </c>
      <c r="AC637">
        <f>(-J637*44100)</f>
        <v>0</v>
      </c>
      <c r="AD637">
        <f>2*29.3*R637*0.92*(BQ637-W637)</f>
        <v>0</v>
      </c>
      <c r="AE637">
        <f>2*0.95*5.67E-8*(((BQ637+$B$7)+273)^4-(W637+273)^4)</f>
        <v>0</v>
      </c>
      <c r="AF637">
        <f>U637+AE637+AC637+AD637</f>
        <v>0</v>
      </c>
      <c r="AG637">
        <f>BN637*AU637*(BI637-BH637*(1000-AU637*BK637)/(1000-AU637*BJ637))/(100*BB637)</f>
        <v>0</v>
      </c>
      <c r="AH637">
        <f>1000*BN637*AU637*(BJ637-BK637)/(100*BB637*(1000-AU637*BJ637))</f>
        <v>0</v>
      </c>
      <c r="AI637">
        <f>(AJ637 - AK637 - BO637*1E3/(8.314*(BQ637+273.15)) * AM637/BN637 * AL637) * BN637/(100*BB637) * (1000 - BK637)/1000</f>
        <v>0</v>
      </c>
      <c r="AJ637">
        <v>861.810460237058</v>
      </c>
      <c r="AK637">
        <v>833.145418181818</v>
      </c>
      <c r="AL637">
        <v>3.33748196526565</v>
      </c>
      <c r="AM637">
        <v>66.3387568690887</v>
      </c>
      <c r="AN637">
        <f>(AP637 - AO637 + BO637*1E3/(8.314*(BQ637+273.15)) * AR637/BN637 * AQ637) * BN637/(100*BB637) * 1000/(1000 - AP637)</f>
        <v>0</v>
      </c>
      <c r="AO637">
        <v>18.5487438953278</v>
      </c>
      <c r="AP637">
        <v>20.8353212121212</v>
      </c>
      <c r="AQ637">
        <v>9.0608147400017e-05</v>
      </c>
      <c r="AR637">
        <v>77.4773203291814</v>
      </c>
      <c r="AS637">
        <v>0</v>
      </c>
      <c r="AT637">
        <v>0</v>
      </c>
      <c r="AU637">
        <f>IF(AS637*$H$13&gt;=AW637,1.0,(AW637/(AW637-AS637*$H$13)))</f>
        <v>0</v>
      </c>
      <c r="AV637">
        <f>(AU637-1)*100</f>
        <v>0</v>
      </c>
      <c r="AW637">
        <f>MAX(0,($B$13+$C$13*BV637)/(1+$D$13*BV637)*BO637/(BQ637+273)*$E$13)</f>
        <v>0</v>
      </c>
      <c r="AX637">
        <f>$B$11*BW637+$C$11*BX637+$F$11*CI637*(1-CL637)</f>
        <v>0</v>
      </c>
      <c r="AY637">
        <f>AX637*AZ637</f>
        <v>0</v>
      </c>
      <c r="AZ637">
        <f>($B$11*$D$9+$C$11*$D$9+$F$11*((CV637+CN637)/MAX(CV637+CN637+CW637, 0.1)*$I$9+CW637/MAX(CV637+CN637+CW637, 0.1)*$J$9))/($B$11+$C$11+$F$11)</f>
        <v>0</v>
      </c>
      <c r="BA637">
        <f>($B$11*$K$9+$C$11*$K$9+$F$11*((CV637+CN637)/MAX(CV637+CN637+CW637, 0.1)*$P$9+CW637/MAX(CV637+CN637+CW637, 0.1)*$Q$9))/($B$11+$C$11+$F$11)</f>
        <v>0</v>
      </c>
      <c r="BB637">
        <v>6</v>
      </c>
      <c r="BC637">
        <v>0.5</v>
      </c>
      <c r="BD637" t="s">
        <v>355</v>
      </c>
      <c r="BE637">
        <v>2</v>
      </c>
      <c r="BF637" t="b">
        <v>1</v>
      </c>
      <c r="BG637">
        <v>1657300127.1</v>
      </c>
      <c r="BH637">
        <v>792.923703703704</v>
      </c>
      <c r="BI637">
        <v>831.361814814815</v>
      </c>
      <c r="BJ637">
        <v>20.8266518518519</v>
      </c>
      <c r="BK637">
        <v>18.5454851851852</v>
      </c>
      <c r="BL637">
        <v>782.149851851852</v>
      </c>
      <c r="BM637">
        <v>20.648</v>
      </c>
      <c r="BN637">
        <v>500.015666666667</v>
      </c>
      <c r="BO637">
        <v>73.8264037037037</v>
      </c>
      <c r="BP637">
        <v>0.0457955296296296</v>
      </c>
      <c r="BQ637">
        <v>24.3383444444444</v>
      </c>
      <c r="BR637">
        <v>24.9883777777778</v>
      </c>
      <c r="BS637">
        <v>999.9</v>
      </c>
      <c r="BT637">
        <v>0</v>
      </c>
      <c r="BU637">
        <v>0</v>
      </c>
      <c r="BV637">
        <v>9998.33333333333</v>
      </c>
      <c r="BW637">
        <v>0</v>
      </c>
      <c r="BX637">
        <v>1284.65666666667</v>
      </c>
      <c r="BY637">
        <v>-38.4381740740741</v>
      </c>
      <c r="BZ637">
        <v>809.788851851852</v>
      </c>
      <c r="CA637">
        <v>847.071185185185</v>
      </c>
      <c r="CB637">
        <v>2.28115518518519</v>
      </c>
      <c r="CC637">
        <v>831.361814814815</v>
      </c>
      <c r="CD637">
        <v>18.5454851851852</v>
      </c>
      <c r="CE637">
        <v>1.53755740740741</v>
      </c>
      <c r="CF637">
        <v>1.36914703703704</v>
      </c>
      <c r="CG637">
        <v>13.3468444444444</v>
      </c>
      <c r="CH637">
        <v>11.5801814814815</v>
      </c>
      <c r="CI637">
        <v>2000.01851851852</v>
      </c>
      <c r="CJ637">
        <v>0.980003111111111</v>
      </c>
      <c r="CK637">
        <v>0.0199969777777778</v>
      </c>
      <c r="CL637">
        <v>0</v>
      </c>
      <c r="CM637">
        <v>2.30034074074074</v>
      </c>
      <c r="CN637">
        <v>0</v>
      </c>
      <c r="CO637">
        <v>4435.32222222222</v>
      </c>
      <c r="CP637">
        <v>17300.3259259259</v>
      </c>
      <c r="CQ637">
        <v>41.0482222222222</v>
      </c>
      <c r="CR637">
        <v>41.7752592592593</v>
      </c>
      <c r="CS637">
        <v>40.812</v>
      </c>
      <c r="CT637">
        <v>40.4463333333333</v>
      </c>
      <c r="CU637">
        <v>40.236</v>
      </c>
      <c r="CV637">
        <v>1960.02777777778</v>
      </c>
      <c r="CW637">
        <v>39.9907407407407</v>
      </c>
      <c r="CX637">
        <v>0</v>
      </c>
      <c r="CY637">
        <v>1657300112.7</v>
      </c>
      <c r="CZ637">
        <v>0</v>
      </c>
      <c r="DA637">
        <v>1657291692.5</v>
      </c>
      <c r="DB637" t="s">
        <v>356</v>
      </c>
      <c r="DC637">
        <v>1657291684</v>
      </c>
      <c r="DD637">
        <v>1657291692.5</v>
      </c>
      <c r="DE637">
        <v>1</v>
      </c>
      <c r="DF637">
        <v>0.051</v>
      </c>
      <c r="DG637">
        <v>-0.009</v>
      </c>
      <c r="DH637">
        <v>7.953</v>
      </c>
      <c r="DI637">
        <v>0.086</v>
      </c>
      <c r="DJ637">
        <v>418</v>
      </c>
      <c r="DK637">
        <v>18</v>
      </c>
      <c r="DL637">
        <v>0.63</v>
      </c>
      <c r="DM637">
        <v>0.07</v>
      </c>
      <c r="DN637">
        <v>-38.470765</v>
      </c>
      <c r="DO637">
        <v>-0.27694333958722</v>
      </c>
      <c r="DP637">
        <v>0.399380968218316</v>
      </c>
      <c r="DQ637">
        <v>0</v>
      </c>
      <c r="DR637">
        <v>2.2775525</v>
      </c>
      <c r="DS637">
        <v>0.0498150844277657</v>
      </c>
      <c r="DT637">
        <v>0.00598507007060068</v>
      </c>
      <c r="DU637">
        <v>1</v>
      </c>
      <c r="DV637">
        <v>1</v>
      </c>
      <c r="DW637">
        <v>2</v>
      </c>
      <c r="DX637" t="s">
        <v>373</v>
      </c>
      <c r="DY637">
        <v>2.97067</v>
      </c>
      <c r="DZ637">
        <v>2.69905</v>
      </c>
      <c r="EA637">
        <v>0.119243</v>
      </c>
      <c r="EB637">
        <v>0.124044</v>
      </c>
      <c r="EC637">
        <v>0.0769378</v>
      </c>
      <c r="ED637">
        <v>0.0712293</v>
      </c>
      <c r="EE637">
        <v>34211</v>
      </c>
      <c r="EF637">
        <v>37230.8</v>
      </c>
      <c r="EG637">
        <v>35217.7</v>
      </c>
      <c r="EH637">
        <v>38566.8</v>
      </c>
      <c r="EI637">
        <v>46134.3</v>
      </c>
      <c r="EJ637">
        <v>51723.2</v>
      </c>
      <c r="EK637">
        <v>55080.6</v>
      </c>
      <c r="EL637">
        <v>61844.8</v>
      </c>
      <c r="EM637">
        <v>1.9464</v>
      </c>
      <c r="EN637">
        <v>2.1098</v>
      </c>
      <c r="EO637">
        <v>-0.0168383</v>
      </c>
      <c r="EP637">
        <v>0</v>
      </c>
      <c r="EQ637">
        <v>25.2884</v>
      </c>
      <c r="ER637">
        <v>999.9</v>
      </c>
      <c r="ES637">
        <v>54.877</v>
      </c>
      <c r="ET637">
        <v>34.14</v>
      </c>
      <c r="EU637">
        <v>40.0278</v>
      </c>
      <c r="EV637">
        <v>53.0979</v>
      </c>
      <c r="EW637">
        <v>37.1234</v>
      </c>
      <c r="EX637">
        <v>2</v>
      </c>
      <c r="EY637">
        <v>0.197561</v>
      </c>
      <c r="EZ637">
        <v>5.94771</v>
      </c>
      <c r="FA637">
        <v>20.0507</v>
      </c>
      <c r="FB637">
        <v>5.19812</v>
      </c>
      <c r="FC637">
        <v>12.0099</v>
      </c>
      <c r="FD637">
        <v>4.9748</v>
      </c>
      <c r="FE637">
        <v>3.294</v>
      </c>
      <c r="FF637">
        <v>9999</v>
      </c>
      <c r="FG637">
        <v>565.8</v>
      </c>
      <c r="FH637">
        <v>9999</v>
      </c>
      <c r="FI637">
        <v>9999</v>
      </c>
      <c r="FJ637">
        <v>1.86298</v>
      </c>
      <c r="FK637">
        <v>1.86783</v>
      </c>
      <c r="FL637">
        <v>1.86758</v>
      </c>
      <c r="FM637">
        <v>1.86877</v>
      </c>
      <c r="FN637">
        <v>1.86951</v>
      </c>
      <c r="FO637">
        <v>1.86563</v>
      </c>
      <c r="FP637">
        <v>1.86667</v>
      </c>
      <c r="FQ637">
        <v>1.86804</v>
      </c>
      <c r="FR637">
        <v>5</v>
      </c>
      <c r="FS637">
        <v>0</v>
      </c>
      <c r="FT637">
        <v>0</v>
      </c>
      <c r="FU637">
        <v>0</v>
      </c>
      <c r="FV637" t="s">
        <v>358</v>
      </c>
      <c r="FW637" t="s">
        <v>359</v>
      </c>
      <c r="FX637" t="s">
        <v>360</v>
      </c>
      <c r="FY637" t="s">
        <v>360</v>
      </c>
      <c r="FZ637" t="s">
        <v>360</v>
      </c>
      <c r="GA637" t="s">
        <v>360</v>
      </c>
      <c r="GB637">
        <v>0</v>
      </c>
      <c r="GC637">
        <v>100</v>
      </c>
      <c r="GD637">
        <v>100</v>
      </c>
      <c r="GE637">
        <v>10.951</v>
      </c>
      <c r="GF637">
        <v>0.1786</v>
      </c>
      <c r="GG637">
        <v>4.5284714050127</v>
      </c>
      <c r="GH637">
        <v>0.00877152046367285</v>
      </c>
      <c r="GI637">
        <v>-1.12287425622125e-06</v>
      </c>
      <c r="GJ637">
        <v>1.49974470624018e-10</v>
      </c>
      <c r="GK637">
        <v>0.178652107835601</v>
      </c>
      <c r="GL637">
        <v>0</v>
      </c>
      <c r="GM637">
        <v>0</v>
      </c>
      <c r="GN637">
        <v>0</v>
      </c>
      <c r="GO637">
        <v>-2</v>
      </c>
      <c r="GP637">
        <v>2006</v>
      </c>
      <c r="GQ637">
        <v>1</v>
      </c>
      <c r="GR637">
        <v>20</v>
      </c>
      <c r="GS637">
        <v>140.8</v>
      </c>
      <c r="GT637">
        <v>140.7</v>
      </c>
      <c r="GU637">
        <v>2.34009</v>
      </c>
      <c r="GV637">
        <v>2.64038</v>
      </c>
      <c r="GW637">
        <v>2.24854</v>
      </c>
      <c r="GX637">
        <v>2.74292</v>
      </c>
      <c r="GY637">
        <v>1.99585</v>
      </c>
      <c r="GZ637">
        <v>2.35718</v>
      </c>
      <c r="HA637">
        <v>37.5781</v>
      </c>
      <c r="HB637">
        <v>14.4385</v>
      </c>
      <c r="HC637">
        <v>18</v>
      </c>
      <c r="HD637">
        <v>498.695</v>
      </c>
      <c r="HE637">
        <v>610.706</v>
      </c>
      <c r="HF637">
        <v>15.5977</v>
      </c>
      <c r="HG637">
        <v>29.5597</v>
      </c>
      <c r="HH637">
        <v>30.0004</v>
      </c>
      <c r="HI637">
        <v>29.338</v>
      </c>
      <c r="HJ637">
        <v>29.2345</v>
      </c>
      <c r="HK637">
        <v>46.9412</v>
      </c>
      <c r="HL637">
        <v>52.2668</v>
      </c>
      <c r="HM637">
        <v>0</v>
      </c>
      <c r="HN637">
        <v>15.5971</v>
      </c>
      <c r="HO637">
        <v>871.775</v>
      </c>
      <c r="HP637">
        <v>18.4622</v>
      </c>
      <c r="HQ637">
        <v>102.155</v>
      </c>
      <c r="HR637">
        <v>102.951</v>
      </c>
    </row>
    <row r="638" spans="1:226">
      <c r="A638">
        <v>622</v>
      </c>
      <c r="B638">
        <v>1657300139.6</v>
      </c>
      <c r="C638">
        <v>8395.59999990463</v>
      </c>
      <c r="D638" t="s">
        <v>1608</v>
      </c>
      <c r="E638" t="s">
        <v>1609</v>
      </c>
      <c r="F638">
        <v>5</v>
      </c>
      <c r="G638" t="s">
        <v>1507</v>
      </c>
      <c r="H638" t="s">
        <v>354</v>
      </c>
      <c r="I638">
        <v>1657300131.81429</v>
      </c>
      <c r="J638">
        <f>(K638)/1000</f>
        <v>0</v>
      </c>
      <c r="K638">
        <f>IF(BF638, AN638, AH638)</f>
        <v>0</v>
      </c>
      <c r="L638">
        <f>IF(BF638, AI638, AG638)</f>
        <v>0</v>
      </c>
      <c r="M638">
        <f>BH638 - IF(AU638&gt;1, L638*BB638*100.0/(AW638*BV638), 0)</f>
        <v>0</v>
      </c>
      <c r="N638">
        <f>((T638-J638/2)*M638-L638)/(T638+J638/2)</f>
        <v>0</v>
      </c>
      <c r="O638">
        <f>N638*(BO638+BP638)/1000.0</f>
        <v>0</v>
      </c>
      <c r="P638">
        <f>(BH638 - IF(AU638&gt;1, L638*BB638*100.0/(AW638*BV638), 0))*(BO638+BP638)/1000.0</f>
        <v>0</v>
      </c>
      <c r="Q638">
        <f>2.0/((1/S638-1/R638)+SIGN(S638)*SQRT((1/S638-1/R638)*(1/S638-1/R638) + 4*BC638/((BC638+1)*(BC638+1))*(2*1/S638*1/R638-1/R638*1/R638)))</f>
        <v>0</v>
      </c>
      <c r="R638">
        <f>IF(LEFT(BD638,1)&lt;&gt;"0",IF(LEFT(BD638,1)="1",3.0,BE638),$D$5+$E$5*(BV638*BO638/($K$5*1000))+$F$5*(BV638*BO638/($K$5*1000))*MAX(MIN(BB638,$J$5),$I$5)*MAX(MIN(BB638,$J$5),$I$5)+$G$5*MAX(MIN(BB638,$J$5),$I$5)*(BV638*BO638/($K$5*1000))+$H$5*(BV638*BO638/($K$5*1000))*(BV638*BO638/($K$5*1000)))</f>
        <v>0</v>
      </c>
      <c r="S638">
        <f>J638*(1000-(1000*0.61365*exp(17.502*W638/(240.97+W638))/(BO638+BP638)+BJ638)/2)/(1000*0.61365*exp(17.502*W638/(240.97+W638))/(BO638+BP638)-BJ638)</f>
        <v>0</v>
      </c>
      <c r="T638">
        <f>1/((BC638+1)/(Q638/1.6)+1/(R638/1.37)) + BC638/((BC638+1)/(Q638/1.6) + BC638/(R638/1.37))</f>
        <v>0</v>
      </c>
      <c r="U638">
        <f>(AX638*BA638)</f>
        <v>0</v>
      </c>
      <c r="V638">
        <f>(BQ638+(U638+2*0.95*5.67E-8*(((BQ638+$B$7)+273)^4-(BQ638+273)^4)-44100*J638)/(1.84*29.3*R638+8*0.95*5.67E-8*(BQ638+273)^3))</f>
        <v>0</v>
      </c>
      <c r="W638">
        <f>($C$7*BR638+$D$7*BS638+$E$7*V638)</f>
        <v>0</v>
      </c>
      <c r="X638">
        <f>0.61365*exp(17.502*W638/(240.97+W638))</f>
        <v>0</v>
      </c>
      <c r="Y638">
        <f>(Z638/AA638*100)</f>
        <v>0</v>
      </c>
      <c r="Z638">
        <f>BJ638*(BO638+BP638)/1000</f>
        <v>0</v>
      </c>
      <c r="AA638">
        <f>0.61365*exp(17.502*BQ638/(240.97+BQ638))</f>
        <v>0</v>
      </c>
      <c r="AB638">
        <f>(X638-BJ638*(BO638+BP638)/1000)</f>
        <v>0</v>
      </c>
      <c r="AC638">
        <f>(-J638*44100)</f>
        <v>0</v>
      </c>
      <c r="AD638">
        <f>2*29.3*R638*0.92*(BQ638-W638)</f>
        <v>0</v>
      </c>
      <c r="AE638">
        <f>2*0.95*5.67E-8*(((BQ638+$B$7)+273)^4-(W638+273)^4)</f>
        <v>0</v>
      </c>
      <c r="AF638">
        <f>U638+AE638+AC638+AD638</f>
        <v>0</v>
      </c>
      <c r="AG638">
        <f>BN638*AU638*(BI638-BH638*(1000-AU638*BK638)/(1000-AU638*BJ638))/(100*BB638)</f>
        <v>0</v>
      </c>
      <c r="AH638">
        <f>1000*BN638*AU638*(BJ638-BK638)/(100*BB638*(1000-AU638*BJ638))</f>
        <v>0</v>
      </c>
      <c r="AI638">
        <f>(AJ638 - AK638 - BO638*1E3/(8.314*(BQ638+273.15)) * AM638/BN638 * AL638) * BN638/(100*BB638) * (1000 - BK638)/1000</f>
        <v>0</v>
      </c>
      <c r="AJ638">
        <v>878.404125492868</v>
      </c>
      <c r="AK638">
        <v>849.894533333333</v>
      </c>
      <c r="AL638">
        <v>3.36925666501811</v>
      </c>
      <c r="AM638">
        <v>66.3387568690887</v>
      </c>
      <c r="AN638">
        <f>(AP638 - AO638 + BO638*1E3/(8.314*(BQ638+273.15)) * AR638/BN638 * AQ638) * BN638/(100*BB638) * 1000/(1000 - AP638)</f>
        <v>0</v>
      </c>
      <c r="AO638">
        <v>18.5534807370735</v>
      </c>
      <c r="AP638">
        <v>20.8369587878788</v>
      </c>
      <c r="AQ638">
        <v>9.36143118251435e-05</v>
      </c>
      <c r="AR638">
        <v>77.4773203291814</v>
      </c>
      <c r="AS638">
        <v>0</v>
      </c>
      <c r="AT638">
        <v>0</v>
      </c>
      <c r="AU638">
        <f>IF(AS638*$H$13&gt;=AW638,1.0,(AW638/(AW638-AS638*$H$13)))</f>
        <v>0</v>
      </c>
      <c r="AV638">
        <f>(AU638-1)*100</f>
        <v>0</v>
      </c>
      <c r="AW638">
        <f>MAX(0,($B$13+$C$13*BV638)/(1+$D$13*BV638)*BO638/(BQ638+273)*$E$13)</f>
        <v>0</v>
      </c>
      <c r="AX638">
        <f>$B$11*BW638+$C$11*BX638+$F$11*CI638*(1-CL638)</f>
        <v>0</v>
      </c>
      <c r="AY638">
        <f>AX638*AZ638</f>
        <v>0</v>
      </c>
      <c r="AZ638">
        <f>($B$11*$D$9+$C$11*$D$9+$F$11*((CV638+CN638)/MAX(CV638+CN638+CW638, 0.1)*$I$9+CW638/MAX(CV638+CN638+CW638, 0.1)*$J$9))/($B$11+$C$11+$F$11)</f>
        <v>0</v>
      </c>
      <c r="BA638">
        <f>($B$11*$K$9+$C$11*$K$9+$F$11*((CV638+CN638)/MAX(CV638+CN638+CW638, 0.1)*$P$9+CW638/MAX(CV638+CN638+CW638, 0.1)*$Q$9))/($B$11+$C$11+$F$11)</f>
        <v>0</v>
      </c>
      <c r="BB638">
        <v>6</v>
      </c>
      <c r="BC638">
        <v>0.5</v>
      </c>
      <c r="BD638" t="s">
        <v>355</v>
      </c>
      <c r="BE638">
        <v>2</v>
      </c>
      <c r="BF638" t="b">
        <v>1</v>
      </c>
      <c r="BG638">
        <v>1657300131.81429</v>
      </c>
      <c r="BH638">
        <v>808.368357142857</v>
      </c>
      <c r="BI638">
        <v>846.857821428571</v>
      </c>
      <c r="BJ638">
        <v>20.8315107142857</v>
      </c>
      <c r="BK638">
        <v>18.5482964285714</v>
      </c>
      <c r="BL638">
        <v>797.482928571428</v>
      </c>
      <c r="BM638">
        <v>20.6528607142857</v>
      </c>
      <c r="BN638">
        <v>500.001214285714</v>
      </c>
      <c r="BO638">
        <v>73.8264071428571</v>
      </c>
      <c r="BP638">
        <v>0.0458132321428571</v>
      </c>
      <c r="BQ638">
        <v>24.3437678571429</v>
      </c>
      <c r="BR638">
        <v>24.9958392857143</v>
      </c>
      <c r="BS638">
        <v>999.9</v>
      </c>
      <c r="BT638">
        <v>0</v>
      </c>
      <c r="BU638">
        <v>0</v>
      </c>
      <c r="BV638">
        <v>9998.03571428571</v>
      </c>
      <c r="BW638">
        <v>0</v>
      </c>
      <c r="BX638">
        <v>1285.20714285714</v>
      </c>
      <c r="BY638">
        <v>-38.4895</v>
      </c>
      <c r="BZ638">
        <v>825.566214285714</v>
      </c>
      <c r="CA638">
        <v>862.8625</v>
      </c>
      <c r="CB638">
        <v>2.28320392857143</v>
      </c>
      <c r="CC638">
        <v>846.857821428571</v>
      </c>
      <c r="CD638">
        <v>18.5482964285714</v>
      </c>
      <c r="CE638">
        <v>1.53791607142857</v>
      </c>
      <c r="CF638">
        <v>1.36935428571429</v>
      </c>
      <c r="CG638">
        <v>13.3504214285714</v>
      </c>
      <c r="CH638">
        <v>11.5824678571429</v>
      </c>
      <c r="CI638">
        <v>2000.02178571429</v>
      </c>
      <c r="CJ638">
        <v>0.980003142857143</v>
      </c>
      <c r="CK638">
        <v>0.0199969428571429</v>
      </c>
      <c r="CL638">
        <v>0</v>
      </c>
      <c r="CM638">
        <v>2.372325</v>
      </c>
      <c r="CN638">
        <v>0</v>
      </c>
      <c r="CO638">
        <v>4431.46357142857</v>
      </c>
      <c r="CP638">
        <v>17300.35</v>
      </c>
      <c r="CQ638">
        <v>41.0553571428571</v>
      </c>
      <c r="CR638">
        <v>41.7832142857143</v>
      </c>
      <c r="CS638">
        <v>40.812</v>
      </c>
      <c r="CT638">
        <v>40.46625</v>
      </c>
      <c r="CU638">
        <v>40.241</v>
      </c>
      <c r="CV638">
        <v>1960.03107142857</v>
      </c>
      <c r="CW638">
        <v>39.9907142857143</v>
      </c>
      <c r="CX638">
        <v>0</v>
      </c>
      <c r="CY638">
        <v>1657300117.5</v>
      </c>
      <c r="CZ638">
        <v>0</v>
      </c>
      <c r="DA638">
        <v>1657291692.5</v>
      </c>
      <c r="DB638" t="s">
        <v>356</v>
      </c>
      <c r="DC638">
        <v>1657291684</v>
      </c>
      <c r="DD638">
        <v>1657291692.5</v>
      </c>
      <c r="DE638">
        <v>1</v>
      </c>
      <c r="DF638">
        <v>0.051</v>
      </c>
      <c r="DG638">
        <v>-0.009</v>
      </c>
      <c r="DH638">
        <v>7.953</v>
      </c>
      <c r="DI638">
        <v>0.086</v>
      </c>
      <c r="DJ638">
        <v>418</v>
      </c>
      <c r="DK638">
        <v>18</v>
      </c>
      <c r="DL638">
        <v>0.63</v>
      </c>
      <c r="DM638">
        <v>0.07</v>
      </c>
      <c r="DN638">
        <v>-38.515585</v>
      </c>
      <c r="DO638">
        <v>-0.714936585365819</v>
      </c>
      <c r="DP638">
        <v>0.441331516861191</v>
      </c>
      <c r="DQ638">
        <v>0</v>
      </c>
      <c r="DR638">
        <v>2.28179775</v>
      </c>
      <c r="DS638">
        <v>0.021947279549708</v>
      </c>
      <c r="DT638">
        <v>0.00404276791783797</v>
      </c>
      <c r="DU638">
        <v>1</v>
      </c>
      <c r="DV638">
        <v>1</v>
      </c>
      <c r="DW638">
        <v>2</v>
      </c>
      <c r="DX638" t="s">
        <v>373</v>
      </c>
      <c r="DY638">
        <v>2.97053</v>
      </c>
      <c r="DZ638">
        <v>2.70033</v>
      </c>
      <c r="EA638">
        <v>0.120846</v>
      </c>
      <c r="EB638">
        <v>0.125667</v>
      </c>
      <c r="EC638">
        <v>0.0769489</v>
      </c>
      <c r="ED638">
        <v>0.0712305</v>
      </c>
      <c r="EE638">
        <v>34148.9</v>
      </c>
      <c r="EF638">
        <v>37161.6</v>
      </c>
      <c r="EG638">
        <v>35217.9</v>
      </c>
      <c r="EH638">
        <v>38566.7</v>
      </c>
      <c r="EI638">
        <v>46133.4</v>
      </c>
      <c r="EJ638">
        <v>51722.9</v>
      </c>
      <c r="EK638">
        <v>55080.2</v>
      </c>
      <c r="EL638">
        <v>61844.5</v>
      </c>
      <c r="EM638">
        <v>1.9462</v>
      </c>
      <c r="EN638">
        <v>2.1106</v>
      </c>
      <c r="EO638">
        <v>-0.0156462</v>
      </c>
      <c r="EP638">
        <v>0</v>
      </c>
      <c r="EQ638">
        <v>25.2948</v>
      </c>
      <c r="ER638">
        <v>999.9</v>
      </c>
      <c r="ES638">
        <v>54.853</v>
      </c>
      <c r="ET638">
        <v>34.14</v>
      </c>
      <c r="EU638">
        <v>40.0122</v>
      </c>
      <c r="EV638">
        <v>53.4379</v>
      </c>
      <c r="EW638">
        <v>37.1955</v>
      </c>
      <c r="EX638">
        <v>2</v>
      </c>
      <c r="EY638">
        <v>0.199431</v>
      </c>
      <c r="EZ638">
        <v>6.35257</v>
      </c>
      <c r="FA638">
        <v>20.0356</v>
      </c>
      <c r="FB638">
        <v>5.19932</v>
      </c>
      <c r="FC638">
        <v>12.0099</v>
      </c>
      <c r="FD638">
        <v>4.976</v>
      </c>
      <c r="FE638">
        <v>3.294</v>
      </c>
      <c r="FF638">
        <v>9999</v>
      </c>
      <c r="FG638">
        <v>565.8</v>
      </c>
      <c r="FH638">
        <v>9999</v>
      </c>
      <c r="FI638">
        <v>9999</v>
      </c>
      <c r="FJ638">
        <v>1.86295</v>
      </c>
      <c r="FK638">
        <v>1.86783</v>
      </c>
      <c r="FL638">
        <v>1.86752</v>
      </c>
      <c r="FM638">
        <v>1.86874</v>
      </c>
      <c r="FN638">
        <v>1.86951</v>
      </c>
      <c r="FO638">
        <v>1.8656</v>
      </c>
      <c r="FP638">
        <v>1.86664</v>
      </c>
      <c r="FQ638">
        <v>1.86813</v>
      </c>
      <c r="FR638">
        <v>5</v>
      </c>
      <c r="FS638">
        <v>0</v>
      </c>
      <c r="FT638">
        <v>0</v>
      </c>
      <c r="FU638">
        <v>0</v>
      </c>
      <c r="FV638" t="s">
        <v>358</v>
      </c>
      <c r="FW638" t="s">
        <v>359</v>
      </c>
      <c r="FX638" t="s">
        <v>360</v>
      </c>
      <c r="FY638" t="s">
        <v>360</v>
      </c>
      <c r="FZ638" t="s">
        <v>360</v>
      </c>
      <c r="GA638" t="s">
        <v>360</v>
      </c>
      <c r="GB638">
        <v>0</v>
      </c>
      <c r="GC638">
        <v>100</v>
      </c>
      <c r="GD638">
        <v>100</v>
      </c>
      <c r="GE638">
        <v>11.068</v>
      </c>
      <c r="GF638">
        <v>0.1787</v>
      </c>
      <c r="GG638">
        <v>4.5284714050127</v>
      </c>
      <c r="GH638">
        <v>0.00877152046367285</v>
      </c>
      <c r="GI638">
        <v>-1.12287425622125e-06</v>
      </c>
      <c r="GJ638">
        <v>1.49974470624018e-10</v>
      </c>
      <c r="GK638">
        <v>0.178652107835601</v>
      </c>
      <c r="GL638">
        <v>0</v>
      </c>
      <c r="GM638">
        <v>0</v>
      </c>
      <c r="GN638">
        <v>0</v>
      </c>
      <c r="GO638">
        <v>-2</v>
      </c>
      <c r="GP638">
        <v>2006</v>
      </c>
      <c r="GQ638">
        <v>1</v>
      </c>
      <c r="GR638">
        <v>20</v>
      </c>
      <c r="GS638">
        <v>140.9</v>
      </c>
      <c r="GT638">
        <v>140.8</v>
      </c>
      <c r="GU638">
        <v>2.37305</v>
      </c>
      <c r="GV638">
        <v>2.6355</v>
      </c>
      <c r="GW638">
        <v>2.24854</v>
      </c>
      <c r="GX638">
        <v>2.7417</v>
      </c>
      <c r="GY638">
        <v>1.99585</v>
      </c>
      <c r="GZ638">
        <v>2.37427</v>
      </c>
      <c r="HA638">
        <v>37.6022</v>
      </c>
      <c r="HB638">
        <v>14.4385</v>
      </c>
      <c r="HC638">
        <v>18</v>
      </c>
      <c r="HD638">
        <v>498.583</v>
      </c>
      <c r="HE638">
        <v>611.385</v>
      </c>
      <c r="HF638">
        <v>15.5782</v>
      </c>
      <c r="HG638">
        <v>29.5648</v>
      </c>
      <c r="HH638">
        <v>30.0014</v>
      </c>
      <c r="HI638">
        <v>29.3405</v>
      </c>
      <c r="HJ638">
        <v>29.2396</v>
      </c>
      <c r="HK638">
        <v>47.6864</v>
      </c>
      <c r="HL638">
        <v>52.5393</v>
      </c>
      <c r="HM638">
        <v>0</v>
      </c>
      <c r="HN638">
        <v>15.5248</v>
      </c>
      <c r="HO638">
        <v>892.013</v>
      </c>
      <c r="HP638">
        <v>18.4396</v>
      </c>
      <c r="HQ638">
        <v>102.154</v>
      </c>
      <c r="HR638">
        <v>102.951</v>
      </c>
    </row>
    <row r="639" spans="1:226">
      <c r="A639">
        <v>623</v>
      </c>
      <c r="B639">
        <v>1657300144.6</v>
      </c>
      <c r="C639">
        <v>8400.59999990463</v>
      </c>
      <c r="D639" t="s">
        <v>1610</v>
      </c>
      <c r="E639" t="s">
        <v>1611</v>
      </c>
      <c r="F639">
        <v>5</v>
      </c>
      <c r="G639" t="s">
        <v>1507</v>
      </c>
      <c r="H639" t="s">
        <v>354</v>
      </c>
      <c r="I639">
        <v>1657300137.1</v>
      </c>
      <c r="J639">
        <f>(K639)/1000</f>
        <v>0</v>
      </c>
      <c r="K639">
        <f>IF(BF639, AN639, AH639)</f>
        <v>0</v>
      </c>
      <c r="L639">
        <f>IF(BF639, AI639, AG639)</f>
        <v>0</v>
      </c>
      <c r="M639">
        <f>BH639 - IF(AU639&gt;1, L639*BB639*100.0/(AW639*BV639), 0)</f>
        <v>0</v>
      </c>
      <c r="N639">
        <f>((T639-J639/2)*M639-L639)/(T639+J639/2)</f>
        <v>0</v>
      </c>
      <c r="O639">
        <f>N639*(BO639+BP639)/1000.0</f>
        <v>0</v>
      </c>
      <c r="P639">
        <f>(BH639 - IF(AU639&gt;1, L639*BB639*100.0/(AW639*BV639), 0))*(BO639+BP639)/1000.0</f>
        <v>0</v>
      </c>
      <c r="Q639">
        <f>2.0/((1/S639-1/R639)+SIGN(S639)*SQRT((1/S639-1/R639)*(1/S639-1/R639) + 4*BC639/((BC639+1)*(BC639+1))*(2*1/S639*1/R639-1/R639*1/R639)))</f>
        <v>0</v>
      </c>
      <c r="R639">
        <f>IF(LEFT(BD639,1)&lt;&gt;"0",IF(LEFT(BD639,1)="1",3.0,BE639),$D$5+$E$5*(BV639*BO639/($K$5*1000))+$F$5*(BV639*BO639/($K$5*1000))*MAX(MIN(BB639,$J$5),$I$5)*MAX(MIN(BB639,$J$5),$I$5)+$G$5*MAX(MIN(BB639,$J$5),$I$5)*(BV639*BO639/($K$5*1000))+$H$5*(BV639*BO639/($K$5*1000))*(BV639*BO639/($K$5*1000)))</f>
        <v>0</v>
      </c>
      <c r="S639">
        <f>J639*(1000-(1000*0.61365*exp(17.502*W639/(240.97+W639))/(BO639+BP639)+BJ639)/2)/(1000*0.61365*exp(17.502*W639/(240.97+W639))/(BO639+BP639)-BJ639)</f>
        <v>0</v>
      </c>
      <c r="T639">
        <f>1/((BC639+1)/(Q639/1.6)+1/(R639/1.37)) + BC639/((BC639+1)/(Q639/1.6) + BC639/(R639/1.37))</f>
        <v>0</v>
      </c>
      <c r="U639">
        <f>(AX639*BA639)</f>
        <v>0</v>
      </c>
      <c r="V639">
        <f>(BQ639+(U639+2*0.95*5.67E-8*(((BQ639+$B$7)+273)^4-(BQ639+273)^4)-44100*J639)/(1.84*29.3*R639+8*0.95*5.67E-8*(BQ639+273)^3))</f>
        <v>0</v>
      </c>
      <c r="W639">
        <f>($C$7*BR639+$D$7*BS639+$E$7*V639)</f>
        <v>0</v>
      </c>
      <c r="X639">
        <f>0.61365*exp(17.502*W639/(240.97+W639))</f>
        <v>0</v>
      </c>
      <c r="Y639">
        <f>(Z639/AA639*100)</f>
        <v>0</v>
      </c>
      <c r="Z639">
        <f>BJ639*(BO639+BP639)/1000</f>
        <v>0</v>
      </c>
      <c r="AA639">
        <f>0.61365*exp(17.502*BQ639/(240.97+BQ639))</f>
        <v>0</v>
      </c>
      <c r="AB639">
        <f>(X639-BJ639*(BO639+BP639)/1000)</f>
        <v>0</v>
      </c>
      <c r="AC639">
        <f>(-J639*44100)</f>
        <v>0</v>
      </c>
      <c r="AD639">
        <f>2*29.3*R639*0.92*(BQ639-W639)</f>
        <v>0</v>
      </c>
      <c r="AE639">
        <f>2*0.95*5.67E-8*(((BQ639+$B$7)+273)^4-(W639+273)^4)</f>
        <v>0</v>
      </c>
      <c r="AF639">
        <f>U639+AE639+AC639+AD639</f>
        <v>0</v>
      </c>
      <c r="AG639">
        <f>BN639*AU639*(BI639-BH639*(1000-AU639*BK639)/(1000-AU639*BJ639))/(100*BB639)</f>
        <v>0</v>
      </c>
      <c r="AH639">
        <f>1000*BN639*AU639*(BJ639-BK639)/(100*BB639*(1000-AU639*BJ639))</f>
        <v>0</v>
      </c>
      <c r="AI639">
        <f>(AJ639 - AK639 - BO639*1E3/(8.314*(BQ639+273.15)) * AM639/BN639 * AL639) * BN639/(100*BB639) * (1000 - BK639)/1000</f>
        <v>0</v>
      </c>
      <c r="AJ639">
        <v>896.236810312151</v>
      </c>
      <c r="AK639">
        <v>866.776654545455</v>
      </c>
      <c r="AL639">
        <v>3.4016325004722</v>
      </c>
      <c r="AM639">
        <v>66.3387568690887</v>
      </c>
      <c r="AN639">
        <f>(AP639 - AO639 + BO639*1E3/(8.314*(BQ639+273.15)) * AR639/BN639 * AQ639) * BN639/(100*BB639) * 1000/(1000 - AP639)</f>
        <v>0</v>
      </c>
      <c r="AO639">
        <v>18.5204478143133</v>
      </c>
      <c r="AP639">
        <v>20.8157751515152</v>
      </c>
      <c r="AQ639">
        <v>9.73290193178178e-05</v>
      </c>
      <c r="AR639">
        <v>77.4773203291814</v>
      </c>
      <c r="AS639">
        <v>0</v>
      </c>
      <c r="AT639">
        <v>0</v>
      </c>
      <c r="AU639">
        <f>IF(AS639*$H$13&gt;=AW639,1.0,(AW639/(AW639-AS639*$H$13)))</f>
        <v>0</v>
      </c>
      <c r="AV639">
        <f>(AU639-1)*100</f>
        <v>0</v>
      </c>
      <c r="AW639">
        <f>MAX(0,($B$13+$C$13*BV639)/(1+$D$13*BV639)*BO639/(BQ639+273)*$E$13)</f>
        <v>0</v>
      </c>
      <c r="AX639">
        <f>$B$11*BW639+$C$11*BX639+$F$11*CI639*(1-CL639)</f>
        <v>0</v>
      </c>
      <c r="AY639">
        <f>AX639*AZ639</f>
        <v>0</v>
      </c>
      <c r="AZ639">
        <f>($B$11*$D$9+$C$11*$D$9+$F$11*((CV639+CN639)/MAX(CV639+CN639+CW639, 0.1)*$I$9+CW639/MAX(CV639+CN639+CW639, 0.1)*$J$9))/($B$11+$C$11+$F$11)</f>
        <v>0</v>
      </c>
      <c r="BA639">
        <f>($B$11*$K$9+$C$11*$K$9+$F$11*((CV639+CN639)/MAX(CV639+CN639+CW639, 0.1)*$P$9+CW639/MAX(CV639+CN639+CW639, 0.1)*$Q$9))/($B$11+$C$11+$F$11)</f>
        <v>0</v>
      </c>
      <c r="BB639">
        <v>6</v>
      </c>
      <c r="BC639">
        <v>0.5</v>
      </c>
      <c r="BD639" t="s">
        <v>355</v>
      </c>
      <c r="BE639">
        <v>2</v>
      </c>
      <c r="BF639" t="b">
        <v>1</v>
      </c>
      <c r="BG639">
        <v>1657300137.1</v>
      </c>
      <c r="BH639">
        <v>825.66962962963</v>
      </c>
      <c r="BI639">
        <v>864.658851851852</v>
      </c>
      <c r="BJ639">
        <v>20.8336037037037</v>
      </c>
      <c r="BK639">
        <v>18.5209851851852</v>
      </c>
      <c r="BL639">
        <v>814.659592592593</v>
      </c>
      <c r="BM639">
        <v>20.6549481481481</v>
      </c>
      <c r="BN639">
        <v>499.987592592593</v>
      </c>
      <c r="BO639">
        <v>73.8266185185185</v>
      </c>
      <c r="BP639">
        <v>0.046028437037037</v>
      </c>
      <c r="BQ639">
        <v>24.3495740740741</v>
      </c>
      <c r="BR639">
        <v>25.0099259259259</v>
      </c>
      <c r="BS639">
        <v>999.9</v>
      </c>
      <c r="BT639">
        <v>0</v>
      </c>
      <c r="BU639">
        <v>0</v>
      </c>
      <c r="BV639">
        <v>9991.66666666667</v>
      </c>
      <c r="BW639">
        <v>0</v>
      </c>
      <c r="BX639">
        <v>1285.54555555556</v>
      </c>
      <c r="BY639">
        <v>-38.9892407407407</v>
      </c>
      <c r="BZ639">
        <v>843.237333333333</v>
      </c>
      <c r="CA639">
        <v>880.974703703704</v>
      </c>
      <c r="CB639">
        <v>2.31260703703704</v>
      </c>
      <c r="CC639">
        <v>864.658851851852</v>
      </c>
      <c r="CD639">
        <v>18.5209851851852</v>
      </c>
      <c r="CE639">
        <v>1.53807407407407</v>
      </c>
      <c r="CF639">
        <v>1.36734185185185</v>
      </c>
      <c r="CG639">
        <v>13.3520037037037</v>
      </c>
      <c r="CH639">
        <v>11.5601592592593</v>
      </c>
      <c r="CI639">
        <v>2000.01296296296</v>
      </c>
      <c r="CJ639">
        <v>0.980003222222222</v>
      </c>
      <c r="CK639">
        <v>0.0199968555555556</v>
      </c>
      <c r="CL639">
        <v>0</v>
      </c>
      <c r="CM639">
        <v>2.39154444444444</v>
      </c>
      <c r="CN639">
        <v>0</v>
      </c>
      <c r="CO639">
        <v>4426.47888888889</v>
      </c>
      <c r="CP639">
        <v>17300.2592592593</v>
      </c>
      <c r="CQ639">
        <v>41.062</v>
      </c>
      <c r="CR639">
        <v>41.7982222222222</v>
      </c>
      <c r="CS639">
        <v>40.812</v>
      </c>
      <c r="CT639">
        <v>40.4883333333333</v>
      </c>
      <c r="CU639">
        <v>40.2453333333333</v>
      </c>
      <c r="CV639">
        <v>1960.02259259259</v>
      </c>
      <c r="CW639">
        <v>39.9903703703704</v>
      </c>
      <c r="CX639">
        <v>0</v>
      </c>
      <c r="CY639">
        <v>1657300122.9</v>
      </c>
      <c r="CZ639">
        <v>0</v>
      </c>
      <c r="DA639">
        <v>1657291692.5</v>
      </c>
      <c r="DB639" t="s">
        <v>356</v>
      </c>
      <c r="DC639">
        <v>1657291684</v>
      </c>
      <c r="DD639">
        <v>1657291692.5</v>
      </c>
      <c r="DE639">
        <v>1</v>
      </c>
      <c r="DF639">
        <v>0.051</v>
      </c>
      <c r="DG639">
        <v>-0.009</v>
      </c>
      <c r="DH639">
        <v>7.953</v>
      </c>
      <c r="DI639">
        <v>0.086</v>
      </c>
      <c r="DJ639">
        <v>418</v>
      </c>
      <c r="DK639">
        <v>18</v>
      </c>
      <c r="DL639">
        <v>0.63</v>
      </c>
      <c r="DM639">
        <v>0.07</v>
      </c>
      <c r="DN639">
        <v>-38.7003725</v>
      </c>
      <c r="DO639">
        <v>-4.278514446529</v>
      </c>
      <c r="DP639">
        <v>0.601698232084614</v>
      </c>
      <c r="DQ639">
        <v>0</v>
      </c>
      <c r="DR639">
        <v>2.2960045</v>
      </c>
      <c r="DS639">
        <v>0.214086078799241</v>
      </c>
      <c r="DT639">
        <v>0.0381264452808022</v>
      </c>
      <c r="DU639">
        <v>0</v>
      </c>
      <c r="DV639">
        <v>0</v>
      </c>
      <c r="DW639">
        <v>2</v>
      </c>
      <c r="DX639" t="s">
        <v>357</v>
      </c>
      <c r="DY639">
        <v>2.9708</v>
      </c>
      <c r="DZ639">
        <v>2.70037</v>
      </c>
      <c r="EA639">
        <v>0.122489</v>
      </c>
      <c r="EB639">
        <v>0.127308</v>
      </c>
      <c r="EC639">
        <v>0.0768632</v>
      </c>
      <c r="ED639">
        <v>0.0707838</v>
      </c>
      <c r="EE639">
        <v>34084.7</v>
      </c>
      <c r="EF639">
        <v>37092</v>
      </c>
      <c r="EG639">
        <v>35217.5</v>
      </c>
      <c r="EH639">
        <v>38566.9</v>
      </c>
      <c r="EI639">
        <v>46136.9</v>
      </c>
      <c r="EJ639">
        <v>51748</v>
      </c>
      <c r="EK639">
        <v>55079.1</v>
      </c>
      <c r="EL639">
        <v>61844.7</v>
      </c>
      <c r="EM639">
        <v>1.947</v>
      </c>
      <c r="EN639">
        <v>2.1102</v>
      </c>
      <c r="EO639">
        <v>-0.0159442</v>
      </c>
      <c r="EP639">
        <v>0</v>
      </c>
      <c r="EQ639">
        <v>25.3012</v>
      </c>
      <c r="ER639">
        <v>999.9</v>
      </c>
      <c r="ES639">
        <v>54.877</v>
      </c>
      <c r="ET639">
        <v>34.15</v>
      </c>
      <c r="EU639">
        <v>40.0556</v>
      </c>
      <c r="EV639">
        <v>53.5079</v>
      </c>
      <c r="EW639">
        <v>37.1755</v>
      </c>
      <c r="EX639">
        <v>2</v>
      </c>
      <c r="EY639">
        <v>0.20061</v>
      </c>
      <c r="EZ639">
        <v>6.33669</v>
      </c>
      <c r="FA639">
        <v>20.0359</v>
      </c>
      <c r="FB639">
        <v>5.19932</v>
      </c>
      <c r="FC639">
        <v>12.0099</v>
      </c>
      <c r="FD639">
        <v>4.9756</v>
      </c>
      <c r="FE639">
        <v>3.294</v>
      </c>
      <c r="FF639">
        <v>9999</v>
      </c>
      <c r="FG639">
        <v>565.8</v>
      </c>
      <c r="FH639">
        <v>9999</v>
      </c>
      <c r="FI639">
        <v>9999</v>
      </c>
      <c r="FJ639">
        <v>1.86304</v>
      </c>
      <c r="FK639">
        <v>1.86783</v>
      </c>
      <c r="FL639">
        <v>1.86752</v>
      </c>
      <c r="FM639">
        <v>1.86874</v>
      </c>
      <c r="FN639">
        <v>1.86954</v>
      </c>
      <c r="FO639">
        <v>1.86554</v>
      </c>
      <c r="FP639">
        <v>1.86661</v>
      </c>
      <c r="FQ639">
        <v>1.86801</v>
      </c>
      <c r="FR639">
        <v>5</v>
      </c>
      <c r="FS639">
        <v>0</v>
      </c>
      <c r="FT639">
        <v>0</v>
      </c>
      <c r="FU639">
        <v>0</v>
      </c>
      <c r="FV639" t="s">
        <v>358</v>
      </c>
      <c r="FW639" t="s">
        <v>359</v>
      </c>
      <c r="FX639" t="s">
        <v>360</v>
      </c>
      <c r="FY639" t="s">
        <v>360</v>
      </c>
      <c r="FZ639" t="s">
        <v>360</v>
      </c>
      <c r="GA639" t="s">
        <v>360</v>
      </c>
      <c r="GB639">
        <v>0</v>
      </c>
      <c r="GC639">
        <v>100</v>
      </c>
      <c r="GD639">
        <v>100</v>
      </c>
      <c r="GE639">
        <v>11.19</v>
      </c>
      <c r="GF639">
        <v>0.1786</v>
      </c>
      <c r="GG639">
        <v>4.5284714050127</v>
      </c>
      <c r="GH639">
        <v>0.00877152046367285</v>
      </c>
      <c r="GI639">
        <v>-1.12287425622125e-06</v>
      </c>
      <c r="GJ639">
        <v>1.49974470624018e-10</v>
      </c>
      <c r="GK639">
        <v>0.178652107835601</v>
      </c>
      <c r="GL639">
        <v>0</v>
      </c>
      <c r="GM639">
        <v>0</v>
      </c>
      <c r="GN639">
        <v>0</v>
      </c>
      <c r="GO639">
        <v>-2</v>
      </c>
      <c r="GP639">
        <v>2006</v>
      </c>
      <c r="GQ639">
        <v>1</v>
      </c>
      <c r="GR639">
        <v>20</v>
      </c>
      <c r="GS639">
        <v>141</v>
      </c>
      <c r="GT639">
        <v>140.9</v>
      </c>
      <c r="GU639">
        <v>2.41089</v>
      </c>
      <c r="GV639">
        <v>2.63306</v>
      </c>
      <c r="GW639">
        <v>2.24854</v>
      </c>
      <c r="GX639">
        <v>2.74292</v>
      </c>
      <c r="GY639">
        <v>1.99585</v>
      </c>
      <c r="GZ639">
        <v>2.3938</v>
      </c>
      <c r="HA639">
        <v>37.6022</v>
      </c>
      <c r="HB639">
        <v>14.4385</v>
      </c>
      <c r="HC639">
        <v>18</v>
      </c>
      <c r="HD639">
        <v>499.161</v>
      </c>
      <c r="HE639">
        <v>611.126</v>
      </c>
      <c r="HF639">
        <v>15.5241</v>
      </c>
      <c r="HG639">
        <v>29.5699</v>
      </c>
      <c r="HH639">
        <v>30.0013</v>
      </c>
      <c r="HI639">
        <v>29.3456</v>
      </c>
      <c r="HJ639">
        <v>29.2446</v>
      </c>
      <c r="HK639">
        <v>48.3558</v>
      </c>
      <c r="HL639">
        <v>52.5393</v>
      </c>
      <c r="HM639">
        <v>0</v>
      </c>
      <c r="HN639">
        <v>15.5051</v>
      </c>
      <c r="HO639">
        <v>905.501</v>
      </c>
      <c r="HP639">
        <v>18.444</v>
      </c>
      <c r="HQ639">
        <v>102.153</v>
      </c>
      <c r="HR639">
        <v>102.951</v>
      </c>
    </row>
    <row r="640" spans="1:226">
      <c r="A640">
        <v>624</v>
      </c>
      <c r="B640">
        <v>1657300149.6</v>
      </c>
      <c r="C640">
        <v>8405.59999990463</v>
      </c>
      <c r="D640" t="s">
        <v>1612</v>
      </c>
      <c r="E640" t="s">
        <v>1613</v>
      </c>
      <c r="F640">
        <v>5</v>
      </c>
      <c r="G640" t="s">
        <v>1507</v>
      </c>
      <c r="H640" t="s">
        <v>354</v>
      </c>
      <c r="I640">
        <v>1657300141.81429</v>
      </c>
      <c r="J640">
        <f>(K640)/1000</f>
        <v>0</v>
      </c>
      <c r="K640">
        <f>IF(BF640, AN640, AH640)</f>
        <v>0</v>
      </c>
      <c r="L640">
        <f>IF(BF640, AI640, AG640)</f>
        <v>0</v>
      </c>
      <c r="M640">
        <f>BH640 - IF(AU640&gt;1, L640*BB640*100.0/(AW640*BV640), 0)</f>
        <v>0</v>
      </c>
      <c r="N640">
        <f>((T640-J640/2)*M640-L640)/(T640+J640/2)</f>
        <v>0</v>
      </c>
      <c r="O640">
        <f>N640*(BO640+BP640)/1000.0</f>
        <v>0</v>
      </c>
      <c r="P640">
        <f>(BH640 - IF(AU640&gt;1, L640*BB640*100.0/(AW640*BV640), 0))*(BO640+BP640)/1000.0</f>
        <v>0</v>
      </c>
      <c r="Q640">
        <f>2.0/((1/S640-1/R640)+SIGN(S640)*SQRT((1/S640-1/R640)*(1/S640-1/R640) + 4*BC640/((BC640+1)*(BC640+1))*(2*1/S640*1/R640-1/R640*1/R640)))</f>
        <v>0</v>
      </c>
      <c r="R640">
        <f>IF(LEFT(BD640,1)&lt;&gt;"0",IF(LEFT(BD640,1)="1",3.0,BE640),$D$5+$E$5*(BV640*BO640/($K$5*1000))+$F$5*(BV640*BO640/($K$5*1000))*MAX(MIN(BB640,$J$5),$I$5)*MAX(MIN(BB640,$J$5),$I$5)+$G$5*MAX(MIN(BB640,$J$5),$I$5)*(BV640*BO640/($K$5*1000))+$H$5*(BV640*BO640/($K$5*1000))*(BV640*BO640/($K$5*1000)))</f>
        <v>0</v>
      </c>
      <c r="S640">
        <f>J640*(1000-(1000*0.61365*exp(17.502*W640/(240.97+W640))/(BO640+BP640)+BJ640)/2)/(1000*0.61365*exp(17.502*W640/(240.97+W640))/(BO640+BP640)-BJ640)</f>
        <v>0</v>
      </c>
      <c r="T640">
        <f>1/((BC640+1)/(Q640/1.6)+1/(R640/1.37)) + BC640/((BC640+1)/(Q640/1.6) + BC640/(R640/1.37))</f>
        <v>0</v>
      </c>
      <c r="U640">
        <f>(AX640*BA640)</f>
        <v>0</v>
      </c>
      <c r="V640">
        <f>(BQ640+(U640+2*0.95*5.67E-8*(((BQ640+$B$7)+273)^4-(BQ640+273)^4)-44100*J640)/(1.84*29.3*R640+8*0.95*5.67E-8*(BQ640+273)^3))</f>
        <v>0</v>
      </c>
      <c r="W640">
        <f>($C$7*BR640+$D$7*BS640+$E$7*V640)</f>
        <v>0</v>
      </c>
      <c r="X640">
        <f>0.61365*exp(17.502*W640/(240.97+W640))</f>
        <v>0</v>
      </c>
      <c r="Y640">
        <f>(Z640/AA640*100)</f>
        <v>0</v>
      </c>
      <c r="Z640">
        <f>BJ640*(BO640+BP640)/1000</f>
        <v>0</v>
      </c>
      <c r="AA640">
        <f>0.61365*exp(17.502*BQ640/(240.97+BQ640))</f>
        <v>0</v>
      </c>
      <c r="AB640">
        <f>(X640-BJ640*(BO640+BP640)/1000)</f>
        <v>0</v>
      </c>
      <c r="AC640">
        <f>(-J640*44100)</f>
        <v>0</v>
      </c>
      <c r="AD640">
        <f>2*29.3*R640*0.92*(BQ640-W640)</f>
        <v>0</v>
      </c>
      <c r="AE640">
        <f>2*0.95*5.67E-8*(((BQ640+$B$7)+273)^4-(W640+273)^4)</f>
        <v>0</v>
      </c>
      <c r="AF640">
        <f>U640+AE640+AC640+AD640</f>
        <v>0</v>
      </c>
      <c r="AG640">
        <f>BN640*AU640*(BI640-BH640*(1000-AU640*BK640)/(1000-AU640*BJ640))/(100*BB640)</f>
        <v>0</v>
      </c>
      <c r="AH640">
        <f>1000*BN640*AU640*(BJ640-BK640)/(100*BB640*(1000-AU640*BJ640))</f>
        <v>0</v>
      </c>
      <c r="AI640">
        <f>(AJ640 - AK640 - BO640*1E3/(8.314*(BQ640+273.15)) * AM640/BN640 * AL640) * BN640/(100*BB640) * (1000 - BK640)/1000</f>
        <v>0</v>
      </c>
      <c r="AJ640">
        <v>912.564835152955</v>
      </c>
      <c r="AK640">
        <v>883.735012121212</v>
      </c>
      <c r="AL640">
        <v>3.32193871285831</v>
      </c>
      <c r="AM640">
        <v>66.3387568690887</v>
      </c>
      <c r="AN640">
        <f>(AP640 - AO640 + BO640*1E3/(8.314*(BQ640+273.15)) * AR640/BN640 * AQ640) * BN640/(100*BB640) * 1000/(1000 - AP640)</f>
        <v>0</v>
      </c>
      <c r="AO640">
        <v>18.3887898405578</v>
      </c>
      <c r="AP640">
        <v>20.7590521212121</v>
      </c>
      <c r="AQ640">
        <v>-0.0113230506947743</v>
      </c>
      <c r="AR640">
        <v>77.4773203291814</v>
      </c>
      <c r="AS640">
        <v>0</v>
      </c>
      <c r="AT640">
        <v>0</v>
      </c>
      <c r="AU640">
        <f>IF(AS640*$H$13&gt;=AW640,1.0,(AW640/(AW640-AS640*$H$13)))</f>
        <v>0</v>
      </c>
      <c r="AV640">
        <f>(AU640-1)*100</f>
        <v>0</v>
      </c>
      <c r="AW640">
        <f>MAX(0,($B$13+$C$13*BV640)/(1+$D$13*BV640)*BO640/(BQ640+273)*$E$13)</f>
        <v>0</v>
      </c>
      <c r="AX640">
        <f>$B$11*BW640+$C$11*BX640+$F$11*CI640*(1-CL640)</f>
        <v>0</v>
      </c>
      <c r="AY640">
        <f>AX640*AZ640</f>
        <v>0</v>
      </c>
      <c r="AZ640">
        <f>($B$11*$D$9+$C$11*$D$9+$F$11*((CV640+CN640)/MAX(CV640+CN640+CW640, 0.1)*$I$9+CW640/MAX(CV640+CN640+CW640, 0.1)*$J$9))/($B$11+$C$11+$F$11)</f>
        <v>0</v>
      </c>
      <c r="BA640">
        <f>($B$11*$K$9+$C$11*$K$9+$F$11*((CV640+CN640)/MAX(CV640+CN640+CW640, 0.1)*$P$9+CW640/MAX(CV640+CN640+CW640, 0.1)*$Q$9))/($B$11+$C$11+$F$11)</f>
        <v>0</v>
      </c>
      <c r="BB640">
        <v>6</v>
      </c>
      <c r="BC640">
        <v>0.5</v>
      </c>
      <c r="BD640" t="s">
        <v>355</v>
      </c>
      <c r="BE640">
        <v>2</v>
      </c>
      <c r="BF640" t="b">
        <v>1</v>
      </c>
      <c r="BG640">
        <v>1657300141.81429</v>
      </c>
      <c r="BH640">
        <v>841.276785714286</v>
      </c>
      <c r="BI640">
        <v>880.443535714286</v>
      </c>
      <c r="BJ640">
        <v>20.8165857142857</v>
      </c>
      <c r="BK640">
        <v>18.470425</v>
      </c>
      <c r="BL640">
        <v>830.154821428571</v>
      </c>
      <c r="BM640">
        <v>20.6379321428571</v>
      </c>
      <c r="BN640">
        <v>499.979892857143</v>
      </c>
      <c r="BO640">
        <v>73.8267857142857</v>
      </c>
      <c r="BP640">
        <v>0.0461996607142857</v>
      </c>
      <c r="BQ640">
        <v>24.3526392857143</v>
      </c>
      <c r="BR640">
        <v>25.0163821428571</v>
      </c>
      <c r="BS640">
        <v>999.9</v>
      </c>
      <c r="BT640">
        <v>0</v>
      </c>
      <c r="BU640">
        <v>0</v>
      </c>
      <c r="BV640">
        <v>9990.71428571429</v>
      </c>
      <c r="BW640">
        <v>0</v>
      </c>
      <c r="BX640">
        <v>1285.68107142857</v>
      </c>
      <c r="BY640">
        <v>-39.16665</v>
      </c>
      <c r="BZ640">
        <v>859.161285714286</v>
      </c>
      <c r="CA640">
        <v>897.010535714286</v>
      </c>
      <c r="CB640">
        <v>2.34615035714286</v>
      </c>
      <c r="CC640">
        <v>880.443535714286</v>
      </c>
      <c r="CD640">
        <v>18.470425</v>
      </c>
      <c r="CE640">
        <v>1.53682178571429</v>
      </c>
      <c r="CF640">
        <v>1.36361214285714</v>
      </c>
      <c r="CG640">
        <v>13.3394964285714</v>
      </c>
      <c r="CH640">
        <v>11.5188071428571</v>
      </c>
      <c r="CI640">
        <v>2000.02678571429</v>
      </c>
      <c r="CJ640">
        <v>0.98000325</v>
      </c>
      <c r="CK640">
        <v>0.019996825</v>
      </c>
      <c r="CL640">
        <v>0</v>
      </c>
      <c r="CM640">
        <v>2.41568928571429</v>
      </c>
      <c r="CN640">
        <v>0</v>
      </c>
      <c r="CO640">
        <v>4423.01785714286</v>
      </c>
      <c r="CP640">
        <v>17300.375</v>
      </c>
      <c r="CQ640">
        <v>41.062</v>
      </c>
      <c r="CR640">
        <v>41.8031428571428</v>
      </c>
      <c r="CS640">
        <v>40.812</v>
      </c>
      <c r="CT640">
        <v>40.5088571428571</v>
      </c>
      <c r="CU640">
        <v>40.2455</v>
      </c>
      <c r="CV640">
        <v>1960.03571428571</v>
      </c>
      <c r="CW640">
        <v>39.9910714285714</v>
      </c>
      <c r="CX640">
        <v>0</v>
      </c>
      <c r="CY640">
        <v>1657300127.7</v>
      </c>
      <c r="CZ640">
        <v>0</v>
      </c>
      <c r="DA640">
        <v>1657291692.5</v>
      </c>
      <c r="DB640" t="s">
        <v>356</v>
      </c>
      <c r="DC640">
        <v>1657291684</v>
      </c>
      <c r="DD640">
        <v>1657291692.5</v>
      </c>
      <c r="DE640">
        <v>1</v>
      </c>
      <c r="DF640">
        <v>0.051</v>
      </c>
      <c r="DG640">
        <v>-0.009</v>
      </c>
      <c r="DH640">
        <v>7.953</v>
      </c>
      <c r="DI640">
        <v>0.086</v>
      </c>
      <c r="DJ640">
        <v>418</v>
      </c>
      <c r="DK640">
        <v>18</v>
      </c>
      <c r="DL640">
        <v>0.63</v>
      </c>
      <c r="DM640">
        <v>0.07</v>
      </c>
      <c r="DN640">
        <v>-39.0290775</v>
      </c>
      <c r="DO640">
        <v>-2.95133921200742</v>
      </c>
      <c r="DP640">
        <v>0.606496045942387</v>
      </c>
      <c r="DQ640">
        <v>0</v>
      </c>
      <c r="DR640">
        <v>2.33000675</v>
      </c>
      <c r="DS640">
        <v>0.492812645403372</v>
      </c>
      <c r="DT640">
        <v>0.0584259619684392</v>
      </c>
      <c r="DU640">
        <v>0</v>
      </c>
      <c r="DV640">
        <v>0</v>
      </c>
      <c r="DW640">
        <v>2</v>
      </c>
      <c r="DX640" t="s">
        <v>357</v>
      </c>
      <c r="DY640">
        <v>2.97023</v>
      </c>
      <c r="DZ640">
        <v>2.69978</v>
      </c>
      <c r="EA640">
        <v>0.12406</v>
      </c>
      <c r="EB640">
        <v>0.128863</v>
      </c>
      <c r="EC640">
        <v>0.0767318</v>
      </c>
      <c r="ED640">
        <v>0.070778</v>
      </c>
      <c r="EE640">
        <v>34023</v>
      </c>
      <c r="EF640">
        <v>37025.3</v>
      </c>
      <c r="EG640">
        <v>35216.8</v>
      </c>
      <c r="EH640">
        <v>38566.4</v>
      </c>
      <c r="EI640">
        <v>46143.5</v>
      </c>
      <c r="EJ640">
        <v>51747.4</v>
      </c>
      <c r="EK640">
        <v>55079.1</v>
      </c>
      <c r="EL640">
        <v>61843.6</v>
      </c>
      <c r="EM640">
        <v>1.9468</v>
      </c>
      <c r="EN640">
        <v>2.11</v>
      </c>
      <c r="EO640">
        <v>-0.0180304</v>
      </c>
      <c r="EP640">
        <v>0</v>
      </c>
      <c r="EQ640">
        <v>25.3097</v>
      </c>
      <c r="ER640">
        <v>999.9</v>
      </c>
      <c r="ES640">
        <v>54.853</v>
      </c>
      <c r="ET640">
        <v>34.17</v>
      </c>
      <c r="EU640">
        <v>40.0774</v>
      </c>
      <c r="EV640">
        <v>53.3079</v>
      </c>
      <c r="EW640">
        <v>37.2316</v>
      </c>
      <c r="EX640">
        <v>2</v>
      </c>
      <c r="EY640">
        <v>0.200528</v>
      </c>
      <c r="EZ640">
        <v>6.38131</v>
      </c>
      <c r="FA640">
        <v>20.0346</v>
      </c>
      <c r="FB640">
        <v>5.19692</v>
      </c>
      <c r="FC640">
        <v>12.0099</v>
      </c>
      <c r="FD640">
        <v>4.9748</v>
      </c>
      <c r="FE640">
        <v>3.294</v>
      </c>
      <c r="FF640">
        <v>9999</v>
      </c>
      <c r="FG640">
        <v>565.8</v>
      </c>
      <c r="FH640">
        <v>9999</v>
      </c>
      <c r="FI640">
        <v>9999</v>
      </c>
      <c r="FJ640">
        <v>1.86298</v>
      </c>
      <c r="FK640">
        <v>1.86783</v>
      </c>
      <c r="FL640">
        <v>1.86752</v>
      </c>
      <c r="FM640">
        <v>1.86874</v>
      </c>
      <c r="FN640">
        <v>1.86951</v>
      </c>
      <c r="FO640">
        <v>1.86557</v>
      </c>
      <c r="FP640">
        <v>1.86661</v>
      </c>
      <c r="FQ640">
        <v>1.86804</v>
      </c>
      <c r="FR640">
        <v>5</v>
      </c>
      <c r="FS640">
        <v>0</v>
      </c>
      <c r="FT640">
        <v>0</v>
      </c>
      <c r="FU640">
        <v>0</v>
      </c>
      <c r="FV640" t="s">
        <v>358</v>
      </c>
      <c r="FW640" t="s">
        <v>359</v>
      </c>
      <c r="FX640" t="s">
        <v>360</v>
      </c>
      <c r="FY640" t="s">
        <v>360</v>
      </c>
      <c r="FZ640" t="s">
        <v>360</v>
      </c>
      <c r="GA640" t="s">
        <v>360</v>
      </c>
      <c r="GB640">
        <v>0</v>
      </c>
      <c r="GC640">
        <v>100</v>
      </c>
      <c r="GD640">
        <v>100</v>
      </c>
      <c r="GE640">
        <v>11.307</v>
      </c>
      <c r="GF640">
        <v>0.1786</v>
      </c>
      <c r="GG640">
        <v>4.5284714050127</v>
      </c>
      <c r="GH640">
        <v>0.00877152046367285</v>
      </c>
      <c r="GI640">
        <v>-1.12287425622125e-06</v>
      </c>
      <c r="GJ640">
        <v>1.49974470624018e-10</v>
      </c>
      <c r="GK640">
        <v>0.178652107835601</v>
      </c>
      <c r="GL640">
        <v>0</v>
      </c>
      <c r="GM640">
        <v>0</v>
      </c>
      <c r="GN640">
        <v>0</v>
      </c>
      <c r="GO640">
        <v>-2</v>
      </c>
      <c r="GP640">
        <v>2006</v>
      </c>
      <c r="GQ640">
        <v>1</v>
      </c>
      <c r="GR640">
        <v>20</v>
      </c>
      <c r="GS640">
        <v>141.1</v>
      </c>
      <c r="GT640">
        <v>141</v>
      </c>
      <c r="GU640">
        <v>2.44385</v>
      </c>
      <c r="GV640">
        <v>2.63794</v>
      </c>
      <c r="GW640">
        <v>2.24854</v>
      </c>
      <c r="GX640">
        <v>2.74292</v>
      </c>
      <c r="GY640">
        <v>1.99585</v>
      </c>
      <c r="GZ640">
        <v>2.34497</v>
      </c>
      <c r="HA640">
        <v>37.6022</v>
      </c>
      <c r="HB640">
        <v>14.421</v>
      </c>
      <c r="HC640">
        <v>18</v>
      </c>
      <c r="HD640">
        <v>499.07</v>
      </c>
      <c r="HE640">
        <v>611.023</v>
      </c>
      <c r="HF640">
        <v>15.4916</v>
      </c>
      <c r="HG640">
        <v>29.575</v>
      </c>
      <c r="HH640">
        <v>30.0005</v>
      </c>
      <c r="HI640">
        <v>29.3506</v>
      </c>
      <c r="HJ640">
        <v>29.2495</v>
      </c>
      <c r="HK640">
        <v>49.1006</v>
      </c>
      <c r="HL640">
        <v>52.5393</v>
      </c>
      <c r="HM640">
        <v>0</v>
      </c>
      <c r="HN640">
        <v>15.478</v>
      </c>
      <c r="HO640">
        <v>925.609</v>
      </c>
      <c r="HP640">
        <v>18.4621</v>
      </c>
      <c r="HQ640">
        <v>102.152</v>
      </c>
      <c r="HR640">
        <v>102.95</v>
      </c>
    </row>
    <row r="641" spans="1:226">
      <c r="A641">
        <v>625</v>
      </c>
      <c r="B641">
        <v>1657300154.6</v>
      </c>
      <c r="C641">
        <v>8410.59999990463</v>
      </c>
      <c r="D641" t="s">
        <v>1614</v>
      </c>
      <c r="E641" t="s">
        <v>1615</v>
      </c>
      <c r="F641">
        <v>5</v>
      </c>
      <c r="G641" t="s">
        <v>1507</v>
      </c>
      <c r="H641" t="s">
        <v>354</v>
      </c>
      <c r="I641">
        <v>1657300147.1</v>
      </c>
      <c r="J641">
        <f>(K641)/1000</f>
        <v>0</v>
      </c>
      <c r="K641">
        <f>IF(BF641, AN641, AH641)</f>
        <v>0</v>
      </c>
      <c r="L641">
        <f>IF(BF641, AI641, AG641)</f>
        <v>0</v>
      </c>
      <c r="M641">
        <f>BH641 - IF(AU641&gt;1, L641*BB641*100.0/(AW641*BV641), 0)</f>
        <v>0</v>
      </c>
      <c r="N641">
        <f>((T641-J641/2)*M641-L641)/(T641+J641/2)</f>
        <v>0</v>
      </c>
      <c r="O641">
        <f>N641*(BO641+BP641)/1000.0</f>
        <v>0</v>
      </c>
      <c r="P641">
        <f>(BH641 - IF(AU641&gt;1, L641*BB641*100.0/(AW641*BV641), 0))*(BO641+BP641)/1000.0</f>
        <v>0</v>
      </c>
      <c r="Q641">
        <f>2.0/((1/S641-1/R641)+SIGN(S641)*SQRT((1/S641-1/R641)*(1/S641-1/R641) + 4*BC641/((BC641+1)*(BC641+1))*(2*1/S641*1/R641-1/R641*1/R641)))</f>
        <v>0</v>
      </c>
      <c r="R641">
        <f>IF(LEFT(BD641,1)&lt;&gt;"0",IF(LEFT(BD641,1)="1",3.0,BE641),$D$5+$E$5*(BV641*BO641/($K$5*1000))+$F$5*(BV641*BO641/($K$5*1000))*MAX(MIN(BB641,$J$5),$I$5)*MAX(MIN(BB641,$J$5),$I$5)+$G$5*MAX(MIN(BB641,$J$5),$I$5)*(BV641*BO641/($K$5*1000))+$H$5*(BV641*BO641/($K$5*1000))*(BV641*BO641/($K$5*1000)))</f>
        <v>0</v>
      </c>
      <c r="S641">
        <f>J641*(1000-(1000*0.61365*exp(17.502*W641/(240.97+W641))/(BO641+BP641)+BJ641)/2)/(1000*0.61365*exp(17.502*W641/(240.97+W641))/(BO641+BP641)-BJ641)</f>
        <v>0</v>
      </c>
      <c r="T641">
        <f>1/((BC641+1)/(Q641/1.6)+1/(R641/1.37)) + BC641/((BC641+1)/(Q641/1.6) + BC641/(R641/1.37))</f>
        <v>0</v>
      </c>
      <c r="U641">
        <f>(AX641*BA641)</f>
        <v>0</v>
      </c>
      <c r="V641">
        <f>(BQ641+(U641+2*0.95*5.67E-8*(((BQ641+$B$7)+273)^4-(BQ641+273)^4)-44100*J641)/(1.84*29.3*R641+8*0.95*5.67E-8*(BQ641+273)^3))</f>
        <v>0</v>
      </c>
      <c r="W641">
        <f>($C$7*BR641+$D$7*BS641+$E$7*V641)</f>
        <v>0</v>
      </c>
      <c r="X641">
        <f>0.61365*exp(17.502*W641/(240.97+W641))</f>
        <v>0</v>
      </c>
      <c r="Y641">
        <f>(Z641/AA641*100)</f>
        <v>0</v>
      </c>
      <c r="Z641">
        <f>BJ641*(BO641+BP641)/1000</f>
        <v>0</v>
      </c>
      <c r="AA641">
        <f>0.61365*exp(17.502*BQ641/(240.97+BQ641))</f>
        <v>0</v>
      </c>
      <c r="AB641">
        <f>(X641-BJ641*(BO641+BP641)/1000)</f>
        <v>0</v>
      </c>
      <c r="AC641">
        <f>(-J641*44100)</f>
        <v>0</v>
      </c>
      <c r="AD641">
        <f>2*29.3*R641*0.92*(BQ641-W641)</f>
        <v>0</v>
      </c>
      <c r="AE641">
        <f>2*0.95*5.67E-8*(((BQ641+$B$7)+273)^4-(W641+273)^4)</f>
        <v>0</v>
      </c>
      <c r="AF641">
        <f>U641+AE641+AC641+AD641</f>
        <v>0</v>
      </c>
      <c r="AG641">
        <f>BN641*AU641*(BI641-BH641*(1000-AU641*BK641)/(1000-AU641*BJ641))/(100*BB641)</f>
        <v>0</v>
      </c>
      <c r="AH641">
        <f>1000*BN641*AU641*(BJ641-BK641)/(100*BB641*(1000-AU641*BJ641))</f>
        <v>0</v>
      </c>
      <c r="AI641">
        <f>(AJ641 - AK641 - BO641*1E3/(8.314*(BQ641+273.15)) * AM641/BN641 * AL641) * BN641/(100*BB641) * (1000 - BK641)/1000</f>
        <v>0</v>
      </c>
      <c r="AJ641">
        <v>930.794529619165</v>
      </c>
      <c r="AK641">
        <v>900.943551515151</v>
      </c>
      <c r="AL641">
        <v>3.47083321977649</v>
      </c>
      <c r="AM641">
        <v>66.3387568690887</v>
      </c>
      <c r="AN641">
        <f>(AP641 - AO641 + BO641*1E3/(8.314*(BQ641+273.15)) * AR641/BN641 * AQ641) * BN641/(100*BB641) * 1000/(1000 - AP641)</f>
        <v>0</v>
      </c>
      <c r="AO641">
        <v>18.386945986307</v>
      </c>
      <c r="AP641">
        <v>20.729956969697</v>
      </c>
      <c r="AQ641">
        <v>-0.00776452846458846</v>
      </c>
      <c r="AR641">
        <v>77.4773203291814</v>
      </c>
      <c r="AS641">
        <v>0</v>
      </c>
      <c r="AT641">
        <v>0</v>
      </c>
      <c r="AU641">
        <f>IF(AS641*$H$13&gt;=AW641,1.0,(AW641/(AW641-AS641*$H$13)))</f>
        <v>0</v>
      </c>
      <c r="AV641">
        <f>(AU641-1)*100</f>
        <v>0</v>
      </c>
      <c r="AW641">
        <f>MAX(0,($B$13+$C$13*BV641)/(1+$D$13*BV641)*BO641/(BQ641+273)*$E$13)</f>
        <v>0</v>
      </c>
      <c r="AX641">
        <f>$B$11*BW641+$C$11*BX641+$F$11*CI641*(1-CL641)</f>
        <v>0</v>
      </c>
      <c r="AY641">
        <f>AX641*AZ641</f>
        <v>0</v>
      </c>
      <c r="AZ641">
        <f>($B$11*$D$9+$C$11*$D$9+$F$11*((CV641+CN641)/MAX(CV641+CN641+CW641, 0.1)*$I$9+CW641/MAX(CV641+CN641+CW641, 0.1)*$J$9))/($B$11+$C$11+$F$11)</f>
        <v>0</v>
      </c>
      <c r="BA641">
        <f>($B$11*$K$9+$C$11*$K$9+$F$11*((CV641+CN641)/MAX(CV641+CN641+CW641, 0.1)*$P$9+CW641/MAX(CV641+CN641+CW641, 0.1)*$Q$9))/($B$11+$C$11+$F$11)</f>
        <v>0</v>
      </c>
      <c r="BB641">
        <v>6</v>
      </c>
      <c r="BC641">
        <v>0.5</v>
      </c>
      <c r="BD641" t="s">
        <v>355</v>
      </c>
      <c r="BE641">
        <v>2</v>
      </c>
      <c r="BF641" t="b">
        <v>1</v>
      </c>
      <c r="BG641">
        <v>1657300147.1</v>
      </c>
      <c r="BH641">
        <v>858.830148148148</v>
      </c>
      <c r="BI641">
        <v>898.479888888889</v>
      </c>
      <c r="BJ641">
        <v>20.7833851851852</v>
      </c>
      <c r="BK641">
        <v>18.4119111111111</v>
      </c>
      <c r="BL641">
        <v>847.582666666667</v>
      </c>
      <c r="BM641">
        <v>20.6047259259259</v>
      </c>
      <c r="BN641">
        <v>500.007259259259</v>
      </c>
      <c r="BO641">
        <v>73.8270444444444</v>
      </c>
      <c r="BP641">
        <v>0.0462530888888889</v>
      </c>
      <c r="BQ641">
        <v>24.3540296296296</v>
      </c>
      <c r="BR641">
        <v>25.0157777777778</v>
      </c>
      <c r="BS641">
        <v>999.9</v>
      </c>
      <c r="BT641">
        <v>0</v>
      </c>
      <c r="BU641">
        <v>0</v>
      </c>
      <c r="BV641">
        <v>9997.03703703704</v>
      </c>
      <c r="BW641">
        <v>0</v>
      </c>
      <c r="BX641">
        <v>1286.10444444444</v>
      </c>
      <c r="BY641">
        <v>-39.6496592592593</v>
      </c>
      <c r="BZ641">
        <v>877.057814814815</v>
      </c>
      <c r="CA641">
        <v>915.332333333333</v>
      </c>
      <c r="CB641">
        <v>2.37146481481481</v>
      </c>
      <c r="CC641">
        <v>898.479888888889</v>
      </c>
      <c r="CD641">
        <v>18.4119111111111</v>
      </c>
      <c r="CE641">
        <v>1.53437555555556</v>
      </c>
      <c r="CF641">
        <v>1.35929740740741</v>
      </c>
      <c r="CG641">
        <v>13.315062962963</v>
      </c>
      <c r="CH641">
        <v>11.4709703703704</v>
      </c>
      <c r="CI641">
        <v>1999.99925925926</v>
      </c>
      <c r="CJ641">
        <v>0.980003222222222</v>
      </c>
      <c r="CK641">
        <v>0.0199968555555556</v>
      </c>
      <c r="CL641">
        <v>0</v>
      </c>
      <c r="CM641">
        <v>2.33561481481481</v>
      </c>
      <c r="CN641">
        <v>0</v>
      </c>
      <c r="CO641">
        <v>4418.6737037037</v>
      </c>
      <c r="CP641">
        <v>17300.1518518518</v>
      </c>
      <c r="CQ641">
        <v>41.062</v>
      </c>
      <c r="CR641">
        <v>41.812</v>
      </c>
      <c r="CS641">
        <v>40.812</v>
      </c>
      <c r="CT641">
        <v>40.5298518518518</v>
      </c>
      <c r="CU641">
        <v>40.25</v>
      </c>
      <c r="CV641">
        <v>1960.00851851852</v>
      </c>
      <c r="CW641">
        <v>39.9907407407407</v>
      </c>
      <c r="CX641">
        <v>0</v>
      </c>
      <c r="CY641">
        <v>1657300132.5</v>
      </c>
      <c r="CZ641">
        <v>0</v>
      </c>
      <c r="DA641">
        <v>1657291692.5</v>
      </c>
      <c r="DB641" t="s">
        <v>356</v>
      </c>
      <c r="DC641">
        <v>1657291684</v>
      </c>
      <c r="DD641">
        <v>1657291692.5</v>
      </c>
      <c r="DE641">
        <v>1</v>
      </c>
      <c r="DF641">
        <v>0.051</v>
      </c>
      <c r="DG641">
        <v>-0.009</v>
      </c>
      <c r="DH641">
        <v>7.953</v>
      </c>
      <c r="DI641">
        <v>0.086</v>
      </c>
      <c r="DJ641">
        <v>418</v>
      </c>
      <c r="DK641">
        <v>18</v>
      </c>
      <c r="DL641">
        <v>0.63</v>
      </c>
      <c r="DM641">
        <v>0.07</v>
      </c>
      <c r="DN641">
        <v>-39.320275</v>
      </c>
      <c r="DO641">
        <v>-4.55720375234505</v>
      </c>
      <c r="DP641">
        <v>0.743930330659397</v>
      </c>
      <c r="DQ641">
        <v>0</v>
      </c>
      <c r="DR641">
        <v>2.3453975</v>
      </c>
      <c r="DS641">
        <v>0.353594071294555</v>
      </c>
      <c r="DT641">
        <v>0.0533470735725026</v>
      </c>
      <c r="DU641">
        <v>0</v>
      </c>
      <c r="DV641">
        <v>0</v>
      </c>
      <c r="DW641">
        <v>2</v>
      </c>
      <c r="DX641" t="s">
        <v>357</v>
      </c>
      <c r="DY641">
        <v>2.9705</v>
      </c>
      <c r="DZ641">
        <v>2.70021</v>
      </c>
      <c r="EA641">
        <v>0.125682</v>
      </c>
      <c r="EB641">
        <v>0.130397</v>
      </c>
      <c r="EC641">
        <v>0.076656</v>
      </c>
      <c r="ED641">
        <v>0.0707674</v>
      </c>
      <c r="EE641">
        <v>33960.2</v>
      </c>
      <c r="EF641">
        <v>36960.1</v>
      </c>
      <c r="EG641">
        <v>35217.2</v>
      </c>
      <c r="EH641">
        <v>38566.4</v>
      </c>
      <c r="EI641">
        <v>46147.7</v>
      </c>
      <c r="EJ641">
        <v>51747.8</v>
      </c>
      <c r="EK641">
        <v>55079.5</v>
      </c>
      <c r="EL641">
        <v>61843.3</v>
      </c>
      <c r="EM641">
        <v>1.946</v>
      </c>
      <c r="EN641">
        <v>2.1096</v>
      </c>
      <c r="EO641">
        <v>-0.0186265</v>
      </c>
      <c r="EP641">
        <v>0</v>
      </c>
      <c r="EQ641">
        <v>25.3204</v>
      </c>
      <c r="ER641">
        <v>999.9</v>
      </c>
      <c r="ES641">
        <v>54.828</v>
      </c>
      <c r="ET641">
        <v>34.17</v>
      </c>
      <c r="EU641">
        <v>40.0589</v>
      </c>
      <c r="EV641">
        <v>53.3479</v>
      </c>
      <c r="EW641">
        <v>37.1554</v>
      </c>
      <c r="EX641">
        <v>2</v>
      </c>
      <c r="EY641">
        <v>0.200813</v>
      </c>
      <c r="EZ641">
        <v>6.30211</v>
      </c>
      <c r="FA641">
        <v>20.038</v>
      </c>
      <c r="FB641">
        <v>5.19932</v>
      </c>
      <c r="FC641">
        <v>12.0099</v>
      </c>
      <c r="FD641">
        <v>4.976</v>
      </c>
      <c r="FE641">
        <v>3.294</v>
      </c>
      <c r="FF641">
        <v>9999</v>
      </c>
      <c r="FG641">
        <v>565.8</v>
      </c>
      <c r="FH641">
        <v>9999</v>
      </c>
      <c r="FI641">
        <v>9999</v>
      </c>
      <c r="FJ641">
        <v>1.86298</v>
      </c>
      <c r="FK641">
        <v>1.86783</v>
      </c>
      <c r="FL641">
        <v>1.86752</v>
      </c>
      <c r="FM641">
        <v>1.86874</v>
      </c>
      <c r="FN641">
        <v>1.86951</v>
      </c>
      <c r="FO641">
        <v>1.86554</v>
      </c>
      <c r="FP641">
        <v>1.86664</v>
      </c>
      <c r="FQ641">
        <v>1.86807</v>
      </c>
      <c r="FR641">
        <v>5</v>
      </c>
      <c r="FS641">
        <v>0</v>
      </c>
      <c r="FT641">
        <v>0</v>
      </c>
      <c r="FU641">
        <v>0</v>
      </c>
      <c r="FV641" t="s">
        <v>358</v>
      </c>
      <c r="FW641" t="s">
        <v>359</v>
      </c>
      <c r="FX641" t="s">
        <v>360</v>
      </c>
      <c r="FY641" t="s">
        <v>360</v>
      </c>
      <c r="FZ641" t="s">
        <v>360</v>
      </c>
      <c r="GA641" t="s">
        <v>360</v>
      </c>
      <c r="GB641">
        <v>0</v>
      </c>
      <c r="GC641">
        <v>100</v>
      </c>
      <c r="GD641">
        <v>100</v>
      </c>
      <c r="GE641">
        <v>11.428</v>
      </c>
      <c r="GF641">
        <v>0.1787</v>
      </c>
      <c r="GG641">
        <v>4.5284714050127</v>
      </c>
      <c r="GH641">
        <v>0.00877152046367285</v>
      </c>
      <c r="GI641">
        <v>-1.12287425622125e-06</v>
      </c>
      <c r="GJ641">
        <v>1.49974470624018e-10</v>
      </c>
      <c r="GK641">
        <v>0.178652107835601</v>
      </c>
      <c r="GL641">
        <v>0</v>
      </c>
      <c r="GM641">
        <v>0</v>
      </c>
      <c r="GN641">
        <v>0</v>
      </c>
      <c r="GO641">
        <v>-2</v>
      </c>
      <c r="GP641">
        <v>2006</v>
      </c>
      <c r="GQ641">
        <v>1</v>
      </c>
      <c r="GR641">
        <v>20</v>
      </c>
      <c r="GS641">
        <v>141.2</v>
      </c>
      <c r="GT641">
        <v>141</v>
      </c>
      <c r="GU641">
        <v>2.48169</v>
      </c>
      <c r="GV641">
        <v>2.63062</v>
      </c>
      <c r="GW641">
        <v>2.24854</v>
      </c>
      <c r="GX641">
        <v>2.74292</v>
      </c>
      <c r="GY641">
        <v>1.99585</v>
      </c>
      <c r="GZ641">
        <v>2.39014</v>
      </c>
      <c r="HA641">
        <v>37.6022</v>
      </c>
      <c r="HB641">
        <v>14.4385</v>
      </c>
      <c r="HC641">
        <v>18</v>
      </c>
      <c r="HD641">
        <v>498.578</v>
      </c>
      <c r="HE641">
        <v>610.784</v>
      </c>
      <c r="HF641">
        <v>15.4696</v>
      </c>
      <c r="HG641">
        <v>29.5826</v>
      </c>
      <c r="HH641">
        <v>30.0001</v>
      </c>
      <c r="HI641">
        <v>29.3556</v>
      </c>
      <c r="HJ641">
        <v>29.257</v>
      </c>
      <c r="HK641">
        <v>49.7688</v>
      </c>
      <c r="HL641">
        <v>52.5393</v>
      </c>
      <c r="HM641">
        <v>0</v>
      </c>
      <c r="HN641">
        <v>15.4743</v>
      </c>
      <c r="HO641">
        <v>939.077</v>
      </c>
      <c r="HP641">
        <v>18.4621</v>
      </c>
      <c r="HQ641">
        <v>102.153</v>
      </c>
      <c r="HR641">
        <v>102.949</v>
      </c>
    </row>
    <row r="642" spans="1:226">
      <c r="A642">
        <v>626</v>
      </c>
      <c r="B642">
        <v>1657300159.1</v>
      </c>
      <c r="C642">
        <v>8415.09999990463</v>
      </c>
      <c r="D642" t="s">
        <v>1616</v>
      </c>
      <c r="E642" t="s">
        <v>1617</v>
      </c>
      <c r="F642">
        <v>5</v>
      </c>
      <c r="G642" t="s">
        <v>1507</v>
      </c>
      <c r="H642" t="s">
        <v>354</v>
      </c>
      <c r="I642">
        <v>1657300151.54444</v>
      </c>
      <c r="J642">
        <f>(K642)/1000</f>
        <v>0</v>
      </c>
      <c r="K642">
        <f>IF(BF642, AN642, AH642)</f>
        <v>0</v>
      </c>
      <c r="L642">
        <f>IF(BF642, AI642, AG642)</f>
        <v>0</v>
      </c>
      <c r="M642">
        <f>BH642 - IF(AU642&gt;1, L642*BB642*100.0/(AW642*BV642), 0)</f>
        <v>0</v>
      </c>
      <c r="N642">
        <f>((T642-J642/2)*M642-L642)/(T642+J642/2)</f>
        <v>0</v>
      </c>
      <c r="O642">
        <f>N642*(BO642+BP642)/1000.0</f>
        <v>0</v>
      </c>
      <c r="P642">
        <f>(BH642 - IF(AU642&gt;1, L642*BB642*100.0/(AW642*BV642), 0))*(BO642+BP642)/1000.0</f>
        <v>0</v>
      </c>
      <c r="Q642">
        <f>2.0/((1/S642-1/R642)+SIGN(S642)*SQRT((1/S642-1/R642)*(1/S642-1/R642) + 4*BC642/((BC642+1)*(BC642+1))*(2*1/S642*1/R642-1/R642*1/R642)))</f>
        <v>0</v>
      </c>
      <c r="R642">
        <f>IF(LEFT(BD642,1)&lt;&gt;"0",IF(LEFT(BD642,1)="1",3.0,BE642),$D$5+$E$5*(BV642*BO642/($K$5*1000))+$F$5*(BV642*BO642/($K$5*1000))*MAX(MIN(BB642,$J$5),$I$5)*MAX(MIN(BB642,$J$5),$I$5)+$G$5*MAX(MIN(BB642,$J$5),$I$5)*(BV642*BO642/($K$5*1000))+$H$5*(BV642*BO642/($K$5*1000))*(BV642*BO642/($K$5*1000)))</f>
        <v>0</v>
      </c>
      <c r="S642">
        <f>J642*(1000-(1000*0.61365*exp(17.502*W642/(240.97+W642))/(BO642+BP642)+BJ642)/2)/(1000*0.61365*exp(17.502*W642/(240.97+W642))/(BO642+BP642)-BJ642)</f>
        <v>0</v>
      </c>
      <c r="T642">
        <f>1/((BC642+1)/(Q642/1.6)+1/(R642/1.37)) + BC642/((BC642+1)/(Q642/1.6) + BC642/(R642/1.37))</f>
        <v>0</v>
      </c>
      <c r="U642">
        <f>(AX642*BA642)</f>
        <v>0</v>
      </c>
      <c r="V642">
        <f>(BQ642+(U642+2*0.95*5.67E-8*(((BQ642+$B$7)+273)^4-(BQ642+273)^4)-44100*J642)/(1.84*29.3*R642+8*0.95*5.67E-8*(BQ642+273)^3))</f>
        <v>0</v>
      </c>
      <c r="W642">
        <f>($C$7*BR642+$D$7*BS642+$E$7*V642)</f>
        <v>0</v>
      </c>
      <c r="X642">
        <f>0.61365*exp(17.502*W642/(240.97+W642))</f>
        <v>0</v>
      </c>
      <c r="Y642">
        <f>(Z642/AA642*100)</f>
        <v>0</v>
      </c>
      <c r="Z642">
        <f>BJ642*(BO642+BP642)/1000</f>
        <v>0</v>
      </c>
      <c r="AA642">
        <f>0.61365*exp(17.502*BQ642/(240.97+BQ642))</f>
        <v>0</v>
      </c>
      <c r="AB642">
        <f>(X642-BJ642*(BO642+BP642)/1000)</f>
        <v>0</v>
      </c>
      <c r="AC642">
        <f>(-J642*44100)</f>
        <v>0</v>
      </c>
      <c r="AD642">
        <f>2*29.3*R642*0.92*(BQ642-W642)</f>
        <v>0</v>
      </c>
      <c r="AE642">
        <f>2*0.95*5.67E-8*(((BQ642+$B$7)+273)^4-(W642+273)^4)</f>
        <v>0</v>
      </c>
      <c r="AF642">
        <f>U642+AE642+AC642+AD642</f>
        <v>0</v>
      </c>
      <c r="AG642">
        <f>BN642*AU642*(BI642-BH642*(1000-AU642*BK642)/(1000-AU642*BJ642))/(100*BB642)</f>
        <v>0</v>
      </c>
      <c r="AH642">
        <f>1000*BN642*AU642*(BJ642-BK642)/(100*BB642*(1000-AU642*BJ642))</f>
        <v>0</v>
      </c>
      <c r="AI642">
        <f>(AJ642 - AK642 - BO642*1E3/(8.314*(BQ642+273.15)) * AM642/BN642 * AL642) * BN642/(100*BB642) * (1000 - BK642)/1000</f>
        <v>0</v>
      </c>
      <c r="AJ642">
        <v>945.698494344441</v>
      </c>
      <c r="AK642">
        <v>916.373139393939</v>
      </c>
      <c r="AL642">
        <v>3.39827978999921</v>
      </c>
      <c r="AM642">
        <v>66.3387568690887</v>
      </c>
      <c r="AN642">
        <f>(AP642 - AO642 + BO642*1E3/(8.314*(BQ642+273.15)) * AR642/BN642 * AQ642) * BN642/(100*BB642) * 1000/(1000 - AP642)</f>
        <v>0</v>
      </c>
      <c r="AO642">
        <v>18.3850401572364</v>
      </c>
      <c r="AP642">
        <v>20.7196393939394</v>
      </c>
      <c r="AQ642">
        <v>-0.0015741716513203</v>
      </c>
      <c r="AR642">
        <v>77.4773203291814</v>
      </c>
      <c r="AS642">
        <v>0</v>
      </c>
      <c r="AT642">
        <v>0</v>
      </c>
      <c r="AU642">
        <f>IF(AS642*$H$13&gt;=AW642,1.0,(AW642/(AW642-AS642*$H$13)))</f>
        <v>0</v>
      </c>
      <c r="AV642">
        <f>(AU642-1)*100</f>
        <v>0</v>
      </c>
      <c r="AW642">
        <f>MAX(0,($B$13+$C$13*BV642)/(1+$D$13*BV642)*BO642/(BQ642+273)*$E$13)</f>
        <v>0</v>
      </c>
      <c r="AX642">
        <f>$B$11*BW642+$C$11*BX642+$F$11*CI642*(1-CL642)</f>
        <v>0</v>
      </c>
      <c r="AY642">
        <f>AX642*AZ642</f>
        <v>0</v>
      </c>
      <c r="AZ642">
        <f>($B$11*$D$9+$C$11*$D$9+$F$11*((CV642+CN642)/MAX(CV642+CN642+CW642, 0.1)*$I$9+CW642/MAX(CV642+CN642+CW642, 0.1)*$J$9))/($B$11+$C$11+$F$11)</f>
        <v>0</v>
      </c>
      <c r="BA642">
        <f>($B$11*$K$9+$C$11*$K$9+$F$11*((CV642+CN642)/MAX(CV642+CN642+CW642, 0.1)*$P$9+CW642/MAX(CV642+CN642+CW642, 0.1)*$Q$9))/($B$11+$C$11+$F$11)</f>
        <v>0</v>
      </c>
      <c r="BB642">
        <v>6</v>
      </c>
      <c r="BC642">
        <v>0.5</v>
      </c>
      <c r="BD642" t="s">
        <v>355</v>
      </c>
      <c r="BE642">
        <v>2</v>
      </c>
      <c r="BF642" t="b">
        <v>1</v>
      </c>
      <c r="BG642">
        <v>1657300151.54444</v>
      </c>
      <c r="BH642">
        <v>873.716074074074</v>
      </c>
      <c r="BI642">
        <v>913.367481481482</v>
      </c>
      <c r="BJ642">
        <v>20.7501888888889</v>
      </c>
      <c r="BK642">
        <v>18.3866</v>
      </c>
      <c r="BL642">
        <v>862.362518518519</v>
      </c>
      <c r="BM642">
        <v>20.5715333333333</v>
      </c>
      <c r="BN642">
        <v>499.997703703704</v>
      </c>
      <c r="BO642">
        <v>73.8271296296297</v>
      </c>
      <c r="BP642">
        <v>0.046236862962963</v>
      </c>
      <c r="BQ642">
        <v>24.358</v>
      </c>
      <c r="BR642">
        <v>25.0121703703704</v>
      </c>
      <c r="BS642">
        <v>999.9</v>
      </c>
      <c r="BT642">
        <v>0</v>
      </c>
      <c r="BU642">
        <v>0</v>
      </c>
      <c r="BV642">
        <v>9997.40740740741</v>
      </c>
      <c r="BW642">
        <v>0</v>
      </c>
      <c r="BX642">
        <v>1286.31555555556</v>
      </c>
      <c r="BY642">
        <v>-39.6513592592593</v>
      </c>
      <c r="BZ642">
        <v>892.229666666667</v>
      </c>
      <c r="CA642">
        <v>930.475740740741</v>
      </c>
      <c r="CB642">
        <v>2.36358148148148</v>
      </c>
      <c r="CC642">
        <v>913.367481481482</v>
      </c>
      <c r="CD642">
        <v>18.3866</v>
      </c>
      <c r="CE642">
        <v>1.53192740740741</v>
      </c>
      <c r="CF642">
        <v>1.35743074074074</v>
      </c>
      <c r="CG642">
        <v>13.2905888888889</v>
      </c>
      <c r="CH642">
        <v>11.4502555555556</v>
      </c>
      <c r="CI642">
        <v>1999.98592592593</v>
      </c>
      <c r="CJ642">
        <v>0.980003111111111</v>
      </c>
      <c r="CK642">
        <v>0.0199969777777778</v>
      </c>
      <c r="CL642">
        <v>0</v>
      </c>
      <c r="CM642">
        <v>2.31810740740741</v>
      </c>
      <c r="CN642">
        <v>0</v>
      </c>
      <c r="CO642">
        <v>4415.39666666667</v>
      </c>
      <c r="CP642">
        <v>17300.0555555556</v>
      </c>
      <c r="CQ642">
        <v>41.062</v>
      </c>
      <c r="CR642">
        <v>41.812</v>
      </c>
      <c r="CS642">
        <v>40.812</v>
      </c>
      <c r="CT642">
        <v>40.5482222222222</v>
      </c>
      <c r="CU642">
        <v>40.25</v>
      </c>
      <c r="CV642">
        <v>1959.99481481481</v>
      </c>
      <c r="CW642">
        <v>39.9911111111111</v>
      </c>
      <c r="CX642">
        <v>0</v>
      </c>
      <c r="CY642">
        <v>1657300137.3</v>
      </c>
      <c r="CZ642">
        <v>0</v>
      </c>
      <c r="DA642">
        <v>1657291692.5</v>
      </c>
      <c r="DB642" t="s">
        <v>356</v>
      </c>
      <c r="DC642">
        <v>1657291684</v>
      </c>
      <c r="DD642">
        <v>1657291692.5</v>
      </c>
      <c r="DE642">
        <v>1</v>
      </c>
      <c r="DF642">
        <v>0.051</v>
      </c>
      <c r="DG642">
        <v>-0.009</v>
      </c>
      <c r="DH642">
        <v>7.953</v>
      </c>
      <c r="DI642">
        <v>0.086</v>
      </c>
      <c r="DJ642">
        <v>418</v>
      </c>
      <c r="DK642">
        <v>18</v>
      </c>
      <c r="DL642">
        <v>0.63</v>
      </c>
      <c r="DM642">
        <v>0.07</v>
      </c>
      <c r="DN642">
        <v>-39.6040275</v>
      </c>
      <c r="DO642">
        <v>-1.70586078799242</v>
      </c>
      <c r="DP642">
        <v>0.582325596632803</v>
      </c>
      <c r="DQ642">
        <v>0</v>
      </c>
      <c r="DR642">
        <v>2.3596835</v>
      </c>
      <c r="DS642">
        <v>-0.0108279174484114</v>
      </c>
      <c r="DT642">
        <v>0.0412314695681588</v>
      </c>
      <c r="DU642">
        <v>1</v>
      </c>
      <c r="DV642">
        <v>1</v>
      </c>
      <c r="DW642">
        <v>2</v>
      </c>
      <c r="DX642" t="s">
        <v>373</v>
      </c>
      <c r="DY642">
        <v>2.97061</v>
      </c>
      <c r="DZ642">
        <v>2.70026</v>
      </c>
      <c r="EA642">
        <v>0.127057</v>
      </c>
      <c r="EB642">
        <v>0.131806</v>
      </c>
      <c r="EC642">
        <v>0.0766209</v>
      </c>
      <c r="ED642">
        <v>0.0707607</v>
      </c>
      <c r="EE642">
        <v>33906.1</v>
      </c>
      <c r="EF642">
        <v>36900.4</v>
      </c>
      <c r="EG642">
        <v>35216.4</v>
      </c>
      <c r="EH642">
        <v>38566.6</v>
      </c>
      <c r="EI642">
        <v>46149.1</v>
      </c>
      <c r="EJ642">
        <v>51747.9</v>
      </c>
      <c r="EK642">
        <v>55079.1</v>
      </c>
      <c r="EL642">
        <v>61843</v>
      </c>
      <c r="EM642">
        <v>1.9462</v>
      </c>
      <c r="EN642">
        <v>2.1096</v>
      </c>
      <c r="EO642">
        <v>-0.0182092</v>
      </c>
      <c r="EP642">
        <v>0</v>
      </c>
      <c r="EQ642">
        <v>25.3289</v>
      </c>
      <c r="ER642">
        <v>999.9</v>
      </c>
      <c r="ES642">
        <v>54.828</v>
      </c>
      <c r="ET642">
        <v>34.181</v>
      </c>
      <c r="EU642">
        <v>40.0846</v>
      </c>
      <c r="EV642">
        <v>53.1479</v>
      </c>
      <c r="EW642">
        <v>37.1274</v>
      </c>
      <c r="EX642">
        <v>2</v>
      </c>
      <c r="EY642">
        <v>0.201098</v>
      </c>
      <c r="EZ642">
        <v>6.3</v>
      </c>
      <c r="FA642">
        <v>20.0381</v>
      </c>
      <c r="FB642">
        <v>5.19932</v>
      </c>
      <c r="FC642">
        <v>12.0099</v>
      </c>
      <c r="FD642">
        <v>4.9752</v>
      </c>
      <c r="FE642">
        <v>3.294</v>
      </c>
      <c r="FF642">
        <v>9999</v>
      </c>
      <c r="FG642">
        <v>565.8</v>
      </c>
      <c r="FH642">
        <v>9999</v>
      </c>
      <c r="FI642">
        <v>9999</v>
      </c>
      <c r="FJ642">
        <v>1.86298</v>
      </c>
      <c r="FK642">
        <v>1.86783</v>
      </c>
      <c r="FL642">
        <v>1.86752</v>
      </c>
      <c r="FM642">
        <v>1.86874</v>
      </c>
      <c r="FN642">
        <v>1.86954</v>
      </c>
      <c r="FO642">
        <v>1.86557</v>
      </c>
      <c r="FP642">
        <v>1.86667</v>
      </c>
      <c r="FQ642">
        <v>1.86813</v>
      </c>
      <c r="FR642">
        <v>5</v>
      </c>
      <c r="FS642">
        <v>0</v>
      </c>
      <c r="FT642">
        <v>0</v>
      </c>
      <c r="FU642">
        <v>0</v>
      </c>
      <c r="FV642" t="s">
        <v>358</v>
      </c>
      <c r="FW642" t="s">
        <v>359</v>
      </c>
      <c r="FX642" t="s">
        <v>360</v>
      </c>
      <c r="FY642" t="s">
        <v>360</v>
      </c>
      <c r="FZ642" t="s">
        <v>360</v>
      </c>
      <c r="GA642" t="s">
        <v>360</v>
      </c>
      <c r="GB642">
        <v>0</v>
      </c>
      <c r="GC642">
        <v>100</v>
      </c>
      <c r="GD642">
        <v>100</v>
      </c>
      <c r="GE642">
        <v>11.532</v>
      </c>
      <c r="GF642">
        <v>0.1787</v>
      </c>
      <c r="GG642">
        <v>4.5284714050127</v>
      </c>
      <c r="GH642">
        <v>0.00877152046367285</v>
      </c>
      <c r="GI642">
        <v>-1.12287425622125e-06</v>
      </c>
      <c r="GJ642">
        <v>1.49974470624018e-10</v>
      </c>
      <c r="GK642">
        <v>0.178652107835601</v>
      </c>
      <c r="GL642">
        <v>0</v>
      </c>
      <c r="GM642">
        <v>0</v>
      </c>
      <c r="GN642">
        <v>0</v>
      </c>
      <c r="GO642">
        <v>-2</v>
      </c>
      <c r="GP642">
        <v>2006</v>
      </c>
      <c r="GQ642">
        <v>1</v>
      </c>
      <c r="GR642">
        <v>20</v>
      </c>
      <c r="GS642">
        <v>141.3</v>
      </c>
      <c r="GT642">
        <v>141.1</v>
      </c>
      <c r="GU642">
        <v>2.51465</v>
      </c>
      <c r="GV642">
        <v>2.6355</v>
      </c>
      <c r="GW642">
        <v>2.24854</v>
      </c>
      <c r="GX642">
        <v>2.74292</v>
      </c>
      <c r="GY642">
        <v>1.99585</v>
      </c>
      <c r="GZ642">
        <v>2.38647</v>
      </c>
      <c r="HA642">
        <v>37.6022</v>
      </c>
      <c r="HB642">
        <v>14.4297</v>
      </c>
      <c r="HC642">
        <v>18</v>
      </c>
      <c r="HD642">
        <v>498.755</v>
      </c>
      <c r="HE642">
        <v>610.817</v>
      </c>
      <c r="HF642">
        <v>15.464</v>
      </c>
      <c r="HG642">
        <v>29.5877</v>
      </c>
      <c r="HH642">
        <v>30.0003</v>
      </c>
      <c r="HI642">
        <v>29.3606</v>
      </c>
      <c r="HJ642">
        <v>29.2595</v>
      </c>
      <c r="HK642">
        <v>50.4371</v>
      </c>
      <c r="HL642">
        <v>52.5393</v>
      </c>
      <c r="HM642">
        <v>0</v>
      </c>
      <c r="HN642">
        <v>15.4652</v>
      </c>
      <c r="HO642">
        <v>959.242</v>
      </c>
      <c r="HP642">
        <v>18.4633</v>
      </c>
      <c r="HQ642">
        <v>102.152</v>
      </c>
      <c r="HR642">
        <v>102.949</v>
      </c>
    </row>
    <row r="643" spans="1:226">
      <c r="A643">
        <v>627</v>
      </c>
      <c r="B643">
        <v>1657300164.6</v>
      </c>
      <c r="C643">
        <v>8420.59999990463</v>
      </c>
      <c r="D643" t="s">
        <v>1618</v>
      </c>
      <c r="E643" t="s">
        <v>1619</v>
      </c>
      <c r="F643">
        <v>5</v>
      </c>
      <c r="G643" t="s">
        <v>1507</v>
      </c>
      <c r="H643" t="s">
        <v>354</v>
      </c>
      <c r="I643">
        <v>1657300156.83214</v>
      </c>
      <c r="J643">
        <f>(K643)/1000</f>
        <v>0</v>
      </c>
      <c r="K643">
        <f>IF(BF643, AN643, AH643)</f>
        <v>0</v>
      </c>
      <c r="L643">
        <f>IF(BF643, AI643, AG643)</f>
        <v>0</v>
      </c>
      <c r="M643">
        <f>BH643 - IF(AU643&gt;1, L643*BB643*100.0/(AW643*BV643), 0)</f>
        <v>0</v>
      </c>
      <c r="N643">
        <f>((T643-J643/2)*M643-L643)/(T643+J643/2)</f>
        <v>0</v>
      </c>
      <c r="O643">
        <f>N643*(BO643+BP643)/1000.0</f>
        <v>0</v>
      </c>
      <c r="P643">
        <f>(BH643 - IF(AU643&gt;1, L643*BB643*100.0/(AW643*BV643), 0))*(BO643+BP643)/1000.0</f>
        <v>0</v>
      </c>
      <c r="Q643">
        <f>2.0/((1/S643-1/R643)+SIGN(S643)*SQRT((1/S643-1/R643)*(1/S643-1/R643) + 4*BC643/((BC643+1)*(BC643+1))*(2*1/S643*1/R643-1/R643*1/R643)))</f>
        <v>0</v>
      </c>
      <c r="R643">
        <f>IF(LEFT(BD643,1)&lt;&gt;"0",IF(LEFT(BD643,1)="1",3.0,BE643),$D$5+$E$5*(BV643*BO643/($K$5*1000))+$F$5*(BV643*BO643/($K$5*1000))*MAX(MIN(BB643,$J$5),$I$5)*MAX(MIN(BB643,$J$5),$I$5)+$G$5*MAX(MIN(BB643,$J$5),$I$5)*(BV643*BO643/($K$5*1000))+$H$5*(BV643*BO643/($K$5*1000))*(BV643*BO643/($K$5*1000)))</f>
        <v>0</v>
      </c>
      <c r="S643">
        <f>J643*(1000-(1000*0.61365*exp(17.502*W643/(240.97+W643))/(BO643+BP643)+BJ643)/2)/(1000*0.61365*exp(17.502*W643/(240.97+W643))/(BO643+BP643)-BJ643)</f>
        <v>0</v>
      </c>
      <c r="T643">
        <f>1/((BC643+1)/(Q643/1.6)+1/(R643/1.37)) + BC643/((BC643+1)/(Q643/1.6) + BC643/(R643/1.37))</f>
        <v>0</v>
      </c>
      <c r="U643">
        <f>(AX643*BA643)</f>
        <v>0</v>
      </c>
      <c r="V643">
        <f>(BQ643+(U643+2*0.95*5.67E-8*(((BQ643+$B$7)+273)^4-(BQ643+273)^4)-44100*J643)/(1.84*29.3*R643+8*0.95*5.67E-8*(BQ643+273)^3))</f>
        <v>0</v>
      </c>
      <c r="W643">
        <f>($C$7*BR643+$D$7*BS643+$E$7*V643)</f>
        <v>0</v>
      </c>
      <c r="X643">
        <f>0.61365*exp(17.502*W643/(240.97+W643))</f>
        <v>0</v>
      </c>
      <c r="Y643">
        <f>(Z643/AA643*100)</f>
        <v>0</v>
      </c>
      <c r="Z643">
        <f>BJ643*(BO643+BP643)/1000</f>
        <v>0</v>
      </c>
      <c r="AA643">
        <f>0.61365*exp(17.502*BQ643/(240.97+BQ643))</f>
        <v>0</v>
      </c>
      <c r="AB643">
        <f>(X643-BJ643*(BO643+BP643)/1000)</f>
        <v>0</v>
      </c>
      <c r="AC643">
        <f>(-J643*44100)</f>
        <v>0</v>
      </c>
      <c r="AD643">
        <f>2*29.3*R643*0.92*(BQ643-W643)</f>
        <v>0</v>
      </c>
      <c r="AE643">
        <f>2*0.95*5.67E-8*(((BQ643+$B$7)+273)^4-(W643+273)^4)</f>
        <v>0</v>
      </c>
      <c r="AF643">
        <f>U643+AE643+AC643+AD643</f>
        <v>0</v>
      </c>
      <c r="AG643">
        <f>BN643*AU643*(BI643-BH643*(1000-AU643*BK643)/(1000-AU643*BJ643))/(100*BB643)</f>
        <v>0</v>
      </c>
      <c r="AH643">
        <f>1000*BN643*AU643*(BJ643-BK643)/(100*BB643*(1000-AU643*BJ643))</f>
        <v>0</v>
      </c>
      <c r="AI643">
        <f>(AJ643 - AK643 - BO643*1E3/(8.314*(BQ643+273.15)) * AM643/BN643 * AL643) * BN643/(100*BB643) * (1000 - BK643)/1000</f>
        <v>0</v>
      </c>
      <c r="AJ643">
        <v>964.517534812414</v>
      </c>
      <c r="AK643">
        <v>934.959775757575</v>
      </c>
      <c r="AL643">
        <v>3.41390991222595</v>
      </c>
      <c r="AM643">
        <v>66.3387568690887</v>
      </c>
      <c r="AN643">
        <f>(AP643 - AO643 + BO643*1E3/(8.314*(BQ643+273.15)) * AR643/BN643 * AQ643) * BN643/(100*BB643) * 1000/(1000 - AP643)</f>
        <v>0</v>
      </c>
      <c r="AO643">
        <v>18.3852391441908</v>
      </c>
      <c r="AP643">
        <v>20.7113745454545</v>
      </c>
      <c r="AQ643">
        <v>-0.000804372603392679</v>
      </c>
      <c r="AR643">
        <v>77.4773203291814</v>
      </c>
      <c r="AS643">
        <v>0</v>
      </c>
      <c r="AT643">
        <v>0</v>
      </c>
      <c r="AU643">
        <f>IF(AS643*$H$13&gt;=AW643,1.0,(AW643/(AW643-AS643*$H$13)))</f>
        <v>0</v>
      </c>
      <c r="AV643">
        <f>(AU643-1)*100</f>
        <v>0</v>
      </c>
      <c r="AW643">
        <f>MAX(0,($B$13+$C$13*BV643)/(1+$D$13*BV643)*BO643/(BQ643+273)*$E$13)</f>
        <v>0</v>
      </c>
      <c r="AX643">
        <f>$B$11*BW643+$C$11*BX643+$F$11*CI643*(1-CL643)</f>
        <v>0</v>
      </c>
      <c r="AY643">
        <f>AX643*AZ643</f>
        <v>0</v>
      </c>
      <c r="AZ643">
        <f>($B$11*$D$9+$C$11*$D$9+$F$11*((CV643+CN643)/MAX(CV643+CN643+CW643, 0.1)*$I$9+CW643/MAX(CV643+CN643+CW643, 0.1)*$J$9))/($B$11+$C$11+$F$11)</f>
        <v>0</v>
      </c>
      <c r="BA643">
        <f>($B$11*$K$9+$C$11*$K$9+$F$11*((CV643+CN643)/MAX(CV643+CN643+CW643, 0.1)*$P$9+CW643/MAX(CV643+CN643+CW643, 0.1)*$Q$9))/($B$11+$C$11+$F$11)</f>
        <v>0</v>
      </c>
      <c r="BB643">
        <v>6</v>
      </c>
      <c r="BC643">
        <v>0.5</v>
      </c>
      <c r="BD643" t="s">
        <v>355</v>
      </c>
      <c r="BE643">
        <v>2</v>
      </c>
      <c r="BF643" t="b">
        <v>1</v>
      </c>
      <c r="BG643">
        <v>1657300156.83214</v>
      </c>
      <c r="BH643">
        <v>891.332964285714</v>
      </c>
      <c r="BI643">
        <v>931.300428571429</v>
      </c>
      <c r="BJ643">
        <v>20.7269857142857</v>
      </c>
      <c r="BK643">
        <v>18.3863571428571</v>
      </c>
      <c r="BL643">
        <v>879.854142857143</v>
      </c>
      <c r="BM643">
        <v>20.548325</v>
      </c>
      <c r="BN643">
        <v>499.991464285714</v>
      </c>
      <c r="BO643">
        <v>73.8273928571429</v>
      </c>
      <c r="BP643">
        <v>0.0463211107142857</v>
      </c>
      <c r="BQ643">
        <v>24.362725</v>
      </c>
      <c r="BR643">
        <v>25.0137642857143</v>
      </c>
      <c r="BS643">
        <v>999.9</v>
      </c>
      <c r="BT643">
        <v>0</v>
      </c>
      <c r="BU643">
        <v>0</v>
      </c>
      <c r="BV643">
        <v>9994.10714285714</v>
      </c>
      <c r="BW643">
        <v>0</v>
      </c>
      <c r="BX643">
        <v>1286.95321428571</v>
      </c>
      <c r="BY643">
        <v>-39.9675071428571</v>
      </c>
      <c r="BZ643">
        <v>910.198428571429</v>
      </c>
      <c r="CA643">
        <v>948.744392857143</v>
      </c>
      <c r="CB643">
        <v>2.3406175</v>
      </c>
      <c r="CC643">
        <v>931.300428571429</v>
      </c>
      <c r="CD643">
        <v>18.3863571428571</v>
      </c>
      <c r="CE643">
        <v>1.53021928571429</v>
      </c>
      <c r="CF643">
        <v>1.3574175</v>
      </c>
      <c r="CG643">
        <v>13.2734964285714</v>
      </c>
      <c r="CH643">
        <v>11.4501142857143</v>
      </c>
      <c r="CI643">
        <v>1999.95428571429</v>
      </c>
      <c r="CJ643">
        <v>0.980003035714286</v>
      </c>
      <c r="CK643">
        <v>0.0199970607142857</v>
      </c>
      <c r="CL643">
        <v>0</v>
      </c>
      <c r="CM643">
        <v>2.29061785714286</v>
      </c>
      <c r="CN643">
        <v>0</v>
      </c>
      <c r="CO643">
        <v>4414.05035714286</v>
      </c>
      <c r="CP643">
        <v>17299.7928571429</v>
      </c>
      <c r="CQ643">
        <v>41.062</v>
      </c>
      <c r="CR643">
        <v>41.812</v>
      </c>
      <c r="CS643">
        <v>40.821</v>
      </c>
      <c r="CT643">
        <v>40.562</v>
      </c>
      <c r="CU643">
        <v>40.25</v>
      </c>
      <c r="CV643">
        <v>1959.96392857143</v>
      </c>
      <c r="CW643">
        <v>39.9903571428571</v>
      </c>
      <c r="CX643">
        <v>0</v>
      </c>
      <c r="CY643">
        <v>1657300142.7</v>
      </c>
      <c r="CZ643">
        <v>0</v>
      </c>
      <c r="DA643">
        <v>1657291692.5</v>
      </c>
      <c r="DB643" t="s">
        <v>356</v>
      </c>
      <c r="DC643">
        <v>1657291684</v>
      </c>
      <c r="DD643">
        <v>1657291692.5</v>
      </c>
      <c r="DE643">
        <v>1</v>
      </c>
      <c r="DF643">
        <v>0.051</v>
      </c>
      <c r="DG643">
        <v>-0.009</v>
      </c>
      <c r="DH643">
        <v>7.953</v>
      </c>
      <c r="DI643">
        <v>0.086</v>
      </c>
      <c r="DJ643">
        <v>418</v>
      </c>
      <c r="DK643">
        <v>18</v>
      </c>
      <c r="DL643">
        <v>0.63</v>
      </c>
      <c r="DM643">
        <v>0.07</v>
      </c>
      <c r="DN643">
        <v>-39.76612</v>
      </c>
      <c r="DO643">
        <v>-2.48432645403369</v>
      </c>
      <c r="DP643">
        <v>0.59729392772738</v>
      </c>
      <c r="DQ643">
        <v>0</v>
      </c>
      <c r="DR643">
        <v>2.353134</v>
      </c>
      <c r="DS643">
        <v>-0.252989043151973</v>
      </c>
      <c r="DT643">
        <v>0.0257156309275118</v>
      </c>
      <c r="DU643">
        <v>0</v>
      </c>
      <c r="DV643">
        <v>0</v>
      </c>
      <c r="DW643">
        <v>2</v>
      </c>
      <c r="DX643" t="s">
        <v>357</v>
      </c>
      <c r="DY643">
        <v>2.96983</v>
      </c>
      <c r="DZ643">
        <v>2.7005</v>
      </c>
      <c r="EA643">
        <v>0.128794</v>
      </c>
      <c r="EB643">
        <v>0.133533</v>
      </c>
      <c r="EC643">
        <v>0.0765958</v>
      </c>
      <c r="ED643">
        <v>0.0708241</v>
      </c>
      <c r="EE643">
        <v>33839</v>
      </c>
      <c r="EF643">
        <v>36826</v>
      </c>
      <c r="EG643">
        <v>35216.9</v>
      </c>
      <c r="EH643">
        <v>38565.7</v>
      </c>
      <c r="EI643">
        <v>46150.7</v>
      </c>
      <c r="EJ643">
        <v>51743.7</v>
      </c>
      <c r="EK643">
        <v>55079.4</v>
      </c>
      <c r="EL643">
        <v>61842.1</v>
      </c>
      <c r="EM643">
        <v>1.9458</v>
      </c>
      <c r="EN643">
        <v>2.1096</v>
      </c>
      <c r="EO643">
        <v>-0.0214577</v>
      </c>
      <c r="EP643">
        <v>0</v>
      </c>
      <c r="EQ643">
        <v>25.3439</v>
      </c>
      <c r="ER643">
        <v>999.9</v>
      </c>
      <c r="ES643">
        <v>54.804</v>
      </c>
      <c r="ET643">
        <v>34.181</v>
      </c>
      <c r="EU643">
        <v>40.0596</v>
      </c>
      <c r="EV643">
        <v>53.3679</v>
      </c>
      <c r="EW643">
        <v>37.2155</v>
      </c>
      <c r="EX643">
        <v>2</v>
      </c>
      <c r="EY643">
        <v>0.202033</v>
      </c>
      <c r="EZ643">
        <v>6.38682</v>
      </c>
      <c r="FA643">
        <v>20.0346</v>
      </c>
      <c r="FB643">
        <v>5.19812</v>
      </c>
      <c r="FC643">
        <v>12.0099</v>
      </c>
      <c r="FD643">
        <v>4.9752</v>
      </c>
      <c r="FE643">
        <v>3.294</v>
      </c>
      <c r="FF643">
        <v>9999</v>
      </c>
      <c r="FG643">
        <v>565.8</v>
      </c>
      <c r="FH643">
        <v>9999</v>
      </c>
      <c r="FI643">
        <v>9999</v>
      </c>
      <c r="FJ643">
        <v>1.86301</v>
      </c>
      <c r="FK643">
        <v>1.86783</v>
      </c>
      <c r="FL643">
        <v>1.86752</v>
      </c>
      <c r="FM643">
        <v>1.86874</v>
      </c>
      <c r="FN643">
        <v>1.86951</v>
      </c>
      <c r="FO643">
        <v>1.8656</v>
      </c>
      <c r="FP643">
        <v>1.86664</v>
      </c>
      <c r="FQ643">
        <v>1.86807</v>
      </c>
      <c r="FR643">
        <v>5</v>
      </c>
      <c r="FS643">
        <v>0</v>
      </c>
      <c r="FT643">
        <v>0</v>
      </c>
      <c r="FU643">
        <v>0</v>
      </c>
      <c r="FV643" t="s">
        <v>358</v>
      </c>
      <c r="FW643" t="s">
        <v>359</v>
      </c>
      <c r="FX643" t="s">
        <v>360</v>
      </c>
      <c r="FY643" t="s">
        <v>360</v>
      </c>
      <c r="FZ643" t="s">
        <v>360</v>
      </c>
      <c r="GA643" t="s">
        <v>360</v>
      </c>
      <c r="GB643">
        <v>0</v>
      </c>
      <c r="GC643">
        <v>100</v>
      </c>
      <c r="GD643">
        <v>100</v>
      </c>
      <c r="GE643">
        <v>11.663</v>
      </c>
      <c r="GF643">
        <v>0.1786</v>
      </c>
      <c r="GG643">
        <v>4.5284714050127</v>
      </c>
      <c r="GH643">
        <v>0.00877152046367285</v>
      </c>
      <c r="GI643">
        <v>-1.12287425622125e-06</v>
      </c>
      <c r="GJ643">
        <v>1.49974470624018e-10</v>
      </c>
      <c r="GK643">
        <v>0.178652107835601</v>
      </c>
      <c r="GL643">
        <v>0</v>
      </c>
      <c r="GM643">
        <v>0</v>
      </c>
      <c r="GN643">
        <v>0</v>
      </c>
      <c r="GO643">
        <v>-2</v>
      </c>
      <c r="GP643">
        <v>2006</v>
      </c>
      <c r="GQ643">
        <v>1</v>
      </c>
      <c r="GR643">
        <v>20</v>
      </c>
      <c r="GS643">
        <v>141.3</v>
      </c>
      <c r="GT643">
        <v>141.2</v>
      </c>
      <c r="GU643">
        <v>2.55127</v>
      </c>
      <c r="GV643">
        <v>2.6416</v>
      </c>
      <c r="GW643">
        <v>2.24854</v>
      </c>
      <c r="GX643">
        <v>2.74414</v>
      </c>
      <c r="GY643">
        <v>1.99585</v>
      </c>
      <c r="GZ643">
        <v>2.34985</v>
      </c>
      <c r="HA643">
        <v>37.6263</v>
      </c>
      <c r="HB643">
        <v>14.421</v>
      </c>
      <c r="HC643">
        <v>18</v>
      </c>
      <c r="HD643">
        <v>498.553</v>
      </c>
      <c r="HE643">
        <v>610.918</v>
      </c>
      <c r="HF643">
        <v>15.4504</v>
      </c>
      <c r="HG643">
        <v>29.5954</v>
      </c>
      <c r="HH643">
        <v>30.0009</v>
      </c>
      <c r="HI643">
        <v>29.3682</v>
      </c>
      <c r="HJ643">
        <v>29.2695</v>
      </c>
      <c r="HK643">
        <v>51.1666</v>
      </c>
      <c r="HL643">
        <v>52.2646</v>
      </c>
      <c r="HM643">
        <v>0</v>
      </c>
      <c r="HN643">
        <v>15.4385</v>
      </c>
      <c r="HO643">
        <v>972.732</v>
      </c>
      <c r="HP643">
        <v>18.4707</v>
      </c>
      <c r="HQ643">
        <v>102.153</v>
      </c>
      <c r="HR643">
        <v>102.947</v>
      </c>
    </row>
    <row r="644" spans="1:226">
      <c r="A644">
        <v>628</v>
      </c>
      <c r="B644">
        <v>1657300169.1</v>
      </c>
      <c r="C644">
        <v>8425.09999990463</v>
      </c>
      <c r="D644" t="s">
        <v>1620</v>
      </c>
      <c r="E644" t="s">
        <v>1621</v>
      </c>
      <c r="F644">
        <v>5</v>
      </c>
      <c r="G644" t="s">
        <v>1507</v>
      </c>
      <c r="H644" t="s">
        <v>354</v>
      </c>
      <c r="I644">
        <v>1657300161.27857</v>
      </c>
      <c r="J644">
        <f>(K644)/1000</f>
        <v>0</v>
      </c>
      <c r="K644">
        <f>IF(BF644, AN644, AH644)</f>
        <v>0</v>
      </c>
      <c r="L644">
        <f>IF(BF644, AI644, AG644)</f>
        <v>0</v>
      </c>
      <c r="M644">
        <f>BH644 - IF(AU644&gt;1, L644*BB644*100.0/(AW644*BV644), 0)</f>
        <v>0</v>
      </c>
      <c r="N644">
        <f>((T644-J644/2)*M644-L644)/(T644+J644/2)</f>
        <v>0</v>
      </c>
      <c r="O644">
        <f>N644*(BO644+BP644)/1000.0</f>
        <v>0</v>
      </c>
      <c r="P644">
        <f>(BH644 - IF(AU644&gt;1, L644*BB644*100.0/(AW644*BV644), 0))*(BO644+BP644)/1000.0</f>
        <v>0</v>
      </c>
      <c r="Q644">
        <f>2.0/((1/S644-1/R644)+SIGN(S644)*SQRT((1/S644-1/R644)*(1/S644-1/R644) + 4*BC644/((BC644+1)*(BC644+1))*(2*1/S644*1/R644-1/R644*1/R644)))</f>
        <v>0</v>
      </c>
      <c r="R644">
        <f>IF(LEFT(BD644,1)&lt;&gt;"0",IF(LEFT(BD644,1)="1",3.0,BE644),$D$5+$E$5*(BV644*BO644/($K$5*1000))+$F$5*(BV644*BO644/($K$5*1000))*MAX(MIN(BB644,$J$5),$I$5)*MAX(MIN(BB644,$J$5),$I$5)+$G$5*MAX(MIN(BB644,$J$5),$I$5)*(BV644*BO644/($K$5*1000))+$H$5*(BV644*BO644/($K$5*1000))*(BV644*BO644/($K$5*1000)))</f>
        <v>0</v>
      </c>
      <c r="S644">
        <f>J644*(1000-(1000*0.61365*exp(17.502*W644/(240.97+W644))/(BO644+BP644)+BJ644)/2)/(1000*0.61365*exp(17.502*W644/(240.97+W644))/(BO644+BP644)-BJ644)</f>
        <v>0</v>
      </c>
      <c r="T644">
        <f>1/((BC644+1)/(Q644/1.6)+1/(R644/1.37)) + BC644/((BC644+1)/(Q644/1.6) + BC644/(R644/1.37))</f>
        <v>0</v>
      </c>
      <c r="U644">
        <f>(AX644*BA644)</f>
        <v>0</v>
      </c>
      <c r="V644">
        <f>(BQ644+(U644+2*0.95*5.67E-8*(((BQ644+$B$7)+273)^4-(BQ644+273)^4)-44100*J644)/(1.84*29.3*R644+8*0.95*5.67E-8*(BQ644+273)^3))</f>
        <v>0</v>
      </c>
      <c r="W644">
        <f>($C$7*BR644+$D$7*BS644+$E$7*V644)</f>
        <v>0</v>
      </c>
      <c r="X644">
        <f>0.61365*exp(17.502*W644/(240.97+W644))</f>
        <v>0</v>
      </c>
      <c r="Y644">
        <f>(Z644/AA644*100)</f>
        <v>0</v>
      </c>
      <c r="Z644">
        <f>BJ644*(BO644+BP644)/1000</f>
        <v>0</v>
      </c>
      <c r="AA644">
        <f>0.61365*exp(17.502*BQ644/(240.97+BQ644))</f>
        <v>0</v>
      </c>
      <c r="AB644">
        <f>(X644-BJ644*(BO644+BP644)/1000)</f>
        <v>0</v>
      </c>
      <c r="AC644">
        <f>(-J644*44100)</f>
        <v>0</v>
      </c>
      <c r="AD644">
        <f>2*29.3*R644*0.92*(BQ644-W644)</f>
        <v>0</v>
      </c>
      <c r="AE644">
        <f>2*0.95*5.67E-8*(((BQ644+$B$7)+273)^4-(W644+273)^4)</f>
        <v>0</v>
      </c>
      <c r="AF644">
        <f>U644+AE644+AC644+AD644</f>
        <v>0</v>
      </c>
      <c r="AG644">
        <f>BN644*AU644*(BI644-BH644*(1000-AU644*BK644)/(1000-AU644*BJ644))/(100*BB644)</f>
        <v>0</v>
      </c>
      <c r="AH644">
        <f>1000*BN644*AU644*(BJ644-BK644)/(100*BB644*(1000-AU644*BJ644))</f>
        <v>0</v>
      </c>
      <c r="AI644">
        <f>(AJ644 - AK644 - BO644*1E3/(8.314*(BQ644+273.15)) * AM644/BN644 * AL644) * BN644/(100*BB644) * (1000 - BK644)/1000</f>
        <v>0</v>
      </c>
      <c r="AJ644">
        <v>980.137084849844</v>
      </c>
      <c r="AK644">
        <v>950.495581818182</v>
      </c>
      <c r="AL644">
        <v>3.4146657133341</v>
      </c>
      <c r="AM644">
        <v>66.3387568690887</v>
      </c>
      <c r="AN644">
        <f>(AP644 - AO644 + BO644*1E3/(8.314*(BQ644+273.15)) * AR644/BN644 * AQ644) * BN644/(100*BB644) * 1000/(1000 - AP644)</f>
        <v>0</v>
      </c>
      <c r="AO644">
        <v>18.4162724058435</v>
      </c>
      <c r="AP644">
        <v>20.715443030303</v>
      </c>
      <c r="AQ644">
        <v>0.000161820424616956</v>
      </c>
      <c r="AR644">
        <v>77.4773203291814</v>
      </c>
      <c r="AS644">
        <v>0</v>
      </c>
      <c r="AT644">
        <v>0</v>
      </c>
      <c r="AU644">
        <f>IF(AS644*$H$13&gt;=AW644,1.0,(AW644/(AW644-AS644*$H$13)))</f>
        <v>0</v>
      </c>
      <c r="AV644">
        <f>(AU644-1)*100</f>
        <v>0</v>
      </c>
      <c r="AW644">
        <f>MAX(0,($B$13+$C$13*BV644)/(1+$D$13*BV644)*BO644/(BQ644+273)*$E$13)</f>
        <v>0</v>
      </c>
      <c r="AX644">
        <f>$B$11*BW644+$C$11*BX644+$F$11*CI644*(1-CL644)</f>
        <v>0</v>
      </c>
      <c r="AY644">
        <f>AX644*AZ644</f>
        <v>0</v>
      </c>
      <c r="AZ644">
        <f>($B$11*$D$9+$C$11*$D$9+$F$11*((CV644+CN644)/MAX(CV644+CN644+CW644, 0.1)*$I$9+CW644/MAX(CV644+CN644+CW644, 0.1)*$J$9))/($B$11+$C$11+$F$11)</f>
        <v>0</v>
      </c>
      <c r="BA644">
        <f>($B$11*$K$9+$C$11*$K$9+$F$11*((CV644+CN644)/MAX(CV644+CN644+CW644, 0.1)*$P$9+CW644/MAX(CV644+CN644+CW644, 0.1)*$Q$9))/($B$11+$C$11+$F$11)</f>
        <v>0</v>
      </c>
      <c r="BB644">
        <v>6</v>
      </c>
      <c r="BC644">
        <v>0.5</v>
      </c>
      <c r="BD644" t="s">
        <v>355</v>
      </c>
      <c r="BE644">
        <v>2</v>
      </c>
      <c r="BF644" t="b">
        <v>1</v>
      </c>
      <c r="BG644">
        <v>1657300161.27857</v>
      </c>
      <c r="BH644">
        <v>906.259785714286</v>
      </c>
      <c r="BI644">
        <v>946.14875</v>
      </c>
      <c r="BJ644">
        <v>20.7180178571429</v>
      </c>
      <c r="BK644">
        <v>18.3965964285714</v>
      </c>
      <c r="BL644">
        <v>894.675285714286</v>
      </c>
      <c r="BM644">
        <v>20.5393678571429</v>
      </c>
      <c r="BN644">
        <v>499.970964285714</v>
      </c>
      <c r="BO644">
        <v>73.827575</v>
      </c>
      <c r="BP644">
        <v>0.0464082607142857</v>
      </c>
      <c r="BQ644">
        <v>24.3637035714286</v>
      </c>
      <c r="BR644">
        <v>25.0185535714286</v>
      </c>
      <c r="BS644">
        <v>999.9</v>
      </c>
      <c r="BT644">
        <v>0</v>
      </c>
      <c r="BU644">
        <v>0</v>
      </c>
      <c r="BV644">
        <v>9988.92857142857</v>
      </c>
      <c r="BW644">
        <v>0</v>
      </c>
      <c r="BX644">
        <v>1287.63642857143</v>
      </c>
      <c r="BY644">
        <v>-39.8889392857143</v>
      </c>
      <c r="BZ644">
        <v>925.432928571429</v>
      </c>
      <c r="CA644">
        <v>963.881142857143</v>
      </c>
      <c r="CB644">
        <v>2.32141678571429</v>
      </c>
      <c r="CC644">
        <v>946.14875</v>
      </c>
      <c r="CD644">
        <v>18.3965964285714</v>
      </c>
      <c r="CE644">
        <v>1.52956178571429</v>
      </c>
      <c r="CF644">
        <v>1.35817678571429</v>
      </c>
      <c r="CG644">
        <v>13.2669107142857</v>
      </c>
      <c r="CH644">
        <v>11.4585571428571</v>
      </c>
      <c r="CI644">
        <v>1999.98642857143</v>
      </c>
      <c r="CJ644">
        <v>0.98000325</v>
      </c>
      <c r="CK644">
        <v>0.019996825</v>
      </c>
      <c r="CL644">
        <v>0</v>
      </c>
      <c r="CM644">
        <v>2.32254285714286</v>
      </c>
      <c r="CN644">
        <v>0</v>
      </c>
      <c r="CO644">
        <v>4414.95071428571</v>
      </c>
      <c r="CP644">
        <v>17300.0714285714</v>
      </c>
      <c r="CQ644">
        <v>41.062</v>
      </c>
      <c r="CR644">
        <v>41.812</v>
      </c>
      <c r="CS644">
        <v>40.839</v>
      </c>
      <c r="CT644">
        <v>40.562</v>
      </c>
      <c r="CU644">
        <v>40.25</v>
      </c>
      <c r="CV644">
        <v>1959.99607142857</v>
      </c>
      <c r="CW644">
        <v>39.9903571428571</v>
      </c>
      <c r="CX644">
        <v>0</v>
      </c>
      <c r="CY644">
        <v>1657300147.5</v>
      </c>
      <c r="CZ644">
        <v>0</v>
      </c>
      <c r="DA644">
        <v>1657291692.5</v>
      </c>
      <c r="DB644" t="s">
        <v>356</v>
      </c>
      <c r="DC644">
        <v>1657291684</v>
      </c>
      <c r="DD644">
        <v>1657291692.5</v>
      </c>
      <c r="DE644">
        <v>1</v>
      </c>
      <c r="DF644">
        <v>0.051</v>
      </c>
      <c r="DG644">
        <v>-0.009</v>
      </c>
      <c r="DH644">
        <v>7.953</v>
      </c>
      <c r="DI644">
        <v>0.086</v>
      </c>
      <c r="DJ644">
        <v>418</v>
      </c>
      <c r="DK644">
        <v>18</v>
      </c>
      <c r="DL644">
        <v>0.63</v>
      </c>
      <c r="DM644">
        <v>0.07</v>
      </c>
      <c r="DN644">
        <v>-39.91264</v>
      </c>
      <c r="DO644">
        <v>-0.560415759849907</v>
      </c>
      <c r="DP644">
        <v>0.52906865046041</v>
      </c>
      <c r="DQ644">
        <v>0</v>
      </c>
      <c r="DR644">
        <v>2.3322515</v>
      </c>
      <c r="DS644">
        <v>-0.242190393996248</v>
      </c>
      <c r="DT644">
        <v>0.0243810815541477</v>
      </c>
      <c r="DU644">
        <v>0</v>
      </c>
      <c r="DV644">
        <v>0</v>
      </c>
      <c r="DW644">
        <v>2</v>
      </c>
      <c r="DX644" t="s">
        <v>357</v>
      </c>
      <c r="DY644">
        <v>2.97076</v>
      </c>
      <c r="DZ644">
        <v>2.70075</v>
      </c>
      <c r="EA644">
        <v>0.130196</v>
      </c>
      <c r="EB644">
        <v>0.134822</v>
      </c>
      <c r="EC644">
        <v>0.0766234</v>
      </c>
      <c r="ED644">
        <v>0.0708791</v>
      </c>
      <c r="EE644">
        <v>33784.2</v>
      </c>
      <c r="EF644">
        <v>36770.8</v>
      </c>
      <c r="EG644">
        <v>35216.5</v>
      </c>
      <c r="EH644">
        <v>38565.2</v>
      </c>
      <c r="EI644">
        <v>46148.5</v>
      </c>
      <c r="EJ644">
        <v>51740.6</v>
      </c>
      <c r="EK644">
        <v>55078.3</v>
      </c>
      <c r="EL644">
        <v>61842</v>
      </c>
      <c r="EM644">
        <v>1.9468</v>
      </c>
      <c r="EN644">
        <v>2.1094</v>
      </c>
      <c r="EO644">
        <v>-0.020057</v>
      </c>
      <c r="EP644">
        <v>0</v>
      </c>
      <c r="EQ644">
        <v>25.3503</v>
      </c>
      <c r="ER644">
        <v>999.9</v>
      </c>
      <c r="ES644">
        <v>54.804</v>
      </c>
      <c r="ET644">
        <v>34.191</v>
      </c>
      <c r="EU644">
        <v>40.0874</v>
      </c>
      <c r="EV644">
        <v>53.4079</v>
      </c>
      <c r="EW644">
        <v>37.2356</v>
      </c>
      <c r="EX644">
        <v>2</v>
      </c>
      <c r="EY644">
        <v>0.20252</v>
      </c>
      <c r="EZ644">
        <v>6.38867</v>
      </c>
      <c r="FA644">
        <v>20.0348</v>
      </c>
      <c r="FB644">
        <v>5.19812</v>
      </c>
      <c r="FC644">
        <v>12.0099</v>
      </c>
      <c r="FD644">
        <v>4.976</v>
      </c>
      <c r="FE644">
        <v>3.294</v>
      </c>
      <c r="FF644">
        <v>9999</v>
      </c>
      <c r="FG644">
        <v>565.8</v>
      </c>
      <c r="FH644">
        <v>9999</v>
      </c>
      <c r="FI644">
        <v>9999</v>
      </c>
      <c r="FJ644">
        <v>1.86298</v>
      </c>
      <c r="FK644">
        <v>1.86783</v>
      </c>
      <c r="FL644">
        <v>1.86755</v>
      </c>
      <c r="FM644">
        <v>1.86874</v>
      </c>
      <c r="FN644">
        <v>1.86951</v>
      </c>
      <c r="FO644">
        <v>1.86554</v>
      </c>
      <c r="FP644">
        <v>1.86664</v>
      </c>
      <c r="FQ644">
        <v>1.86804</v>
      </c>
      <c r="FR644">
        <v>5</v>
      </c>
      <c r="FS644">
        <v>0</v>
      </c>
      <c r="FT644">
        <v>0</v>
      </c>
      <c r="FU644">
        <v>0</v>
      </c>
      <c r="FV644" t="s">
        <v>358</v>
      </c>
      <c r="FW644" t="s">
        <v>359</v>
      </c>
      <c r="FX644" t="s">
        <v>360</v>
      </c>
      <c r="FY644" t="s">
        <v>360</v>
      </c>
      <c r="FZ644" t="s">
        <v>360</v>
      </c>
      <c r="GA644" t="s">
        <v>360</v>
      </c>
      <c r="GB644">
        <v>0</v>
      </c>
      <c r="GC644">
        <v>100</v>
      </c>
      <c r="GD644">
        <v>100</v>
      </c>
      <c r="GE644">
        <v>11.77</v>
      </c>
      <c r="GF644">
        <v>0.1787</v>
      </c>
      <c r="GG644">
        <v>4.5284714050127</v>
      </c>
      <c r="GH644">
        <v>0.00877152046367285</v>
      </c>
      <c r="GI644">
        <v>-1.12287425622125e-06</v>
      </c>
      <c r="GJ644">
        <v>1.49974470624018e-10</v>
      </c>
      <c r="GK644">
        <v>0.178652107835601</v>
      </c>
      <c r="GL644">
        <v>0</v>
      </c>
      <c r="GM644">
        <v>0</v>
      </c>
      <c r="GN644">
        <v>0</v>
      </c>
      <c r="GO644">
        <v>-2</v>
      </c>
      <c r="GP644">
        <v>2006</v>
      </c>
      <c r="GQ644">
        <v>1</v>
      </c>
      <c r="GR644">
        <v>20</v>
      </c>
      <c r="GS644">
        <v>141.4</v>
      </c>
      <c r="GT644">
        <v>141.3</v>
      </c>
      <c r="GU644">
        <v>2.58423</v>
      </c>
      <c r="GV644">
        <v>2.63306</v>
      </c>
      <c r="GW644">
        <v>2.24854</v>
      </c>
      <c r="GX644">
        <v>2.7417</v>
      </c>
      <c r="GY644">
        <v>1.99585</v>
      </c>
      <c r="GZ644">
        <v>2.37671</v>
      </c>
      <c r="HA644">
        <v>37.6263</v>
      </c>
      <c r="HB644">
        <v>14.421</v>
      </c>
      <c r="HC644">
        <v>18</v>
      </c>
      <c r="HD644">
        <v>499.264</v>
      </c>
      <c r="HE644">
        <v>610.794</v>
      </c>
      <c r="HF644">
        <v>15.431</v>
      </c>
      <c r="HG644">
        <v>29.5989</v>
      </c>
      <c r="HH644">
        <v>30.0007</v>
      </c>
      <c r="HI644">
        <v>29.3732</v>
      </c>
      <c r="HJ644">
        <v>29.272</v>
      </c>
      <c r="HK644">
        <v>51.8447</v>
      </c>
      <c r="HL644">
        <v>52.2646</v>
      </c>
      <c r="HM644">
        <v>0</v>
      </c>
      <c r="HN644">
        <v>15.4238</v>
      </c>
      <c r="HO644">
        <v>992.845</v>
      </c>
      <c r="HP644">
        <v>18.4648</v>
      </c>
      <c r="HQ644">
        <v>102.151</v>
      </c>
      <c r="HR644">
        <v>102.947</v>
      </c>
    </row>
    <row r="645" spans="1:226">
      <c r="A645">
        <v>629</v>
      </c>
      <c r="B645">
        <v>1657300174.6</v>
      </c>
      <c r="C645">
        <v>8430.59999990463</v>
      </c>
      <c r="D645" t="s">
        <v>1622</v>
      </c>
      <c r="E645" t="s">
        <v>1623</v>
      </c>
      <c r="F645">
        <v>5</v>
      </c>
      <c r="G645" t="s">
        <v>1507</v>
      </c>
      <c r="H645" t="s">
        <v>354</v>
      </c>
      <c r="I645">
        <v>1657300166.85</v>
      </c>
      <c r="J645">
        <f>(K645)/1000</f>
        <v>0</v>
      </c>
      <c r="K645">
        <f>IF(BF645, AN645, AH645)</f>
        <v>0</v>
      </c>
      <c r="L645">
        <f>IF(BF645, AI645, AG645)</f>
        <v>0</v>
      </c>
      <c r="M645">
        <f>BH645 - IF(AU645&gt;1, L645*BB645*100.0/(AW645*BV645), 0)</f>
        <v>0</v>
      </c>
      <c r="N645">
        <f>((T645-J645/2)*M645-L645)/(T645+J645/2)</f>
        <v>0</v>
      </c>
      <c r="O645">
        <f>N645*(BO645+BP645)/1000.0</f>
        <v>0</v>
      </c>
      <c r="P645">
        <f>(BH645 - IF(AU645&gt;1, L645*BB645*100.0/(AW645*BV645), 0))*(BO645+BP645)/1000.0</f>
        <v>0</v>
      </c>
      <c r="Q645">
        <f>2.0/((1/S645-1/R645)+SIGN(S645)*SQRT((1/S645-1/R645)*(1/S645-1/R645) + 4*BC645/((BC645+1)*(BC645+1))*(2*1/S645*1/R645-1/R645*1/R645)))</f>
        <v>0</v>
      </c>
      <c r="R645">
        <f>IF(LEFT(BD645,1)&lt;&gt;"0",IF(LEFT(BD645,1)="1",3.0,BE645),$D$5+$E$5*(BV645*BO645/($K$5*1000))+$F$5*(BV645*BO645/($K$5*1000))*MAX(MIN(BB645,$J$5),$I$5)*MAX(MIN(BB645,$J$5),$I$5)+$G$5*MAX(MIN(BB645,$J$5),$I$5)*(BV645*BO645/($K$5*1000))+$H$5*(BV645*BO645/($K$5*1000))*(BV645*BO645/($K$5*1000)))</f>
        <v>0</v>
      </c>
      <c r="S645">
        <f>J645*(1000-(1000*0.61365*exp(17.502*W645/(240.97+W645))/(BO645+BP645)+BJ645)/2)/(1000*0.61365*exp(17.502*W645/(240.97+W645))/(BO645+BP645)-BJ645)</f>
        <v>0</v>
      </c>
      <c r="T645">
        <f>1/((BC645+1)/(Q645/1.6)+1/(R645/1.37)) + BC645/((BC645+1)/(Q645/1.6) + BC645/(R645/1.37))</f>
        <v>0</v>
      </c>
      <c r="U645">
        <f>(AX645*BA645)</f>
        <v>0</v>
      </c>
      <c r="V645">
        <f>(BQ645+(U645+2*0.95*5.67E-8*(((BQ645+$B$7)+273)^4-(BQ645+273)^4)-44100*J645)/(1.84*29.3*R645+8*0.95*5.67E-8*(BQ645+273)^3))</f>
        <v>0</v>
      </c>
      <c r="W645">
        <f>($C$7*BR645+$D$7*BS645+$E$7*V645)</f>
        <v>0</v>
      </c>
      <c r="X645">
        <f>0.61365*exp(17.502*W645/(240.97+W645))</f>
        <v>0</v>
      </c>
      <c r="Y645">
        <f>(Z645/AA645*100)</f>
        <v>0</v>
      </c>
      <c r="Z645">
        <f>BJ645*(BO645+BP645)/1000</f>
        <v>0</v>
      </c>
      <c r="AA645">
        <f>0.61365*exp(17.502*BQ645/(240.97+BQ645))</f>
        <v>0</v>
      </c>
      <c r="AB645">
        <f>(X645-BJ645*(BO645+BP645)/1000)</f>
        <v>0</v>
      </c>
      <c r="AC645">
        <f>(-J645*44100)</f>
        <v>0</v>
      </c>
      <c r="AD645">
        <f>2*29.3*R645*0.92*(BQ645-W645)</f>
        <v>0</v>
      </c>
      <c r="AE645">
        <f>2*0.95*5.67E-8*(((BQ645+$B$7)+273)^4-(W645+273)^4)</f>
        <v>0</v>
      </c>
      <c r="AF645">
        <f>U645+AE645+AC645+AD645</f>
        <v>0</v>
      </c>
      <c r="AG645">
        <f>BN645*AU645*(BI645-BH645*(1000-AU645*BK645)/(1000-AU645*BJ645))/(100*BB645)</f>
        <v>0</v>
      </c>
      <c r="AH645">
        <f>1000*BN645*AU645*(BJ645-BK645)/(100*BB645*(1000-AU645*BJ645))</f>
        <v>0</v>
      </c>
      <c r="AI645">
        <f>(AJ645 - AK645 - BO645*1E3/(8.314*(BQ645+273.15)) * AM645/BN645 * AL645) * BN645/(100*BB645) * (1000 - BK645)/1000</f>
        <v>0</v>
      </c>
      <c r="AJ645">
        <v>999.211857264892</v>
      </c>
      <c r="AK645">
        <v>969.275018181818</v>
      </c>
      <c r="AL645">
        <v>3.42495651702172</v>
      </c>
      <c r="AM645">
        <v>66.3387568690887</v>
      </c>
      <c r="AN645">
        <f>(AP645 - AO645 + BO645*1E3/(8.314*(BQ645+273.15)) * AR645/BN645 * AQ645) * BN645/(100*BB645) * 1000/(1000 - AP645)</f>
        <v>0</v>
      </c>
      <c r="AO645">
        <v>18.4292455419303</v>
      </c>
      <c r="AP645">
        <v>20.7167890909091</v>
      </c>
      <c r="AQ645">
        <v>7.20181481510497e-05</v>
      </c>
      <c r="AR645">
        <v>77.4773203291814</v>
      </c>
      <c r="AS645">
        <v>0</v>
      </c>
      <c r="AT645">
        <v>0</v>
      </c>
      <c r="AU645">
        <f>IF(AS645*$H$13&gt;=AW645,1.0,(AW645/(AW645-AS645*$H$13)))</f>
        <v>0</v>
      </c>
      <c r="AV645">
        <f>(AU645-1)*100</f>
        <v>0</v>
      </c>
      <c r="AW645">
        <f>MAX(0,($B$13+$C$13*BV645)/(1+$D$13*BV645)*BO645/(BQ645+273)*$E$13)</f>
        <v>0</v>
      </c>
      <c r="AX645">
        <f>$B$11*BW645+$C$11*BX645+$F$11*CI645*(1-CL645)</f>
        <v>0</v>
      </c>
      <c r="AY645">
        <f>AX645*AZ645</f>
        <v>0</v>
      </c>
      <c r="AZ645">
        <f>($B$11*$D$9+$C$11*$D$9+$F$11*((CV645+CN645)/MAX(CV645+CN645+CW645, 0.1)*$I$9+CW645/MAX(CV645+CN645+CW645, 0.1)*$J$9))/($B$11+$C$11+$F$11)</f>
        <v>0</v>
      </c>
      <c r="BA645">
        <f>($B$11*$K$9+$C$11*$K$9+$F$11*((CV645+CN645)/MAX(CV645+CN645+CW645, 0.1)*$P$9+CW645/MAX(CV645+CN645+CW645, 0.1)*$Q$9))/($B$11+$C$11+$F$11)</f>
        <v>0</v>
      </c>
      <c r="BB645">
        <v>6</v>
      </c>
      <c r="BC645">
        <v>0.5</v>
      </c>
      <c r="BD645" t="s">
        <v>355</v>
      </c>
      <c r="BE645">
        <v>2</v>
      </c>
      <c r="BF645" t="b">
        <v>1</v>
      </c>
      <c r="BG645">
        <v>1657300166.85</v>
      </c>
      <c r="BH645">
        <v>924.906</v>
      </c>
      <c r="BI645">
        <v>964.984785714286</v>
      </c>
      <c r="BJ645">
        <v>20.7161857142857</v>
      </c>
      <c r="BK645">
        <v>18.4121785714286</v>
      </c>
      <c r="BL645">
        <v>913.189892857143</v>
      </c>
      <c r="BM645">
        <v>20.5375392857143</v>
      </c>
      <c r="BN645">
        <v>500.00275</v>
      </c>
      <c r="BO645">
        <v>73.8271392857143</v>
      </c>
      <c r="BP645">
        <v>0.0463732964285714</v>
      </c>
      <c r="BQ645">
        <v>24.3628214285714</v>
      </c>
      <c r="BR645">
        <v>25.02255</v>
      </c>
      <c r="BS645">
        <v>999.9</v>
      </c>
      <c r="BT645">
        <v>0</v>
      </c>
      <c r="BU645">
        <v>0</v>
      </c>
      <c r="BV645">
        <v>10001.9642857143</v>
      </c>
      <c r="BW645">
        <v>0</v>
      </c>
      <c r="BX645">
        <v>1288.53107142857</v>
      </c>
      <c r="BY645">
        <v>-40.0787285714286</v>
      </c>
      <c r="BZ645">
        <v>944.471964285714</v>
      </c>
      <c r="CA645">
        <v>983.086</v>
      </c>
      <c r="CB645">
        <v>2.30400107142857</v>
      </c>
      <c r="CC645">
        <v>964.984785714286</v>
      </c>
      <c r="CD645">
        <v>18.4121785714286</v>
      </c>
      <c r="CE645">
        <v>1.52941678571429</v>
      </c>
      <c r="CF645">
        <v>1.35931892857143</v>
      </c>
      <c r="CG645">
        <v>13.2654607142857</v>
      </c>
      <c r="CH645">
        <v>11.4712607142857</v>
      </c>
      <c r="CI645">
        <v>1999.98035714286</v>
      </c>
      <c r="CJ645">
        <v>0.980003142857143</v>
      </c>
      <c r="CK645">
        <v>0.0199969428571429</v>
      </c>
      <c r="CL645">
        <v>0</v>
      </c>
      <c r="CM645">
        <v>2.33505357142857</v>
      </c>
      <c r="CN645">
        <v>0</v>
      </c>
      <c r="CO645">
        <v>4415.92964285714</v>
      </c>
      <c r="CP645">
        <v>17300.0178571429</v>
      </c>
      <c r="CQ645">
        <v>41.062</v>
      </c>
      <c r="CR645">
        <v>41.8255</v>
      </c>
      <c r="CS645">
        <v>40.8615</v>
      </c>
      <c r="CT645">
        <v>40.5575714285714</v>
      </c>
      <c r="CU645">
        <v>40.2544285714286</v>
      </c>
      <c r="CV645">
        <v>1959.99035714286</v>
      </c>
      <c r="CW645">
        <v>39.99</v>
      </c>
      <c r="CX645">
        <v>0</v>
      </c>
      <c r="CY645">
        <v>1657300152.9</v>
      </c>
      <c r="CZ645">
        <v>0</v>
      </c>
      <c r="DA645">
        <v>1657291692.5</v>
      </c>
      <c r="DB645" t="s">
        <v>356</v>
      </c>
      <c r="DC645">
        <v>1657291684</v>
      </c>
      <c r="DD645">
        <v>1657291692.5</v>
      </c>
      <c r="DE645">
        <v>1</v>
      </c>
      <c r="DF645">
        <v>0.051</v>
      </c>
      <c r="DG645">
        <v>-0.009</v>
      </c>
      <c r="DH645">
        <v>7.953</v>
      </c>
      <c r="DI645">
        <v>0.086</v>
      </c>
      <c r="DJ645">
        <v>418</v>
      </c>
      <c r="DK645">
        <v>18</v>
      </c>
      <c r="DL645">
        <v>0.63</v>
      </c>
      <c r="DM645">
        <v>0.07</v>
      </c>
      <c r="DN645">
        <v>-39.9663625</v>
      </c>
      <c r="DO645">
        <v>-1.34072082551586</v>
      </c>
      <c r="DP645">
        <v>0.510295481896273</v>
      </c>
      <c r="DQ645">
        <v>0</v>
      </c>
      <c r="DR645">
        <v>2.315107</v>
      </c>
      <c r="DS645">
        <v>-0.214732457786116</v>
      </c>
      <c r="DT645">
        <v>0.0222414642278786</v>
      </c>
      <c r="DU645">
        <v>0</v>
      </c>
      <c r="DV645">
        <v>0</v>
      </c>
      <c r="DW645">
        <v>2</v>
      </c>
      <c r="DX645" t="s">
        <v>357</v>
      </c>
      <c r="DY645">
        <v>2.97087</v>
      </c>
      <c r="DZ645">
        <v>2.69989</v>
      </c>
      <c r="EA645">
        <v>0.131875</v>
      </c>
      <c r="EB645">
        <v>0.136478</v>
      </c>
      <c r="EC645">
        <v>0.0766291</v>
      </c>
      <c r="ED645">
        <v>0.0708866</v>
      </c>
      <c r="EE645">
        <v>33718.2</v>
      </c>
      <c r="EF645">
        <v>36700</v>
      </c>
      <c r="EG645">
        <v>35215.7</v>
      </c>
      <c r="EH645">
        <v>38564.8</v>
      </c>
      <c r="EI645">
        <v>46147.7</v>
      </c>
      <c r="EJ645">
        <v>51739.1</v>
      </c>
      <c r="EK645">
        <v>55077.7</v>
      </c>
      <c r="EL645">
        <v>61840.7</v>
      </c>
      <c r="EM645">
        <v>1.9466</v>
      </c>
      <c r="EN645">
        <v>2.1092</v>
      </c>
      <c r="EO645">
        <v>-0.0187755</v>
      </c>
      <c r="EP645">
        <v>0</v>
      </c>
      <c r="EQ645">
        <v>25.3546</v>
      </c>
      <c r="ER645">
        <v>999.9</v>
      </c>
      <c r="ES645">
        <v>54.804</v>
      </c>
      <c r="ET645">
        <v>34.191</v>
      </c>
      <c r="EU645">
        <v>40.0868</v>
      </c>
      <c r="EV645">
        <v>53.2379</v>
      </c>
      <c r="EW645">
        <v>37.1114</v>
      </c>
      <c r="EX645">
        <v>2</v>
      </c>
      <c r="EY645">
        <v>0.20313</v>
      </c>
      <c r="EZ645">
        <v>6.4224</v>
      </c>
      <c r="FA645">
        <v>20.0335</v>
      </c>
      <c r="FB645">
        <v>5.19932</v>
      </c>
      <c r="FC645">
        <v>12.0099</v>
      </c>
      <c r="FD645">
        <v>4.9752</v>
      </c>
      <c r="FE645">
        <v>3.294</v>
      </c>
      <c r="FF645">
        <v>9999</v>
      </c>
      <c r="FG645">
        <v>565.8</v>
      </c>
      <c r="FH645">
        <v>9999</v>
      </c>
      <c r="FI645">
        <v>9999</v>
      </c>
      <c r="FJ645">
        <v>1.86295</v>
      </c>
      <c r="FK645">
        <v>1.86783</v>
      </c>
      <c r="FL645">
        <v>1.86752</v>
      </c>
      <c r="FM645">
        <v>1.86874</v>
      </c>
      <c r="FN645">
        <v>1.86951</v>
      </c>
      <c r="FO645">
        <v>1.8656</v>
      </c>
      <c r="FP645">
        <v>1.86664</v>
      </c>
      <c r="FQ645">
        <v>1.86813</v>
      </c>
      <c r="FR645">
        <v>5</v>
      </c>
      <c r="FS645">
        <v>0</v>
      </c>
      <c r="FT645">
        <v>0</v>
      </c>
      <c r="FU645">
        <v>0</v>
      </c>
      <c r="FV645" t="s">
        <v>358</v>
      </c>
      <c r="FW645" t="s">
        <v>359</v>
      </c>
      <c r="FX645" t="s">
        <v>360</v>
      </c>
      <c r="FY645" t="s">
        <v>360</v>
      </c>
      <c r="FZ645" t="s">
        <v>360</v>
      </c>
      <c r="GA645" t="s">
        <v>360</v>
      </c>
      <c r="GB645">
        <v>0</v>
      </c>
      <c r="GC645">
        <v>100</v>
      </c>
      <c r="GD645">
        <v>100</v>
      </c>
      <c r="GE645">
        <v>11.9</v>
      </c>
      <c r="GF645">
        <v>0.1786</v>
      </c>
      <c r="GG645">
        <v>4.5284714050127</v>
      </c>
      <c r="GH645">
        <v>0.00877152046367285</v>
      </c>
      <c r="GI645">
        <v>-1.12287425622125e-06</v>
      </c>
      <c r="GJ645">
        <v>1.49974470624018e-10</v>
      </c>
      <c r="GK645">
        <v>0.178652107835601</v>
      </c>
      <c r="GL645">
        <v>0</v>
      </c>
      <c r="GM645">
        <v>0</v>
      </c>
      <c r="GN645">
        <v>0</v>
      </c>
      <c r="GO645">
        <v>-2</v>
      </c>
      <c r="GP645">
        <v>2006</v>
      </c>
      <c r="GQ645">
        <v>1</v>
      </c>
      <c r="GR645">
        <v>20</v>
      </c>
      <c r="GS645">
        <v>141.5</v>
      </c>
      <c r="GT645">
        <v>141.4</v>
      </c>
      <c r="GU645">
        <v>2.61841</v>
      </c>
      <c r="GV645">
        <v>2.63306</v>
      </c>
      <c r="GW645">
        <v>2.24854</v>
      </c>
      <c r="GX645">
        <v>2.7417</v>
      </c>
      <c r="GY645">
        <v>1.99585</v>
      </c>
      <c r="GZ645">
        <v>2.38281</v>
      </c>
      <c r="HA645">
        <v>37.6263</v>
      </c>
      <c r="HB645">
        <v>14.4297</v>
      </c>
      <c r="HC645">
        <v>18</v>
      </c>
      <c r="HD645">
        <v>499.196</v>
      </c>
      <c r="HE645">
        <v>610.718</v>
      </c>
      <c r="HF645">
        <v>15.4081</v>
      </c>
      <c r="HG645">
        <v>29.6056</v>
      </c>
      <c r="HH645">
        <v>30.0007</v>
      </c>
      <c r="HI645">
        <v>29.3808</v>
      </c>
      <c r="HJ645">
        <v>29.2795</v>
      </c>
      <c r="HK645">
        <v>52.5173</v>
      </c>
      <c r="HL645">
        <v>52.2646</v>
      </c>
      <c r="HM645">
        <v>0</v>
      </c>
      <c r="HN645">
        <v>15.4004</v>
      </c>
      <c r="HO645">
        <v>1006.28</v>
      </c>
      <c r="HP645">
        <v>18.465</v>
      </c>
      <c r="HQ645">
        <v>102.149</v>
      </c>
      <c r="HR645">
        <v>102.945</v>
      </c>
    </row>
    <row r="646" spans="1:226">
      <c r="A646">
        <v>630</v>
      </c>
      <c r="B646">
        <v>1657300179.6</v>
      </c>
      <c r="C646">
        <v>8435.59999990463</v>
      </c>
      <c r="D646" t="s">
        <v>1624</v>
      </c>
      <c r="E646" t="s">
        <v>1625</v>
      </c>
      <c r="F646">
        <v>5</v>
      </c>
      <c r="G646" t="s">
        <v>1507</v>
      </c>
      <c r="H646" t="s">
        <v>354</v>
      </c>
      <c r="I646">
        <v>1657300172.11852</v>
      </c>
      <c r="J646">
        <f>(K646)/1000</f>
        <v>0</v>
      </c>
      <c r="K646">
        <f>IF(BF646, AN646, AH646)</f>
        <v>0</v>
      </c>
      <c r="L646">
        <f>IF(BF646, AI646, AG646)</f>
        <v>0</v>
      </c>
      <c r="M646">
        <f>BH646 - IF(AU646&gt;1, L646*BB646*100.0/(AW646*BV646), 0)</f>
        <v>0</v>
      </c>
      <c r="N646">
        <f>((T646-J646/2)*M646-L646)/(T646+J646/2)</f>
        <v>0</v>
      </c>
      <c r="O646">
        <f>N646*(BO646+BP646)/1000.0</f>
        <v>0</v>
      </c>
      <c r="P646">
        <f>(BH646 - IF(AU646&gt;1, L646*BB646*100.0/(AW646*BV646), 0))*(BO646+BP646)/1000.0</f>
        <v>0</v>
      </c>
      <c r="Q646">
        <f>2.0/((1/S646-1/R646)+SIGN(S646)*SQRT((1/S646-1/R646)*(1/S646-1/R646) + 4*BC646/((BC646+1)*(BC646+1))*(2*1/S646*1/R646-1/R646*1/R646)))</f>
        <v>0</v>
      </c>
      <c r="R646">
        <f>IF(LEFT(BD646,1)&lt;&gt;"0",IF(LEFT(BD646,1)="1",3.0,BE646),$D$5+$E$5*(BV646*BO646/($K$5*1000))+$F$5*(BV646*BO646/($K$5*1000))*MAX(MIN(BB646,$J$5),$I$5)*MAX(MIN(BB646,$J$5),$I$5)+$G$5*MAX(MIN(BB646,$J$5),$I$5)*(BV646*BO646/($K$5*1000))+$H$5*(BV646*BO646/($K$5*1000))*(BV646*BO646/($K$5*1000)))</f>
        <v>0</v>
      </c>
      <c r="S646">
        <f>J646*(1000-(1000*0.61365*exp(17.502*W646/(240.97+W646))/(BO646+BP646)+BJ646)/2)/(1000*0.61365*exp(17.502*W646/(240.97+W646))/(BO646+BP646)-BJ646)</f>
        <v>0</v>
      </c>
      <c r="T646">
        <f>1/((BC646+1)/(Q646/1.6)+1/(R646/1.37)) + BC646/((BC646+1)/(Q646/1.6) + BC646/(R646/1.37))</f>
        <v>0</v>
      </c>
      <c r="U646">
        <f>(AX646*BA646)</f>
        <v>0</v>
      </c>
      <c r="V646">
        <f>(BQ646+(U646+2*0.95*5.67E-8*(((BQ646+$B$7)+273)^4-(BQ646+273)^4)-44100*J646)/(1.84*29.3*R646+8*0.95*5.67E-8*(BQ646+273)^3))</f>
        <v>0</v>
      </c>
      <c r="W646">
        <f>($C$7*BR646+$D$7*BS646+$E$7*V646)</f>
        <v>0</v>
      </c>
      <c r="X646">
        <f>0.61365*exp(17.502*W646/(240.97+W646))</f>
        <v>0</v>
      </c>
      <c r="Y646">
        <f>(Z646/AA646*100)</f>
        <v>0</v>
      </c>
      <c r="Z646">
        <f>BJ646*(BO646+BP646)/1000</f>
        <v>0</v>
      </c>
      <c r="AA646">
        <f>0.61365*exp(17.502*BQ646/(240.97+BQ646))</f>
        <v>0</v>
      </c>
      <c r="AB646">
        <f>(X646-BJ646*(BO646+BP646)/1000)</f>
        <v>0</v>
      </c>
      <c r="AC646">
        <f>(-J646*44100)</f>
        <v>0</v>
      </c>
      <c r="AD646">
        <f>2*29.3*R646*0.92*(BQ646-W646)</f>
        <v>0</v>
      </c>
      <c r="AE646">
        <f>2*0.95*5.67E-8*(((BQ646+$B$7)+273)^4-(W646+273)^4)</f>
        <v>0</v>
      </c>
      <c r="AF646">
        <f>U646+AE646+AC646+AD646</f>
        <v>0</v>
      </c>
      <c r="AG646">
        <f>BN646*AU646*(BI646-BH646*(1000-AU646*BK646)/(1000-AU646*BJ646))/(100*BB646)</f>
        <v>0</v>
      </c>
      <c r="AH646">
        <f>1000*BN646*AU646*(BJ646-BK646)/(100*BB646*(1000-AU646*BJ646))</f>
        <v>0</v>
      </c>
      <c r="AI646">
        <f>(AJ646 - AK646 - BO646*1E3/(8.314*(BQ646+273.15)) * AM646/BN646 * AL646) * BN646/(100*BB646) * (1000 - BK646)/1000</f>
        <v>0</v>
      </c>
      <c r="AJ646">
        <v>1015.11261856877</v>
      </c>
      <c r="AK646">
        <v>985.828048484848</v>
      </c>
      <c r="AL646">
        <v>3.26648967137667</v>
      </c>
      <c r="AM646">
        <v>66.3387568690887</v>
      </c>
      <c r="AN646">
        <f>(AP646 - AO646 + BO646*1E3/(8.314*(BQ646+273.15)) * AR646/BN646 * AQ646) * BN646/(100*BB646) * 1000/(1000 - AP646)</f>
        <v>0</v>
      </c>
      <c r="AO646">
        <v>18.428521724282</v>
      </c>
      <c r="AP646">
        <v>20.7275866666667</v>
      </c>
      <c r="AQ646">
        <v>-0.00159667949134722</v>
      </c>
      <c r="AR646">
        <v>77.4773203291814</v>
      </c>
      <c r="AS646">
        <v>0</v>
      </c>
      <c r="AT646">
        <v>0</v>
      </c>
      <c r="AU646">
        <f>IF(AS646*$H$13&gt;=AW646,1.0,(AW646/(AW646-AS646*$H$13)))</f>
        <v>0</v>
      </c>
      <c r="AV646">
        <f>(AU646-1)*100</f>
        <v>0</v>
      </c>
      <c r="AW646">
        <f>MAX(0,($B$13+$C$13*BV646)/(1+$D$13*BV646)*BO646/(BQ646+273)*$E$13)</f>
        <v>0</v>
      </c>
      <c r="AX646">
        <f>$B$11*BW646+$C$11*BX646+$F$11*CI646*(1-CL646)</f>
        <v>0</v>
      </c>
      <c r="AY646">
        <f>AX646*AZ646</f>
        <v>0</v>
      </c>
      <c r="AZ646">
        <f>($B$11*$D$9+$C$11*$D$9+$F$11*((CV646+CN646)/MAX(CV646+CN646+CW646, 0.1)*$I$9+CW646/MAX(CV646+CN646+CW646, 0.1)*$J$9))/($B$11+$C$11+$F$11)</f>
        <v>0</v>
      </c>
      <c r="BA646">
        <f>($B$11*$K$9+$C$11*$K$9+$F$11*((CV646+CN646)/MAX(CV646+CN646+CW646, 0.1)*$P$9+CW646/MAX(CV646+CN646+CW646, 0.1)*$Q$9))/($B$11+$C$11+$F$11)</f>
        <v>0</v>
      </c>
      <c r="BB646">
        <v>6</v>
      </c>
      <c r="BC646">
        <v>0.5</v>
      </c>
      <c r="BD646" t="s">
        <v>355</v>
      </c>
      <c r="BE646">
        <v>2</v>
      </c>
      <c r="BF646" t="b">
        <v>1</v>
      </c>
      <c r="BG646">
        <v>1657300172.11852</v>
      </c>
      <c r="BH646">
        <v>942.527370370371</v>
      </c>
      <c r="BI646">
        <v>982.345</v>
      </c>
      <c r="BJ646">
        <v>20.7188518518519</v>
      </c>
      <c r="BK646">
        <v>18.4271814814815</v>
      </c>
      <c r="BL646">
        <v>930.687333333333</v>
      </c>
      <c r="BM646">
        <v>20.5402</v>
      </c>
      <c r="BN646">
        <v>499.998296296296</v>
      </c>
      <c r="BO646">
        <v>73.8270888888889</v>
      </c>
      <c r="BP646">
        <v>0.0464196851851852</v>
      </c>
      <c r="BQ646">
        <v>24.3584333333333</v>
      </c>
      <c r="BR646">
        <v>25.0221481481482</v>
      </c>
      <c r="BS646">
        <v>999.9</v>
      </c>
      <c r="BT646">
        <v>0</v>
      </c>
      <c r="BU646">
        <v>0</v>
      </c>
      <c r="BV646">
        <v>10005.3703703704</v>
      </c>
      <c r="BW646">
        <v>0</v>
      </c>
      <c r="BX646">
        <v>1289.29592592593</v>
      </c>
      <c r="BY646">
        <v>-39.8178814814815</v>
      </c>
      <c r="BZ646">
        <v>962.468740740741</v>
      </c>
      <c r="CA646">
        <v>1000.78762962963</v>
      </c>
      <c r="CB646">
        <v>2.29166407407407</v>
      </c>
      <c r="CC646">
        <v>982.345</v>
      </c>
      <c r="CD646">
        <v>18.4271814814815</v>
      </c>
      <c r="CE646">
        <v>1.52961259259259</v>
      </c>
      <c r="CF646">
        <v>1.36042518518519</v>
      </c>
      <c r="CG646">
        <v>13.2674259259259</v>
      </c>
      <c r="CH646">
        <v>11.4835592592593</v>
      </c>
      <c r="CI646">
        <v>2000.00222222222</v>
      </c>
      <c r="CJ646">
        <v>0.980003222222222</v>
      </c>
      <c r="CK646">
        <v>0.0199968555555556</v>
      </c>
      <c r="CL646">
        <v>0</v>
      </c>
      <c r="CM646">
        <v>2.34364074074074</v>
      </c>
      <c r="CN646">
        <v>0</v>
      </c>
      <c r="CO646">
        <v>4415.5562962963</v>
      </c>
      <c r="CP646">
        <v>17300.2037037037</v>
      </c>
      <c r="CQ646">
        <v>41.062</v>
      </c>
      <c r="CR646">
        <v>41.8423333333333</v>
      </c>
      <c r="CS646">
        <v>40.875</v>
      </c>
      <c r="CT646">
        <v>40.5574074074074</v>
      </c>
      <c r="CU646">
        <v>40.2545925925926</v>
      </c>
      <c r="CV646">
        <v>1960.01222222222</v>
      </c>
      <c r="CW646">
        <v>39.99</v>
      </c>
      <c r="CX646">
        <v>0</v>
      </c>
      <c r="CY646">
        <v>1657300157.7</v>
      </c>
      <c r="CZ646">
        <v>0</v>
      </c>
      <c r="DA646">
        <v>1657291692.5</v>
      </c>
      <c r="DB646" t="s">
        <v>356</v>
      </c>
      <c r="DC646">
        <v>1657291684</v>
      </c>
      <c r="DD646">
        <v>1657291692.5</v>
      </c>
      <c r="DE646">
        <v>1</v>
      </c>
      <c r="DF646">
        <v>0.051</v>
      </c>
      <c r="DG646">
        <v>-0.009</v>
      </c>
      <c r="DH646">
        <v>7.953</v>
      </c>
      <c r="DI646">
        <v>0.086</v>
      </c>
      <c r="DJ646">
        <v>418</v>
      </c>
      <c r="DK646">
        <v>18</v>
      </c>
      <c r="DL646">
        <v>0.63</v>
      </c>
      <c r="DM646">
        <v>0.07</v>
      </c>
      <c r="DN646">
        <v>-39.91288</v>
      </c>
      <c r="DO646">
        <v>1.77028142589129</v>
      </c>
      <c r="DP646">
        <v>0.565719072596991</v>
      </c>
      <c r="DQ646">
        <v>0</v>
      </c>
      <c r="DR646">
        <v>2.30276825</v>
      </c>
      <c r="DS646">
        <v>-0.147233133208258</v>
      </c>
      <c r="DT646">
        <v>0.0176811629831723</v>
      </c>
      <c r="DU646">
        <v>0</v>
      </c>
      <c r="DV646">
        <v>0</v>
      </c>
      <c r="DW646">
        <v>2</v>
      </c>
      <c r="DX646" t="s">
        <v>357</v>
      </c>
      <c r="DY646">
        <v>2.97063</v>
      </c>
      <c r="DZ646">
        <v>2.69993</v>
      </c>
      <c r="EA646">
        <v>0.13333</v>
      </c>
      <c r="EB646">
        <v>0.137903</v>
      </c>
      <c r="EC646">
        <v>0.0766488</v>
      </c>
      <c r="ED646">
        <v>0.0708882</v>
      </c>
      <c r="EE646">
        <v>33661.7</v>
      </c>
      <c r="EF646">
        <v>36638.8</v>
      </c>
      <c r="EG646">
        <v>35215.8</v>
      </c>
      <c r="EH646">
        <v>38564.2</v>
      </c>
      <c r="EI646">
        <v>46147.3</v>
      </c>
      <c r="EJ646">
        <v>51738.4</v>
      </c>
      <c r="EK646">
        <v>55078.4</v>
      </c>
      <c r="EL646">
        <v>61839.9</v>
      </c>
      <c r="EM646">
        <v>1.9464</v>
      </c>
      <c r="EN646">
        <v>2.1096</v>
      </c>
      <c r="EO646">
        <v>-0.0201166</v>
      </c>
      <c r="EP646">
        <v>0</v>
      </c>
      <c r="EQ646">
        <v>25.3567</v>
      </c>
      <c r="ER646">
        <v>999.9</v>
      </c>
      <c r="ES646">
        <v>54.78</v>
      </c>
      <c r="ET646">
        <v>34.191</v>
      </c>
      <c r="EU646">
        <v>40.0673</v>
      </c>
      <c r="EV646">
        <v>53.3379</v>
      </c>
      <c r="EW646">
        <v>37.2155</v>
      </c>
      <c r="EX646">
        <v>2</v>
      </c>
      <c r="EY646">
        <v>0.203862</v>
      </c>
      <c r="EZ646">
        <v>6.43285</v>
      </c>
      <c r="FA646">
        <v>20.0327</v>
      </c>
      <c r="FB646">
        <v>5.20052</v>
      </c>
      <c r="FC646">
        <v>12.0099</v>
      </c>
      <c r="FD646">
        <v>4.9752</v>
      </c>
      <c r="FE646">
        <v>3.2936</v>
      </c>
      <c r="FF646">
        <v>9999</v>
      </c>
      <c r="FG646">
        <v>565.8</v>
      </c>
      <c r="FH646">
        <v>9999</v>
      </c>
      <c r="FI646">
        <v>9999</v>
      </c>
      <c r="FJ646">
        <v>1.86295</v>
      </c>
      <c r="FK646">
        <v>1.8678</v>
      </c>
      <c r="FL646">
        <v>1.86752</v>
      </c>
      <c r="FM646">
        <v>1.86874</v>
      </c>
      <c r="FN646">
        <v>1.86951</v>
      </c>
      <c r="FO646">
        <v>1.8656</v>
      </c>
      <c r="FP646">
        <v>1.86661</v>
      </c>
      <c r="FQ646">
        <v>1.86804</v>
      </c>
      <c r="FR646">
        <v>5</v>
      </c>
      <c r="FS646">
        <v>0</v>
      </c>
      <c r="FT646">
        <v>0</v>
      </c>
      <c r="FU646">
        <v>0</v>
      </c>
      <c r="FV646" t="s">
        <v>358</v>
      </c>
      <c r="FW646" t="s">
        <v>359</v>
      </c>
      <c r="FX646" t="s">
        <v>360</v>
      </c>
      <c r="FY646" t="s">
        <v>360</v>
      </c>
      <c r="FZ646" t="s">
        <v>360</v>
      </c>
      <c r="GA646" t="s">
        <v>360</v>
      </c>
      <c r="GB646">
        <v>0</v>
      </c>
      <c r="GC646">
        <v>100</v>
      </c>
      <c r="GD646">
        <v>100</v>
      </c>
      <c r="GE646">
        <v>12.012</v>
      </c>
      <c r="GF646">
        <v>0.1786</v>
      </c>
      <c r="GG646">
        <v>4.5284714050127</v>
      </c>
      <c r="GH646">
        <v>0.00877152046367285</v>
      </c>
      <c r="GI646">
        <v>-1.12287425622125e-06</v>
      </c>
      <c r="GJ646">
        <v>1.49974470624018e-10</v>
      </c>
      <c r="GK646">
        <v>0.178652107835601</v>
      </c>
      <c r="GL646">
        <v>0</v>
      </c>
      <c r="GM646">
        <v>0</v>
      </c>
      <c r="GN646">
        <v>0</v>
      </c>
      <c r="GO646">
        <v>-2</v>
      </c>
      <c r="GP646">
        <v>2006</v>
      </c>
      <c r="GQ646">
        <v>1</v>
      </c>
      <c r="GR646">
        <v>20</v>
      </c>
      <c r="GS646">
        <v>141.6</v>
      </c>
      <c r="GT646">
        <v>141.5</v>
      </c>
      <c r="GU646">
        <v>2.65137</v>
      </c>
      <c r="GV646">
        <v>2.63306</v>
      </c>
      <c r="GW646">
        <v>2.24854</v>
      </c>
      <c r="GX646">
        <v>2.74292</v>
      </c>
      <c r="GY646">
        <v>1.99585</v>
      </c>
      <c r="GZ646">
        <v>2.38281</v>
      </c>
      <c r="HA646">
        <v>37.6504</v>
      </c>
      <c r="HB646">
        <v>14.421</v>
      </c>
      <c r="HC646">
        <v>18</v>
      </c>
      <c r="HD646">
        <v>499.101</v>
      </c>
      <c r="HE646">
        <v>611.084</v>
      </c>
      <c r="HF646">
        <v>15.3831</v>
      </c>
      <c r="HG646">
        <v>29.6107</v>
      </c>
      <c r="HH646">
        <v>30.0009</v>
      </c>
      <c r="HI646">
        <v>29.3858</v>
      </c>
      <c r="HJ646">
        <v>29.2845</v>
      </c>
      <c r="HK646">
        <v>53.2178</v>
      </c>
      <c r="HL646">
        <v>52.2646</v>
      </c>
      <c r="HM646">
        <v>0</v>
      </c>
      <c r="HN646">
        <v>15.3785</v>
      </c>
      <c r="HO646">
        <v>1026.75</v>
      </c>
      <c r="HP646">
        <v>18.465</v>
      </c>
      <c r="HQ646">
        <v>102.15</v>
      </c>
      <c r="HR646">
        <v>102.943</v>
      </c>
    </row>
    <row r="647" spans="1:226">
      <c r="A647">
        <v>631</v>
      </c>
      <c r="B647">
        <v>1657300184.6</v>
      </c>
      <c r="C647">
        <v>8440.59999990463</v>
      </c>
      <c r="D647" t="s">
        <v>1626</v>
      </c>
      <c r="E647" t="s">
        <v>1627</v>
      </c>
      <c r="F647">
        <v>5</v>
      </c>
      <c r="G647" t="s">
        <v>1507</v>
      </c>
      <c r="H647" t="s">
        <v>354</v>
      </c>
      <c r="I647">
        <v>1657300176.83214</v>
      </c>
      <c r="J647">
        <f>(K647)/1000</f>
        <v>0</v>
      </c>
      <c r="K647">
        <f>IF(BF647, AN647, AH647)</f>
        <v>0</v>
      </c>
      <c r="L647">
        <f>IF(BF647, AI647, AG647)</f>
        <v>0</v>
      </c>
      <c r="M647">
        <f>BH647 - IF(AU647&gt;1, L647*BB647*100.0/(AW647*BV647), 0)</f>
        <v>0</v>
      </c>
      <c r="N647">
        <f>((T647-J647/2)*M647-L647)/(T647+J647/2)</f>
        <v>0</v>
      </c>
      <c r="O647">
        <f>N647*(BO647+BP647)/1000.0</f>
        <v>0</v>
      </c>
      <c r="P647">
        <f>(BH647 - IF(AU647&gt;1, L647*BB647*100.0/(AW647*BV647), 0))*(BO647+BP647)/1000.0</f>
        <v>0</v>
      </c>
      <c r="Q647">
        <f>2.0/((1/S647-1/R647)+SIGN(S647)*SQRT((1/S647-1/R647)*(1/S647-1/R647) + 4*BC647/((BC647+1)*(BC647+1))*(2*1/S647*1/R647-1/R647*1/R647)))</f>
        <v>0</v>
      </c>
      <c r="R647">
        <f>IF(LEFT(BD647,1)&lt;&gt;"0",IF(LEFT(BD647,1)="1",3.0,BE647),$D$5+$E$5*(BV647*BO647/($K$5*1000))+$F$5*(BV647*BO647/($K$5*1000))*MAX(MIN(BB647,$J$5),$I$5)*MAX(MIN(BB647,$J$5),$I$5)+$G$5*MAX(MIN(BB647,$J$5),$I$5)*(BV647*BO647/($K$5*1000))+$H$5*(BV647*BO647/($K$5*1000))*(BV647*BO647/($K$5*1000)))</f>
        <v>0</v>
      </c>
      <c r="S647">
        <f>J647*(1000-(1000*0.61365*exp(17.502*W647/(240.97+W647))/(BO647+BP647)+BJ647)/2)/(1000*0.61365*exp(17.502*W647/(240.97+W647))/(BO647+BP647)-BJ647)</f>
        <v>0</v>
      </c>
      <c r="T647">
        <f>1/((BC647+1)/(Q647/1.6)+1/(R647/1.37)) + BC647/((BC647+1)/(Q647/1.6) + BC647/(R647/1.37))</f>
        <v>0</v>
      </c>
      <c r="U647">
        <f>(AX647*BA647)</f>
        <v>0</v>
      </c>
      <c r="V647">
        <f>(BQ647+(U647+2*0.95*5.67E-8*(((BQ647+$B$7)+273)^4-(BQ647+273)^4)-44100*J647)/(1.84*29.3*R647+8*0.95*5.67E-8*(BQ647+273)^3))</f>
        <v>0</v>
      </c>
      <c r="W647">
        <f>($C$7*BR647+$D$7*BS647+$E$7*V647)</f>
        <v>0</v>
      </c>
      <c r="X647">
        <f>0.61365*exp(17.502*W647/(240.97+W647))</f>
        <v>0</v>
      </c>
      <c r="Y647">
        <f>(Z647/AA647*100)</f>
        <v>0</v>
      </c>
      <c r="Z647">
        <f>BJ647*(BO647+BP647)/1000</f>
        <v>0</v>
      </c>
      <c r="AA647">
        <f>0.61365*exp(17.502*BQ647/(240.97+BQ647))</f>
        <v>0</v>
      </c>
      <c r="AB647">
        <f>(X647-BJ647*(BO647+BP647)/1000)</f>
        <v>0</v>
      </c>
      <c r="AC647">
        <f>(-J647*44100)</f>
        <v>0</v>
      </c>
      <c r="AD647">
        <f>2*29.3*R647*0.92*(BQ647-W647)</f>
        <v>0</v>
      </c>
      <c r="AE647">
        <f>2*0.95*5.67E-8*(((BQ647+$B$7)+273)^4-(W647+273)^4)</f>
        <v>0</v>
      </c>
      <c r="AF647">
        <f>U647+AE647+AC647+AD647</f>
        <v>0</v>
      </c>
      <c r="AG647">
        <f>BN647*AU647*(BI647-BH647*(1000-AU647*BK647)/(1000-AU647*BJ647))/(100*BB647)</f>
        <v>0</v>
      </c>
      <c r="AH647">
        <f>1000*BN647*AU647*(BJ647-BK647)/(100*BB647*(1000-AU647*BJ647))</f>
        <v>0</v>
      </c>
      <c r="AI647">
        <f>(AJ647 - AK647 - BO647*1E3/(8.314*(BQ647+273.15)) * AM647/BN647 * AL647) * BN647/(100*BB647) * (1000 - BK647)/1000</f>
        <v>0</v>
      </c>
      <c r="AJ647">
        <v>1032.15445786068</v>
      </c>
      <c r="AK647">
        <v>1002.61584848485</v>
      </c>
      <c r="AL647">
        <v>3.39585787990349</v>
      </c>
      <c r="AM647">
        <v>66.3387568690887</v>
      </c>
      <c r="AN647">
        <f>(AP647 - AO647 + BO647*1E3/(8.314*(BQ647+273.15)) * AR647/BN647 * AQ647) * BN647/(100*BB647) * 1000/(1000 - AP647)</f>
        <v>0</v>
      </c>
      <c r="AO647">
        <v>18.4314602200284</v>
      </c>
      <c r="AP647">
        <v>20.7291412121212</v>
      </c>
      <c r="AQ647">
        <v>-0.000172729769082741</v>
      </c>
      <c r="AR647">
        <v>77.4773203291814</v>
      </c>
      <c r="AS647">
        <v>0</v>
      </c>
      <c r="AT647">
        <v>0</v>
      </c>
      <c r="AU647">
        <f>IF(AS647*$H$13&gt;=AW647,1.0,(AW647/(AW647-AS647*$H$13)))</f>
        <v>0</v>
      </c>
      <c r="AV647">
        <f>(AU647-1)*100</f>
        <v>0</v>
      </c>
      <c r="AW647">
        <f>MAX(0,($B$13+$C$13*BV647)/(1+$D$13*BV647)*BO647/(BQ647+273)*$E$13)</f>
        <v>0</v>
      </c>
      <c r="AX647">
        <f>$B$11*BW647+$C$11*BX647+$F$11*CI647*(1-CL647)</f>
        <v>0</v>
      </c>
      <c r="AY647">
        <f>AX647*AZ647</f>
        <v>0</v>
      </c>
      <c r="AZ647">
        <f>($B$11*$D$9+$C$11*$D$9+$F$11*((CV647+CN647)/MAX(CV647+CN647+CW647, 0.1)*$I$9+CW647/MAX(CV647+CN647+CW647, 0.1)*$J$9))/($B$11+$C$11+$F$11)</f>
        <v>0</v>
      </c>
      <c r="BA647">
        <f>($B$11*$K$9+$C$11*$K$9+$F$11*((CV647+CN647)/MAX(CV647+CN647+CW647, 0.1)*$P$9+CW647/MAX(CV647+CN647+CW647, 0.1)*$Q$9))/($B$11+$C$11+$F$11)</f>
        <v>0</v>
      </c>
      <c r="BB647">
        <v>6</v>
      </c>
      <c r="BC647">
        <v>0.5</v>
      </c>
      <c r="BD647" t="s">
        <v>355</v>
      </c>
      <c r="BE647">
        <v>2</v>
      </c>
      <c r="BF647" t="b">
        <v>1</v>
      </c>
      <c r="BG647">
        <v>1657300176.83214</v>
      </c>
      <c r="BH647">
        <v>958.042142857143</v>
      </c>
      <c r="BI647">
        <v>997.971035714286</v>
      </c>
      <c r="BJ647">
        <v>20.7226178571429</v>
      </c>
      <c r="BK647">
        <v>18.430325</v>
      </c>
      <c r="BL647">
        <v>946.093321428571</v>
      </c>
      <c r="BM647">
        <v>20.5439571428571</v>
      </c>
      <c r="BN647">
        <v>500.022071428571</v>
      </c>
      <c r="BO647">
        <v>73.8277857142857</v>
      </c>
      <c r="BP647">
        <v>0.0463259785714286</v>
      </c>
      <c r="BQ647">
        <v>24.3555535714286</v>
      </c>
      <c r="BR647">
        <v>25.0196928571429</v>
      </c>
      <c r="BS647">
        <v>999.9</v>
      </c>
      <c r="BT647">
        <v>0</v>
      </c>
      <c r="BU647">
        <v>0</v>
      </c>
      <c r="BV647">
        <v>10008.75</v>
      </c>
      <c r="BW647">
        <v>0</v>
      </c>
      <c r="BX647">
        <v>1289.78142857143</v>
      </c>
      <c r="BY647">
        <v>-39.9288428571429</v>
      </c>
      <c r="BZ647">
        <v>978.315392857143</v>
      </c>
      <c r="CA647">
        <v>1016.70967857143</v>
      </c>
      <c r="CB647">
        <v>2.29228428571429</v>
      </c>
      <c r="CC647">
        <v>997.971035714286</v>
      </c>
      <c r="CD647">
        <v>18.430325</v>
      </c>
      <c r="CE647">
        <v>1.52990428571429</v>
      </c>
      <c r="CF647">
        <v>1.36067</v>
      </c>
      <c r="CG647">
        <v>13.27035</v>
      </c>
      <c r="CH647">
        <v>11.486275</v>
      </c>
      <c r="CI647">
        <v>2000.005</v>
      </c>
      <c r="CJ647">
        <v>0.980003142857143</v>
      </c>
      <c r="CK647">
        <v>0.0199969428571429</v>
      </c>
      <c r="CL647">
        <v>0</v>
      </c>
      <c r="CM647">
        <v>2.35291428571429</v>
      </c>
      <c r="CN647">
        <v>0</v>
      </c>
      <c r="CO647">
        <v>4414.3775</v>
      </c>
      <c r="CP647">
        <v>17300.2285714286</v>
      </c>
      <c r="CQ647">
        <v>41.062</v>
      </c>
      <c r="CR647">
        <v>41.8615</v>
      </c>
      <c r="CS647">
        <v>40.875</v>
      </c>
      <c r="CT647">
        <v>40.5509285714286</v>
      </c>
      <c r="CU647">
        <v>40.2544285714286</v>
      </c>
      <c r="CV647">
        <v>1960.01464285714</v>
      </c>
      <c r="CW647">
        <v>39.9903571428571</v>
      </c>
      <c r="CX647">
        <v>0</v>
      </c>
      <c r="CY647">
        <v>1657300162.5</v>
      </c>
      <c r="CZ647">
        <v>0</v>
      </c>
      <c r="DA647">
        <v>1657291692.5</v>
      </c>
      <c r="DB647" t="s">
        <v>356</v>
      </c>
      <c r="DC647">
        <v>1657291684</v>
      </c>
      <c r="DD647">
        <v>1657291692.5</v>
      </c>
      <c r="DE647">
        <v>1</v>
      </c>
      <c r="DF647">
        <v>0.051</v>
      </c>
      <c r="DG647">
        <v>-0.009</v>
      </c>
      <c r="DH647">
        <v>7.953</v>
      </c>
      <c r="DI647">
        <v>0.086</v>
      </c>
      <c r="DJ647">
        <v>418</v>
      </c>
      <c r="DK647">
        <v>18</v>
      </c>
      <c r="DL647">
        <v>0.63</v>
      </c>
      <c r="DM647">
        <v>0.07</v>
      </c>
      <c r="DN647">
        <v>-39.8937375</v>
      </c>
      <c r="DO647">
        <v>1.48340600375226</v>
      </c>
      <c r="DP647">
        <v>0.57536656606354</v>
      </c>
      <c r="DQ647">
        <v>0</v>
      </c>
      <c r="DR647">
        <v>2.2935355</v>
      </c>
      <c r="DS647">
        <v>-0.0193290056285224</v>
      </c>
      <c r="DT647">
        <v>0.0071138305258138</v>
      </c>
      <c r="DU647">
        <v>1</v>
      </c>
      <c r="DV647">
        <v>1</v>
      </c>
      <c r="DW647">
        <v>2</v>
      </c>
      <c r="DX647" t="s">
        <v>373</v>
      </c>
      <c r="DY647">
        <v>2.97037</v>
      </c>
      <c r="DZ647">
        <v>2.70013</v>
      </c>
      <c r="EA647">
        <v>0.134805</v>
      </c>
      <c r="EB647">
        <v>0.139439</v>
      </c>
      <c r="EC647">
        <v>0.0766495</v>
      </c>
      <c r="ED647">
        <v>0.0709052</v>
      </c>
      <c r="EE647">
        <v>33603.5</v>
      </c>
      <c r="EF647">
        <v>36572.2</v>
      </c>
      <c r="EG647">
        <v>35214.9</v>
      </c>
      <c r="EH647">
        <v>38562.9</v>
      </c>
      <c r="EI647">
        <v>46145.6</v>
      </c>
      <c r="EJ647">
        <v>51736</v>
      </c>
      <c r="EK647">
        <v>55076.3</v>
      </c>
      <c r="EL647">
        <v>61838.1</v>
      </c>
      <c r="EM647">
        <v>1.9466</v>
      </c>
      <c r="EN647">
        <v>2.1092</v>
      </c>
      <c r="EO647">
        <v>-0.0202656</v>
      </c>
      <c r="EP647">
        <v>0</v>
      </c>
      <c r="EQ647">
        <v>25.3567</v>
      </c>
      <c r="ER647">
        <v>999.9</v>
      </c>
      <c r="ES647">
        <v>54.78</v>
      </c>
      <c r="ET647">
        <v>34.191</v>
      </c>
      <c r="EU647">
        <v>40.0683</v>
      </c>
      <c r="EV647">
        <v>53.2879</v>
      </c>
      <c r="EW647">
        <v>37.1675</v>
      </c>
      <c r="EX647">
        <v>2</v>
      </c>
      <c r="EY647">
        <v>0.204024</v>
      </c>
      <c r="EZ647">
        <v>6.47325</v>
      </c>
      <c r="FA647">
        <v>20.0318</v>
      </c>
      <c r="FB647">
        <v>5.20291</v>
      </c>
      <c r="FC647">
        <v>12.0099</v>
      </c>
      <c r="FD647">
        <v>4.976</v>
      </c>
      <c r="FE647">
        <v>3.294</v>
      </c>
      <c r="FF647">
        <v>9999</v>
      </c>
      <c r="FG647">
        <v>565.8</v>
      </c>
      <c r="FH647">
        <v>9999</v>
      </c>
      <c r="FI647">
        <v>9999</v>
      </c>
      <c r="FJ647">
        <v>1.86298</v>
      </c>
      <c r="FK647">
        <v>1.86783</v>
      </c>
      <c r="FL647">
        <v>1.86752</v>
      </c>
      <c r="FM647">
        <v>1.86874</v>
      </c>
      <c r="FN647">
        <v>1.86957</v>
      </c>
      <c r="FO647">
        <v>1.86563</v>
      </c>
      <c r="FP647">
        <v>1.86664</v>
      </c>
      <c r="FQ647">
        <v>1.86807</v>
      </c>
      <c r="FR647">
        <v>5</v>
      </c>
      <c r="FS647">
        <v>0</v>
      </c>
      <c r="FT647">
        <v>0</v>
      </c>
      <c r="FU647">
        <v>0</v>
      </c>
      <c r="FV647" t="s">
        <v>358</v>
      </c>
      <c r="FW647" t="s">
        <v>359</v>
      </c>
      <c r="FX647" t="s">
        <v>360</v>
      </c>
      <c r="FY647" t="s">
        <v>360</v>
      </c>
      <c r="FZ647" t="s">
        <v>360</v>
      </c>
      <c r="GA647" t="s">
        <v>360</v>
      </c>
      <c r="GB647">
        <v>0</v>
      </c>
      <c r="GC647">
        <v>100</v>
      </c>
      <c r="GD647">
        <v>100</v>
      </c>
      <c r="GE647">
        <v>12.126</v>
      </c>
      <c r="GF647">
        <v>0.1786</v>
      </c>
      <c r="GG647">
        <v>4.5284714050127</v>
      </c>
      <c r="GH647">
        <v>0.00877152046367285</v>
      </c>
      <c r="GI647">
        <v>-1.12287425622125e-06</v>
      </c>
      <c r="GJ647">
        <v>1.49974470624018e-10</v>
      </c>
      <c r="GK647">
        <v>0.178652107835601</v>
      </c>
      <c r="GL647">
        <v>0</v>
      </c>
      <c r="GM647">
        <v>0</v>
      </c>
      <c r="GN647">
        <v>0</v>
      </c>
      <c r="GO647">
        <v>-2</v>
      </c>
      <c r="GP647">
        <v>2006</v>
      </c>
      <c r="GQ647">
        <v>1</v>
      </c>
      <c r="GR647">
        <v>20</v>
      </c>
      <c r="GS647">
        <v>141.7</v>
      </c>
      <c r="GT647">
        <v>141.5</v>
      </c>
      <c r="GU647">
        <v>2.68677</v>
      </c>
      <c r="GV647">
        <v>2.63672</v>
      </c>
      <c r="GW647">
        <v>2.24854</v>
      </c>
      <c r="GX647">
        <v>2.7417</v>
      </c>
      <c r="GY647">
        <v>1.99585</v>
      </c>
      <c r="GZ647">
        <v>2.37305</v>
      </c>
      <c r="HA647">
        <v>37.6504</v>
      </c>
      <c r="HB647">
        <v>14.4122</v>
      </c>
      <c r="HC647">
        <v>18</v>
      </c>
      <c r="HD647">
        <v>499.282</v>
      </c>
      <c r="HE647">
        <v>610.846</v>
      </c>
      <c r="HF647">
        <v>15.3605</v>
      </c>
      <c r="HG647">
        <v>29.6158</v>
      </c>
      <c r="HH647">
        <v>30.0007</v>
      </c>
      <c r="HI647">
        <v>29.3908</v>
      </c>
      <c r="HJ647">
        <v>29.2919</v>
      </c>
      <c r="HK647">
        <v>53.8738</v>
      </c>
      <c r="HL647">
        <v>52.2646</v>
      </c>
      <c r="HM647">
        <v>0</v>
      </c>
      <c r="HN647">
        <v>15.3528</v>
      </c>
      <c r="HO647">
        <v>1040.21</v>
      </c>
      <c r="HP647">
        <v>18.465</v>
      </c>
      <c r="HQ647">
        <v>102.147</v>
      </c>
      <c r="HR647">
        <v>102.94</v>
      </c>
    </row>
    <row r="648" spans="1:226">
      <c r="A648">
        <v>632</v>
      </c>
      <c r="B648">
        <v>1657300189.6</v>
      </c>
      <c r="C648">
        <v>8445.59999990463</v>
      </c>
      <c r="D648" t="s">
        <v>1628</v>
      </c>
      <c r="E648" t="s">
        <v>1629</v>
      </c>
      <c r="F648">
        <v>5</v>
      </c>
      <c r="G648" t="s">
        <v>1507</v>
      </c>
      <c r="H648" t="s">
        <v>354</v>
      </c>
      <c r="I648">
        <v>1657300182.1</v>
      </c>
      <c r="J648">
        <f>(K648)/1000</f>
        <v>0</v>
      </c>
      <c r="K648">
        <f>IF(BF648, AN648, AH648)</f>
        <v>0</v>
      </c>
      <c r="L648">
        <f>IF(BF648, AI648, AG648)</f>
        <v>0</v>
      </c>
      <c r="M648">
        <f>BH648 - IF(AU648&gt;1, L648*BB648*100.0/(AW648*BV648), 0)</f>
        <v>0</v>
      </c>
      <c r="N648">
        <f>((T648-J648/2)*M648-L648)/(T648+J648/2)</f>
        <v>0</v>
      </c>
      <c r="O648">
        <f>N648*(BO648+BP648)/1000.0</f>
        <v>0</v>
      </c>
      <c r="P648">
        <f>(BH648 - IF(AU648&gt;1, L648*BB648*100.0/(AW648*BV648), 0))*(BO648+BP648)/1000.0</f>
        <v>0</v>
      </c>
      <c r="Q648">
        <f>2.0/((1/S648-1/R648)+SIGN(S648)*SQRT((1/S648-1/R648)*(1/S648-1/R648) + 4*BC648/((BC648+1)*(BC648+1))*(2*1/S648*1/R648-1/R648*1/R648)))</f>
        <v>0</v>
      </c>
      <c r="R648">
        <f>IF(LEFT(BD648,1)&lt;&gt;"0",IF(LEFT(BD648,1)="1",3.0,BE648),$D$5+$E$5*(BV648*BO648/($K$5*1000))+$F$5*(BV648*BO648/($K$5*1000))*MAX(MIN(BB648,$J$5),$I$5)*MAX(MIN(BB648,$J$5),$I$5)+$G$5*MAX(MIN(BB648,$J$5),$I$5)*(BV648*BO648/($K$5*1000))+$H$5*(BV648*BO648/($K$5*1000))*(BV648*BO648/($K$5*1000)))</f>
        <v>0</v>
      </c>
      <c r="S648">
        <f>J648*(1000-(1000*0.61365*exp(17.502*W648/(240.97+W648))/(BO648+BP648)+BJ648)/2)/(1000*0.61365*exp(17.502*W648/(240.97+W648))/(BO648+BP648)-BJ648)</f>
        <v>0</v>
      </c>
      <c r="T648">
        <f>1/((BC648+1)/(Q648/1.6)+1/(R648/1.37)) + BC648/((BC648+1)/(Q648/1.6) + BC648/(R648/1.37))</f>
        <v>0</v>
      </c>
      <c r="U648">
        <f>(AX648*BA648)</f>
        <v>0</v>
      </c>
      <c r="V648">
        <f>(BQ648+(U648+2*0.95*5.67E-8*(((BQ648+$B$7)+273)^4-(BQ648+273)^4)-44100*J648)/(1.84*29.3*R648+8*0.95*5.67E-8*(BQ648+273)^3))</f>
        <v>0</v>
      </c>
      <c r="W648">
        <f>($C$7*BR648+$D$7*BS648+$E$7*V648)</f>
        <v>0</v>
      </c>
      <c r="X648">
        <f>0.61365*exp(17.502*W648/(240.97+W648))</f>
        <v>0</v>
      </c>
      <c r="Y648">
        <f>(Z648/AA648*100)</f>
        <v>0</v>
      </c>
      <c r="Z648">
        <f>BJ648*(BO648+BP648)/1000</f>
        <v>0</v>
      </c>
      <c r="AA648">
        <f>0.61365*exp(17.502*BQ648/(240.97+BQ648))</f>
        <v>0</v>
      </c>
      <c r="AB648">
        <f>(X648-BJ648*(BO648+BP648)/1000)</f>
        <v>0</v>
      </c>
      <c r="AC648">
        <f>(-J648*44100)</f>
        <v>0</v>
      </c>
      <c r="AD648">
        <f>2*29.3*R648*0.92*(BQ648-W648)</f>
        <v>0</v>
      </c>
      <c r="AE648">
        <f>2*0.95*5.67E-8*(((BQ648+$B$7)+273)^4-(W648+273)^4)</f>
        <v>0</v>
      </c>
      <c r="AF648">
        <f>U648+AE648+AC648+AD648</f>
        <v>0</v>
      </c>
      <c r="AG648">
        <f>BN648*AU648*(BI648-BH648*(1000-AU648*BK648)/(1000-AU648*BJ648))/(100*BB648)</f>
        <v>0</v>
      </c>
      <c r="AH648">
        <f>1000*BN648*AU648*(BJ648-BK648)/(100*BB648*(1000-AU648*BJ648))</f>
        <v>0</v>
      </c>
      <c r="AI648">
        <f>(AJ648 - AK648 - BO648*1E3/(8.314*(BQ648+273.15)) * AM648/BN648 * AL648) * BN648/(100*BB648) * (1000 - BK648)/1000</f>
        <v>0</v>
      </c>
      <c r="AJ648">
        <v>1049.42062422412</v>
      </c>
      <c r="AK648">
        <v>1019.8763030303</v>
      </c>
      <c r="AL648">
        <v>3.44916148679702</v>
      </c>
      <c r="AM648">
        <v>66.3387568690887</v>
      </c>
      <c r="AN648">
        <f>(AP648 - AO648 + BO648*1E3/(8.314*(BQ648+273.15)) * AR648/BN648 * AQ648) * BN648/(100*BB648) * 1000/(1000 - AP648)</f>
        <v>0</v>
      </c>
      <c r="AO648">
        <v>18.4370736271668</v>
      </c>
      <c r="AP648">
        <v>20.7340872727273</v>
      </c>
      <c r="AQ648">
        <v>4.56957473385878e-05</v>
      </c>
      <c r="AR648">
        <v>77.4773203291814</v>
      </c>
      <c r="AS648">
        <v>0</v>
      </c>
      <c r="AT648">
        <v>0</v>
      </c>
      <c r="AU648">
        <f>IF(AS648*$H$13&gt;=AW648,1.0,(AW648/(AW648-AS648*$H$13)))</f>
        <v>0</v>
      </c>
      <c r="AV648">
        <f>(AU648-1)*100</f>
        <v>0</v>
      </c>
      <c r="AW648">
        <f>MAX(0,($B$13+$C$13*BV648)/(1+$D$13*BV648)*BO648/(BQ648+273)*$E$13)</f>
        <v>0</v>
      </c>
      <c r="AX648">
        <f>$B$11*BW648+$C$11*BX648+$F$11*CI648*(1-CL648)</f>
        <v>0</v>
      </c>
      <c r="AY648">
        <f>AX648*AZ648</f>
        <v>0</v>
      </c>
      <c r="AZ648">
        <f>($B$11*$D$9+$C$11*$D$9+$F$11*((CV648+CN648)/MAX(CV648+CN648+CW648, 0.1)*$I$9+CW648/MAX(CV648+CN648+CW648, 0.1)*$J$9))/($B$11+$C$11+$F$11)</f>
        <v>0</v>
      </c>
      <c r="BA648">
        <f>($B$11*$K$9+$C$11*$K$9+$F$11*((CV648+CN648)/MAX(CV648+CN648+CW648, 0.1)*$P$9+CW648/MAX(CV648+CN648+CW648, 0.1)*$Q$9))/($B$11+$C$11+$F$11)</f>
        <v>0</v>
      </c>
      <c r="BB648">
        <v>6</v>
      </c>
      <c r="BC648">
        <v>0.5</v>
      </c>
      <c r="BD648" t="s">
        <v>355</v>
      </c>
      <c r="BE648">
        <v>2</v>
      </c>
      <c r="BF648" t="b">
        <v>1</v>
      </c>
      <c r="BG648">
        <v>1657300182.1</v>
      </c>
      <c r="BH648">
        <v>975.399518518519</v>
      </c>
      <c r="BI648">
        <v>1015.33511111111</v>
      </c>
      <c r="BJ648">
        <v>20.7266481481481</v>
      </c>
      <c r="BK648">
        <v>18.4333074074074</v>
      </c>
      <c r="BL648">
        <v>963.32937037037</v>
      </c>
      <c r="BM648">
        <v>20.5479777777778</v>
      </c>
      <c r="BN648">
        <v>499.994925925926</v>
      </c>
      <c r="BO648">
        <v>73.8283703703704</v>
      </c>
      <c r="BP648">
        <v>0.0463171296296296</v>
      </c>
      <c r="BQ648">
        <v>24.3516888888889</v>
      </c>
      <c r="BR648">
        <v>25.0222259259259</v>
      </c>
      <c r="BS648">
        <v>999.9</v>
      </c>
      <c r="BT648">
        <v>0</v>
      </c>
      <c r="BU648">
        <v>0</v>
      </c>
      <c r="BV648">
        <v>9997.40740740741</v>
      </c>
      <c r="BW648">
        <v>0</v>
      </c>
      <c r="BX648">
        <v>1290.23148148148</v>
      </c>
      <c r="BY648">
        <v>-39.9355777777778</v>
      </c>
      <c r="BZ648">
        <v>996.04462962963</v>
      </c>
      <c r="CA648">
        <v>1034.40259259259</v>
      </c>
      <c r="CB648">
        <v>2.29332888888889</v>
      </c>
      <c r="CC648">
        <v>1015.33511111111</v>
      </c>
      <c r="CD648">
        <v>18.4333074074074</v>
      </c>
      <c r="CE648">
        <v>1.53021333333333</v>
      </c>
      <c r="CF648">
        <v>1.36090148148148</v>
      </c>
      <c r="CG648">
        <v>13.2734518518519</v>
      </c>
      <c r="CH648">
        <v>11.488837037037</v>
      </c>
      <c r="CI648">
        <v>2000.02481481481</v>
      </c>
      <c r="CJ648">
        <v>0.980003444444444</v>
      </c>
      <c r="CK648">
        <v>0.0199966111111111</v>
      </c>
      <c r="CL648">
        <v>0</v>
      </c>
      <c r="CM648">
        <v>2.36847037037037</v>
      </c>
      <c r="CN648">
        <v>0</v>
      </c>
      <c r="CO648">
        <v>4411.58111111111</v>
      </c>
      <c r="CP648">
        <v>17300.3888888889</v>
      </c>
      <c r="CQ648">
        <v>41.062</v>
      </c>
      <c r="CR648">
        <v>41.8703333333333</v>
      </c>
      <c r="CS648">
        <v>40.875</v>
      </c>
      <c r="CT648">
        <v>40.5459259259259</v>
      </c>
      <c r="CU648">
        <v>40.2545925925926</v>
      </c>
      <c r="CV648">
        <v>1960.03444444444</v>
      </c>
      <c r="CW648">
        <v>39.9903703703704</v>
      </c>
      <c r="CX648">
        <v>0</v>
      </c>
      <c r="CY648">
        <v>1657300167.9</v>
      </c>
      <c r="CZ648">
        <v>0</v>
      </c>
      <c r="DA648">
        <v>1657291692.5</v>
      </c>
      <c r="DB648" t="s">
        <v>356</v>
      </c>
      <c r="DC648">
        <v>1657291684</v>
      </c>
      <c r="DD648">
        <v>1657291692.5</v>
      </c>
      <c r="DE648">
        <v>1</v>
      </c>
      <c r="DF648">
        <v>0.051</v>
      </c>
      <c r="DG648">
        <v>-0.009</v>
      </c>
      <c r="DH648">
        <v>7.953</v>
      </c>
      <c r="DI648">
        <v>0.086</v>
      </c>
      <c r="DJ648">
        <v>418</v>
      </c>
      <c r="DK648">
        <v>18</v>
      </c>
      <c r="DL648">
        <v>0.63</v>
      </c>
      <c r="DM648">
        <v>0.07</v>
      </c>
      <c r="DN648">
        <v>-40.00043</v>
      </c>
      <c r="DO648">
        <v>-1.192279924953</v>
      </c>
      <c r="DP648">
        <v>0.607553487028097</v>
      </c>
      <c r="DQ648">
        <v>0</v>
      </c>
      <c r="DR648">
        <v>2.2925485</v>
      </c>
      <c r="DS648">
        <v>0.00706063789868947</v>
      </c>
      <c r="DT648">
        <v>0.00346191821827151</v>
      </c>
      <c r="DU648">
        <v>1</v>
      </c>
      <c r="DV648">
        <v>1</v>
      </c>
      <c r="DW648">
        <v>2</v>
      </c>
      <c r="DX648" t="s">
        <v>373</v>
      </c>
      <c r="DY648">
        <v>2.97043</v>
      </c>
      <c r="DZ648">
        <v>2.7003</v>
      </c>
      <c r="EA648">
        <v>0.136289</v>
      </c>
      <c r="EB648">
        <v>0.140934</v>
      </c>
      <c r="EC648">
        <v>0.0766675</v>
      </c>
      <c r="ED648">
        <v>0.0709016</v>
      </c>
      <c r="EE648">
        <v>33545.6</v>
      </c>
      <c r="EF648">
        <v>36508.8</v>
      </c>
      <c r="EG648">
        <v>35214.6</v>
      </c>
      <c r="EH648">
        <v>38563</v>
      </c>
      <c r="EI648">
        <v>46145.1</v>
      </c>
      <c r="EJ648">
        <v>51735.9</v>
      </c>
      <c r="EK648">
        <v>55076.8</v>
      </c>
      <c r="EL648">
        <v>61837.7</v>
      </c>
      <c r="EM648">
        <v>1.9472</v>
      </c>
      <c r="EN648">
        <v>2.1096</v>
      </c>
      <c r="EO648">
        <v>-0.0201166</v>
      </c>
      <c r="EP648">
        <v>0</v>
      </c>
      <c r="EQ648">
        <v>25.358</v>
      </c>
      <c r="ER648">
        <v>999.9</v>
      </c>
      <c r="ES648">
        <v>54.755</v>
      </c>
      <c r="ET648">
        <v>34.211</v>
      </c>
      <c r="EU648">
        <v>40.0939</v>
      </c>
      <c r="EV648">
        <v>53.4479</v>
      </c>
      <c r="EW648">
        <v>37.1675</v>
      </c>
      <c r="EX648">
        <v>2</v>
      </c>
      <c r="EY648">
        <v>0.204756</v>
      </c>
      <c r="EZ648">
        <v>6.4802</v>
      </c>
      <c r="FA648">
        <v>20.0316</v>
      </c>
      <c r="FB648">
        <v>5.20052</v>
      </c>
      <c r="FC648">
        <v>12.0099</v>
      </c>
      <c r="FD648">
        <v>4.976</v>
      </c>
      <c r="FE648">
        <v>3.294</v>
      </c>
      <c r="FF648">
        <v>9999</v>
      </c>
      <c r="FG648">
        <v>565.8</v>
      </c>
      <c r="FH648">
        <v>9999</v>
      </c>
      <c r="FI648">
        <v>9999</v>
      </c>
      <c r="FJ648">
        <v>1.86298</v>
      </c>
      <c r="FK648">
        <v>1.86783</v>
      </c>
      <c r="FL648">
        <v>1.86752</v>
      </c>
      <c r="FM648">
        <v>1.86874</v>
      </c>
      <c r="FN648">
        <v>1.8696</v>
      </c>
      <c r="FO648">
        <v>1.8656</v>
      </c>
      <c r="FP648">
        <v>1.86667</v>
      </c>
      <c r="FQ648">
        <v>1.86807</v>
      </c>
      <c r="FR648">
        <v>5</v>
      </c>
      <c r="FS648">
        <v>0</v>
      </c>
      <c r="FT648">
        <v>0</v>
      </c>
      <c r="FU648">
        <v>0</v>
      </c>
      <c r="FV648" t="s">
        <v>358</v>
      </c>
      <c r="FW648" t="s">
        <v>359</v>
      </c>
      <c r="FX648" t="s">
        <v>360</v>
      </c>
      <c r="FY648" t="s">
        <v>360</v>
      </c>
      <c r="FZ648" t="s">
        <v>360</v>
      </c>
      <c r="GA648" t="s">
        <v>360</v>
      </c>
      <c r="GB648">
        <v>0</v>
      </c>
      <c r="GC648">
        <v>100</v>
      </c>
      <c r="GD648">
        <v>100</v>
      </c>
      <c r="GE648">
        <v>12.24</v>
      </c>
      <c r="GF648">
        <v>0.1786</v>
      </c>
      <c r="GG648">
        <v>4.5284714050127</v>
      </c>
      <c r="GH648">
        <v>0.00877152046367285</v>
      </c>
      <c r="GI648">
        <v>-1.12287425622125e-06</v>
      </c>
      <c r="GJ648">
        <v>1.49974470624018e-10</v>
      </c>
      <c r="GK648">
        <v>0.178652107835601</v>
      </c>
      <c r="GL648">
        <v>0</v>
      </c>
      <c r="GM648">
        <v>0</v>
      </c>
      <c r="GN648">
        <v>0</v>
      </c>
      <c r="GO648">
        <v>-2</v>
      </c>
      <c r="GP648">
        <v>2006</v>
      </c>
      <c r="GQ648">
        <v>1</v>
      </c>
      <c r="GR648">
        <v>20</v>
      </c>
      <c r="GS648">
        <v>141.8</v>
      </c>
      <c r="GT648">
        <v>141.6</v>
      </c>
      <c r="GU648">
        <v>2.71973</v>
      </c>
      <c r="GV648">
        <v>2.6355</v>
      </c>
      <c r="GW648">
        <v>2.24854</v>
      </c>
      <c r="GX648">
        <v>2.74292</v>
      </c>
      <c r="GY648">
        <v>1.99585</v>
      </c>
      <c r="GZ648">
        <v>2.34253</v>
      </c>
      <c r="HA648">
        <v>37.6504</v>
      </c>
      <c r="HB648">
        <v>14.4122</v>
      </c>
      <c r="HC648">
        <v>18</v>
      </c>
      <c r="HD648">
        <v>499.727</v>
      </c>
      <c r="HE648">
        <v>611.201</v>
      </c>
      <c r="HF648">
        <v>15.3378</v>
      </c>
      <c r="HG648">
        <v>29.6208</v>
      </c>
      <c r="HH648">
        <v>30.0008</v>
      </c>
      <c r="HI648">
        <v>29.3959</v>
      </c>
      <c r="HJ648">
        <v>29.296</v>
      </c>
      <c r="HK648">
        <v>54.583</v>
      </c>
      <c r="HL648">
        <v>52.2646</v>
      </c>
      <c r="HM648">
        <v>0</v>
      </c>
      <c r="HN648">
        <v>15.3327</v>
      </c>
      <c r="HO648">
        <v>1060.36</v>
      </c>
      <c r="HP648">
        <v>18.465</v>
      </c>
      <c r="HQ648">
        <v>102.147</v>
      </c>
      <c r="HR648">
        <v>102.94</v>
      </c>
    </row>
    <row r="649" spans="1:226">
      <c r="A649">
        <v>633</v>
      </c>
      <c r="B649">
        <v>1657300194.6</v>
      </c>
      <c r="C649">
        <v>8450.59999990463</v>
      </c>
      <c r="D649" t="s">
        <v>1630</v>
      </c>
      <c r="E649" t="s">
        <v>1631</v>
      </c>
      <c r="F649">
        <v>5</v>
      </c>
      <c r="G649" t="s">
        <v>1507</v>
      </c>
      <c r="H649" t="s">
        <v>354</v>
      </c>
      <c r="I649">
        <v>1657300186.81429</v>
      </c>
      <c r="J649">
        <f>(K649)/1000</f>
        <v>0</v>
      </c>
      <c r="K649">
        <f>IF(BF649, AN649, AH649)</f>
        <v>0</v>
      </c>
      <c r="L649">
        <f>IF(BF649, AI649, AG649)</f>
        <v>0</v>
      </c>
      <c r="M649">
        <f>BH649 - IF(AU649&gt;1, L649*BB649*100.0/(AW649*BV649), 0)</f>
        <v>0</v>
      </c>
      <c r="N649">
        <f>((T649-J649/2)*M649-L649)/(T649+J649/2)</f>
        <v>0</v>
      </c>
      <c r="O649">
        <f>N649*(BO649+BP649)/1000.0</f>
        <v>0</v>
      </c>
      <c r="P649">
        <f>(BH649 - IF(AU649&gt;1, L649*BB649*100.0/(AW649*BV649), 0))*(BO649+BP649)/1000.0</f>
        <v>0</v>
      </c>
      <c r="Q649">
        <f>2.0/((1/S649-1/R649)+SIGN(S649)*SQRT((1/S649-1/R649)*(1/S649-1/R649) + 4*BC649/((BC649+1)*(BC649+1))*(2*1/S649*1/R649-1/R649*1/R649)))</f>
        <v>0</v>
      </c>
      <c r="R649">
        <f>IF(LEFT(BD649,1)&lt;&gt;"0",IF(LEFT(BD649,1)="1",3.0,BE649),$D$5+$E$5*(BV649*BO649/($K$5*1000))+$F$5*(BV649*BO649/($K$5*1000))*MAX(MIN(BB649,$J$5),$I$5)*MAX(MIN(BB649,$J$5),$I$5)+$G$5*MAX(MIN(BB649,$J$5),$I$5)*(BV649*BO649/($K$5*1000))+$H$5*(BV649*BO649/($K$5*1000))*(BV649*BO649/($K$5*1000)))</f>
        <v>0</v>
      </c>
      <c r="S649">
        <f>J649*(1000-(1000*0.61365*exp(17.502*W649/(240.97+W649))/(BO649+BP649)+BJ649)/2)/(1000*0.61365*exp(17.502*W649/(240.97+W649))/(BO649+BP649)-BJ649)</f>
        <v>0</v>
      </c>
      <c r="T649">
        <f>1/((BC649+1)/(Q649/1.6)+1/(R649/1.37)) + BC649/((BC649+1)/(Q649/1.6) + BC649/(R649/1.37))</f>
        <v>0</v>
      </c>
      <c r="U649">
        <f>(AX649*BA649)</f>
        <v>0</v>
      </c>
      <c r="V649">
        <f>(BQ649+(U649+2*0.95*5.67E-8*(((BQ649+$B$7)+273)^4-(BQ649+273)^4)-44100*J649)/(1.84*29.3*R649+8*0.95*5.67E-8*(BQ649+273)^3))</f>
        <v>0</v>
      </c>
      <c r="W649">
        <f>($C$7*BR649+$D$7*BS649+$E$7*V649)</f>
        <v>0</v>
      </c>
      <c r="X649">
        <f>0.61365*exp(17.502*W649/(240.97+W649))</f>
        <v>0</v>
      </c>
      <c r="Y649">
        <f>(Z649/AA649*100)</f>
        <v>0</v>
      </c>
      <c r="Z649">
        <f>BJ649*(BO649+BP649)/1000</f>
        <v>0</v>
      </c>
      <c r="AA649">
        <f>0.61365*exp(17.502*BQ649/(240.97+BQ649))</f>
        <v>0</v>
      </c>
      <c r="AB649">
        <f>(X649-BJ649*(BO649+BP649)/1000)</f>
        <v>0</v>
      </c>
      <c r="AC649">
        <f>(-J649*44100)</f>
        <v>0</v>
      </c>
      <c r="AD649">
        <f>2*29.3*R649*0.92*(BQ649-W649)</f>
        <v>0</v>
      </c>
      <c r="AE649">
        <f>2*0.95*5.67E-8*(((BQ649+$B$7)+273)^4-(W649+273)^4)</f>
        <v>0</v>
      </c>
      <c r="AF649">
        <f>U649+AE649+AC649+AD649</f>
        <v>0</v>
      </c>
      <c r="AG649">
        <f>BN649*AU649*(BI649-BH649*(1000-AU649*BK649)/(1000-AU649*BJ649))/(100*BB649)</f>
        <v>0</v>
      </c>
      <c r="AH649">
        <f>1000*BN649*AU649*(BJ649-BK649)/(100*BB649*(1000-AU649*BJ649))</f>
        <v>0</v>
      </c>
      <c r="AI649">
        <f>(AJ649 - AK649 - BO649*1E3/(8.314*(BQ649+273.15)) * AM649/BN649 * AL649) * BN649/(100*BB649) * (1000 - BK649)/1000</f>
        <v>0</v>
      </c>
      <c r="AJ649">
        <v>1066.66259804696</v>
      </c>
      <c r="AK649">
        <v>1036.87290909091</v>
      </c>
      <c r="AL649">
        <v>3.45190308039678</v>
      </c>
      <c r="AM649">
        <v>66.3387568690887</v>
      </c>
      <c r="AN649">
        <f>(AP649 - AO649 + BO649*1E3/(8.314*(BQ649+273.15)) * AR649/BN649 * AQ649) * BN649/(100*BB649) * 1000/(1000 - AP649)</f>
        <v>0</v>
      </c>
      <c r="AO649">
        <v>18.4375220073651</v>
      </c>
      <c r="AP649">
        <v>20.7416078787879</v>
      </c>
      <c r="AQ649">
        <v>0.000317931649166331</v>
      </c>
      <c r="AR649">
        <v>77.4773203291814</v>
      </c>
      <c r="AS649">
        <v>0</v>
      </c>
      <c r="AT649">
        <v>0</v>
      </c>
      <c r="AU649">
        <f>IF(AS649*$H$13&gt;=AW649,1.0,(AW649/(AW649-AS649*$H$13)))</f>
        <v>0</v>
      </c>
      <c r="AV649">
        <f>(AU649-1)*100</f>
        <v>0</v>
      </c>
      <c r="AW649">
        <f>MAX(0,($B$13+$C$13*BV649)/(1+$D$13*BV649)*BO649/(BQ649+273)*$E$13)</f>
        <v>0</v>
      </c>
      <c r="AX649">
        <f>$B$11*BW649+$C$11*BX649+$F$11*CI649*(1-CL649)</f>
        <v>0</v>
      </c>
      <c r="AY649">
        <f>AX649*AZ649</f>
        <v>0</v>
      </c>
      <c r="AZ649">
        <f>($B$11*$D$9+$C$11*$D$9+$F$11*((CV649+CN649)/MAX(CV649+CN649+CW649, 0.1)*$I$9+CW649/MAX(CV649+CN649+CW649, 0.1)*$J$9))/($B$11+$C$11+$F$11)</f>
        <v>0</v>
      </c>
      <c r="BA649">
        <f>($B$11*$K$9+$C$11*$K$9+$F$11*((CV649+CN649)/MAX(CV649+CN649+CW649, 0.1)*$P$9+CW649/MAX(CV649+CN649+CW649, 0.1)*$Q$9))/($B$11+$C$11+$F$11)</f>
        <v>0</v>
      </c>
      <c r="BB649">
        <v>6</v>
      </c>
      <c r="BC649">
        <v>0.5</v>
      </c>
      <c r="BD649" t="s">
        <v>355</v>
      </c>
      <c r="BE649">
        <v>2</v>
      </c>
      <c r="BF649" t="b">
        <v>1</v>
      </c>
      <c r="BG649">
        <v>1657300186.81429</v>
      </c>
      <c r="BH649">
        <v>990.977178571428</v>
      </c>
      <c r="BI649">
        <v>1031.38392857143</v>
      </c>
      <c r="BJ649">
        <v>20.7318571428571</v>
      </c>
      <c r="BK649">
        <v>18.4365142857143</v>
      </c>
      <c r="BL649">
        <v>978.798821428572</v>
      </c>
      <c r="BM649">
        <v>20.5531892857143</v>
      </c>
      <c r="BN649">
        <v>500.012642857143</v>
      </c>
      <c r="BO649">
        <v>73.8284392857143</v>
      </c>
      <c r="BP649">
        <v>0.0463643035714286</v>
      </c>
      <c r="BQ649">
        <v>24.3515857142857</v>
      </c>
      <c r="BR649">
        <v>25.0190464285714</v>
      </c>
      <c r="BS649">
        <v>999.9</v>
      </c>
      <c r="BT649">
        <v>0</v>
      </c>
      <c r="BU649">
        <v>0</v>
      </c>
      <c r="BV649">
        <v>9997.67857142857</v>
      </c>
      <c r="BW649">
        <v>0</v>
      </c>
      <c r="BX649">
        <v>1290.47892857143</v>
      </c>
      <c r="BY649">
        <v>-40.4061571428571</v>
      </c>
      <c r="BZ649">
        <v>1011.9575</v>
      </c>
      <c r="CA649">
        <v>1050.75571428571</v>
      </c>
      <c r="CB649">
        <v>2.29532642857143</v>
      </c>
      <c r="CC649">
        <v>1031.38392857143</v>
      </c>
      <c r="CD649">
        <v>18.4365142857143</v>
      </c>
      <c r="CE649">
        <v>1.53059857142857</v>
      </c>
      <c r="CF649">
        <v>1.36114035714286</v>
      </c>
      <c r="CG649">
        <v>13.2773142857143</v>
      </c>
      <c r="CH649">
        <v>11.4914821428571</v>
      </c>
      <c r="CI649">
        <v>2000.01714285714</v>
      </c>
      <c r="CJ649">
        <v>0.980003571428571</v>
      </c>
      <c r="CK649">
        <v>0.0199964714285714</v>
      </c>
      <c r="CL649">
        <v>0</v>
      </c>
      <c r="CM649">
        <v>2.34718571428571</v>
      </c>
      <c r="CN649">
        <v>0</v>
      </c>
      <c r="CO649">
        <v>4409.21892857143</v>
      </c>
      <c r="CP649">
        <v>17300.325</v>
      </c>
      <c r="CQ649">
        <v>41.08225</v>
      </c>
      <c r="CR649">
        <v>41.875</v>
      </c>
      <c r="CS649">
        <v>40.8860714285714</v>
      </c>
      <c r="CT649">
        <v>40.5465</v>
      </c>
      <c r="CU649">
        <v>40.2655</v>
      </c>
      <c r="CV649">
        <v>1960.02678571429</v>
      </c>
      <c r="CW649">
        <v>39.9903571428571</v>
      </c>
      <c r="CX649">
        <v>0</v>
      </c>
      <c r="CY649">
        <v>1657300172.7</v>
      </c>
      <c r="CZ649">
        <v>0</v>
      </c>
      <c r="DA649">
        <v>1657291692.5</v>
      </c>
      <c r="DB649" t="s">
        <v>356</v>
      </c>
      <c r="DC649">
        <v>1657291684</v>
      </c>
      <c r="DD649">
        <v>1657291692.5</v>
      </c>
      <c r="DE649">
        <v>1</v>
      </c>
      <c r="DF649">
        <v>0.051</v>
      </c>
      <c r="DG649">
        <v>-0.009</v>
      </c>
      <c r="DH649">
        <v>7.953</v>
      </c>
      <c r="DI649">
        <v>0.086</v>
      </c>
      <c r="DJ649">
        <v>418</v>
      </c>
      <c r="DK649">
        <v>18</v>
      </c>
      <c r="DL649">
        <v>0.63</v>
      </c>
      <c r="DM649">
        <v>0.07</v>
      </c>
      <c r="DN649">
        <v>-40.1162475</v>
      </c>
      <c r="DO649">
        <v>-4.23017673545957</v>
      </c>
      <c r="DP649">
        <v>0.6459399050947</v>
      </c>
      <c r="DQ649">
        <v>0</v>
      </c>
      <c r="DR649">
        <v>2.29433375</v>
      </c>
      <c r="DS649">
        <v>0.0256821388367747</v>
      </c>
      <c r="DT649">
        <v>0.0039005497609312</v>
      </c>
      <c r="DU649">
        <v>1</v>
      </c>
      <c r="DV649">
        <v>1</v>
      </c>
      <c r="DW649">
        <v>2</v>
      </c>
      <c r="DX649" t="s">
        <v>373</v>
      </c>
      <c r="DY649">
        <v>2.97062</v>
      </c>
      <c r="DZ649">
        <v>2.70076</v>
      </c>
      <c r="EA649">
        <v>0.137793</v>
      </c>
      <c r="EB649">
        <v>0.142344</v>
      </c>
      <c r="EC649">
        <v>0.0766862</v>
      </c>
      <c r="ED649">
        <v>0.0709111</v>
      </c>
      <c r="EE649">
        <v>33487.5</v>
      </c>
      <c r="EF649">
        <v>36448.3</v>
      </c>
      <c r="EG649">
        <v>35214.9</v>
      </c>
      <c r="EH649">
        <v>38562.5</v>
      </c>
      <c r="EI649">
        <v>46144.1</v>
      </c>
      <c r="EJ649">
        <v>51735.1</v>
      </c>
      <c r="EK649">
        <v>55076.7</v>
      </c>
      <c r="EL649">
        <v>61837.3</v>
      </c>
      <c r="EM649">
        <v>1.9456</v>
      </c>
      <c r="EN649">
        <v>2.1092</v>
      </c>
      <c r="EO649">
        <v>-0.0225008</v>
      </c>
      <c r="EP649">
        <v>0</v>
      </c>
      <c r="EQ649">
        <v>25.361</v>
      </c>
      <c r="ER649">
        <v>999.9</v>
      </c>
      <c r="ES649">
        <v>54.755</v>
      </c>
      <c r="ET649">
        <v>34.211</v>
      </c>
      <c r="EU649">
        <v>40.0954</v>
      </c>
      <c r="EV649">
        <v>53.4279</v>
      </c>
      <c r="EW649">
        <v>37.0954</v>
      </c>
      <c r="EX649">
        <v>2</v>
      </c>
      <c r="EY649">
        <v>0.205244</v>
      </c>
      <c r="EZ649">
        <v>6.51488</v>
      </c>
      <c r="FA649">
        <v>20.0304</v>
      </c>
      <c r="FB649">
        <v>5.20172</v>
      </c>
      <c r="FC649">
        <v>12.0099</v>
      </c>
      <c r="FD649">
        <v>4.976</v>
      </c>
      <c r="FE649">
        <v>3.294</v>
      </c>
      <c r="FF649">
        <v>9999</v>
      </c>
      <c r="FG649">
        <v>565.8</v>
      </c>
      <c r="FH649">
        <v>9999</v>
      </c>
      <c r="FI649">
        <v>9999</v>
      </c>
      <c r="FJ649">
        <v>1.86295</v>
      </c>
      <c r="FK649">
        <v>1.86783</v>
      </c>
      <c r="FL649">
        <v>1.86755</v>
      </c>
      <c r="FM649">
        <v>1.86874</v>
      </c>
      <c r="FN649">
        <v>1.86951</v>
      </c>
      <c r="FO649">
        <v>1.86554</v>
      </c>
      <c r="FP649">
        <v>1.86664</v>
      </c>
      <c r="FQ649">
        <v>1.86804</v>
      </c>
      <c r="FR649">
        <v>5</v>
      </c>
      <c r="FS649">
        <v>0</v>
      </c>
      <c r="FT649">
        <v>0</v>
      </c>
      <c r="FU649">
        <v>0</v>
      </c>
      <c r="FV649" t="s">
        <v>358</v>
      </c>
      <c r="FW649" t="s">
        <v>359</v>
      </c>
      <c r="FX649" t="s">
        <v>360</v>
      </c>
      <c r="FY649" t="s">
        <v>360</v>
      </c>
      <c r="FZ649" t="s">
        <v>360</v>
      </c>
      <c r="GA649" t="s">
        <v>360</v>
      </c>
      <c r="GB649">
        <v>0</v>
      </c>
      <c r="GC649">
        <v>100</v>
      </c>
      <c r="GD649">
        <v>100</v>
      </c>
      <c r="GE649">
        <v>12.36</v>
      </c>
      <c r="GF649">
        <v>0.1786</v>
      </c>
      <c r="GG649">
        <v>4.5284714050127</v>
      </c>
      <c r="GH649">
        <v>0.00877152046367285</v>
      </c>
      <c r="GI649">
        <v>-1.12287425622125e-06</v>
      </c>
      <c r="GJ649">
        <v>1.49974470624018e-10</v>
      </c>
      <c r="GK649">
        <v>0.178652107835601</v>
      </c>
      <c r="GL649">
        <v>0</v>
      </c>
      <c r="GM649">
        <v>0</v>
      </c>
      <c r="GN649">
        <v>0</v>
      </c>
      <c r="GO649">
        <v>-2</v>
      </c>
      <c r="GP649">
        <v>2006</v>
      </c>
      <c r="GQ649">
        <v>1</v>
      </c>
      <c r="GR649">
        <v>20</v>
      </c>
      <c r="GS649">
        <v>141.8</v>
      </c>
      <c r="GT649">
        <v>141.7</v>
      </c>
      <c r="GU649">
        <v>2.75391</v>
      </c>
      <c r="GV649">
        <v>2.63062</v>
      </c>
      <c r="GW649">
        <v>2.24854</v>
      </c>
      <c r="GX649">
        <v>2.74292</v>
      </c>
      <c r="GY649">
        <v>1.99585</v>
      </c>
      <c r="GZ649">
        <v>2.36572</v>
      </c>
      <c r="HA649">
        <v>37.6504</v>
      </c>
      <c r="HB649">
        <v>14.421</v>
      </c>
      <c r="HC649">
        <v>18</v>
      </c>
      <c r="HD649">
        <v>498.701</v>
      </c>
      <c r="HE649">
        <v>610.957</v>
      </c>
      <c r="HF649">
        <v>15.3175</v>
      </c>
      <c r="HG649">
        <v>29.626</v>
      </c>
      <c r="HH649">
        <v>30.0007</v>
      </c>
      <c r="HI649">
        <v>29.4009</v>
      </c>
      <c r="HJ649">
        <v>29.3019</v>
      </c>
      <c r="HK649">
        <v>55.23</v>
      </c>
      <c r="HL649">
        <v>52.2646</v>
      </c>
      <c r="HM649">
        <v>0</v>
      </c>
      <c r="HN649">
        <v>15.31</v>
      </c>
      <c r="HO649">
        <v>1073.81</v>
      </c>
      <c r="HP649">
        <v>18.465</v>
      </c>
      <c r="HQ649">
        <v>102.147</v>
      </c>
      <c r="HR649">
        <v>102.939</v>
      </c>
    </row>
    <row r="650" spans="1:226">
      <c r="A650">
        <v>634</v>
      </c>
      <c r="B650">
        <v>1657300199.6</v>
      </c>
      <c r="C650">
        <v>8455.59999990463</v>
      </c>
      <c r="D650" t="s">
        <v>1632</v>
      </c>
      <c r="E650" t="s">
        <v>1633</v>
      </c>
      <c r="F650">
        <v>5</v>
      </c>
      <c r="G650" t="s">
        <v>1507</v>
      </c>
      <c r="H650" t="s">
        <v>354</v>
      </c>
      <c r="I650">
        <v>1657300192.1</v>
      </c>
      <c r="J650">
        <f>(K650)/1000</f>
        <v>0</v>
      </c>
      <c r="K650">
        <f>IF(BF650, AN650, AH650)</f>
        <v>0</v>
      </c>
      <c r="L650">
        <f>IF(BF650, AI650, AG650)</f>
        <v>0</v>
      </c>
      <c r="M650">
        <f>BH650 - IF(AU650&gt;1, L650*BB650*100.0/(AW650*BV650), 0)</f>
        <v>0</v>
      </c>
      <c r="N650">
        <f>((T650-J650/2)*M650-L650)/(T650+J650/2)</f>
        <v>0</v>
      </c>
      <c r="O650">
        <f>N650*(BO650+BP650)/1000.0</f>
        <v>0</v>
      </c>
      <c r="P650">
        <f>(BH650 - IF(AU650&gt;1, L650*BB650*100.0/(AW650*BV650), 0))*(BO650+BP650)/1000.0</f>
        <v>0</v>
      </c>
      <c r="Q650">
        <f>2.0/((1/S650-1/R650)+SIGN(S650)*SQRT((1/S650-1/R650)*(1/S650-1/R650) + 4*BC650/((BC650+1)*(BC650+1))*(2*1/S650*1/R650-1/R650*1/R650)))</f>
        <v>0</v>
      </c>
      <c r="R650">
        <f>IF(LEFT(BD650,1)&lt;&gt;"0",IF(LEFT(BD650,1)="1",3.0,BE650),$D$5+$E$5*(BV650*BO650/($K$5*1000))+$F$5*(BV650*BO650/($K$5*1000))*MAX(MIN(BB650,$J$5),$I$5)*MAX(MIN(BB650,$J$5),$I$5)+$G$5*MAX(MIN(BB650,$J$5),$I$5)*(BV650*BO650/($K$5*1000))+$H$5*(BV650*BO650/($K$5*1000))*(BV650*BO650/($K$5*1000)))</f>
        <v>0</v>
      </c>
      <c r="S650">
        <f>J650*(1000-(1000*0.61365*exp(17.502*W650/(240.97+W650))/(BO650+BP650)+BJ650)/2)/(1000*0.61365*exp(17.502*W650/(240.97+W650))/(BO650+BP650)-BJ650)</f>
        <v>0</v>
      </c>
      <c r="T650">
        <f>1/((BC650+1)/(Q650/1.6)+1/(R650/1.37)) + BC650/((BC650+1)/(Q650/1.6) + BC650/(R650/1.37))</f>
        <v>0</v>
      </c>
      <c r="U650">
        <f>(AX650*BA650)</f>
        <v>0</v>
      </c>
      <c r="V650">
        <f>(BQ650+(U650+2*0.95*5.67E-8*(((BQ650+$B$7)+273)^4-(BQ650+273)^4)-44100*J650)/(1.84*29.3*R650+8*0.95*5.67E-8*(BQ650+273)^3))</f>
        <v>0</v>
      </c>
      <c r="W650">
        <f>($C$7*BR650+$D$7*BS650+$E$7*V650)</f>
        <v>0</v>
      </c>
      <c r="X650">
        <f>0.61365*exp(17.502*W650/(240.97+W650))</f>
        <v>0</v>
      </c>
      <c r="Y650">
        <f>(Z650/AA650*100)</f>
        <v>0</v>
      </c>
      <c r="Z650">
        <f>BJ650*(BO650+BP650)/1000</f>
        <v>0</v>
      </c>
      <c r="AA650">
        <f>0.61365*exp(17.502*BQ650/(240.97+BQ650))</f>
        <v>0</v>
      </c>
      <c r="AB650">
        <f>(X650-BJ650*(BO650+BP650)/1000)</f>
        <v>0</v>
      </c>
      <c r="AC650">
        <f>(-J650*44100)</f>
        <v>0</v>
      </c>
      <c r="AD650">
        <f>2*29.3*R650*0.92*(BQ650-W650)</f>
        <v>0</v>
      </c>
      <c r="AE650">
        <f>2*0.95*5.67E-8*(((BQ650+$B$7)+273)^4-(W650+273)^4)</f>
        <v>0</v>
      </c>
      <c r="AF650">
        <f>U650+AE650+AC650+AD650</f>
        <v>0</v>
      </c>
      <c r="AG650">
        <f>BN650*AU650*(BI650-BH650*(1000-AU650*BK650)/(1000-AU650*BJ650))/(100*BB650)</f>
        <v>0</v>
      </c>
      <c r="AH650">
        <f>1000*BN650*AU650*(BJ650-BK650)/(100*BB650*(1000-AU650*BJ650))</f>
        <v>0</v>
      </c>
      <c r="AI650">
        <f>(AJ650 - AK650 - BO650*1E3/(8.314*(BQ650+273.15)) * AM650/BN650 * AL650) * BN650/(100*BB650) * (1000 - BK650)/1000</f>
        <v>0</v>
      </c>
      <c r="AJ650">
        <v>1083.7878995452</v>
      </c>
      <c r="AK650">
        <v>1053.94963636364</v>
      </c>
      <c r="AL650">
        <v>3.41823744624682</v>
      </c>
      <c r="AM650">
        <v>66.3387568690887</v>
      </c>
      <c r="AN650">
        <f>(AP650 - AO650 + BO650*1E3/(8.314*(BQ650+273.15)) * AR650/BN650 * AQ650) * BN650/(100*BB650) * 1000/(1000 - AP650)</f>
        <v>0</v>
      </c>
      <c r="AO650">
        <v>18.440716791725</v>
      </c>
      <c r="AP650">
        <v>20.7459133333333</v>
      </c>
      <c r="AQ650">
        <v>0.000202058755300676</v>
      </c>
      <c r="AR650">
        <v>77.4773203291814</v>
      </c>
      <c r="AS650">
        <v>0</v>
      </c>
      <c r="AT650">
        <v>0</v>
      </c>
      <c r="AU650">
        <f>IF(AS650*$H$13&gt;=AW650,1.0,(AW650/(AW650-AS650*$H$13)))</f>
        <v>0</v>
      </c>
      <c r="AV650">
        <f>(AU650-1)*100</f>
        <v>0</v>
      </c>
      <c r="AW650">
        <f>MAX(0,($B$13+$C$13*BV650)/(1+$D$13*BV650)*BO650/(BQ650+273)*$E$13)</f>
        <v>0</v>
      </c>
      <c r="AX650">
        <f>$B$11*BW650+$C$11*BX650+$F$11*CI650*(1-CL650)</f>
        <v>0</v>
      </c>
      <c r="AY650">
        <f>AX650*AZ650</f>
        <v>0</v>
      </c>
      <c r="AZ650">
        <f>($B$11*$D$9+$C$11*$D$9+$F$11*((CV650+CN650)/MAX(CV650+CN650+CW650, 0.1)*$I$9+CW650/MAX(CV650+CN650+CW650, 0.1)*$J$9))/($B$11+$C$11+$F$11)</f>
        <v>0</v>
      </c>
      <c r="BA650">
        <f>($B$11*$K$9+$C$11*$K$9+$F$11*((CV650+CN650)/MAX(CV650+CN650+CW650, 0.1)*$P$9+CW650/MAX(CV650+CN650+CW650, 0.1)*$Q$9))/($B$11+$C$11+$F$11)</f>
        <v>0</v>
      </c>
      <c r="BB650">
        <v>6</v>
      </c>
      <c r="BC650">
        <v>0.5</v>
      </c>
      <c r="BD650" t="s">
        <v>355</v>
      </c>
      <c r="BE650">
        <v>2</v>
      </c>
      <c r="BF650" t="b">
        <v>1</v>
      </c>
      <c r="BG650">
        <v>1657300192.1</v>
      </c>
      <c r="BH650">
        <v>1008.6637037037</v>
      </c>
      <c r="BI650">
        <v>1049.26296296296</v>
      </c>
      <c r="BJ650">
        <v>20.7382074074074</v>
      </c>
      <c r="BK650">
        <v>18.4393888888889</v>
      </c>
      <c r="BL650">
        <v>996.362444444444</v>
      </c>
      <c r="BM650">
        <v>20.5595444444444</v>
      </c>
      <c r="BN650">
        <v>499.990185185185</v>
      </c>
      <c r="BO650">
        <v>73.828237037037</v>
      </c>
      <c r="BP650">
        <v>0.0464124740740741</v>
      </c>
      <c r="BQ650">
        <v>24.3525333333333</v>
      </c>
      <c r="BR650">
        <v>25.0213555555556</v>
      </c>
      <c r="BS650">
        <v>999.9</v>
      </c>
      <c r="BT650">
        <v>0</v>
      </c>
      <c r="BU650">
        <v>0</v>
      </c>
      <c r="BV650">
        <v>10004.6296296296</v>
      </c>
      <c r="BW650">
        <v>0</v>
      </c>
      <c r="BX650">
        <v>1290.85777777778</v>
      </c>
      <c r="BY650">
        <v>-40.5989592592593</v>
      </c>
      <c r="BZ650">
        <v>1030.02481481481</v>
      </c>
      <c r="CA650">
        <v>1068.97407407407</v>
      </c>
      <c r="CB650">
        <v>2.29880851851852</v>
      </c>
      <c r="CC650">
        <v>1049.26296296296</v>
      </c>
      <c r="CD650">
        <v>18.4393888888889</v>
      </c>
      <c r="CE650">
        <v>1.53106444444444</v>
      </c>
      <c r="CF650">
        <v>1.36134925925926</v>
      </c>
      <c r="CG650">
        <v>13.2819703703704</v>
      </c>
      <c r="CH650">
        <v>11.4938037037037</v>
      </c>
      <c r="CI650">
        <v>2000.0037037037</v>
      </c>
      <c r="CJ650">
        <v>0.980003444444444</v>
      </c>
      <c r="CK650">
        <v>0.0199966111111111</v>
      </c>
      <c r="CL650">
        <v>0</v>
      </c>
      <c r="CM650">
        <v>2.38780740740741</v>
      </c>
      <c r="CN650">
        <v>0</v>
      </c>
      <c r="CO650">
        <v>4406.86703703704</v>
      </c>
      <c r="CP650">
        <v>17300.2074074074</v>
      </c>
      <c r="CQ650">
        <v>41.104</v>
      </c>
      <c r="CR650">
        <v>41.8795925925926</v>
      </c>
      <c r="CS650">
        <v>40.8933703703704</v>
      </c>
      <c r="CT650">
        <v>40.5528148148148</v>
      </c>
      <c r="CU650">
        <v>40.2867407407407</v>
      </c>
      <c r="CV650">
        <v>1960.01296296296</v>
      </c>
      <c r="CW650">
        <v>39.9907407407407</v>
      </c>
      <c r="CX650">
        <v>0</v>
      </c>
      <c r="CY650">
        <v>1657300177.5</v>
      </c>
      <c r="CZ650">
        <v>0</v>
      </c>
      <c r="DA650">
        <v>1657291692.5</v>
      </c>
      <c r="DB650" t="s">
        <v>356</v>
      </c>
      <c r="DC650">
        <v>1657291684</v>
      </c>
      <c r="DD650">
        <v>1657291692.5</v>
      </c>
      <c r="DE650">
        <v>1</v>
      </c>
      <c r="DF650">
        <v>0.051</v>
      </c>
      <c r="DG650">
        <v>-0.009</v>
      </c>
      <c r="DH650">
        <v>7.953</v>
      </c>
      <c r="DI650">
        <v>0.086</v>
      </c>
      <c r="DJ650">
        <v>418</v>
      </c>
      <c r="DK650">
        <v>18</v>
      </c>
      <c r="DL650">
        <v>0.63</v>
      </c>
      <c r="DM650">
        <v>0.07</v>
      </c>
      <c r="DN650">
        <v>-40.511615</v>
      </c>
      <c r="DO650">
        <v>-2.3153335834896</v>
      </c>
      <c r="DP650">
        <v>0.48969022685265</v>
      </c>
      <c r="DQ650">
        <v>0</v>
      </c>
      <c r="DR650">
        <v>2.297295</v>
      </c>
      <c r="DS650">
        <v>0.0411910694183785</v>
      </c>
      <c r="DT650">
        <v>0.00501651472638125</v>
      </c>
      <c r="DU650">
        <v>1</v>
      </c>
      <c r="DV650">
        <v>1</v>
      </c>
      <c r="DW650">
        <v>2</v>
      </c>
      <c r="DX650" t="s">
        <v>373</v>
      </c>
      <c r="DY650">
        <v>2.97077</v>
      </c>
      <c r="DZ650">
        <v>2.70073</v>
      </c>
      <c r="EA650">
        <v>0.139244</v>
      </c>
      <c r="EB650">
        <v>0.143821</v>
      </c>
      <c r="EC650">
        <v>0.0766939</v>
      </c>
      <c r="ED650">
        <v>0.0709241</v>
      </c>
      <c r="EE650">
        <v>33430.7</v>
      </c>
      <c r="EF650">
        <v>36385.5</v>
      </c>
      <c r="EG650">
        <v>35214.5</v>
      </c>
      <c r="EH650">
        <v>38562.5</v>
      </c>
      <c r="EI650">
        <v>46143.7</v>
      </c>
      <c r="EJ650">
        <v>51734.2</v>
      </c>
      <c r="EK650">
        <v>55076.6</v>
      </c>
      <c r="EL650">
        <v>61837.1</v>
      </c>
      <c r="EM650">
        <v>1.9456</v>
      </c>
      <c r="EN650">
        <v>2.1094</v>
      </c>
      <c r="EO650">
        <v>-0.0216067</v>
      </c>
      <c r="EP650">
        <v>0</v>
      </c>
      <c r="EQ650">
        <v>25.3665</v>
      </c>
      <c r="ER650">
        <v>999.9</v>
      </c>
      <c r="ES650">
        <v>54.731</v>
      </c>
      <c r="ET650">
        <v>34.211</v>
      </c>
      <c r="EU650">
        <v>40.0781</v>
      </c>
      <c r="EV650">
        <v>53.3179</v>
      </c>
      <c r="EW650">
        <v>37.1474</v>
      </c>
      <c r="EX650">
        <v>2</v>
      </c>
      <c r="EY650">
        <v>0.205915</v>
      </c>
      <c r="EZ650">
        <v>6.48388</v>
      </c>
      <c r="FA650">
        <v>20.0318</v>
      </c>
      <c r="FB650">
        <v>5.20052</v>
      </c>
      <c r="FC650">
        <v>12.0099</v>
      </c>
      <c r="FD650">
        <v>4.9752</v>
      </c>
      <c r="FE650">
        <v>3.294</v>
      </c>
      <c r="FF650">
        <v>9999</v>
      </c>
      <c r="FG650">
        <v>565.8</v>
      </c>
      <c r="FH650">
        <v>9999</v>
      </c>
      <c r="FI650">
        <v>9999</v>
      </c>
      <c r="FJ650">
        <v>1.86301</v>
      </c>
      <c r="FK650">
        <v>1.86783</v>
      </c>
      <c r="FL650">
        <v>1.86755</v>
      </c>
      <c r="FM650">
        <v>1.86874</v>
      </c>
      <c r="FN650">
        <v>1.8696</v>
      </c>
      <c r="FO650">
        <v>1.86554</v>
      </c>
      <c r="FP650">
        <v>1.86667</v>
      </c>
      <c r="FQ650">
        <v>1.86807</v>
      </c>
      <c r="FR650">
        <v>5</v>
      </c>
      <c r="FS650">
        <v>0</v>
      </c>
      <c r="FT650">
        <v>0</v>
      </c>
      <c r="FU650">
        <v>0</v>
      </c>
      <c r="FV650" t="s">
        <v>358</v>
      </c>
      <c r="FW650" t="s">
        <v>359</v>
      </c>
      <c r="FX650" t="s">
        <v>360</v>
      </c>
      <c r="FY650" t="s">
        <v>360</v>
      </c>
      <c r="FZ650" t="s">
        <v>360</v>
      </c>
      <c r="GA650" t="s">
        <v>360</v>
      </c>
      <c r="GB650">
        <v>0</v>
      </c>
      <c r="GC650">
        <v>100</v>
      </c>
      <c r="GD650">
        <v>100</v>
      </c>
      <c r="GE650">
        <v>12.47</v>
      </c>
      <c r="GF650">
        <v>0.1786</v>
      </c>
      <c r="GG650">
        <v>4.5284714050127</v>
      </c>
      <c r="GH650">
        <v>0.00877152046367285</v>
      </c>
      <c r="GI650">
        <v>-1.12287425622125e-06</v>
      </c>
      <c r="GJ650">
        <v>1.49974470624018e-10</v>
      </c>
      <c r="GK650">
        <v>0.178652107835601</v>
      </c>
      <c r="GL650">
        <v>0</v>
      </c>
      <c r="GM650">
        <v>0</v>
      </c>
      <c r="GN650">
        <v>0</v>
      </c>
      <c r="GO650">
        <v>-2</v>
      </c>
      <c r="GP650">
        <v>2006</v>
      </c>
      <c r="GQ650">
        <v>1</v>
      </c>
      <c r="GR650">
        <v>20</v>
      </c>
      <c r="GS650">
        <v>141.9</v>
      </c>
      <c r="GT650">
        <v>141.8</v>
      </c>
      <c r="GU650">
        <v>2.78931</v>
      </c>
      <c r="GV650">
        <v>2.62939</v>
      </c>
      <c r="GW650">
        <v>2.24854</v>
      </c>
      <c r="GX650">
        <v>2.74292</v>
      </c>
      <c r="GY650">
        <v>1.99585</v>
      </c>
      <c r="GZ650">
        <v>2.37793</v>
      </c>
      <c r="HA650">
        <v>37.6745</v>
      </c>
      <c r="HB650">
        <v>14.421</v>
      </c>
      <c r="HC650">
        <v>18</v>
      </c>
      <c r="HD650">
        <v>498.762</v>
      </c>
      <c r="HE650">
        <v>611.178</v>
      </c>
      <c r="HF650">
        <v>15.2981</v>
      </c>
      <c r="HG650">
        <v>29.6311</v>
      </c>
      <c r="HH650">
        <v>30.001</v>
      </c>
      <c r="HI650">
        <v>29.4085</v>
      </c>
      <c r="HJ650">
        <v>29.3084</v>
      </c>
      <c r="HK650">
        <v>55.9306</v>
      </c>
      <c r="HL650">
        <v>52.2646</v>
      </c>
      <c r="HM650">
        <v>0</v>
      </c>
      <c r="HN650">
        <v>15.2986</v>
      </c>
      <c r="HO650">
        <v>1093.93</v>
      </c>
      <c r="HP650">
        <v>18.465</v>
      </c>
      <c r="HQ650">
        <v>102.147</v>
      </c>
      <c r="HR650">
        <v>102.939</v>
      </c>
    </row>
    <row r="651" spans="1:226">
      <c r="A651">
        <v>635</v>
      </c>
      <c r="B651">
        <v>1657300204.6</v>
      </c>
      <c r="C651">
        <v>8460.59999990463</v>
      </c>
      <c r="D651" t="s">
        <v>1634</v>
      </c>
      <c r="E651" t="s">
        <v>1635</v>
      </c>
      <c r="F651">
        <v>5</v>
      </c>
      <c r="G651" t="s">
        <v>1507</v>
      </c>
      <c r="H651" t="s">
        <v>354</v>
      </c>
      <c r="I651">
        <v>1657300196.81429</v>
      </c>
      <c r="J651">
        <f>(K651)/1000</f>
        <v>0</v>
      </c>
      <c r="K651">
        <f>IF(BF651, AN651, AH651)</f>
        <v>0</v>
      </c>
      <c r="L651">
        <f>IF(BF651, AI651, AG651)</f>
        <v>0</v>
      </c>
      <c r="M651">
        <f>BH651 - IF(AU651&gt;1, L651*BB651*100.0/(AW651*BV651), 0)</f>
        <v>0</v>
      </c>
      <c r="N651">
        <f>((T651-J651/2)*M651-L651)/(T651+J651/2)</f>
        <v>0</v>
      </c>
      <c r="O651">
        <f>N651*(BO651+BP651)/1000.0</f>
        <v>0</v>
      </c>
      <c r="P651">
        <f>(BH651 - IF(AU651&gt;1, L651*BB651*100.0/(AW651*BV651), 0))*(BO651+BP651)/1000.0</f>
        <v>0</v>
      </c>
      <c r="Q651">
        <f>2.0/((1/S651-1/R651)+SIGN(S651)*SQRT((1/S651-1/R651)*(1/S651-1/R651) + 4*BC651/((BC651+1)*(BC651+1))*(2*1/S651*1/R651-1/R651*1/R651)))</f>
        <v>0</v>
      </c>
      <c r="R651">
        <f>IF(LEFT(BD651,1)&lt;&gt;"0",IF(LEFT(BD651,1)="1",3.0,BE651),$D$5+$E$5*(BV651*BO651/($K$5*1000))+$F$5*(BV651*BO651/($K$5*1000))*MAX(MIN(BB651,$J$5),$I$5)*MAX(MIN(BB651,$J$5),$I$5)+$G$5*MAX(MIN(BB651,$J$5),$I$5)*(BV651*BO651/($K$5*1000))+$H$5*(BV651*BO651/($K$5*1000))*(BV651*BO651/($K$5*1000)))</f>
        <v>0</v>
      </c>
      <c r="S651">
        <f>J651*(1000-(1000*0.61365*exp(17.502*W651/(240.97+W651))/(BO651+BP651)+BJ651)/2)/(1000*0.61365*exp(17.502*W651/(240.97+W651))/(BO651+BP651)-BJ651)</f>
        <v>0</v>
      </c>
      <c r="T651">
        <f>1/((BC651+1)/(Q651/1.6)+1/(R651/1.37)) + BC651/((BC651+1)/(Q651/1.6) + BC651/(R651/1.37))</f>
        <v>0</v>
      </c>
      <c r="U651">
        <f>(AX651*BA651)</f>
        <v>0</v>
      </c>
      <c r="V651">
        <f>(BQ651+(U651+2*0.95*5.67E-8*(((BQ651+$B$7)+273)^4-(BQ651+273)^4)-44100*J651)/(1.84*29.3*R651+8*0.95*5.67E-8*(BQ651+273)^3))</f>
        <v>0</v>
      </c>
      <c r="W651">
        <f>($C$7*BR651+$D$7*BS651+$E$7*V651)</f>
        <v>0</v>
      </c>
      <c r="X651">
        <f>0.61365*exp(17.502*W651/(240.97+W651))</f>
        <v>0</v>
      </c>
      <c r="Y651">
        <f>(Z651/AA651*100)</f>
        <v>0</v>
      </c>
      <c r="Z651">
        <f>BJ651*(BO651+BP651)/1000</f>
        <v>0</v>
      </c>
      <c r="AA651">
        <f>0.61365*exp(17.502*BQ651/(240.97+BQ651))</f>
        <v>0</v>
      </c>
      <c r="AB651">
        <f>(X651-BJ651*(BO651+BP651)/1000)</f>
        <v>0</v>
      </c>
      <c r="AC651">
        <f>(-J651*44100)</f>
        <v>0</v>
      </c>
      <c r="AD651">
        <f>2*29.3*R651*0.92*(BQ651-W651)</f>
        <v>0</v>
      </c>
      <c r="AE651">
        <f>2*0.95*5.67E-8*(((BQ651+$B$7)+273)^4-(W651+273)^4)</f>
        <v>0</v>
      </c>
      <c r="AF651">
        <f>U651+AE651+AC651+AD651</f>
        <v>0</v>
      </c>
      <c r="AG651">
        <f>BN651*AU651*(BI651-BH651*(1000-AU651*BK651)/(1000-AU651*BJ651))/(100*BB651)</f>
        <v>0</v>
      </c>
      <c r="AH651">
        <f>1000*BN651*AU651*(BJ651-BK651)/(100*BB651*(1000-AU651*BJ651))</f>
        <v>0</v>
      </c>
      <c r="AI651">
        <f>(AJ651 - AK651 - BO651*1E3/(8.314*(BQ651+273.15)) * AM651/BN651 * AL651) * BN651/(100*BB651) * (1000 - BK651)/1000</f>
        <v>0</v>
      </c>
      <c r="AJ651">
        <v>1101.29435682372</v>
      </c>
      <c r="AK651">
        <v>1071.03303030303</v>
      </c>
      <c r="AL651">
        <v>3.36448449496444</v>
      </c>
      <c r="AM651">
        <v>66.3387568690887</v>
      </c>
      <c r="AN651">
        <f>(AP651 - AO651 + BO651*1E3/(8.314*(BQ651+273.15)) * AR651/BN651 * AQ651) * BN651/(100*BB651) * 1000/(1000 - AP651)</f>
        <v>0</v>
      </c>
      <c r="AO651">
        <v>18.4460911864893</v>
      </c>
      <c r="AP651">
        <v>20.7491618181818</v>
      </c>
      <c r="AQ651">
        <v>0.000267498016471792</v>
      </c>
      <c r="AR651">
        <v>77.4773203291814</v>
      </c>
      <c r="AS651">
        <v>0</v>
      </c>
      <c r="AT651">
        <v>0</v>
      </c>
      <c r="AU651">
        <f>IF(AS651*$H$13&gt;=AW651,1.0,(AW651/(AW651-AS651*$H$13)))</f>
        <v>0</v>
      </c>
      <c r="AV651">
        <f>(AU651-1)*100</f>
        <v>0</v>
      </c>
      <c r="AW651">
        <f>MAX(0,($B$13+$C$13*BV651)/(1+$D$13*BV651)*BO651/(BQ651+273)*$E$13)</f>
        <v>0</v>
      </c>
      <c r="AX651">
        <f>$B$11*BW651+$C$11*BX651+$F$11*CI651*(1-CL651)</f>
        <v>0</v>
      </c>
      <c r="AY651">
        <f>AX651*AZ651</f>
        <v>0</v>
      </c>
      <c r="AZ651">
        <f>($B$11*$D$9+$C$11*$D$9+$F$11*((CV651+CN651)/MAX(CV651+CN651+CW651, 0.1)*$I$9+CW651/MAX(CV651+CN651+CW651, 0.1)*$J$9))/($B$11+$C$11+$F$11)</f>
        <v>0</v>
      </c>
      <c r="BA651">
        <f>($B$11*$K$9+$C$11*$K$9+$F$11*((CV651+CN651)/MAX(CV651+CN651+CW651, 0.1)*$P$9+CW651/MAX(CV651+CN651+CW651, 0.1)*$Q$9))/($B$11+$C$11+$F$11)</f>
        <v>0</v>
      </c>
      <c r="BB651">
        <v>6</v>
      </c>
      <c r="BC651">
        <v>0.5</v>
      </c>
      <c r="BD651" t="s">
        <v>355</v>
      </c>
      <c r="BE651">
        <v>2</v>
      </c>
      <c r="BF651" t="b">
        <v>1</v>
      </c>
      <c r="BG651">
        <v>1657300196.81429</v>
      </c>
      <c r="BH651">
        <v>1024.47742857143</v>
      </c>
      <c r="BI651">
        <v>1065.27285714286</v>
      </c>
      <c r="BJ651">
        <v>20.744175</v>
      </c>
      <c r="BK651">
        <v>18.4421535714286</v>
      </c>
      <c r="BL651">
        <v>1012.06642857143</v>
      </c>
      <c r="BM651">
        <v>20.565525</v>
      </c>
      <c r="BN651">
        <v>499.984</v>
      </c>
      <c r="BO651">
        <v>73.8279857142857</v>
      </c>
      <c r="BP651">
        <v>0.0465047928571429</v>
      </c>
      <c r="BQ651">
        <v>24.3520678571429</v>
      </c>
      <c r="BR651">
        <v>25.0153607142857</v>
      </c>
      <c r="BS651">
        <v>999.9</v>
      </c>
      <c r="BT651">
        <v>0</v>
      </c>
      <c r="BU651">
        <v>0</v>
      </c>
      <c r="BV651">
        <v>10010.5357142857</v>
      </c>
      <c r="BW651">
        <v>0</v>
      </c>
      <c r="BX651">
        <v>1291.29285714286</v>
      </c>
      <c r="BY651">
        <v>-40.7951178571428</v>
      </c>
      <c r="BZ651">
        <v>1046.17857142857</v>
      </c>
      <c r="CA651">
        <v>1085.28785714286</v>
      </c>
      <c r="CB651">
        <v>2.30201678571429</v>
      </c>
      <c r="CC651">
        <v>1065.27285714286</v>
      </c>
      <c r="CD651">
        <v>18.4421535714286</v>
      </c>
      <c r="CE651">
        <v>1.53150035714286</v>
      </c>
      <c r="CF651">
        <v>1.36154785714286</v>
      </c>
      <c r="CG651">
        <v>13.2863214285714</v>
      </c>
      <c r="CH651">
        <v>11.4960214285714</v>
      </c>
      <c r="CI651">
        <v>2000.00714285714</v>
      </c>
      <c r="CJ651">
        <v>0.980003357142857</v>
      </c>
      <c r="CK651">
        <v>0.0199967071428571</v>
      </c>
      <c r="CL651">
        <v>0</v>
      </c>
      <c r="CM651">
        <v>2.35127857142857</v>
      </c>
      <c r="CN651">
        <v>0</v>
      </c>
      <c r="CO651">
        <v>4407.13178571428</v>
      </c>
      <c r="CP651">
        <v>17300.2392857143</v>
      </c>
      <c r="CQ651">
        <v>41.12275</v>
      </c>
      <c r="CR651">
        <v>41.8882857142857</v>
      </c>
      <c r="CS651">
        <v>40.9126428571428</v>
      </c>
      <c r="CT651">
        <v>40.562</v>
      </c>
      <c r="CU651">
        <v>40.3009285714286</v>
      </c>
      <c r="CV651">
        <v>1960.01607142857</v>
      </c>
      <c r="CW651">
        <v>39.9910714285714</v>
      </c>
      <c r="CX651">
        <v>0</v>
      </c>
      <c r="CY651">
        <v>1657300182.9</v>
      </c>
      <c r="CZ651">
        <v>0</v>
      </c>
      <c r="DA651">
        <v>1657291692.5</v>
      </c>
      <c r="DB651" t="s">
        <v>356</v>
      </c>
      <c r="DC651">
        <v>1657291684</v>
      </c>
      <c r="DD651">
        <v>1657291692.5</v>
      </c>
      <c r="DE651">
        <v>1</v>
      </c>
      <c r="DF651">
        <v>0.051</v>
      </c>
      <c r="DG651">
        <v>-0.009</v>
      </c>
      <c r="DH651">
        <v>7.953</v>
      </c>
      <c r="DI651">
        <v>0.086</v>
      </c>
      <c r="DJ651">
        <v>418</v>
      </c>
      <c r="DK651">
        <v>18</v>
      </c>
      <c r="DL651">
        <v>0.63</v>
      </c>
      <c r="DM651">
        <v>0.07</v>
      </c>
      <c r="DN651">
        <v>-40.705135</v>
      </c>
      <c r="DO651">
        <v>-1.61005778611624</v>
      </c>
      <c r="DP651">
        <v>0.451612732078049</v>
      </c>
      <c r="DQ651">
        <v>0</v>
      </c>
      <c r="DR651">
        <v>2.29946325</v>
      </c>
      <c r="DS651">
        <v>0.045410318949341</v>
      </c>
      <c r="DT651">
        <v>0.00532038597636486</v>
      </c>
      <c r="DU651">
        <v>1</v>
      </c>
      <c r="DV651">
        <v>1</v>
      </c>
      <c r="DW651">
        <v>2</v>
      </c>
      <c r="DX651" t="s">
        <v>373</v>
      </c>
      <c r="DY651">
        <v>2.9707</v>
      </c>
      <c r="DZ651">
        <v>2.70061</v>
      </c>
      <c r="EA651">
        <v>0.140722</v>
      </c>
      <c r="EB651">
        <v>0.14521</v>
      </c>
      <c r="EC651">
        <v>0.0766955</v>
      </c>
      <c r="ED651">
        <v>0.070921</v>
      </c>
      <c r="EE651">
        <v>33372.9</v>
      </c>
      <c r="EF651">
        <v>36325.5</v>
      </c>
      <c r="EG651">
        <v>35214.2</v>
      </c>
      <c r="EH651">
        <v>38561.5</v>
      </c>
      <c r="EI651">
        <v>46142.6</v>
      </c>
      <c r="EJ651">
        <v>51733.6</v>
      </c>
      <c r="EK651">
        <v>55075.4</v>
      </c>
      <c r="EL651">
        <v>61836.1</v>
      </c>
      <c r="EM651">
        <v>1.9462</v>
      </c>
      <c r="EN651">
        <v>2.1092</v>
      </c>
      <c r="EO651">
        <v>-0.0222027</v>
      </c>
      <c r="EP651">
        <v>0</v>
      </c>
      <c r="EQ651">
        <v>25.3738</v>
      </c>
      <c r="ER651">
        <v>999.9</v>
      </c>
      <c r="ES651">
        <v>54.731</v>
      </c>
      <c r="ET651">
        <v>34.221</v>
      </c>
      <c r="EU651">
        <v>40.1026</v>
      </c>
      <c r="EV651">
        <v>53.2379</v>
      </c>
      <c r="EW651">
        <v>37.1835</v>
      </c>
      <c r="EX651">
        <v>2</v>
      </c>
      <c r="EY651">
        <v>0.205691</v>
      </c>
      <c r="EZ651">
        <v>6.478</v>
      </c>
      <c r="FA651">
        <v>20.0322</v>
      </c>
      <c r="FB651">
        <v>5.20052</v>
      </c>
      <c r="FC651">
        <v>12.0099</v>
      </c>
      <c r="FD651">
        <v>4.9756</v>
      </c>
      <c r="FE651">
        <v>3.294</v>
      </c>
      <c r="FF651">
        <v>9999</v>
      </c>
      <c r="FG651">
        <v>565.8</v>
      </c>
      <c r="FH651">
        <v>9999</v>
      </c>
      <c r="FI651">
        <v>9999</v>
      </c>
      <c r="FJ651">
        <v>1.86298</v>
      </c>
      <c r="FK651">
        <v>1.86783</v>
      </c>
      <c r="FL651">
        <v>1.86752</v>
      </c>
      <c r="FM651">
        <v>1.86874</v>
      </c>
      <c r="FN651">
        <v>1.86951</v>
      </c>
      <c r="FO651">
        <v>1.86554</v>
      </c>
      <c r="FP651">
        <v>1.86667</v>
      </c>
      <c r="FQ651">
        <v>1.86801</v>
      </c>
      <c r="FR651">
        <v>5</v>
      </c>
      <c r="FS651">
        <v>0</v>
      </c>
      <c r="FT651">
        <v>0</v>
      </c>
      <c r="FU651">
        <v>0</v>
      </c>
      <c r="FV651" t="s">
        <v>358</v>
      </c>
      <c r="FW651" t="s">
        <v>359</v>
      </c>
      <c r="FX651" t="s">
        <v>360</v>
      </c>
      <c r="FY651" t="s">
        <v>360</v>
      </c>
      <c r="FZ651" t="s">
        <v>360</v>
      </c>
      <c r="GA651" t="s">
        <v>360</v>
      </c>
      <c r="GB651">
        <v>0</v>
      </c>
      <c r="GC651">
        <v>100</v>
      </c>
      <c r="GD651">
        <v>100</v>
      </c>
      <c r="GE651">
        <v>12.59</v>
      </c>
      <c r="GF651">
        <v>0.1787</v>
      </c>
      <c r="GG651">
        <v>4.5284714050127</v>
      </c>
      <c r="GH651">
        <v>0.00877152046367285</v>
      </c>
      <c r="GI651">
        <v>-1.12287425622125e-06</v>
      </c>
      <c r="GJ651">
        <v>1.49974470624018e-10</v>
      </c>
      <c r="GK651">
        <v>0.178652107835601</v>
      </c>
      <c r="GL651">
        <v>0</v>
      </c>
      <c r="GM651">
        <v>0</v>
      </c>
      <c r="GN651">
        <v>0</v>
      </c>
      <c r="GO651">
        <v>-2</v>
      </c>
      <c r="GP651">
        <v>2006</v>
      </c>
      <c r="GQ651">
        <v>1</v>
      </c>
      <c r="GR651">
        <v>20</v>
      </c>
      <c r="GS651">
        <v>142</v>
      </c>
      <c r="GT651">
        <v>141.9</v>
      </c>
      <c r="GU651">
        <v>2.82227</v>
      </c>
      <c r="GV651">
        <v>2.63306</v>
      </c>
      <c r="GW651">
        <v>2.24854</v>
      </c>
      <c r="GX651">
        <v>2.74292</v>
      </c>
      <c r="GY651">
        <v>1.99585</v>
      </c>
      <c r="GZ651">
        <v>2.35596</v>
      </c>
      <c r="HA651">
        <v>37.6745</v>
      </c>
      <c r="HB651">
        <v>14.4035</v>
      </c>
      <c r="HC651">
        <v>18</v>
      </c>
      <c r="HD651">
        <v>499.21</v>
      </c>
      <c r="HE651">
        <v>611.086</v>
      </c>
      <c r="HF651">
        <v>15.284</v>
      </c>
      <c r="HG651">
        <v>29.6362</v>
      </c>
      <c r="HH651">
        <v>30.0001</v>
      </c>
      <c r="HI651">
        <v>29.4135</v>
      </c>
      <c r="HJ651">
        <v>29.3145</v>
      </c>
      <c r="HK651">
        <v>56.5693</v>
      </c>
      <c r="HL651">
        <v>52.2646</v>
      </c>
      <c r="HM651">
        <v>0</v>
      </c>
      <c r="HN651">
        <v>15.2846</v>
      </c>
      <c r="HO651">
        <v>1107.33</v>
      </c>
      <c r="HP651">
        <v>18.465</v>
      </c>
      <c r="HQ651">
        <v>102.145</v>
      </c>
      <c r="HR651">
        <v>102.937</v>
      </c>
    </row>
    <row r="652" spans="1:226">
      <c r="A652">
        <v>636</v>
      </c>
      <c r="B652">
        <v>1657300209.6</v>
      </c>
      <c r="C652">
        <v>8465.59999990463</v>
      </c>
      <c r="D652" t="s">
        <v>1636</v>
      </c>
      <c r="E652" t="s">
        <v>1637</v>
      </c>
      <c r="F652">
        <v>5</v>
      </c>
      <c r="G652" t="s">
        <v>1507</v>
      </c>
      <c r="H652" t="s">
        <v>354</v>
      </c>
      <c r="I652">
        <v>1657300202.1</v>
      </c>
      <c r="J652">
        <f>(K652)/1000</f>
        <v>0</v>
      </c>
      <c r="K652">
        <f>IF(BF652, AN652, AH652)</f>
        <v>0</v>
      </c>
      <c r="L652">
        <f>IF(BF652, AI652, AG652)</f>
        <v>0</v>
      </c>
      <c r="M652">
        <f>BH652 - IF(AU652&gt;1, L652*BB652*100.0/(AW652*BV652), 0)</f>
        <v>0</v>
      </c>
      <c r="N652">
        <f>((T652-J652/2)*M652-L652)/(T652+J652/2)</f>
        <v>0</v>
      </c>
      <c r="O652">
        <f>N652*(BO652+BP652)/1000.0</f>
        <v>0</v>
      </c>
      <c r="P652">
        <f>(BH652 - IF(AU652&gt;1, L652*BB652*100.0/(AW652*BV652), 0))*(BO652+BP652)/1000.0</f>
        <v>0</v>
      </c>
      <c r="Q652">
        <f>2.0/((1/S652-1/R652)+SIGN(S652)*SQRT((1/S652-1/R652)*(1/S652-1/R652) + 4*BC652/((BC652+1)*(BC652+1))*(2*1/S652*1/R652-1/R652*1/R652)))</f>
        <v>0</v>
      </c>
      <c r="R652">
        <f>IF(LEFT(BD652,1)&lt;&gt;"0",IF(LEFT(BD652,1)="1",3.0,BE652),$D$5+$E$5*(BV652*BO652/($K$5*1000))+$F$5*(BV652*BO652/($K$5*1000))*MAX(MIN(BB652,$J$5),$I$5)*MAX(MIN(BB652,$J$5),$I$5)+$G$5*MAX(MIN(BB652,$J$5),$I$5)*(BV652*BO652/($K$5*1000))+$H$5*(BV652*BO652/($K$5*1000))*(BV652*BO652/($K$5*1000)))</f>
        <v>0</v>
      </c>
      <c r="S652">
        <f>J652*(1000-(1000*0.61365*exp(17.502*W652/(240.97+W652))/(BO652+BP652)+BJ652)/2)/(1000*0.61365*exp(17.502*W652/(240.97+W652))/(BO652+BP652)-BJ652)</f>
        <v>0</v>
      </c>
      <c r="T652">
        <f>1/((BC652+1)/(Q652/1.6)+1/(R652/1.37)) + BC652/((BC652+1)/(Q652/1.6) + BC652/(R652/1.37))</f>
        <v>0</v>
      </c>
      <c r="U652">
        <f>(AX652*BA652)</f>
        <v>0</v>
      </c>
      <c r="V652">
        <f>(BQ652+(U652+2*0.95*5.67E-8*(((BQ652+$B$7)+273)^4-(BQ652+273)^4)-44100*J652)/(1.84*29.3*R652+8*0.95*5.67E-8*(BQ652+273)^3))</f>
        <v>0</v>
      </c>
      <c r="W652">
        <f>($C$7*BR652+$D$7*BS652+$E$7*V652)</f>
        <v>0</v>
      </c>
      <c r="X652">
        <f>0.61365*exp(17.502*W652/(240.97+W652))</f>
        <v>0</v>
      </c>
      <c r="Y652">
        <f>(Z652/AA652*100)</f>
        <v>0</v>
      </c>
      <c r="Z652">
        <f>BJ652*(BO652+BP652)/1000</f>
        <v>0</v>
      </c>
      <c r="AA652">
        <f>0.61365*exp(17.502*BQ652/(240.97+BQ652))</f>
        <v>0</v>
      </c>
      <c r="AB652">
        <f>(X652-BJ652*(BO652+BP652)/1000)</f>
        <v>0</v>
      </c>
      <c r="AC652">
        <f>(-J652*44100)</f>
        <v>0</v>
      </c>
      <c r="AD652">
        <f>2*29.3*R652*0.92*(BQ652-W652)</f>
        <v>0</v>
      </c>
      <c r="AE652">
        <f>2*0.95*5.67E-8*(((BQ652+$B$7)+273)^4-(W652+273)^4)</f>
        <v>0</v>
      </c>
      <c r="AF652">
        <f>U652+AE652+AC652+AD652</f>
        <v>0</v>
      </c>
      <c r="AG652">
        <f>BN652*AU652*(BI652-BH652*(1000-AU652*BK652)/(1000-AU652*BJ652))/(100*BB652)</f>
        <v>0</v>
      </c>
      <c r="AH652">
        <f>1000*BN652*AU652*(BJ652-BK652)/(100*BB652*(1000-AU652*BJ652))</f>
        <v>0</v>
      </c>
      <c r="AI652">
        <f>(AJ652 - AK652 - BO652*1E3/(8.314*(BQ652+273.15)) * AM652/BN652 * AL652) * BN652/(100*BB652) * (1000 - BK652)/1000</f>
        <v>0</v>
      </c>
      <c r="AJ652">
        <v>1118.1313002455</v>
      </c>
      <c r="AK652">
        <v>1088.0643030303</v>
      </c>
      <c r="AL652">
        <v>3.36512486669714</v>
      </c>
      <c r="AM652">
        <v>66.3387568690887</v>
      </c>
      <c r="AN652">
        <f>(AP652 - AO652 + BO652*1E3/(8.314*(BQ652+273.15)) * AR652/BN652 * AQ652) * BN652/(100*BB652) * 1000/(1000 - AP652)</f>
        <v>0</v>
      </c>
      <c r="AO652">
        <v>18.4449201328779</v>
      </c>
      <c r="AP652">
        <v>20.754336969697</v>
      </c>
      <c r="AQ652">
        <v>6.53639637394712e-05</v>
      </c>
      <c r="AR652">
        <v>77.4773203291814</v>
      </c>
      <c r="AS652">
        <v>0</v>
      </c>
      <c r="AT652">
        <v>0</v>
      </c>
      <c r="AU652">
        <f>IF(AS652*$H$13&gt;=AW652,1.0,(AW652/(AW652-AS652*$H$13)))</f>
        <v>0</v>
      </c>
      <c r="AV652">
        <f>(AU652-1)*100</f>
        <v>0</v>
      </c>
      <c r="AW652">
        <f>MAX(0,($B$13+$C$13*BV652)/(1+$D$13*BV652)*BO652/(BQ652+273)*$E$13)</f>
        <v>0</v>
      </c>
      <c r="AX652">
        <f>$B$11*BW652+$C$11*BX652+$F$11*CI652*(1-CL652)</f>
        <v>0</v>
      </c>
      <c r="AY652">
        <f>AX652*AZ652</f>
        <v>0</v>
      </c>
      <c r="AZ652">
        <f>($B$11*$D$9+$C$11*$D$9+$F$11*((CV652+CN652)/MAX(CV652+CN652+CW652, 0.1)*$I$9+CW652/MAX(CV652+CN652+CW652, 0.1)*$J$9))/($B$11+$C$11+$F$11)</f>
        <v>0</v>
      </c>
      <c r="BA652">
        <f>($B$11*$K$9+$C$11*$K$9+$F$11*((CV652+CN652)/MAX(CV652+CN652+CW652, 0.1)*$P$9+CW652/MAX(CV652+CN652+CW652, 0.1)*$Q$9))/($B$11+$C$11+$F$11)</f>
        <v>0</v>
      </c>
      <c r="BB652">
        <v>6</v>
      </c>
      <c r="BC652">
        <v>0.5</v>
      </c>
      <c r="BD652" t="s">
        <v>355</v>
      </c>
      <c r="BE652">
        <v>2</v>
      </c>
      <c r="BF652" t="b">
        <v>1</v>
      </c>
      <c r="BG652">
        <v>1657300202.1</v>
      </c>
      <c r="BH652">
        <v>1042.20259259259</v>
      </c>
      <c r="BI652">
        <v>1082.91185185185</v>
      </c>
      <c r="BJ652">
        <v>20.7494592592593</v>
      </c>
      <c r="BK652">
        <v>18.444462962963</v>
      </c>
      <c r="BL652">
        <v>1029.66962962963</v>
      </c>
      <c r="BM652">
        <v>20.5708148148148</v>
      </c>
      <c r="BN652">
        <v>499.981185185185</v>
      </c>
      <c r="BO652">
        <v>73.8281333333333</v>
      </c>
      <c r="BP652">
        <v>0.0463882555555555</v>
      </c>
      <c r="BQ652">
        <v>24.3506407407407</v>
      </c>
      <c r="BR652">
        <v>25.0168851851852</v>
      </c>
      <c r="BS652">
        <v>999.9</v>
      </c>
      <c r="BT652">
        <v>0</v>
      </c>
      <c r="BU652">
        <v>0</v>
      </c>
      <c r="BV652">
        <v>10010.3703703704</v>
      </c>
      <c r="BW652">
        <v>0</v>
      </c>
      <c r="BX652">
        <v>1292.06407407407</v>
      </c>
      <c r="BY652">
        <v>-40.7086925925926</v>
      </c>
      <c r="BZ652">
        <v>1064.28481481481</v>
      </c>
      <c r="CA652">
        <v>1103.26037037037</v>
      </c>
      <c r="CB652">
        <v>2.30500222222222</v>
      </c>
      <c r="CC652">
        <v>1082.91185185185</v>
      </c>
      <c r="CD652">
        <v>18.444462962963</v>
      </c>
      <c r="CE652">
        <v>1.53189444444444</v>
      </c>
      <c r="CF652">
        <v>1.36172037037037</v>
      </c>
      <c r="CG652">
        <v>13.2902666666667</v>
      </c>
      <c r="CH652">
        <v>11.4979444444444</v>
      </c>
      <c r="CI652">
        <v>2000</v>
      </c>
      <c r="CJ652">
        <v>0.980003111111111</v>
      </c>
      <c r="CK652">
        <v>0.0199969777777778</v>
      </c>
      <c r="CL652">
        <v>0</v>
      </c>
      <c r="CM652">
        <v>2.38976666666667</v>
      </c>
      <c r="CN652">
        <v>0</v>
      </c>
      <c r="CO652">
        <v>4406.57740740741</v>
      </c>
      <c r="CP652">
        <v>17300.1703703704</v>
      </c>
      <c r="CQ652">
        <v>41.125</v>
      </c>
      <c r="CR652">
        <v>41.9002592592593</v>
      </c>
      <c r="CS652">
        <v>40.9232222222222</v>
      </c>
      <c r="CT652">
        <v>40.562</v>
      </c>
      <c r="CU652">
        <v>40.312</v>
      </c>
      <c r="CV652">
        <v>1960.00851851852</v>
      </c>
      <c r="CW652">
        <v>39.9914814814815</v>
      </c>
      <c r="CX652">
        <v>0</v>
      </c>
      <c r="CY652">
        <v>1657300187.7</v>
      </c>
      <c r="CZ652">
        <v>0</v>
      </c>
      <c r="DA652">
        <v>1657291692.5</v>
      </c>
      <c r="DB652" t="s">
        <v>356</v>
      </c>
      <c r="DC652">
        <v>1657291684</v>
      </c>
      <c r="DD652">
        <v>1657291692.5</v>
      </c>
      <c r="DE652">
        <v>1</v>
      </c>
      <c r="DF652">
        <v>0.051</v>
      </c>
      <c r="DG652">
        <v>-0.009</v>
      </c>
      <c r="DH652">
        <v>7.953</v>
      </c>
      <c r="DI652">
        <v>0.086</v>
      </c>
      <c r="DJ652">
        <v>418</v>
      </c>
      <c r="DK652">
        <v>18</v>
      </c>
      <c r="DL652">
        <v>0.63</v>
      </c>
      <c r="DM652">
        <v>0.07</v>
      </c>
      <c r="DN652">
        <v>-40.77502</v>
      </c>
      <c r="DO652">
        <v>0.9517058161351</v>
      </c>
      <c r="DP652">
        <v>0.443763334560214</v>
      </c>
      <c r="DQ652">
        <v>0</v>
      </c>
      <c r="DR652">
        <v>2.30329625</v>
      </c>
      <c r="DS652">
        <v>0.0291891557223298</v>
      </c>
      <c r="DT652">
        <v>0.00421579214828006</v>
      </c>
      <c r="DU652">
        <v>1</v>
      </c>
      <c r="DV652">
        <v>1</v>
      </c>
      <c r="DW652">
        <v>2</v>
      </c>
      <c r="DX652" t="s">
        <v>373</v>
      </c>
      <c r="DY652">
        <v>2.97056</v>
      </c>
      <c r="DZ652">
        <v>2.69992</v>
      </c>
      <c r="EA652">
        <v>0.142137</v>
      </c>
      <c r="EB652">
        <v>0.146616</v>
      </c>
      <c r="EC652">
        <v>0.0767164</v>
      </c>
      <c r="ED652">
        <v>0.0709416</v>
      </c>
      <c r="EE652">
        <v>33317.7</v>
      </c>
      <c r="EF652">
        <v>36265.8</v>
      </c>
      <c r="EG652">
        <v>35213.9</v>
      </c>
      <c r="EH652">
        <v>38561.6</v>
      </c>
      <c r="EI652">
        <v>46141.4</v>
      </c>
      <c r="EJ652">
        <v>51732</v>
      </c>
      <c r="EK652">
        <v>55075.2</v>
      </c>
      <c r="EL652">
        <v>61835.6</v>
      </c>
      <c r="EM652">
        <v>1.9462</v>
      </c>
      <c r="EN652">
        <v>2.1092</v>
      </c>
      <c r="EO652">
        <v>-0.0198185</v>
      </c>
      <c r="EP652">
        <v>0</v>
      </c>
      <c r="EQ652">
        <v>25.3759</v>
      </c>
      <c r="ER652">
        <v>999.9</v>
      </c>
      <c r="ES652">
        <v>54.731</v>
      </c>
      <c r="ET652">
        <v>34.241</v>
      </c>
      <c r="EU652">
        <v>40.1502</v>
      </c>
      <c r="EV652">
        <v>53.1879</v>
      </c>
      <c r="EW652">
        <v>37.0994</v>
      </c>
      <c r="EX652">
        <v>2</v>
      </c>
      <c r="EY652">
        <v>0.206159</v>
      </c>
      <c r="EZ652">
        <v>6.48083</v>
      </c>
      <c r="FA652">
        <v>20.0318</v>
      </c>
      <c r="FB652">
        <v>5.20052</v>
      </c>
      <c r="FC652">
        <v>12.0099</v>
      </c>
      <c r="FD652">
        <v>4.9756</v>
      </c>
      <c r="FE652">
        <v>3.294</v>
      </c>
      <c r="FF652">
        <v>9999</v>
      </c>
      <c r="FG652">
        <v>565.8</v>
      </c>
      <c r="FH652">
        <v>9999</v>
      </c>
      <c r="FI652">
        <v>9999</v>
      </c>
      <c r="FJ652">
        <v>1.86295</v>
      </c>
      <c r="FK652">
        <v>1.86783</v>
      </c>
      <c r="FL652">
        <v>1.86752</v>
      </c>
      <c r="FM652">
        <v>1.86874</v>
      </c>
      <c r="FN652">
        <v>1.86951</v>
      </c>
      <c r="FO652">
        <v>1.86554</v>
      </c>
      <c r="FP652">
        <v>1.86661</v>
      </c>
      <c r="FQ652">
        <v>1.86798</v>
      </c>
      <c r="FR652">
        <v>5</v>
      </c>
      <c r="FS652">
        <v>0</v>
      </c>
      <c r="FT652">
        <v>0</v>
      </c>
      <c r="FU652">
        <v>0</v>
      </c>
      <c r="FV652" t="s">
        <v>358</v>
      </c>
      <c r="FW652" t="s">
        <v>359</v>
      </c>
      <c r="FX652" t="s">
        <v>360</v>
      </c>
      <c r="FY652" t="s">
        <v>360</v>
      </c>
      <c r="FZ652" t="s">
        <v>360</v>
      </c>
      <c r="GA652" t="s">
        <v>360</v>
      </c>
      <c r="GB652">
        <v>0</v>
      </c>
      <c r="GC652">
        <v>100</v>
      </c>
      <c r="GD652">
        <v>100</v>
      </c>
      <c r="GE652">
        <v>12.71</v>
      </c>
      <c r="GF652">
        <v>0.1786</v>
      </c>
      <c r="GG652">
        <v>4.5284714050127</v>
      </c>
      <c r="GH652">
        <v>0.00877152046367285</v>
      </c>
      <c r="GI652">
        <v>-1.12287425622125e-06</v>
      </c>
      <c r="GJ652">
        <v>1.49974470624018e-10</v>
      </c>
      <c r="GK652">
        <v>0.178652107835601</v>
      </c>
      <c r="GL652">
        <v>0</v>
      </c>
      <c r="GM652">
        <v>0</v>
      </c>
      <c r="GN652">
        <v>0</v>
      </c>
      <c r="GO652">
        <v>-2</v>
      </c>
      <c r="GP652">
        <v>2006</v>
      </c>
      <c r="GQ652">
        <v>1</v>
      </c>
      <c r="GR652">
        <v>20</v>
      </c>
      <c r="GS652">
        <v>142.1</v>
      </c>
      <c r="GT652">
        <v>142</v>
      </c>
      <c r="GU652">
        <v>2.85522</v>
      </c>
      <c r="GV652">
        <v>2.63428</v>
      </c>
      <c r="GW652">
        <v>2.24854</v>
      </c>
      <c r="GX652">
        <v>2.74292</v>
      </c>
      <c r="GY652">
        <v>1.99585</v>
      </c>
      <c r="GZ652">
        <v>2.35596</v>
      </c>
      <c r="HA652">
        <v>37.6745</v>
      </c>
      <c r="HB652">
        <v>14.4035</v>
      </c>
      <c r="HC652">
        <v>18</v>
      </c>
      <c r="HD652">
        <v>499.253</v>
      </c>
      <c r="HE652">
        <v>611.134</v>
      </c>
      <c r="HF652">
        <v>15.2723</v>
      </c>
      <c r="HG652">
        <v>29.6413</v>
      </c>
      <c r="HH652">
        <v>30.0004</v>
      </c>
      <c r="HI652">
        <v>29.4186</v>
      </c>
      <c r="HJ652">
        <v>29.319</v>
      </c>
      <c r="HK652">
        <v>57.2508</v>
      </c>
      <c r="HL652">
        <v>52.2646</v>
      </c>
      <c r="HM652">
        <v>0</v>
      </c>
      <c r="HN652">
        <v>15.272</v>
      </c>
      <c r="HO652">
        <v>1127.44</v>
      </c>
      <c r="HP652">
        <v>18.465</v>
      </c>
      <c r="HQ652">
        <v>102.144</v>
      </c>
      <c r="HR652">
        <v>102.936</v>
      </c>
    </row>
    <row r="653" spans="1:226">
      <c r="A653">
        <v>637</v>
      </c>
      <c r="B653">
        <v>1657300214.6</v>
      </c>
      <c r="C653">
        <v>8470.59999990463</v>
      </c>
      <c r="D653" t="s">
        <v>1638</v>
      </c>
      <c r="E653" t="s">
        <v>1639</v>
      </c>
      <c r="F653">
        <v>5</v>
      </c>
      <c r="G653" t="s">
        <v>1507</v>
      </c>
      <c r="H653" t="s">
        <v>354</v>
      </c>
      <c r="I653">
        <v>1657300206.81429</v>
      </c>
      <c r="J653">
        <f>(K653)/1000</f>
        <v>0</v>
      </c>
      <c r="K653">
        <f>IF(BF653, AN653, AH653)</f>
        <v>0</v>
      </c>
      <c r="L653">
        <f>IF(BF653, AI653, AG653)</f>
        <v>0</v>
      </c>
      <c r="M653">
        <f>BH653 - IF(AU653&gt;1, L653*BB653*100.0/(AW653*BV653), 0)</f>
        <v>0</v>
      </c>
      <c r="N653">
        <f>((T653-J653/2)*M653-L653)/(T653+J653/2)</f>
        <v>0</v>
      </c>
      <c r="O653">
        <f>N653*(BO653+BP653)/1000.0</f>
        <v>0</v>
      </c>
      <c r="P653">
        <f>(BH653 - IF(AU653&gt;1, L653*BB653*100.0/(AW653*BV653), 0))*(BO653+BP653)/1000.0</f>
        <v>0</v>
      </c>
      <c r="Q653">
        <f>2.0/((1/S653-1/R653)+SIGN(S653)*SQRT((1/S653-1/R653)*(1/S653-1/R653) + 4*BC653/((BC653+1)*(BC653+1))*(2*1/S653*1/R653-1/R653*1/R653)))</f>
        <v>0</v>
      </c>
      <c r="R653">
        <f>IF(LEFT(BD653,1)&lt;&gt;"0",IF(LEFT(BD653,1)="1",3.0,BE653),$D$5+$E$5*(BV653*BO653/($K$5*1000))+$F$5*(BV653*BO653/($K$5*1000))*MAX(MIN(BB653,$J$5),$I$5)*MAX(MIN(BB653,$J$5),$I$5)+$G$5*MAX(MIN(BB653,$J$5),$I$5)*(BV653*BO653/($K$5*1000))+$H$5*(BV653*BO653/($K$5*1000))*(BV653*BO653/($K$5*1000)))</f>
        <v>0</v>
      </c>
      <c r="S653">
        <f>J653*(1000-(1000*0.61365*exp(17.502*W653/(240.97+W653))/(BO653+BP653)+BJ653)/2)/(1000*0.61365*exp(17.502*W653/(240.97+W653))/(BO653+BP653)-BJ653)</f>
        <v>0</v>
      </c>
      <c r="T653">
        <f>1/((BC653+1)/(Q653/1.6)+1/(R653/1.37)) + BC653/((BC653+1)/(Q653/1.6) + BC653/(R653/1.37))</f>
        <v>0</v>
      </c>
      <c r="U653">
        <f>(AX653*BA653)</f>
        <v>0</v>
      </c>
      <c r="V653">
        <f>(BQ653+(U653+2*0.95*5.67E-8*(((BQ653+$B$7)+273)^4-(BQ653+273)^4)-44100*J653)/(1.84*29.3*R653+8*0.95*5.67E-8*(BQ653+273)^3))</f>
        <v>0</v>
      </c>
      <c r="W653">
        <f>($C$7*BR653+$D$7*BS653+$E$7*V653)</f>
        <v>0</v>
      </c>
      <c r="X653">
        <f>0.61365*exp(17.502*W653/(240.97+W653))</f>
        <v>0</v>
      </c>
      <c r="Y653">
        <f>(Z653/AA653*100)</f>
        <v>0</v>
      </c>
      <c r="Z653">
        <f>BJ653*(BO653+BP653)/1000</f>
        <v>0</v>
      </c>
      <c r="AA653">
        <f>0.61365*exp(17.502*BQ653/(240.97+BQ653))</f>
        <v>0</v>
      </c>
      <c r="AB653">
        <f>(X653-BJ653*(BO653+BP653)/1000)</f>
        <v>0</v>
      </c>
      <c r="AC653">
        <f>(-J653*44100)</f>
        <v>0</v>
      </c>
      <c r="AD653">
        <f>2*29.3*R653*0.92*(BQ653-W653)</f>
        <v>0</v>
      </c>
      <c r="AE653">
        <f>2*0.95*5.67E-8*(((BQ653+$B$7)+273)^4-(W653+273)^4)</f>
        <v>0</v>
      </c>
      <c r="AF653">
        <f>U653+AE653+AC653+AD653</f>
        <v>0</v>
      </c>
      <c r="AG653">
        <f>BN653*AU653*(BI653-BH653*(1000-AU653*BK653)/(1000-AU653*BJ653))/(100*BB653)</f>
        <v>0</v>
      </c>
      <c r="AH653">
        <f>1000*BN653*AU653*(BJ653-BK653)/(100*BB653*(1000-AU653*BJ653))</f>
        <v>0</v>
      </c>
      <c r="AI653">
        <f>(AJ653 - AK653 - BO653*1E3/(8.314*(BQ653+273.15)) * AM653/BN653 * AL653) * BN653/(100*BB653) * (1000 - BK653)/1000</f>
        <v>0</v>
      </c>
      <c r="AJ653">
        <v>1135.29618761482</v>
      </c>
      <c r="AK653">
        <v>1105.15896969697</v>
      </c>
      <c r="AL653">
        <v>3.45389258303332</v>
      </c>
      <c r="AM653">
        <v>66.3387568690887</v>
      </c>
      <c r="AN653">
        <f>(AP653 - AO653 + BO653*1E3/(8.314*(BQ653+273.15)) * AR653/BN653 * AQ653) * BN653/(100*BB653) * 1000/(1000 - AP653)</f>
        <v>0</v>
      </c>
      <c r="AO653">
        <v>18.4486216398486</v>
      </c>
      <c r="AP653">
        <v>20.7661066666667</v>
      </c>
      <c r="AQ653">
        <v>-0.000101014072764675</v>
      </c>
      <c r="AR653">
        <v>77.4773203291814</v>
      </c>
      <c r="AS653">
        <v>0</v>
      </c>
      <c r="AT653">
        <v>0</v>
      </c>
      <c r="AU653">
        <f>IF(AS653*$H$13&gt;=AW653,1.0,(AW653/(AW653-AS653*$H$13)))</f>
        <v>0</v>
      </c>
      <c r="AV653">
        <f>(AU653-1)*100</f>
        <v>0</v>
      </c>
      <c r="AW653">
        <f>MAX(0,($B$13+$C$13*BV653)/(1+$D$13*BV653)*BO653/(BQ653+273)*$E$13)</f>
        <v>0</v>
      </c>
      <c r="AX653">
        <f>$B$11*BW653+$C$11*BX653+$F$11*CI653*(1-CL653)</f>
        <v>0</v>
      </c>
      <c r="AY653">
        <f>AX653*AZ653</f>
        <v>0</v>
      </c>
      <c r="AZ653">
        <f>($B$11*$D$9+$C$11*$D$9+$F$11*((CV653+CN653)/MAX(CV653+CN653+CW653, 0.1)*$I$9+CW653/MAX(CV653+CN653+CW653, 0.1)*$J$9))/($B$11+$C$11+$F$11)</f>
        <v>0</v>
      </c>
      <c r="BA653">
        <f>($B$11*$K$9+$C$11*$K$9+$F$11*((CV653+CN653)/MAX(CV653+CN653+CW653, 0.1)*$P$9+CW653/MAX(CV653+CN653+CW653, 0.1)*$Q$9))/($B$11+$C$11+$F$11)</f>
        <v>0</v>
      </c>
      <c r="BB653">
        <v>6</v>
      </c>
      <c r="BC653">
        <v>0.5</v>
      </c>
      <c r="BD653" t="s">
        <v>355</v>
      </c>
      <c r="BE653">
        <v>2</v>
      </c>
      <c r="BF653" t="b">
        <v>1</v>
      </c>
      <c r="BG653">
        <v>1657300206.81429</v>
      </c>
      <c r="BH653">
        <v>1057.9275</v>
      </c>
      <c r="BI653">
        <v>1098.80392857143</v>
      </c>
      <c r="BJ653">
        <v>20.7549392857143</v>
      </c>
      <c r="BK653">
        <v>18.4468785714286</v>
      </c>
      <c r="BL653">
        <v>1045.28607142857</v>
      </c>
      <c r="BM653">
        <v>20.5762857142857</v>
      </c>
      <c r="BN653">
        <v>499.982821428572</v>
      </c>
      <c r="BO653">
        <v>73.8271642857143</v>
      </c>
      <c r="BP653">
        <v>0.0465140607142857</v>
      </c>
      <c r="BQ653">
        <v>24.3490178571429</v>
      </c>
      <c r="BR653">
        <v>25.0178464285714</v>
      </c>
      <c r="BS653">
        <v>999.9</v>
      </c>
      <c r="BT653">
        <v>0</v>
      </c>
      <c r="BU653">
        <v>0</v>
      </c>
      <c r="BV653">
        <v>9996.25</v>
      </c>
      <c r="BW653">
        <v>0</v>
      </c>
      <c r="BX653">
        <v>1292.4025</v>
      </c>
      <c r="BY653">
        <v>-40.8760678571429</v>
      </c>
      <c r="BZ653">
        <v>1080.34928571429</v>
      </c>
      <c r="CA653">
        <v>1119.45392857143</v>
      </c>
      <c r="CB653">
        <v>2.30806357142857</v>
      </c>
      <c r="CC653">
        <v>1098.80392857143</v>
      </c>
      <c r="CD653">
        <v>18.4468785714286</v>
      </c>
      <c r="CE653">
        <v>1.53227821428571</v>
      </c>
      <c r="CF653">
        <v>1.36188</v>
      </c>
      <c r="CG653">
        <v>13.2941142857143</v>
      </c>
      <c r="CH653">
        <v>11.4997214285714</v>
      </c>
      <c r="CI653">
        <v>2000.01</v>
      </c>
      <c r="CJ653">
        <v>0.980003357142857</v>
      </c>
      <c r="CK653">
        <v>0.0199967071428571</v>
      </c>
      <c r="CL653">
        <v>0</v>
      </c>
      <c r="CM653">
        <v>2.31548214285714</v>
      </c>
      <c r="CN653">
        <v>0</v>
      </c>
      <c r="CO653">
        <v>4406.14928571429</v>
      </c>
      <c r="CP653">
        <v>17300.2571428571</v>
      </c>
      <c r="CQ653">
        <v>41.125</v>
      </c>
      <c r="CR653">
        <v>41.9148571428571</v>
      </c>
      <c r="CS653">
        <v>40.9347857142857</v>
      </c>
      <c r="CT653">
        <v>40.562</v>
      </c>
      <c r="CU653">
        <v>40.312</v>
      </c>
      <c r="CV653">
        <v>1960.01892857143</v>
      </c>
      <c r="CW653">
        <v>39.9910714285714</v>
      </c>
      <c r="CX653">
        <v>0</v>
      </c>
      <c r="CY653">
        <v>1657300192.5</v>
      </c>
      <c r="CZ653">
        <v>0</v>
      </c>
      <c r="DA653">
        <v>1657291692.5</v>
      </c>
      <c r="DB653" t="s">
        <v>356</v>
      </c>
      <c r="DC653">
        <v>1657291684</v>
      </c>
      <c r="DD653">
        <v>1657291692.5</v>
      </c>
      <c r="DE653">
        <v>1</v>
      </c>
      <c r="DF653">
        <v>0.051</v>
      </c>
      <c r="DG653">
        <v>-0.009</v>
      </c>
      <c r="DH653">
        <v>7.953</v>
      </c>
      <c r="DI653">
        <v>0.086</v>
      </c>
      <c r="DJ653">
        <v>418</v>
      </c>
      <c r="DK653">
        <v>18</v>
      </c>
      <c r="DL653">
        <v>0.63</v>
      </c>
      <c r="DM653">
        <v>0.07</v>
      </c>
      <c r="DN653">
        <v>-40.8448825</v>
      </c>
      <c r="DO653">
        <v>0.0920431519701176</v>
      </c>
      <c r="DP653">
        <v>0.438920476218358</v>
      </c>
      <c r="DQ653">
        <v>1</v>
      </c>
      <c r="DR653">
        <v>2.305561</v>
      </c>
      <c r="DS653">
        <v>0.0355816885553426</v>
      </c>
      <c r="DT653">
        <v>0.00485778334222512</v>
      </c>
      <c r="DU653">
        <v>1</v>
      </c>
      <c r="DV653">
        <v>2</v>
      </c>
      <c r="DW653">
        <v>2</v>
      </c>
      <c r="DX653" t="s">
        <v>512</v>
      </c>
      <c r="DY653">
        <v>2.97117</v>
      </c>
      <c r="DZ653">
        <v>2.7006</v>
      </c>
      <c r="EA653">
        <v>0.143537</v>
      </c>
      <c r="EB653">
        <v>0.148016</v>
      </c>
      <c r="EC653">
        <v>0.0767305</v>
      </c>
      <c r="ED653">
        <v>0.0709243</v>
      </c>
      <c r="EE653">
        <v>33262.9</v>
      </c>
      <c r="EF653">
        <v>36205.5</v>
      </c>
      <c r="EG653">
        <v>35213.5</v>
      </c>
      <c r="EH653">
        <v>38560.9</v>
      </c>
      <c r="EI653">
        <v>46141.3</v>
      </c>
      <c r="EJ653">
        <v>51732.1</v>
      </c>
      <c r="EK653">
        <v>55075.8</v>
      </c>
      <c r="EL653">
        <v>61834.5</v>
      </c>
      <c r="EM653">
        <v>1.9458</v>
      </c>
      <c r="EN653">
        <v>2.109</v>
      </c>
      <c r="EO653">
        <v>-0.0213087</v>
      </c>
      <c r="EP653">
        <v>0</v>
      </c>
      <c r="EQ653">
        <v>25.3781</v>
      </c>
      <c r="ER653">
        <v>999.9</v>
      </c>
      <c r="ES653">
        <v>54.706</v>
      </c>
      <c r="ET653">
        <v>34.241</v>
      </c>
      <c r="EU653">
        <v>40.1279</v>
      </c>
      <c r="EV653">
        <v>53.1679</v>
      </c>
      <c r="EW653">
        <v>37.1194</v>
      </c>
      <c r="EX653">
        <v>2</v>
      </c>
      <c r="EY653">
        <v>0.207317</v>
      </c>
      <c r="EZ653">
        <v>6.57983</v>
      </c>
      <c r="FA653">
        <v>20.0285</v>
      </c>
      <c r="FB653">
        <v>5.20411</v>
      </c>
      <c r="FC653">
        <v>12.0099</v>
      </c>
      <c r="FD653">
        <v>4.976</v>
      </c>
      <c r="FE653">
        <v>3.294</v>
      </c>
      <c r="FF653">
        <v>9999</v>
      </c>
      <c r="FG653">
        <v>565.8</v>
      </c>
      <c r="FH653">
        <v>9999</v>
      </c>
      <c r="FI653">
        <v>9999</v>
      </c>
      <c r="FJ653">
        <v>1.86295</v>
      </c>
      <c r="FK653">
        <v>1.86783</v>
      </c>
      <c r="FL653">
        <v>1.86752</v>
      </c>
      <c r="FM653">
        <v>1.86874</v>
      </c>
      <c r="FN653">
        <v>1.86951</v>
      </c>
      <c r="FO653">
        <v>1.86557</v>
      </c>
      <c r="FP653">
        <v>1.86661</v>
      </c>
      <c r="FQ653">
        <v>1.86801</v>
      </c>
      <c r="FR653">
        <v>5</v>
      </c>
      <c r="FS653">
        <v>0</v>
      </c>
      <c r="FT653">
        <v>0</v>
      </c>
      <c r="FU653">
        <v>0</v>
      </c>
      <c r="FV653" t="s">
        <v>358</v>
      </c>
      <c r="FW653" t="s">
        <v>359</v>
      </c>
      <c r="FX653" t="s">
        <v>360</v>
      </c>
      <c r="FY653" t="s">
        <v>360</v>
      </c>
      <c r="FZ653" t="s">
        <v>360</v>
      </c>
      <c r="GA653" t="s">
        <v>360</v>
      </c>
      <c r="GB653">
        <v>0</v>
      </c>
      <c r="GC653">
        <v>100</v>
      </c>
      <c r="GD653">
        <v>100</v>
      </c>
      <c r="GE653">
        <v>12.82</v>
      </c>
      <c r="GF653">
        <v>0.1787</v>
      </c>
      <c r="GG653">
        <v>4.5284714050127</v>
      </c>
      <c r="GH653">
        <v>0.00877152046367285</v>
      </c>
      <c r="GI653">
        <v>-1.12287425622125e-06</v>
      </c>
      <c r="GJ653">
        <v>1.49974470624018e-10</v>
      </c>
      <c r="GK653">
        <v>0.178652107835601</v>
      </c>
      <c r="GL653">
        <v>0</v>
      </c>
      <c r="GM653">
        <v>0</v>
      </c>
      <c r="GN653">
        <v>0</v>
      </c>
      <c r="GO653">
        <v>-2</v>
      </c>
      <c r="GP653">
        <v>2006</v>
      </c>
      <c r="GQ653">
        <v>1</v>
      </c>
      <c r="GR653">
        <v>20</v>
      </c>
      <c r="GS653">
        <v>142.2</v>
      </c>
      <c r="GT653">
        <v>142</v>
      </c>
      <c r="GU653">
        <v>2.88818</v>
      </c>
      <c r="GV653">
        <v>2.62817</v>
      </c>
      <c r="GW653">
        <v>2.24854</v>
      </c>
      <c r="GX653">
        <v>2.74414</v>
      </c>
      <c r="GY653">
        <v>1.99585</v>
      </c>
      <c r="GZ653">
        <v>2.38281</v>
      </c>
      <c r="HA653">
        <v>37.6745</v>
      </c>
      <c r="HB653">
        <v>14.4122</v>
      </c>
      <c r="HC653">
        <v>18</v>
      </c>
      <c r="HD653">
        <v>499.029</v>
      </c>
      <c r="HE653">
        <v>611.041</v>
      </c>
      <c r="HF653">
        <v>15.2541</v>
      </c>
      <c r="HG653">
        <v>29.6464</v>
      </c>
      <c r="HH653">
        <v>30.0009</v>
      </c>
      <c r="HI653">
        <v>29.4236</v>
      </c>
      <c r="HJ653">
        <v>29.3244</v>
      </c>
      <c r="HK653">
        <v>57.8953</v>
      </c>
      <c r="HL653">
        <v>52.2646</v>
      </c>
      <c r="HM653">
        <v>0</v>
      </c>
      <c r="HN653">
        <v>15.2405</v>
      </c>
      <c r="HO653">
        <v>1140.95</v>
      </c>
      <c r="HP653">
        <v>18.465</v>
      </c>
      <c r="HQ653">
        <v>102.145</v>
      </c>
      <c r="HR653">
        <v>102.935</v>
      </c>
    </row>
    <row r="654" spans="1:226">
      <c r="A654">
        <v>638</v>
      </c>
      <c r="B654">
        <v>1657300219.6</v>
      </c>
      <c r="C654">
        <v>8475.59999990463</v>
      </c>
      <c r="D654" t="s">
        <v>1640</v>
      </c>
      <c r="E654" t="s">
        <v>1641</v>
      </c>
      <c r="F654">
        <v>5</v>
      </c>
      <c r="G654" t="s">
        <v>1507</v>
      </c>
      <c r="H654" t="s">
        <v>354</v>
      </c>
      <c r="I654">
        <v>1657300212.1</v>
      </c>
      <c r="J654">
        <f>(K654)/1000</f>
        <v>0</v>
      </c>
      <c r="K654">
        <f>IF(BF654, AN654, AH654)</f>
        <v>0</v>
      </c>
      <c r="L654">
        <f>IF(BF654, AI654, AG654)</f>
        <v>0</v>
      </c>
      <c r="M654">
        <f>BH654 - IF(AU654&gt;1, L654*BB654*100.0/(AW654*BV654), 0)</f>
        <v>0</v>
      </c>
      <c r="N654">
        <f>((T654-J654/2)*M654-L654)/(T654+J654/2)</f>
        <v>0</v>
      </c>
      <c r="O654">
        <f>N654*(BO654+BP654)/1000.0</f>
        <v>0</v>
      </c>
      <c r="P654">
        <f>(BH654 - IF(AU654&gt;1, L654*BB654*100.0/(AW654*BV654), 0))*(BO654+BP654)/1000.0</f>
        <v>0</v>
      </c>
      <c r="Q654">
        <f>2.0/((1/S654-1/R654)+SIGN(S654)*SQRT((1/S654-1/R654)*(1/S654-1/R654) + 4*BC654/((BC654+1)*(BC654+1))*(2*1/S654*1/R654-1/R654*1/R654)))</f>
        <v>0</v>
      </c>
      <c r="R654">
        <f>IF(LEFT(BD654,1)&lt;&gt;"0",IF(LEFT(BD654,1)="1",3.0,BE654),$D$5+$E$5*(BV654*BO654/($K$5*1000))+$F$5*(BV654*BO654/($K$5*1000))*MAX(MIN(BB654,$J$5),$I$5)*MAX(MIN(BB654,$J$5),$I$5)+$G$5*MAX(MIN(BB654,$J$5),$I$5)*(BV654*BO654/($K$5*1000))+$H$5*(BV654*BO654/($K$5*1000))*(BV654*BO654/($K$5*1000)))</f>
        <v>0</v>
      </c>
      <c r="S654">
        <f>J654*(1000-(1000*0.61365*exp(17.502*W654/(240.97+W654))/(BO654+BP654)+BJ654)/2)/(1000*0.61365*exp(17.502*W654/(240.97+W654))/(BO654+BP654)-BJ654)</f>
        <v>0</v>
      </c>
      <c r="T654">
        <f>1/((BC654+1)/(Q654/1.6)+1/(R654/1.37)) + BC654/((BC654+1)/(Q654/1.6) + BC654/(R654/1.37))</f>
        <v>0</v>
      </c>
      <c r="U654">
        <f>(AX654*BA654)</f>
        <v>0</v>
      </c>
      <c r="V654">
        <f>(BQ654+(U654+2*0.95*5.67E-8*(((BQ654+$B$7)+273)^4-(BQ654+273)^4)-44100*J654)/(1.84*29.3*R654+8*0.95*5.67E-8*(BQ654+273)^3))</f>
        <v>0</v>
      </c>
      <c r="W654">
        <f>($C$7*BR654+$D$7*BS654+$E$7*V654)</f>
        <v>0</v>
      </c>
      <c r="X654">
        <f>0.61365*exp(17.502*W654/(240.97+W654))</f>
        <v>0</v>
      </c>
      <c r="Y654">
        <f>(Z654/AA654*100)</f>
        <v>0</v>
      </c>
      <c r="Z654">
        <f>BJ654*(BO654+BP654)/1000</f>
        <v>0</v>
      </c>
      <c r="AA654">
        <f>0.61365*exp(17.502*BQ654/(240.97+BQ654))</f>
        <v>0</v>
      </c>
      <c r="AB654">
        <f>(X654-BJ654*(BO654+BP654)/1000)</f>
        <v>0</v>
      </c>
      <c r="AC654">
        <f>(-J654*44100)</f>
        <v>0</v>
      </c>
      <c r="AD654">
        <f>2*29.3*R654*0.92*(BQ654-W654)</f>
        <v>0</v>
      </c>
      <c r="AE654">
        <f>2*0.95*5.67E-8*(((BQ654+$B$7)+273)^4-(W654+273)^4)</f>
        <v>0</v>
      </c>
      <c r="AF654">
        <f>U654+AE654+AC654+AD654</f>
        <v>0</v>
      </c>
      <c r="AG654">
        <f>BN654*AU654*(BI654-BH654*(1000-AU654*BK654)/(1000-AU654*BJ654))/(100*BB654)</f>
        <v>0</v>
      </c>
      <c r="AH654">
        <f>1000*BN654*AU654*(BJ654-BK654)/(100*BB654*(1000-AU654*BJ654))</f>
        <v>0</v>
      </c>
      <c r="AI654">
        <f>(AJ654 - AK654 - BO654*1E3/(8.314*(BQ654+273.15)) * AM654/BN654 * AL654) * BN654/(100*BB654) * (1000 - BK654)/1000</f>
        <v>0</v>
      </c>
      <c r="AJ654">
        <v>1152.29680847751</v>
      </c>
      <c r="AK654">
        <v>1122.11606060606</v>
      </c>
      <c r="AL654">
        <v>3.40130452592001</v>
      </c>
      <c r="AM654">
        <v>66.3387568690887</v>
      </c>
      <c r="AN654">
        <f>(AP654 - AO654 + BO654*1E3/(8.314*(BQ654+273.15)) * AR654/BN654 * AQ654) * BN654/(100*BB654) * 1000/(1000 - AP654)</f>
        <v>0</v>
      </c>
      <c r="AO654">
        <v>18.4528798846737</v>
      </c>
      <c r="AP654">
        <v>20.7681581818182</v>
      </c>
      <c r="AQ654">
        <v>4.9061848286733e-06</v>
      </c>
      <c r="AR654">
        <v>77.4773203291814</v>
      </c>
      <c r="AS654">
        <v>0</v>
      </c>
      <c r="AT654">
        <v>0</v>
      </c>
      <c r="AU654">
        <f>IF(AS654*$H$13&gt;=AW654,1.0,(AW654/(AW654-AS654*$H$13)))</f>
        <v>0</v>
      </c>
      <c r="AV654">
        <f>(AU654-1)*100</f>
        <v>0</v>
      </c>
      <c r="AW654">
        <f>MAX(0,($B$13+$C$13*BV654)/(1+$D$13*BV654)*BO654/(BQ654+273)*$E$13)</f>
        <v>0</v>
      </c>
      <c r="AX654">
        <f>$B$11*BW654+$C$11*BX654+$F$11*CI654*(1-CL654)</f>
        <v>0</v>
      </c>
      <c r="AY654">
        <f>AX654*AZ654</f>
        <v>0</v>
      </c>
      <c r="AZ654">
        <f>($B$11*$D$9+$C$11*$D$9+$F$11*((CV654+CN654)/MAX(CV654+CN654+CW654, 0.1)*$I$9+CW654/MAX(CV654+CN654+CW654, 0.1)*$J$9))/($B$11+$C$11+$F$11)</f>
        <v>0</v>
      </c>
      <c r="BA654">
        <f>($B$11*$K$9+$C$11*$K$9+$F$11*((CV654+CN654)/MAX(CV654+CN654+CW654, 0.1)*$P$9+CW654/MAX(CV654+CN654+CW654, 0.1)*$Q$9))/($B$11+$C$11+$F$11)</f>
        <v>0</v>
      </c>
      <c r="BB654">
        <v>6</v>
      </c>
      <c r="BC654">
        <v>0.5</v>
      </c>
      <c r="BD654" t="s">
        <v>355</v>
      </c>
      <c r="BE654">
        <v>2</v>
      </c>
      <c r="BF654" t="b">
        <v>1</v>
      </c>
      <c r="BG654">
        <v>1657300212.1</v>
      </c>
      <c r="BH654">
        <v>1075.52037037037</v>
      </c>
      <c r="BI654">
        <v>1116.36703703704</v>
      </c>
      <c r="BJ654">
        <v>20.7606777777778</v>
      </c>
      <c r="BK654">
        <v>18.4491444444444</v>
      </c>
      <c r="BL654">
        <v>1062.75851851852</v>
      </c>
      <c r="BM654">
        <v>20.5820074074074</v>
      </c>
      <c r="BN654">
        <v>499.984037037037</v>
      </c>
      <c r="BO654">
        <v>73.827237037037</v>
      </c>
      <c r="BP654">
        <v>0.0465554481481481</v>
      </c>
      <c r="BQ654">
        <v>24.3488407407407</v>
      </c>
      <c r="BR654">
        <v>25.0145888888889</v>
      </c>
      <c r="BS654">
        <v>999.9</v>
      </c>
      <c r="BT654">
        <v>0</v>
      </c>
      <c r="BU654">
        <v>0</v>
      </c>
      <c r="BV654">
        <v>9992.22222222222</v>
      </c>
      <c r="BW654">
        <v>0</v>
      </c>
      <c r="BX654">
        <v>1293.18592592593</v>
      </c>
      <c r="BY654">
        <v>-40.8467481481481</v>
      </c>
      <c r="BZ654">
        <v>1098.32259259259</v>
      </c>
      <c r="CA654">
        <v>1137.34925925926</v>
      </c>
      <c r="CB654">
        <v>2.31152555555556</v>
      </c>
      <c r="CC654">
        <v>1116.36703703704</v>
      </c>
      <c r="CD654">
        <v>18.4491444444444</v>
      </c>
      <c r="CE654">
        <v>1.53270296296296</v>
      </c>
      <c r="CF654">
        <v>1.36204888888889</v>
      </c>
      <c r="CG654">
        <v>13.2983703703704</v>
      </c>
      <c r="CH654">
        <v>11.5015851851852</v>
      </c>
      <c r="CI654">
        <v>1999.98148148148</v>
      </c>
      <c r="CJ654">
        <v>0.980003444444444</v>
      </c>
      <c r="CK654">
        <v>0.0199966111111111</v>
      </c>
      <c r="CL654">
        <v>0</v>
      </c>
      <c r="CM654">
        <v>2.33344444444444</v>
      </c>
      <c r="CN654">
        <v>0</v>
      </c>
      <c r="CO654">
        <v>4405.80555555556</v>
      </c>
      <c r="CP654">
        <v>17300.0148148148</v>
      </c>
      <c r="CQ654">
        <v>41.1272962962963</v>
      </c>
      <c r="CR654">
        <v>41.9278148148148</v>
      </c>
      <c r="CS654">
        <v>40.937</v>
      </c>
      <c r="CT654">
        <v>40.562</v>
      </c>
      <c r="CU654">
        <v>40.3074074074074</v>
      </c>
      <c r="CV654">
        <v>1959.99111111111</v>
      </c>
      <c r="CW654">
        <v>39.9903703703704</v>
      </c>
      <c r="CX654">
        <v>0</v>
      </c>
      <c r="CY654">
        <v>1657300197.9</v>
      </c>
      <c r="CZ654">
        <v>0</v>
      </c>
      <c r="DA654">
        <v>1657291692.5</v>
      </c>
      <c r="DB654" t="s">
        <v>356</v>
      </c>
      <c r="DC654">
        <v>1657291684</v>
      </c>
      <c r="DD654">
        <v>1657291692.5</v>
      </c>
      <c r="DE654">
        <v>1</v>
      </c>
      <c r="DF654">
        <v>0.051</v>
      </c>
      <c r="DG654">
        <v>-0.009</v>
      </c>
      <c r="DH654">
        <v>7.953</v>
      </c>
      <c r="DI654">
        <v>0.086</v>
      </c>
      <c r="DJ654">
        <v>418</v>
      </c>
      <c r="DK654">
        <v>18</v>
      </c>
      <c r="DL654">
        <v>0.63</v>
      </c>
      <c r="DM654">
        <v>0.07</v>
      </c>
      <c r="DN654">
        <v>-40.9033275</v>
      </c>
      <c r="DO654">
        <v>0.202708818011251</v>
      </c>
      <c r="DP654">
        <v>0.491496057963592</v>
      </c>
      <c r="DQ654">
        <v>0</v>
      </c>
      <c r="DR654">
        <v>2.309318</v>
      </c>
      <c r="DS654">
        <v>0.0443065666041256</v>
      </c>
      <c r="DT654">
        <v>0.00522760327492435</v>
      </c>
      <c r="DU654">
        <v>1</v>
      </c>
      <c r="DV654">
        <v>1</v>
      </c>
      <c r="DW654">
        <v>2</v>
      </c>
      <c r="DX654" t="s">
        <v>373</v>
      </c>
      <c r="DY654">
        <v>2.9708</v>
      </c>
      <c r="DZ654">
        <v>2.70103</v>
      </c>
      <c r="EA654">
        <v>0.144956</v>
      </c>
      <c r="EB654">
        <v>0.149374</v>
      </c>
      <c r="EC654">
        <v>0.0767393</v>
      </c>
      <c r="ED654">
        <v>0.0709462</v>
      </c>
      <c r="EE654">
        <v>33208</v>
      </c>
      <c r="EF654">
        <v>36147.5</v>
      </c>
      <c r="EG654">
        <v>35213.8</v>
      </c>
      <c r="EH654">
        <v>38560.6</v>
      </c>
      <c r="EI654">
        <v>46140.1</v>
      </c>
      <c r="EJ654">
        <v>51730.7</v>
      </c>
      <c r="EK654">
        <v>55074.9</v>
      </c>
      <c r="EL654">
        <v>61834.2</v>
      </c>
      <c r="EM654">
        <v>1.9462</v>
      </c>
      <c r="EN654">
        <v>2.1094</v>
      </c>
      <c r="EO654">
        <v>-0.0219047</v>
      </c>
      <c r="EP654">
        <v>0</v>
      </c>
      <c r="EQ654">
        <v>25.3781</v>
      </c>
      <c r="ER654">
        <v>999.9</v>
      </c>
      <c r="ES654">
        <v>54.706</v>
      </c>
      <c r="ET654">
        <v>34.241</v>
      </c>
      <c r="EU654">
        <v>40.1283</v>
      </c>
      <c r="EV654">
        <v>53.2979</v>
      </c>
      <c r="EW654">
        <v>37.1194</v>
      </c>
      <c r="EX654">
        <v>2</v>
      </c>
      <c r="EY654">
        <v>0.207703</v>
      </c>
      <c r="EZ654">
        <v>6.55068</v>
      </c>
      <c r="FA654">
        <v>20.0299</v>
      </c>
      <c r="FB654">
        <v>5.20291</v>
      </c>
      <c r="FC654">
        <v>12.0099</v>
      </c>
      <c r="FD654">
        <v>4.976</v>
      </c>
      <c r="FE654">
        <v>3.294</v>
      </c>
      <c r="FF654">
        <v>9999</v>
      </c>
      <c r="FG654">
        <v>565.8</v>
      </c>
      <c r="FH654">
        <v>9999</v>
      </c>
      <c r="FI654">
        <v>9999</v>
      </c>
      <c r="FJ654">
        <v>1.86301</v>
      </c>
      <c r="FK654">
        <v>1.86783</v>
      </c>
      <c r="FL654">
        <v>1.86758</v>
      </c>
      <c r="FM654">
        <v>1.86874</v>
      </c>
      <c r="FN654">
        <v>1.86951</v>
      </c>
      <c r="FO654">
        <v>1.86557</v>
      </c>
      <c r="FP654">
        <v>1.86664</v>
      </c>
      <c r="FQ654">
        <v>1.86801</v>
      </c>
      <c r="FR654">
        <v>5</v>
      </c>
      <c r="FS654">
        <v>0</v>
      </c>
      <c r="FT654">
        <v>0</v>
      </c>
      <c r="FU654">
        <v>0</v>
      </c>
      <c r="FV654" t="s">
        <v>358</v>
      </c>
      <c r="FW654" t="s">
        <v>359</v>
      </c>
      <c r="FX654" t="s">
        <v>360</v>
      </c>
      <c r="FY654" t="s">
        <v>360</v>
      </c>
      <c r="FZ654" t="s">
        <v>360</v>
      </c>
      <c r="GA654" t="s">
        <v>360</v>
      </c>
      <c r="GB654">
        <v>0</v>
      </c>
      <c r="GC654">
        <v>100</v>
      </c>
      <c r="GD654">
        <v>100</v>
      </c>
      <c r="GE654">
        <v>12.94</v>
      </c>
      <c r="GF654">
        <v>0.1786</v>
      </c>
      <c r="GG654">
        <v>4.5284714050127</v>
      </c>
      <c r="GH654">
        <v>0.00877152046367285</v>
      </c>
      <c r="GI654">
        <v>-1.12287425622125e-06</v>
      </c>
      <c r="GJ654">
        <v>1.49974470624018e-10</v>
      </c>
      <c r="GK654">
        <v>0.178652107835601</v>
      </c>
      <c r="GL654">
        <v>0</v>
      </c>
      <c r="GM654">
        <v>0</v>
      </c>
      <c r="GN654">
        <v>0</v>
      </c>
      <c r="GO654">
        <v>-2</v>
      </c>
      <c r="GP654">
        <v>2006</v>
      </c>
      <c r="GQ654">
        <v>1</v>
      </c>
      <c r="GR654">
        <v>20</v>
      </c>
      <c r="GS654">
        <v>142.3</v>
      </c>
      <c r="GT654">
        <v>142.1</v>
      </c>
      <c r="GU654">
        <v>2.92236</v>
      </c>
      <c r="GV654">
        <v>2.62451</v>
      </c>
      <c r="GW654">
        <v>2.24854</v>
      </c>
      <c r="GX654">
        <v>2.74292</v>
      </c>
      <c r="GY654">
        <v>1.99585</v>
      </c>
      <c r="GZ654">
        <v>2.38525</v>
      </c>
      <c r="HA654">
        <v>37.6745</v>
      </c>
      <c r="HB654">
        <v>14.4035</v>
      </c>
      <c r="HC654">
        <v>18</v>
      </c>
      <c r="HD654">
        <v>499.363</v>
      </c>
      <c r="HE654">
        <v>611.408</v>
      </c>
      <c r="HF654">
        <v>15.2343</v>
      </c>
      <c r="HG654">
        <v>29.6515</v>
      </c>
      <c r="HH654">
        <v>30.0006</v>
      </c>
      <c r="HI654">
        <v>29.4312</v>
      </c>
      <c r="HJ654">
        <v>29.3295</v>
      </c>
      <c r="HK654">
        <v>58.5852</v>
      </c>
      <c r="HL654">
        <v>52.2646</v>
      </c>
      <c r="HM654">
        <v>0</v>
      </c>
      <c r="HN654">
        <v>15.232</v>
      </c>
      <c r="HO654">
        <v>1161.11</v>
      </c>
      <c r="HP654">
        <v>18.465</v>
      </c>
      <c r="HQ654">
        <v>102.144</v>
      </c>
      <c r="HR654">
        <v>102.934</v>
      </c>
    </row>
    <row r="655" spans="1:226">
      <c r="A655">
        <v>639</v>
      </c>
      <c r="B655">
        <v>1657300224.6</v>
      </c>
      <c r="C655">
        <v>8480.59999990463</v>
      </c>
      <c r="D655" t="s">
        <v>1642</v>
      </c>
      <c r="E655" t="s">
        <v>1643</v>
      </c>
      <c r="F655">
        <v>5</v>
      </c>
      <c r="G655" t="s">
        <v>1507</v>
      </c>
      <c r="H655" t="s">
        <v>354</v>
      </c>
      <c r="I655">
        <v>1657300216.81429</v>
      </c>
      <c r="J655">
        <f>(K655)/1000</f>
        <v>0</v>
      </c>
      <c r="K655">
        <f>IF(BF655, AN655, AH655)</f>
        <v>0</v>
      </c>
      <c r="L655">
        <f>IF(BF655, AI655, AG655)</f>
        <v>0</v>
      </c>
      <c r="M655">
        <f>BH655 - IF(AU655&gt;1, L655*BB655*100.0/(AW655*BV655), 0)</f>
        <v>0</v>
      </c>
      <c r="N655">
        <f>((T655-J655/2)*M655-L655)/(T655+J655/2)</f>
        <v>0</v>
      </c>
      <c r="O655">
        <f>N655*(BO655+BP655)/1000.0</f>
        <v>0</v>
      </c>
      <c r="P655">
        <f>(BH655 - IF(AU655&gt;1, L655*BB655*100.0/(AW655*BV655), 0))*(BO655+BP655)/1000.0</f>
        <v>0</v>
      </c>
      <c r="Q655">
        <f>2.0/((1/S655-1/R655)+SIGN(S655)*SQRT((1/S655-1/R655)*(1/S655-1/R655) + 4*BC655/((BC655+1)*(BC655+1))*(2*1/S655*1/R655-1/R655*1/R655)))</f>
        <v>0</v>
      </c>
      <c r="R655">
        <f>IF(LEFT(BD655,1)&lt;&gt;"0",IF(LEFT(BD655,1)="1",3.0,BE655),$D$5+$E$5*(BV655*BO655/($K$5*1000))+$F$5*(BV655*BO655/($K$5*1000))*MAX(MIN(BB655,$J$5),$I$5)*MAX(MIN(BB655,$J$5),$I$5)+$G$5*MAX(MIN(BB655,$J$5),$I$5)*(BV655*BO655/($K$5*1000))+$H$5*(BV655*BO655/($K$5*1000))*(BV655*BO655/($K$5*1000)))</f>
        <v>0</v>
      </c>
      <c r="S655">
        <f>J655*(1000-(1000*0.61365*exp(17.502*W655/(240.97+W655))/(BO655+BP655)+BJ655)/2)/(1000*0.61365*exp(17.502*W655/(240.97+W655))/(BO655+BP655)-BJ655)</f>
        <v>0</v>
      </c>
      <c r="T655">
        <f>1/((BC655+1)/(Q655/1.6)+1/(R655/1.37)) + BC655/((BC655+1)/(Q655/1.6) + BC655/(R655/1.37))</f>
        <v>0</v>
      </c>
      <c r="U655">
        <f>(AX655*BA655)</f>
        <v>0</v>
      </c>
      <c r="V655">
        <f>(BQ655+(U655+2*0.95*5.67E-8*(((BQ655+$B$7)+273)^4-(BQ655+273)^4)-44100*J655)/(1.84*29.3*R655+8*0.95*5.67E-8*(BQ655+273)^3))</f>
        <v>0</v>
      </c>
      <c r="W655">
        <f>($C$7*BR655+$D$7*BS655+$E$7*V655)</f>
        <v>0</v>
      </c>
      <c r="X655">
        <f>0.61365*exp(17.502*W655/(240.97+W655))</f>
        <v>0</v>
      </c>
      <c r="Y655">
        <f>(Z655/AA655*100)</f>
        <v>0</v>
      </c>
      <c r="Z655">
        <f>BJ655*(BO655+BP655)/1000</f>
        <v>0</v>
      </c>
      <c r="AA655">
        <f>0.61365*exp(17.502*BQ655/(240.97+BQ655))</f>
        <v>0</v>
      </c>
      <c r="AB655">
        <f>(X655-BJ655*(BO655+BP655)/1000)</f>
        <v>0</v>
      </c>
      <c r="AC655">
        <f>(-J655*44100)</f>
        <v>0</v>
      </c>
      <c r="AD655">
        <f>2*29.3*R655*0.92*(BQ655-W655)</f>
        <v>0</v>
      </c>
      <c r="AE655">
        <f>2*0.95*5.67E-8*(((BQ655+$B$7)+273)^4-(W655+273)^4)</f>
        <v>0</v>
      </c>
      <c r="AF655">
        <f>U655+AE655+AC655+AD655</f>
        <v>0</v>
      </c>
      <c r="AG655">
        <f>BN655*AU655*(BI655-BH655*(1000-AU655*BK655)/(1000-AU655*BJ655))/(100*BB655)</f>
        <v>0</v>
      </c>
      <c r="AH655">
        <f>1000*BN655*AU655*(BJ655-BK655)/(100*BB655*(1000-AU655*BJ655))</f>
        <v>0</v>
      </c>
      <c r="AI655">
        <f>(AJ655 - AK655 - BO655*1E3/(8.314*(BQ655+273.15)) * AM655/BN655 * AL655) * BN655/(100*BB655) * (1000 - BK655)/1000</f>
        <v>0</v>
      </c>
      <c r="AJ655">
        <v>1169.61031829468</v>
      </c>
      <c r="AK655">
        <v>1139.12521212121</v>
      </c>
      <c r="AL655">
        <v>3.44437484076735</v>
      </c>
      <c r="AM655">
        <v>66.3387568690887</v>
      </c>
      <c r="AN655">
        <f>(AP655 - AO655 + BO655*1E3/(8.314*(BQ655+273.15)) * AR655/BN655 * AQ655) * BN655/(100*BB655) * 1000/(1000 - AP655)</f>
        <v>0</v>
      </c>
      <c r="AO655">
        <v>18.4541043914647</v>
      </c>
      <c r="AP655">
        <v>20.7741454545454</v>
      </c>
      <c r="AQ655">
        <v>1.51552272040016e-05</v>
      </c>
      <c r="AR655">
        <v>77.4773203291814</v>
      </c>
      <c r="AS655">
        <v>0</v>
      </c>
      <c r="AT655">
        <v>0</v>
      </c>
      <c r="AU655">
        <f>IF(AS655*$H$13&gt;=AW655,1.0,(AW655/(AW655-AS655*$H$13)))</f>
        <v>0</v>
      </c>
      <c r="AV655">
        <f>(AU655-1)*100</f>
        <v>0</v>
      </c>
      <c r="AW655">
        <f>MAX(0,($B$13+$C$13*BV655)/(1+$D$13*BV655)*BO655/(BQ655+273)*$E$13)</f>
        <v>0</v>
      </c>
      <c r="AX655">
        <f>$B$11*BW655+$C$11*BX655+$F$11*CI655*(1-CL655)</f>
        <v>0</v>
      </c>
      <c r="AY655">
        <f>AX655*AZ655</f>
        <v>0</v>
      </c>
      <c r="AZ655">
        <f>($B$11*$D$9+$C$11*$D$9+$F$11*((CV655+CN655)/MAX(CV655+CN655+CW655, 0.1)*$I$9+CW655/MAX(CV655+CN655+CW655, 0.1)*$J$9))/($B$11+$C$11+$F$11)</f>
        <v>0</v>
      </c>
      <c r="BA655">
        <f>($B$11*$K$9+$C$11*$K$9+$F$11*((CV655+CN655)/MAX(CV655+CN655+CW655, 0.1)*$P$9+CW655/MAX(CV655+CN655+CW655, 0.1)*$Q$9))/($B$11+$C$11+$F$11)</f>
        <v>0</v>
      </c>
      <c r="BB655">
        <v>6</v>
      </c>
      <c r="BC655">
        <v>0.5</v>
      </c>
      <c r="BD655" t="s">
        <v>355</v>
      </c>
      <c r="BE655">
        <v>2</v>
      </c>
      <c r="BF655" t="b">
        <v>1</v>
      </c>
      <c r="BG655">
        <v>1657300216.81429</v>
      </c>
      <c r="BH655">
        <v>1091.14571428571</v>
      </c>
      <c r="BI655">
        <v>1132.33964285714</v>
      </c>
      <c r="BJ655">
        <v>20.7658357142857</v>
      </c>
      <c r="BK655">
        <v>18.4517</v>
      </c>
      <c r="BL655">
        <v>1078.2775</v>
      </c>
      <c r="BM655">
        <v>20.5871642857143</v>
      </c>
      <c r="BN655">
        <v>499.979714285714</v>
      </c>
      <c r="BO655">
        <v>73.8268571428572</v>
      </c>
      <c r="BP655">
        <v>0.0465074357142857</v>
      </c>
      <c r="BQ655">
        <v>24.3464071428571</v>
      </c>
      <c r="BR655">
        <v>25.0149535714286</v>
      </c>
      <c r="BS655">
        <v>999.9</v>
      </c>
      <c r="BT655">
        <v>0</v>
      </c>
      <c r="BU655">
        <v>0</v>
      </c>
      <c r="BV655">
        <v>9993.03571428571</v>
      </c>
      <c r="BW655">
        <v>0</v>
      </c>
      <c r="BX655">
        <v>1293.73857142857</v>
      </c>
      <c r="BY655">
        <v>-41.1945821428571</v>
      </c>
      <c r="BZ655">
        <v>1114.285</v>
      </c>
      <c r="CA655">
        <v>1153.62571428571</v>
      </c>
      <c r="CB655">
        <v>2.31412535714286</v>
      </c>
      <c r="CC655">
        <v>1132.33964285714</v>
      </c>
      <c r="CD655">
        <v>18.4517</v>
      </c>
      <c r="CE655">
        <v>1.53307571428571</v>
      </c>
      <c r="CF655">
        <v>1.36223142857143</v>
      </c>
      <c r="CG655">
        <v>13.3020964285714</v>
      </c>
      <c r="CH655">
        <v>11.5036071428571</v>
      </c>
      <c r="CI655">
        <v>1999.9975</v>
      </c>
      <c r="CJ655">
        <v>0.980003785714286</v>
      </c>
      <c r="CK655">
        <v>0.0199962357142857</v>
      </c>
      <c r="CL655">
        <v>0</v>
      </c>
      <c r="CM655">
        <v>2.30337142857143</v>
      </c>
      <c r="CN655">
        <v>0</v>
      </c>
      <c r="CO655">
        <v>4406.31035714286</v>
      </c>
      <c r="CP655">
        <v>17300.15</v>
      </c>
      <c r="CQ655">
        <v>41.1338571428571</v>
      </c>
      <c r="CR655">
        <v>41.937</v>
      </c>
      <c r="CS655">
        <v>40.937</v>
      </c>
      <c r="CT655">
        <v>40.562</v>
      </c>
      <c r="CU655">
        <v>40.3031428571429</v>
      </c>
      <c r="CV655">
        <v>1960.0075</v>
      </c>
      <c r="CW655">
        <v>39.99</v>
      </c>
      <c r="CX655">
        <v>0</v>
      </c>
      <c r="CY655">
        <v>1657300202.7</v>
      </c>
      <c r="CZ655">
        <v>0</v>
      </c>
      <c r="DA655">
        <v>1657291692.5</v>
      </c>
      <c r="DB655" t="s">
        <v>356</v>
      </c>
      <c r="DC655">
        <v>1657291684</v>
      </c>
      <c r="DD655">
        <v>1657291692.5</v>
      </c>
      <c r="DE655">
        <v>1</v>
      </c>
      <c r="DF655">
        <v>0.051</v>
      </c>
      <c r="DG655">
        <v>-0.009</v>
      </c>
      <c r="DH655">
        <v>7.953</v>
      </c>
      <c r="DI655">
        <v>0.086</v>
      </c>
      <c r="DJ655">
        <v>418</v>
      </c>
      <c r="DK655">
        <v>18</v>
      </c>
      <c r="DL655">
        <v>0.63</v>
      </c>
      <c r="DM655">
        <v>0.07</v>
      </c>
      <c r="DN655">
        <v>-41.0148375</v>
      </c>
      <c r="DO655">
        <v>-2.22037711069409</v>
      </c>
      <c r="DP655">
        <v>0.561494101343683</v>
      </c>
      <c r="DQ655">
        <v>0</v>
      </c>
      <c r="DR655">
        <v>2.31148725</v>
      </c>
      <c r="DS655">
        <v>0.0373914821763546</v>
      </c>
      <c r="DT655">
        <v>0.00467246294126553</v>
      </c>
      <c r="DU655">
        <v>1</v>
      </c>
      <c r="DV655">
        <v>1</v>
      </c>
      <c r="DW655">
        <v>2</v>
      </c>
      <c r="DX655" t="s">
        <v>373</v>
      </c>
      <c r="DY655">
        <v>2.97013</v>
      </c>
      <c r="DZ655">
        <v>2.7008</v>
      </c>
      <c r="EA655">
        <v>0.146354</v>
      </c>
      <c r="EB655">
        <v>0.150836</v>
      </c>
      <c r="EC655">
        <v>0.0767607</v>
      </c>
      <c r="ED655">
        <v>0.0709492</v>
      </c>
      <c r="EE655">
        <v>33153.1</v>
      </c>
      <c r="EF655">
        <v>36084.3</v>
      </c>
      <c r="EG655">
        <v>35213.2</v>
      </c>
      <c r="EH655">
        <v>38559.5</v>
      </c>
      <c r="EI655">
        <v>46138.9</v>
      </c>
      <c r="EJ655">
        <v>51729.5</v>
      </c>
      <c r="EK655">
        <v>55074.7</v>
      </c>
      <c r="EL655">
        <v>61832.9</v>
      </c>
      <c r="EM655">
        <v>1.9452</v>
      </c>
      <c r="EN655">
        <v>2.109</v>
      </c>
      <c r="EO655">
        <v>-0.0225008</v>
      </c>
      <c r="EP655">
        <v>0</v>
      </c>
      <c r="EQ655">
        <v>25.3802</v>
      </c>
      <c r="ER655">
        <v>999.9</v>
      </c>
      <c r="ES655">
        <v>54.706</v>
      </c>
      <c r="ET655">
        <v>34.251</v>
      </c>
      <c r="EU655">
        <v>40.1505</v>
      </c>
      <c r="EV655">
        <v>53.4579</v>
      </c>
      <c r="EW655">
        <v>37.1675</v>
      </c>
      <c r="EX655">
        <v>2</v>
      </c>
      <c r="EY655">
        <v>0.208659</v>
      </c>
      <c r="EZ655">
        <v>6.55558</v>
      </c>
      <c r="FA655">
        <v>20.0295</v>
      </c>
      <c r="FB655">
        <v>5.19932</v>
      </c>
      <c r="FC655">
        <v>12.0099</v>
      </c>
      <c r="FD655">
        <v>4.9756</v>
      </c>
      <c r="FE655">
        <v>3.2938</v>
      </c>
      <c r="FF655">
        <v>9999</v>
      </c>
      <c r="FG655">
        <v>565.8</v>
      </c>
      <c r="FH655">
        <v>9999</v>
      </c>
      <c r="FI655">
        <v>9999</v>
      </c>
      <c r="FJ655">
        <v>1.86298</v>
      </c>
      <c r="FK655">
        <v>1.86783</v>
      </c>
      <c r="FL655">
        <v>1.86752</v>
      </c>
      <c r="FM655">
        <v>1.86874</v>
      </c>
      <c r="FN655">
        <v>1.86954</v>
      </c>
      <c r="FO655">
        <v>1.86554</v>
      </c>
      <c r="FP655">
        <v>1.86661</v>
      </c>
      <c r="FQ655">
        <v>1.86807</v>
      </c>
      <c r="FR655">
        <v>5</v>
      </c>
      <c r="FS655">
        <v>0</v>
      </c>
      <c r="FT655">
        <v>0</v>
      </c>
      <c r="FU655">
        <v>0</v>
      </c>
      <c r="FV655" t="s">
        <v>358</v>
      </c>
      <c r="FW655" t="s">
        <v>359</v>
      </c>
      <c r="FX655" t="s">
        <v>360</v>
      </c>
      <c r="FY655" t="s">
        <v>360</v>
      </c>
      <c r="FZ655" t="s">
        <v>360</v>
      </c>
      <c r="GA655" t="s">
        <v>360</v>
      </c>
      <c r="GB655">
        <v>0</v>
      </c>
      <c r="GC655">
        <v>100</v>
      </c>
      <c r="GD655">
        <v>100</v>
      </c>
      <c r="GE655">
        <v>13.04</v>
      </c>
      <c r="GF655">
        <v>0.1786</v>
      </c>
      <c r="GG655">
        <v>4.5284714050127</v>
      </c>
      <c r="GH655">
        <v>0.00877152046367285</v>
      </c>
      <c r="GI655">
        <v>-1.12287425622125e-06</v>
      </c>
      <c r="GJ655">
        <v>1.49974470624018e-10</v>
      </c>
      <c r="GK655">
        <v>0.178652107835601</v>
      </c>
      <c r="GL655">
        <v>0</v>
      </c>
      <c r="GM655">
        <v>0</v>
      </c>
      <c r="GN655">
        <v>0</v>
      </c>
      <c r="GO655">
        <v>-2</v>
      </c>
      <c r="GP655">
        <v>2006</v>
      </c>
      <c r="GQ655">
        <v>1</v>
      </c>
      <c r="GR655">
        <v>20</v>
      </c>
      <c r="GS655">
        <v>142.3</v>
      </c>
      <c r="GT655">
        <v>142.2</v>
      </c>
      <c r="GU655">
        <v>2.9541</v>
      </c>
      <c r="GV655">
        <v>2.62817</v>
      </c>
      <c r="GW655">
        <v>2.24854</v>
      </c>
      <c r="GX655">
        <v>2.74292</v>
      </c>
      <c r="GY655">
        <v>1.99585</v>
      </c>
      <c r="GZ655">
        <v>2.36572</v>
      </c>
      <c r="HA655">
        <v>37.6745</v>
      </c>
      <c r="HB655">
        <v>14.4035</v>
      </c>
      <c r="HC655">
        <v>18</v>
      </c>
      <c r="HD655">
        <v>498.737</v>
      </c>
      <c r="HE655">
        <v>611.17</v>
      </c>
      <c r="HF655">
        <v>15.2206</v>
      </c>
      <c r="HG655">
        <v>29.6566</v>
      </c>
      <c r="HH655">
        <v>30.001</v>
      </c>
      <c r="HI655">
        <v>29.4363</v>
      </c>
      <c r="HJ655">
        <v>29.337</v>
      </c>
      <c r="HK655">
        <v>59.2135</v>
      </c>
      <c r="HL655">
        <v>52.2646</v>
      </c>
      <c r="HM655">
        <v>0</v>
      </c>
      <c r="HN655">
        <v>15.2189</v>
      </c>
      <c r="HO655">
        <v>1174.53</v>
      </c>
      <c r="HP655">
        <v>18.465</v>
      </c>
      <c r="HQ655">
        <v>102.143</v>
      </c>
      <c r="HR655">
        <v>102.932</v>
      </c>
    </row>
    <row r="656" spans="1:226">
      <c r="A656">
        <v>640</v>
      </c>
      <c r="B656">
        <v>1657300229.6</v>
      </c>
      <c r="C656">
        <v>8485.59999990463</v>
      </c>
      <c r="D656" t="s">
        <v>1644</v>
      </c>
      <c r="E656" t="s">
        <v>1645</v>
      </c>
      <c r="F656">
        <v>5</v>
      </c>
      <c r="G656" t="s">
        <v>1507</v>
      </c>
      <c r="H656" t="s">
        <v>354</v>
      </c>
      <c r="I656">
        <v>1657300222.1</v>
      </c>
      <c r="J656">
        <f>(K656)/1000</f>
        <v>0</v>
      </c>
      <c r="K656">
        <f>IF(BF656, AN656, AH656)</f>
        <v>0</v>
      </c>
      <c r="L656">
        <f>IF(BF656, AI656, AG656)</f>
        <v>0</v>
      </c>
      <c r="M656">
        <f>BH656 - IF(AU656&gt;1, L656*BB656*100.0/(AW656*BV656), 0)</f>
        <v>0</v>
      </c>
      <c r="N656">
        <f>((T656-J656/2)*M656-L656)/(T656+J656/2)</f>
        <v>0</v>
      </c>
      <c r="O656">
        <f>N656*(BO656+BP656)/1000.0</f>
        <v>0</v>
      </c>
      <c r="P656">
        <f>(BH656 - IF(AU656&gt;1, L656*BB656*100.0/(AW656*BV656), 0))*(BO656+BP656)/1000.0</f>
        <v>0</v>
      </c>
      <c r="Q656">
        <f>2.0/((1/S656-1/R656)+SIGN(S656)*SQRT((1/S656-1/R656)*(1/S656-1/R656) + 4*BC656/((BC656+1)*(BC656+1))*(2*1/S656*1/R656-1/R656*1/R656)))</f>
        <v>0</v>
      </c>
      <c r="R656">
        <f>IF(LEFT(BD656,1)&lt;&gt;"0",IF(LEFT(BD656,1)="1",3.0,BE656),$D$5+$E$5*(BV656*BO656/($K$5*1000))+$F$5*(BV656*BO656/($K$5*1000))*MAX(MIN(BB656,$J$5),$I$5)*MAX(MIN(BB656,$J$5),$I$5)+$G$5*MAX(MIN(BB656,$J$5),$I$5)*(BV656*BO656/($K$5*1000))+$H$5*(BV656*BO656/($K$5*1000))*(BV656*BO656/($K$5*1000)))</f>
        <v>0</v>
      </c>
      <c r="S656">
        <f>J656*(1000-(1000*0.61365*exp(17.502*W656/(240.97+W656))/(BO656+BP656)+BJ656)/2)/(1000*0.61365*exp(17.502*W656/(240.97+W656))/(BO656+BP656)-BJ656)</f>
        <v>0</v>
      </c>
      <c r="T656">
        <f>1/((BC656+1)/(Q656/1.6)+1/(R656/1.37)) + BC656/((BC656+1)/(Q656/1.6) + BC656/(R656/1.37))</f>
        <v>0</v>
      </c>
      <c r="U656">
        <f>(AX656*BA656)</f>
        <v>0</v>
      </c>
      <c r="V656">
        <f>(BQ656+(U656+2*0.95*5.67E-8*(((BQ656+$B$7)+273)^4-(BQ656+273)^4)-44100*J656)/(1.84*29.3*R656+8*0.95*5.67E-8*(BQ656+273)^3))</f>
        <v>0</v>
      </c>
      <c r="W656">
        <f>($C$7*BR656+$D$7*BS656+$E$7*V656)</f>
        <v>0</v>
      </c>
      <c r="X656">
        <f>0.61365*exp(17.502*W656/(240.97+W656))</f>
        <v>0</v>
      </c>
      <c r="Y656">
        <f>(Z656/AA656*100)</f>
        <v>0</v>
      </c>
      <c r="Z656">
        <f>BJ656*(BO656+BP656)/1000</f>
        <v>0</v>
      </c>
      <c r="AA656">
        <f>0.61365*exp(17.502*BQ656/(240.97+BQ656))</f>
        <v>0</v>
      </c>
      <c r="AB656">
        <f>(X656-BJ656*(BO656+BP656)/1000)</f>
        <v>0</v>
      </c>
      <c r="AC656">
        <f>(-J656*44100)</f>
        <v>0</v>
      </c>
      <c r="AD656">
        <f>2*29.3*R656*0.92*(BQ656-W656)</f>
        <v>0</v>
      </c>
      <c r="AE656">
        <f>2*0.95*5.67E-8*(((BQ656+$B$7)+273)^4-(W656+273)^4)</f>
        <v>0</v>
      </c>
      <c r="AF656">
        <f>U656+AE656+AC656+AD656</f>
        <v>0</v>
      </c>
      <c r="AG656">
        <f>BN656*AU656*(BI656-BH656*(1000-AU656*BK656)/(1000-AU656*BJ656))/(100*BB656)</f>
        <v>0</v>
      </c>
      <c r="AH656">
        <f>1000*BN656*AU656*(BJ656-BK656)/(100*BB656*(1000-AU656*BJ656))</f>
        <v>0</v>
      </c>
      <c r="AI656">
        <f>(AJ656 - AK656 - BO656*1E3/(8.314*(BQ656+273.15)) * AM656/BN656 * AL656) * BN656/(100*BB656) * (1000 - BK656)/1000</f>
        <v>0</v>
      </c>
      <c r="AJ656">
        <v>1187.01349297266</v>
      </c>
      <c r="AK656">
        <v>1156.42060606061</v>
      </c>
      <c r="AL656">
        <v>3.48905406983057</v>
      </c>
      <c r="AM656">
        <v>66.3387568690887</v>
      </c>
      <c r="AN656">
        <f>(AP656 - AO656 + BO656*1E3/(8.314*(BQ656+273.15)) * AR656/BN656 * AQ656) * BN656/(100*BB656) * 1000/(1000 - AP656)</f>
        <v>0</v>
      </c>
      <c r="AO656">
        <v>18.4543844397359</v>
      </c>
      <c r="AP656">
        <v>20.7746666666667</v>
      </c>
      <c r="AQ656">
        <v>-4.39417542096241e-06</v>
      </c>
      <c r="AR656">
        <v>77.4773203291814</v>
      </c>
      <c r="AS656">
        <v>0</v>
      </c>
      <c r="AT656">
        <v>0</v>
      </c>
      <c r="AU656">
        <f>IF(AS656*$H$13&gt;=AW656,1.0,(AW656/(AW656-AS656*$H$13)))</f>
        <v>0</v>
      </c>
      <c r="AV656">
        <f>(AU656-1)*100</f>
        <v>0</v>
      </c>
      <c r="AW656">
        <f>MAX(0,($B$13+$C$13*BV656)/(1+$D$13*BV656)*BO656/(BQ656+273)*$E$13)</f>
        <v>0</v>
      </c>
      <c r="AX656">
        <f>$B$11*BW656+$C$11*BX656+$F$11*CI656*(1-CL656)</f>
        <v>0</v>
      </c>
      <c r="AY656">
        <f>AX656*AZ656</f>
        <v>0</v>
      </c>
      <c r="AZ656">
        <f>($B$11*$D$9+$C$11*$D$9+$F$11*((CV656+CN656)/MAX(CV656+CN656+CW656, 0.1)*$I$9+CW656/MAX(CV656+CN656+CW656, 0.1)*$J$9))/($B$11+$C$11+$F$11)</f>
        <v>0</v>
      </c>
      <c r="BA656">
        <f>($B$11*$K$9+$C$11*$K$9+$F$11*((CV656+CN656)/MAX(CV656+CN656+CW656, 0.1)*$P$9+CW656/MAX(CV656+CN656+CW656, 0.1)*$Q$9))/($B$11+$C$11+$F$11)</f>
        <v>0</v>
      </c>
      <c r="BB656">
        <v>6</v>
      </c>
      <c r="BC656">
        <v>0.5</v>
      </c>
      <c r="BD656" t="s">
        <v>355</v>
      </c>
      <c r="BE656">
        <v>2</v>
      </c>
      <c r="BF656" t="b">
        <v>1</v>
      </c>
      <c r="BG656">
        <v>1657300222.1</v>
      </c>
      <c r="BH656">
        <v>1108.79222222222</v>
      </c>
      <c r="BI656">
        <v>1150.18740740741</v>
      </c>
      <c r="BJ656">
        <v>20.7711740740741</v>
      </c>
      <c r="BK656">
        <v>18.4533296296296</v>
      </c>
      <c r="BL656">
        <v>1095.80407407407</v>
      </c>
      <c r="BM656">
        <v>20.5925185185185</v>
      </c>
      <c r="BN656">
        <v>499.994777777778</v>
      </c>
      <c r="BO656">
        <v>73.8273111111111</v>
      </c>
      <c r="BP656">
        <v>0.0464429888888889</v>
      </c>
      <c r="BQ656">
        <v>24.3433518518518</v>
      </c>
      <c r="BR656">
        <v>25.0095111111111</v>
      </c>
      <c r="BS656">
        <v>999.9</v>
      </c>
      <c r="BT656">
        <v>0</v>
      </c>
      <c r="BU656">
        <v>0</v>
      </c>
      <c r="BV656">
        <v>10003.3333333333</v>
      </c>
      <c r="BW656">
        <v>0</v>
      </c>
      <c r="BX656">
        <v>1294.63814814815</v>
      </c>
      <c r="BY656">
        <v>-41.3953888888889</v>
      </c>
      <c r="BZ656">
        <v>1132.31296296296</v>
      </c>
      <c r="CA656">
        <v>1171.81074074074</v>
      </c>
      <c r="CB656">
        <v>2.31784444444444</v>
      </c>
      <c r="CC656">
        <v>1150.18740740741</v>
      </c>
      <c r="CD656">
        <v>18.4533296296296</v>
      </c>
      <c r="CE656">
        <v>1.53347962962963</v>
      </c>
      <c r="CF656">
        <v>1.36236037037037</v>
      </c>
      <c r="CG656">
        <v>13.306137037037</v>
      </c>
      <c r="CH656">
        <v>11.5050259259259</v>
      </c>
      <c r="CI656">
        <v>1999.97703703704</v>
      </c>
      <c r="CJ656">
        <v>0.980003555555556</v>
      </c>
      <c r="CK656">
        <v>0.0199964888888889</v>
      </c>
      <c r="CL656">
        <v>0</v>
      </c>
      <c r="CM656">
        <v>2.34282962962963</v>
      </c>
      <c r="CN656">
        <v>0</v>
      </c>
      <c r="CO656">
        <v>4406.35333333333</v>
      </c>
      <c r="CP656">
        <v>17299.962962963</v>
      </c>
      <c r="CQ656">
        <v>41.1387777777778</v>
      </c>
      <c r="CR656">
        <v>41.937</v>
      </c>
      <c r="CS656">
        <v>40.937</v>
      </c>
      <c r="CT656">
        <v>40.562</v>
      </c>
      <c r="CU656">
        <v>40.3074814814815</v>
      </c>
      <c r="CV656">
        <v>1959.98703703704</v>
      </c>
      <c r="CW656">
        <v>39.99</v>
      </c>
      <c r="CX656">
        <v>0</v>
      </c>
      <c r="CY656">
        <v>1657300207.5</v>
      </c>
      <c r="CZ656">
        <v>0</v>
      </c>
      <c r="DA656">
        <v>1657291692.5</v>
      </c>
      <c r="DB656" t="s">
        <v>356</v>
      </c>
      <c r="DC656">
        <v>1657291684</v>
      </c>
      <c r="DD656">
        <v>1657291692.5</v>
      </c>
      <c r="DE656">
        <v>1</v>
      </c>
      <c r="DF656">
        <v>0.051</v>
      </c>
      <c r="DG656">
        <v>-0.009</v>
      </c>
      <c r="DH656">
        <v>7.953</v>
      </c>
      <c r="DI656">
        <v>0.086</v>
      </c>
      <c r="DJ656">
        <v>418</v>
      </c>
      <c r="DK656">
        <v>18</v>
      </c>
      <c r="DL656">
        <v>0.63</v>
      </c>
      <c r="DM656">
        <v>0.07</v>
      </c>
      <c r="DN656">
        <v>-41.3455875</v>
      </c>
      <c r="DO656">
        <v>-2.49968667917445</v>
      </c>
      <c r="DP656">
        <v>0.5452183843138</v>
      </c>
      <c r="DQ656">
        <v>0</v>
      </c>
      <c r="DR656">
        <v>2.3160745</v>
      </c>
      <c r="DS656">
        <v>0.0401441651031851</v>
      </c>
      <c r="DT656">
        <v>0.00490337942137868</v>
      </c>
      <c r="DU656">
        <v>1</v>
      </c>
      <c r="DV656">
        <v>1</v>
      </c>
      <c r="DW656">
        <v>2</v>
      </c>
      <c r="DX656" t="s">
        <v>373</v>
      </c>
      <c r="DY656">
        <v>2.97032</v>
      </c>
      <c r="DZ656">
        <v>2.70069</v>
      </c>
      <c r="EA656">
        <v>0.147776</v>
      </c>
      <c r="EB656">
        <v>0.152207</v>
      </c>
      <c r="EC656">
        <v>0.0767618</v>
      </c>
      <c r="ED656">
        <v>0.0709391</v>
      </c>
      <c r="EE656">
        <v>33097.8</v>
      </c>
      <c r="EF656">
        <v>36025.9</v>
      </c>
      <c r="EG656">
        <v>35213.2</v>
      </c>
      <c r="EH656">
        <v>38559.3</v>
      </c>
      <c r="EI656">
        <v>46138.4</v>
      </c>
      <c r="EJ656">
        <v>51729.6</v>
      </c>
      <c r="EK656">
        <v>55074.1</v>
      </c>
      <c r="EL656">
        <v>61832.3</v>
      </c>
      <c r="EM656">
        <v>1.945</v>
      </c>
      <c r="EN656">
        <v>2.1092</v>
      </c>
      <c r="EO656">
        <v>-0.0242889</v>
      </c>
      <c r="EP656">
        <v>0</v>
      </c>
      <c r="EQ656">
        <v>25.3781</v>
      </c>
      <c r="ER656">
        <v>999.9</v>
      </c>
      <c r="ES656">
        <v>54.682</v>
      </c>
      <c r="ET656">
        <v>34.251</v>
      </c>
      <c r="EU656">
        <v>40.1315</v>
      </c>
      <c r="EV656">
        <v>53.3479</v>
      </c>
      <c r="EW656">
        <v>37.1314</v>
      </c>
      <c r="EX656">
        <v>2</v>
      </c>
      <c r="EY656">
        <v>0.209024</v>
      </c>
      <c r="EZ656">
        <v>6.56292</v>
      </c>
      <c r="FA656">
        <v>20.0291</v>
      </c>
      <c r="FB656">
        <v>5.19812</v>
      </c>
      <c r="FC656">
        <v>12.0099</v>
      </c>
      <c r="FD656">
        <v>4.9756</v>
      </c>
      <c r="FE656">
        <v>3.294</v>
      </c>
      <c r="FF656">
        <v>9999</v>
      </c>
      <c r="FG656">
        <v>565.8</v>
      </c>
      <c r="FH656">
        <v>9999</v>
      </c>
      <c r="FI656">
        <v>9999</v>
      </c>
      <c r="FJ656">
        <v>1.86295</v>
      </c>
      <c r="FK656">
        <v>1.86783</v>
      </c>
      <c r="FL656">
        <v>1.86752</v>
      </c>
      <c r="FM656">
        <v>1.86874</v>
      </c>
      <c r="FN656">
        <v>1.86951</v>
      </c>
      <c r="FO656">
        <v>1.86554</v>
      </c>
      <c r="FP656">
        <v>1.86661</v>
      </c>
      <c r="FQ656">
        <v>1.86804</v>
      </c>
      <c r="FR656">
        <v>5</v>
      </c>
      <c r="FS656">
        <v>0</v>
      </c>
      <c r="FT656">
        <v>0</v>
      </c>
      <c r="FU656">
        <v>0</v>
      </c>
      <c r="FV656" t="s">
        <v>358</v>
      </c>
      <c r="FW656" t="s">
        <v>359</v>
      </c>
      <c r="FX656" t="s">
        <v>360</v>
      </c>
      <c r="FY656" t="s">
        <v>360</v>
      </c>
      <c r="FZ656" t="s">
        <v>360</v>
      </c>
      <c r="GA656" t="s">
        <v>360</v>
      </c>
      <c r="GB656">
        <v>0</v>
      </c>
      <c r="GC656">
        <v>100</v>
      </c>
      <c r="GD656">
        <v>100</v>
      </c>
      <c r="GE656">
        <v>13.16</v>
      </c>
      <c r="GF656">
        <v>0.1787</v>
      </c>
      <c r="GG656">
        <v>4.5284714050127</v>
      </c>
      <c r="GH656">
        <v>0.00877152046367285</v>
      </c>
      <c r="GI656">
        <v>-1.12287425622125e-06</v>
      </c>
      <c r="GJ656">
        <v>1.49974470624018e-10</v>
      </c>
      <c r="GK656">
        <v>0.178652107835601</v>
      </c>
      <c r="GL656">
        <v>0</v>
      </c>
      <c r="GM656">
        <v>0</v>
      </c>
      <c r="GN656">
        <v>0</v>
      </c>
      <c r="GO656">
        <v>-2</v>
      </c>
      <c r="GP656">
        <v>2006</v>
      </c>
      <c r="GQ656">
        <v>1</v>
      </c>
      <c r="GR656">
        <v>20</v>
      </c>
      <c r="GS656">
        <v>142.4</v>
      </c>
      <c r="GT656">
        <v>142.3</v>
      </c>
      <c r="GU656">
        <v>2.98584</v>
      </c>
      <c r="GV656">
        <v>2.62695</v>
      </c>
      <c r="GW656">
        <v>2.24854</v>
      </c>
      <c r="GX656">
        <v>2.74292</v>
      </c>
      <c r="GY656">
        <v>1.99585</v>
      </c>
      <c r="GZ656">
        <v>2.38892</v>
      </c>
      <c r="HA656">
        <v>37.6987</v>
      </c>
      <c r="HB656">
        <v>14.4122</v>
      </c>
      <c r="HC656">
        <v>18</v>
      </c>
      <c r="HD656">
        <v>498.647</v>
      </c>
      <c r="HE656">
        <v>611.379</v>
      </c>
      <c r="HF656">
        <v>15.2063</v>
      </c>
      <c r="HG656">
        <v>29.6617</v>
      </c>
      <c r="HH656">
        <v>30.0008</v>
      </c>
      <c r="HI656">
        <v>29.4413</v>
      </c>
      <c r="HJ656">
        <v>29.342</v>
      </c>
      <c r="HK656">
        <v>59.8185</v>
      </c>
      <c r="HL656">
        <v>52.2646</v>
      </c>
      <c r="HM656">
        <v>0</v>
      </c>
      <c r="HN656">
        <v>15.2045</v>
      </c>
      <c r="HO656">
        <v>1187.92</v>
      </c>
      <c r="HP656">
        <v>18.4649</v>
      </c>
      <c r="HQ656">
        <v>102.142</v>
      </c>
      <c r="HR656">
        <v>102.931</v>
      </c>
    </row>
    <row r="657" spans="1:226">
      <c r="A657">
        <v>641</v>
      </c>
      <c r="B657">
        <v>1657300234.6</v>
      </c>
      <c r="C657">
        <v>8490.59999990463</v>
      </c>
      <c r="D657" t="s">
        <v>1646</v>
      </c>
      <c r="E657" t="s">
        <v>1647</v>
      </c>
      <c r="F657">
        <v>5</v>
      </c>
      <c r="G657" t="s">
        <v>1507</v>
      </c>
      <c r="H657" t="s">
        <v>354</v>
      </c>
      <c r="I657">
        <v>1657300226.81429</v>
      </c>
      <c r="J657">
        <f>(K657)/1000</f>
        <v>0</v>
      </c>
      <c r="K657">
        <f>IF(BF657, AN657, AH657)</f>
        <v>0</v>
      </c>
      <c r="L657">
        <f>IF(BF657, AI657, AG657)</f>
        <v>0</v>
      </c>
      <c r="M657">
        <f>BH657 - IF(AU657&gt;1, L657*BB657*100.0/(AW657*BV657), 0)</f>
        <v>0</v>
      </c>
      <c r="N657">
        <f>((T657-J657/2)*M657-L657)/(T657+J657/2)</f>
        <v>0</v>
      </c>
      <c r="O657">
        <f>N657*(BO657+BP657)/1000.0</f>
        <v>0</v>
      </c>
      <c r="P657">
        <f>(BH657 - IF(AU657&gt;1, L657*BB657*100.0/(AW657*BV657), 0))*(BO657+BP657)/1000.0</f>
        <v>0</v>
      </c>
      <c r="Q657">
        <f>2.0/((1/S657-1/R657)+SIGN(S657)*SQRT((1/S657-1/R657)*(1/S657-1/R657) + 4*BC657/((BC657+1)*(BC657+1))*(2*1/S657*1/R657-1/R657*1/R657)))</f>
        <v>0</v>
      </c>
      <c r="R657">
        <f>IF(LEFT(BD657,1)&lt;&gt;"0",IF(LEFT(BD657,1)="1",3.0,BE657),$D$5+$E$5*(BV657*BO657/($K$5*1000))+$F$5*(BV657*BO657/($K$5*1000))*MAX(MIN(BB657,$J$5),$I$5)*MAX(MIN(BB657,$J$5),$I$5)+$G$5*MAX(MIN(BB657,$J$5),$I$5)*(BV657*BO657/($K$5*1000))+$H$5*(BV657*BO657/($K$5*1000))*(BV657*BO657/($K$5*1000)))</f>
        <v>0</v>
      </c>
      <c r="S657">
        <f>J657*(1000-(1000*0.61365*exp(17.502*W657/(240.97+W657))/(BO657+BP657)+BJ657)/2)/(1000*0.61365*exp(17.502*W657/(240.97+W657))/(BO657+BP657)-BJ657)</f>
        <v>0</v>
      </c>
      <c r="T657">
        <f>1/((BC657+1)/(Q657/1.6)+1/(R657/1.37)) + BC657/((BC657+1)/(Q657/1.6) + BC657/(R657/1.37))</f>
        <v>0</v>
      </c>
      <c r="U657">
        <f>(AX657*BA657)</f>
        <v>0</v>
      </c>
      <c r="V657">
        <f>(BQ657+(U657+2*0.95*5.67E-8*(((BQ657+$B$7)+273)^4-(BQ657+273)^4)-44100*J657)/(1.84*29.3*R657+8*0.95*5.67E-8*(BQ657+273)^3))</f>
        <v>0</v>
      </c>
      <c r="W657">
        <f>($C$7*BR657+$D$7*BS657+$E$7*V657)</f>
        <v>0</v>
      </c>
      <c r="X657">
        <f>0.61365*exp(17.502*W657/(240.97+W657))</f>
        <v>0</v>
      </c>
      <c r="Y657">
        <f>(Z657/AA657*100)</f>
        <v>0</v>
      </c>
      <c r="Z657">
        <f>BJ657*(BO657+BP657)/1000</f>
        <v>0</v>
      </c>
      <c r="AA657">
        <f>0.61365*exp(17.502*BQ657/(240.97+BQ657))</f>
        <v>0</v>
      </c>
      <c r="AB657">
        <f>(X657-BJ657*(BO657+BP657)/1000)</f>
        <v>0</v>
      </c>
      <c r="AC657">
        <f>(-J657*44100)</f>
        <v>0</v>
      </c>
      <c r="AD657">
        <f>2*29.3*R657*0.92*(BQ657-W657)</f>
        <v>0</v>
      </c>
      <c r="AE657">
        <f>2*0.95*5.67E-8*(((BQ657+$B$7)+273)^4-(W657+273)^4)</f>
        <v>0</v>
      </c>
      <c r="AF657">
        <f>U657+AE657+AC657+AD657</f>
        <v>0</v>
      </c>
      <c r="AG657">
        <f>BN657*AU657*(BI657-BH657*(1000-AU657*BK657)/(1000-AU657*BJ657))/(100*BB657)</f>
        <v>0</v>
      </c>
      <c r="AH657">
        <f>1000*BN657*AU657*(BJ657-BK657)/(100*BB657*(1000-AU657*BJ657))</f>
        <v>0</v>
      </c>
      <c r="AI657">
        <f>(AJ657 - AK657 - BO657*1E3/(8.314*(BQ657+273.15)) * AM657/BN657 * AL657) * BN657/(100*BB657) * (1000 - BK657)/1000</f>
        <v>0</v>
      </c>
      <c r="AJ657">
        <v>1203.74306881361</v>
      </c>
      <c r="AK657">
        <v>1173.45224242424</v>
      </c>
      <c r="AL657">
        <v>3.38806855963588</v>
      </c>
      <c r="AM657">
        <v>66.3387568690887</v>
      </c>
      <c r="AN657">
        <f>(AP657 - AO657 + BO657*1E3/(8.314*(BQ657+273.15)) * AR657/BN657 * AQ657) * BN657/(100*BB657) * 1000/(1000 - AP657)</f>
        <v>0</v>
      </c>
      <c r="AO657">
        <v>18.4549049447863</v>
      </c>
      <c r="AP657">
        <v>20.7852266666667</v>
      </c>
      <c r="AQ657">
        <v>6.0493505829855e-05</v>
      </c>
      <c r="AR657">
        <v>77.4773203291814</v>
      </c>
      <c r="AS657">
        <v>0</v>
      </c>
      <c r="AT657">
        <v>0</v>
      </c>
      <c r="AU657">
        <f>IF(AS657*$H$13&gt;=AW657,1.0,(AW657/(AW657-AS657*$H$13)))</f>
        <v>0</v>
      </c>
      <c r="AV657">
        <f>(AU657-1)*100</f>
        <v>0</v>
      </c>
      <c r="AW657">
        <f>MAX(0,($B$13+$C$13*BV657)/(1+$D$13*BV657)*BO657/(BQ657+273)*$E$13)</f>
        <v>0</v>
      </c>
      <c r="AX657">
        <f>$B$11*BW657+$C$11*BX657+$F$11*CI657*(1-CL657)</f>
        <v>0</v>
      </c>
      <c r="AY657">
        <f>AX657*AZ657</f>
        <v>0</v>
      </c>
      <c r="AZ657">
        <f>($B$11*$D$9+$C$11*$D$9+$F$11*((CV657+CN657)/MAX(CV657+CN657+CW657, 0.1)*$I$9+CW657/MAX(CV657+CN657+CW657, 0.1)*$J$9))/($B$11+$C$11+$F$11)</f>
        <v>0</v>
      </c>
      <c r="BA657">
        <f>($B$11*$K$9+$C$11*$K$9+$F$11*((CV657+CN657)/MAX(CV657+CN657+CW657, 0.1)*$P$9+CW657/MAX(CV657+CN657+CW657, 0.1)*$Q$9))/($B$11+$C$11+$F$11)</f>
        <v>0</v>
      </c>
      <c r="BB657">
        <v>6</v>
      </c>
      <c r="BC657">
        <v>0.5</v>
      </c>
      <c r="BD657" t="s">
        <v>355</v>
      </c>
      <c r="BE657">
        <v>2</v>
      </c>
      <c r="BF657" t="b">
        <v>1</v>
      </c>
      <c r="BG657">
        <v>1657300226.81429</v>
      </c>
      <c r="BH657">
        <v>1124.59464285714</v>
      </c>
      <c r="BI657">
        <v>1166.07071428571</v>
      </c>
      <c r="BJ657">
        <v>20.7753928571429</v>
      </c>
      <c r="BK657">
        <v>18.4544464285714</v>
      </c>
      <c r="BL657">
        <v>1111.49857142857</v>
      </c>
      <c r="BM657">
        <v>20.5967464285714</v>
      </c>
      <c r="BN657">
        <v>500.009964285714</v>
      </c>
      <c r="BO657">
        <v>73.8270071428571</v>
      </c>
      <c r="BP657">
        <v>0.0463932071428571</v>
      </c>
      <c r="BQ657">
        <v>24.3382071428571</v>
      </c>
      <c r="BR657">
        <v>25.0064285714286</v>
      </c>
      <c r="BS657">
        <v>999.9</v>
      </c>
      <c r="BT657">
        <v>0</v>
      </c>
      <c r="BU657">
        <v>0</v>
      </c>
      <c r="BV657">
        <v>10006.9642857143</v>
      </c>
      <c r="BW657">
        <v>0</v>
      </c>
      <c r="BX657">
        <v>1295.06785714286</v>
      </c>
      <c r="BY657">
        <v>-41.4757071428571</v>
      </c>
      <c r="BZ657">
        <v>1148.455</v>
      </c>
      <c r="CA657">
        <v>1187.99428571429</v>
      </c>
      <c r="CB657">
        <v>2.32095142857143</v>
      </c>
      <c r="CC657">
        <v>1166.07071428571</v>
      </c>
      <c r="CD657">
        <v>18.4544464285714</v>
      </c>
      <c r="CE657">
        <v>1.533785</v>
      </c>
      <c r="CF657">
        <v>1.36243714285714</v>
      </c>
      <c r="CG657">
        <v>13.3091857142857</v>
      </c>
      <c r="CH657">
        <v>11.5058857142857</v>
      </c>
      <c r="CI657">
        <v>2000.00821428571</v>
      </c>
      <c r="CJ657">
        <v>0.980003785714286</v>
      </c>
      <c r="CK657">
        <v>0.0199962357142857</v>
      </c>
      <c r="CL657">
        <v>0</v>
      </c>
      <c r="CM657">
        <v>2.32511785714286</v>
      </c>
      <c r="CN657">
        <v>0</v>
      </c>
      <c r="CO657">
        <v>4405.64571428572</v>
      </c>
      <c r="CP657">
        <v>17300.2392857143</v>
      </c>
      <c r="CQ657">
        <v>41.1449285714286</v>
      </c>
      <c r="CR657">
        <v>41.937</v>
      </c>
      <c r="CS657">
        <v>40.937</v>
      </c>
      <c r="CT657">
        <v>40.562</v>
      </c>
      <c r="CU657">
        <v>40.3076428571429</v>
      </c>
      <c r="CV657">
        <v>1960.01821428571</v>
      </c>
      <c r="CW657">
        <v>39.99</v>
      </c>
      <c r="CX657">
        <v>0</v>
      </c>
      <c r="CY657">
        <v>1657300212.9</v>
      </c>
      <c r="CZ657">
        <v>0</v>
      </c>
      <c r="DA657">
        <v>1657291692.5</v>
      </c>
      <c r="DB657" t="s">
        <v>356</v>
      </c>
      <c r="DC657">
        <v>1657291684</v>
      </c>
      <c r="DD657">
        <v>1657291692.5</v>
      </c>
      <c r="DE657">
        <v>1</v>
      </c>
      <c r="DF657">
        <v>0.051</v>
      </c>
      <c r="DG657">
        <v>-0.009</v>
      </c>
      <c r="DH657">
        <v>7.953</v>
      </c>
      <c r="DI657">
        <v>0.086</v>
      </c>
      <c r="DJ657">
        <v>418</v>
      </c>
      <c r="DK657">
        <v>18</v>
      </c>
      <c r="DL657">
        <v>0.63</v>
      </c>
      <c r="DM657">
        <v>0.07</v>
      </c>
      <c r="DN657">
        <v>-41.41726</v>
      </c>
      <c r="DO657">
        <v>-1.60300187617248</v>
      </c>
      <c r="DP657">
        <v>0.601594361592594</v>
      </c>
      <c r="DQ657">
        <v>0</v>
      </c>
      <c r="DR657">
        <v>2.31845175</v>
      </c>
      <c r="DS657">
        <v>0.0380606003752309</v>
      </c>
      <c r="DT657">
        <v>0.00460887290316188</v>
      </c>
      <c r="DU657">
        <v>1</v>
      </c>
      <c r="DV657">
        <v>1</v>
      </c>
      <c r="DW657">
        <v>2</v>
      </c>
      <c r="DX657" t="s">
        <v>373</v>
      </c>
      <c r="DY657">
        <v>2.96976</v>
      </c>
      <c r="DZ657">
        <v>2.70024</v>
      </c>
      <c r="EA657">
        <v>0.149138</v>
      </c>
      <c r="EB657">
        <v>0.153474</v>
      </c>
      <c r="EC657">
        <v>0.0767863</v>
      </c>
      <c r="ED657">
        <v>0.0709454</v>
      </c>
      <c r="EE657">
        <v>33044.1</v>
      </c>
      <c r="EF657">
        <v>35971.1</v>
      </c>
      <c r="EG657">
        <v>35212.4</v>
      </c>
      <c r="EH657">
        <v>38558.4</v>
      </c>
      <c r="EI657">
        <v>46136.9</v>
      </c>
      <c r="EJ657">
        <v>51727.6</v>
      </c>
      <c r="EK657">
        <v>55073.7</v>
      </c>
      <c r="EL657">
        <v>61830.3</v>
      </c>
      <c r="EM657">
        <v>1.945</v>
      </c>
      <c r="EN657">
        <v>2.109</v>
      </c>
      <c r="EO657">
        <v>-0.0244379</v>
      </c>
      <c r="EP657">
        <v>0</v>
      </c>
      <c r="EQ657">
        <v>25.3759</v>
      </c>
      <c r="ER657">
        <v>999.9</v>
      </c>
      <c r="ES657">
        <v>54.682</v>
      </c>
      <c r="ET657">
        <v>34.251</v>
      </c>
      <c r="EU657">
        <v>40.1332</v>
      </c>
      <c r="EV657">
        <v>53.2079</v>
      </c>
      <c r="EW657">
        <v>37.1514</v>
      </c>
      <c r="EX657">
        <v>2</v>
      </c>
      <c r="EY657">
        <v>0.20685</v>
      </c>
      <c r="EZ657">
        <v>5.7393</v>
      </c>
      <c r="FA657">
        <v>20.0592</v>
      </c>
      <c r="FB657">
        <v>5.19812</v>
      </c>
      <c r="FC657">
        <v>12.0099</v>
      </c>
      <c r="FD657">
        <v>4.9748</v>
      </c>
      <c r="FE657">
        <v>3.294</v>
      </c>
      <c r="FF657">
        <v>9999</v>
      </c>
      <c r="FG657">
        <v>565.8</v>
      </c>
      <c r="FH657">
        <v>9999</v>
      </c>
      <c r="FI657">
        <v>9999</v>
      </c>
      <c r="FJ657">
        <v>1.86301</v>
      </c>
      <c r="FK657">
        <v>1.86783</v>
      </c>
      <c r="FL657">
        <v>1.86758</v>
      </c>
      <c r="FM657">
        <v>1.86874</v>
      </c>
      <c r="FN657">
        <v>1.86954</v>
      </c>
      <c r="FO657">
        <v>1.8656</v>
      </c>
      <c r="FP657">
        <v>1.86664</v>
      </c>
      <c r="FQ657">
        <v>1.8681</v>
      </c>
      <c r="FR657">
        <v>5</v>
      </c>
      <c r="FS657">
        <v>0</v>
      </c>
      <c r="FT657">
        <v>0</v>
      </c>
      <c r="FU657">
        <v>0</v>
      </c>
      <c r="FV657" t="s">
        <v>358</v>
      </c>
      <c r="FW657" t="s">
        <v>359</v>
      </c>
      <c r="FX657" t="s">
        <v>360</v>
      </c>
      <c r="FY657" t="s">
        <v>360</v>
      </c>
      <c r="FZ657" t="s">
        <v>360</v>
      </c>
      <c r="GA657" t="s">
        <v>360</v>
      </c>
      <c r="GB657">
        <v>0</v>
      </c>
      <c r="GC657">
        <v>100</v>
      </c>
      <c r="GD657">
        <v>100</v>
      </c>
      <c r="GE657">
        <v>13.27</v>
      </c>
      <c r="GF657">
        <v>0.1787</v>
      </c>
      <c r="GG657">
        <v>4.5284714050127</v>
      </c>
      <c r="GH657">
        <v>0.00877152046367285</v>
      </c>
      <c r="GI657">
        <v>-1.12287425622125e-06</v>
      </c>
      <c r="GJ657">
        <v>1.49974470624018e-10</v>
      </c>
      <c r="GK657">
        <v>0.178652107835601</v>
      </c>
      <c r="GL657">
        <v>0</v>
      </c>
      <c r="GM657">
        <v>0</v>
      </c>
      <c r="GN657">
        <v>0</v>
      </c>
      <c r="GO657">
        <v>-2</v>
      </c>
      <c r="GP657">
        <v>2006</v>
      </c>
      <c r="GQ657">
        <v>1</v>
      </c>
      <c r="GR657">
        <v>20</v>
      </c>
      <c r="GS657">
        <v>142.5</v>
      </c>
      <c r="GT657">
        <v>142.4</v>
      </c>
      <c r="GU657">
        <v>3.01392</v>
      </c>
      <c r="GV657">
        <v>2.63184</v>
      </c>
      <c r="GW657">
        <v>2.24854</v>
      </c>
      <c r="GX657">
        <v>2.74292</v>
      </c>
      <c r="GY657">
        <v>1.99585</v>
      </c>
      <c r="GZ657">
        <v>2.37183</v>
      </c>
      <c r="HA657">
        <v>37.6987</v>
      </c>
      <c r="HB657">
        <v>14.421</v>
      </c>
      <c r="HC657">
        <v>18</v>
      </c>
      <c r="HD657">
        <v>498.69</v>
      </c>
      <c r="HE657">
        <v>611.282</v>
      </c>
      <c r="HF657">
        <v>15.257</v>
      </c>
      <c r="HG657">
        <v>29.6668</v>
      </c>
      <c r="HH657">
        <v>29.9986</v>
      </c>
      <c r="HI657">
        <v>29.4463</v>
      </c>
      <c r="HJ657">
        <v>29.347</v>
      </c>
      <c r="HK657">
        <v>60.4795</v>
      </c>
      <c r="HL657">
        <v>52.2646</v>
      </c>
      <c r="HM657">
        <v>0</v>
      </c>
      <c r="HN657">
        <v>15.3626</v>
      </c>
      <c r="HO657">
        <v>1208.23</v>
      </c>
      <c r="HP657">
        <v>18.4607</v>
      </c>
      <c r="HQ657">
        <v>102.141</v>
      </c>
      <c r="HR657">
        <v>102.928</v>
      </c>
    </row>
    <row r="658" spans="1:226">
      <c r="A658">
        <v>642</v>
      </c>
      <c r="B658">
        <v>1657300239.6</v>
      </c>
      <c r="C658">
        <v>8495.59999990463</v>
      </c>
      <c r="D658" t="s">
        <v>1648</v>
      </c>
      <c r="E658" t="s">
        <v>1649</v>
      </c>
      <c r="F658">
        <v>5</v>
      </c>
      <c r="G658" t="s">
        <v>1507</v>
      </c>
      <c r="H658" t="s">
        <v>354</v>
      </c>
      <c r="I658">
        <v>1657300232.1</v>
      </c>
      <c r="J658">
        <f>(K658)/1000</f>
        <v>0</v>
      </c>
      <c r="K658">
        <f>IF(BF658, AN658, AH658)</f>
        <v>0</v>
      </c>
      <c r="L658">
        <f>IF(BF658, AI658, AG658)</f>
        <v>0</v>
      </c>
      <c r="M658">
        <f>BH658 - IF(AU658&gt;1, L658*BB658*100.0/(AW658*BV658), 0)</f>
        <v>0</v>
      </c>
      <c r="N658">
        <f>((T658-J658/2)*M658-L658)/(T658+J658/2)</f>
        <v>0</v>
      </c>
      <c r="O658">
        <f>N658*(BO658+BP658)/1000.0</f>
        <v>0</v>
      </c>
      <c r="P658">
        <f>(BH658 - IF(AU658&gt;1, L658*BB658*100.0/(AW658*BV658), 0))*(BO658+BP658)/1000.0</f>
        <v>0</v>
      </c>
      <c r="Q658">
        <f>2.0/((1/S658-1/R658)+SIGN(S658)*SQRT((1/S658-1/R658)*(1/S658-1/R658) + 4*BC658/((BC658+1)*(BC658+1))*(2*1/S658*1/R658-1/R658*1/R658)))</f>
        <v>0</v>
      </c>
      <c r="R658">
        <f>IF(LEFT(BD658,1)&lt;&gt;"0",IF(LEFT(BD658,1)="1",3.0,BE658),$D$5+$E$5*(BV658*BO658/($K$5*1000))+$F$5*(BV658*BO658/($K$5*1000))*MAX(MIN(BB658,$J$5),$I$5)*MAX(MIN(BB658,$J$5),$I$5)+$G$5*MAX(MIN(BB658,$J$5),$I$5)*(BV658*BO658/($K$5*1000))+$H$5*(BV658*BO658/($K$5*1000))*(BV658*BO658/($K$5*1000)))</f>
        <v>0</v>
      </c>
      <c r="S658">
        <f>J658*(1000-(1000*0.61365*exp(17.502*W658/(240.97+W658))/(BO658+BP658)+BJ658)/2)/(1000*0.61365*exp(17.502*W658/(240.97+W658))/(BO658+BP658)-BJ658)</f>
        <v>0</v>
      </c>
      <c r="T658">
        <f>1/((BC658+1)/(Q658/1.6)+1/(R658/1.37)) + BC658/((BC658+1)/(Q658/1.6) + BC658/(R658/1.37))</f>
        <v>0</v>
      </c>
      <c r="U658">
        <f>(AX658*BA658)</f>
        <v>0</v>
      </c>
      <c r="V658">
        <f>(BQ658+(U658+2*0.95*5.67E-8*(((BQ658+$B$7)+273)^4-(BQ658+273)^4)-44100*J658)/(1.84*29.3*R658+8*0.95*5.67E-8*(BQ658+273)^3))</f>
        <v>0</v>
      </c>
      <c r="W658">
        <f>($C$7*BR658+$D$7*BS658+$E$7*V658)</f>
        <v>0</v>
      </c>
      <c r="X658">
        <f>0.61365*exp(17.502*W658/(240.97+W658))</f>
        <v>0</v>
      </c>
      <c r="Y658">
        <f>(Z658/AA658*100)</f>
        <v>0</v>
      </c>
      <c r="Z658">
        <f>BJ658*(BO658+BP658)/1000</f>
        <v>0</v>
      </c>
      <c r="AA658">
        <f>0.61365*exp(17.502*BQ658/(240.97+BQ658))</f>
        <v>0</v>
      </c>
      <c r="AB658">
        <f>(X658-BJ658*(BO658+BP658)/1000)</f>
        <v>0</v>
      </c>
      <c r="AC658">
        <f>(-J658*44100)</f>
        <v>0</v>
      </c>
      <c r="AD658">
        <f>2*29.3*R658*0.92*(BQ658-W658)</f>
        <v>0</v>
      </c>
      <c r="AE658">
        <f>2*0.95*5.67E-8*(((BQ658+$B$7)+273)^4-(W658+273)^4)</f>
        <v>0</v>
      </c>
      <c r="AF658">
        <f>U658+AE658+AC658+AD658</f>
        <v>0</v>
      </c>
      <c r="AG658">
        <f>BN658*AU658*(BI658-BH658*(1000-AU658*BK658)/(1000-AU658*BJ658))/(100*BB658)</f>
        <v>0</v>
      </c>
      <c r="AH658">
        <f>1000*BN658*AU658*(BJ658-BK658)/(100*BB658*(1000-AU658*BJ658))</f>
        <v>0</v>
      </c>
      <c r="AI658">
        <f>(AJ658 - AK658 - BO658*1E3/(8.314*(BQ658+273.15)) * AM658/BN658 * AL658) * BN658/(100*BB658) * (1000 - BK658)/1000</f>
        <v>0</v>
      </c>
      <c r="AJ658">
        <v>1220.14309175403</v>
      </c>
      <c r="AK658">
        <v>1189.9136969697</v>
      </c>
      <c r="AL658">
        <v>3.30467286176598</v>
      </c>
      <c r="AM658">
        <v>66.3387568690887</v>
      </c>
      <c r="AN658">
        <f>(AP658 - AO658 + BO658*1E3/(8.314*(BQ658+273.15)) * AR658/BN658 * AQ658) * BN658/(100*BB658) * 1000/(1000 - AP658)</f>
        <v>0</v>
      </c>
      <c r="AO658">
        <v>18.4569979966642</v>
      </c>
      <c r="AP658">
        <v>20.81138</v>
      </c>
      <c r="AQ658">
        <v>0.00669037022983294</v>
      </c>
      <c r="AR658">
        <v>77.4773203291814</v>
      </c>
      <c r="AS658">
        <v>0</v>
      </c>
      <c r="AT658">
        <v>0</v>
      </c>
      <c r="AU658">
        <f>IF(AS658*$H$13&gt;=AW658,1.0,(AW658/(AW658-AS658*$H$13)))</f>
        <v>0</v>
      </c>
      <c r="AV658">
        <f>(AU658-1)*100</f>
        <v>0</v>
      </c>
      <c r="AW658">
        <f>MAX(0,($B$13+$C$13*BV658)/(1+$D$13*BV658)*BO658/(BQ658+273)*$E$13)</f>
        <v>0</v>
      </c>
      <c r="AX658">
        <f>$B$11*BW658+$C$11*BX658+$F$11*CI658*(1-CL658)</f>
        <v>0</v>
      </c>
      <c r="AY658">
        <f>AX658*AZ658</f>
        <v>0</v>
      </c>
      <c r="AZ658">
        <f>($B$11*$D$9+$C$11*$D$9+$F$11*((CV658+CN658)/MAX(CV658+CN658+CW658, 0.1)*$I$9+CW658/MAX(CV658+CN658+CW658, 0.1)*$J$9))/($B$11+$C$11+$F$11)</f>
        <v>0</v>
      </c>
      <c r="BA658">
        <f>($B$11*$K$9+$C$11*$K$9+$F$11*((CV658+CN658)/MAX(CV658+CN658+CW658, 0.1)*$P$9+CW658/MAX(CV658+CN658+CW658, 0.1)*$Q$9))/($B$11+$C$11+$F$11)</f>
        <v>0</v>
      </c>
      <c r="BB658">
        <v>6</v>
      </c>
      <c r="BC658">
        <v>0.5</v>
      </c>
      <c r="BD658" t="s">
        <v>355</v>
      </c>
      <c r="BE658">
        <v>2</v>
      </c>
      <c r="BF658" t="b">
        <v>1</v>
      </c>
      <c r="BG658">
        <v>1657300232.1</v>
      </c>
      <c r="BH658">
        <v>1142.20888888889</v>
      </c>
      <c r="BI658">
        <v>1183.55518518519</v>
      </c>
      <c r="BJ658">
        <v>20.7850851851852</v>
      </c>
      <c r="BK658">
        <v>18.4562703703704</v>
      </c>
      <c r="BL658">
        <v>1128.99185185185</v>
      </c>
      <c r="BM658">
        <v>20.6064407407407</v>
      </c>
      <c r="BN658">
        <v>500.020851851852</v>
      </c>
      <c r="BO658">
        <v>73.8276851851852</v>
      </c>
      <c r="BP658">
        <v>0.0463849074074074</v>
      </c>
      <c r="BQ658">
        <v>24.3367148148148</v>
      </c>
      <c r="BR658">
        <v>24.9955296296296</v>
      </c>
      <c r="BS658">
        <v>999.9</v>
      </c>
      <c r="BT658">
        <v>0</v>
      </c>
      <c r="BU658">
        <v>0</v>
      </c>
      <c r="BV658">
        <v>10010.7407407407</v>
      </c>
      <c r="BW658">
        <v>0</v>
      </c>
      <c r="BX658">
        <v>1295.61037037037</v>
      </c>
      <c r="BY658">
        <v>-41.3456074074074</v>
      </c>
      <c r="BZ658">
        <v>1166.45407407407</v>
      </c>
      <c r="CA658">
        <v>1205.80888888889</v>
      </c>
      <c r="CB658">
        <v>2.32881925925926</v>
      </c>
      <c r="CC658">
        <v>1183.55518518519</v>
      </c>
      <c r="CD658">
        <v>18.4562703703704</v>
      </c>
      <c r="CE658">
        <v>1.53451444444444</v>
      </c>
      <c r="CF658">
        <v>1.3625837037037</v>
      </c>
      <c r="CG658">
        <v>13.3164740740741</v>
      </c>
      <c r="CH658">
        <v>11.5075185185185</v>
      </c>
      <c r="CI658">
        <v>1999.9937037037</v>
      </c>
      <c r="CJ658">
        <v>0.980003555555556</v>
      </c>
      <c r="CK658">
        <v>0.0199964888888889</v>
      </c>
      <c r="CL658">
        <v>0</v>
      </c>
      <c r="CM658">
        <v>2.32916296296296</v>
      </c>
      <c r="CN658">
        <v>0</v>
      </c>
      <c r="CO658">
        <v>4404.64925925926</v>
      </c>
      <c r="CP658">
        <v>17300.1111111111</v>
      </c>
      <c r="CQ658">
        <v>41.147962962963</v>
      </c>
      <c r="CR658">
        <v>41.9556666666667</v>
      </c>
      <c r="CS658">
        <v>40.958</v>
      </c>
      <c r="CT658">
        <v>40.576</v>
      </c>
      <c r="CU658">
        <v>40.319037037037</v>
      </c>
      <c r="CV658">
        <v>1960.00333333333</v>
      </c>
      <c r="CW658">
        <v>39.9903703703704</v>
      </c>
      <c r="CX658">
        <v>0</v>
      </c>
      <c r="CY658">
        <v>1657300217.7</v>
      </c>
      <c r="CZ658">
        <v>0</v>
      </c>
      <c r="DA658">
        <v>1657291692.5</v>
      </c>
      <c r="DB658" t="s">
        <v>356</v>
      </c>
      <c r="DC658">
        <v>1657291684</v>
      </c>
      <c r="DD658">
        <v>1657291692.5</v>
      </c>
      <c r="DE658">
        <v>1</v>
      </c>
      <c r="DF658">
        <v>0.051</v>
      </c>
      <c r="DG658">
        <v>-0.009</v>
      </c>
      <c r="DH658">
        <v>7.953</v>
      </c>
      <c r="DI658">
        <v>0.086</v>
      </c>
      <c r="DJ658">
        <v>418</v>
      </c>
      <c r="DK658">
        <v>18</v>
      </c>
      <c r="DL658">
        <v>0.63</v>
      </c>
      <c r="DM658">
        <v>0.07</v>
      </c>
      <c r="DN658">
        <v>-41.3793925</v>
      </c>
      <c r="DO658">
        <v>1.21711857410878</v>
      </c>
      <c r="DP658">
        <v>0.616131053586614</v>
      </c>
      <c r="DQ658">
        <v>0</v>
      </c>
      <c r="DR658">
        <v>2.323517</v>
      </c>
      <c r="DS658">
        <v>0.0710503564727925</v>
      </c>
      <c r="DT658">
        <v>0.00792902522382162</v>
      </c>
      <c r="DU658">
        <v>1</v>
      </c>
      <c r="DV658">
        <v>1</v>
      </c>
      <c r="DW658">
        <v>2</v>
      </c>
      <c r="DX658" t="s">
        <v>373</v>
      </c>
      <c r="DY658">
        <v>2.97091</v>
      </c>
      <c r="DZ658">
        <v>2.70045</v>
      </c>
      <c r="EA658">
        <v>0.15047</v>
      </c>
      <c r="EB658">
        <v>0.154774</v>
      </c>
      <c r="EC658">
        <v>0.0768807</v>
      </c>
      <c r="ED658">
        <v>0.0709661</v>
      </c>
      <c r="EE658">
        <v>32992.3</v>
      </c>
      <c r="EF658">
        <v>35915.6</v>
      </c>
      <c r="EG658">
        <v>35212.3</v>
      </c>
      <c r="EH658">
        <v>38558.2</v>
      </c>
      <c r="EI658">
        <v>46132.2</v>
      </c>
      <c r="EJ658">
        <v>51726.4</v>
      </c>
      <c r="EK658">
        <v>55073.8</v>
      </c>
      <c r="EL658">
        <v>61830.2</v>
      </c>
      <c r="EM658">
        <v>1.9458</v>
      </c>
      <c r="EN658">
        <v>2.1084</v>
      </c>
      <c r="EO658">
        <v>-0.0225008</v>
      </c>
      <c r="EP658">
        <v>0</v>
      </c>
      <c r="EQ658">
        <v>25.3759</v>
      </c>
      <c r="ER658">
        <v>999.9</v>
      </c>
      <c r="ES658">
        <v>54.682</v>
      </c>
      <c r="ET658">
        <v>34.251</v>
      </c>
      <c r="EU658">
        <v>40.1299</v>
      </c>
      <c r="EV658">
        <v>53.2779</v>
      </c>
      <c r="EW658">
        <v>37.0713</v>
      </c>
      <c r="EX658">
        <v>2</v>
      </c>
      <c r="EY658">
        <v>0.20622</v>
      </c>
      <c r="EZ658">
        <v>5.9834</v>
      </c>
      <c r="FA658">
        <v>20.0508</v>
      </c>
      <c r="FB658">
        <v>5.19812</v>
      </c>
      <c r="FC658">
        <v>12.0099</v>
      </c>
      <c r="FD658">
        <v>4.976</v>
      </c>
      <c r="FE658">
        <v>3.294</v>
      </c>
      <c r="FF658">
        <v>9999</v>
      </c>
      <c r="FG658">
        <v>565.8</v>
      </c>
      <c r="FH658">
        <v>9999</v>
      </c>
      <c r="FI658">
        <v>9999</v>
      </c>
      <c r="FJ658">
        <v>1.86301</v>
      </c>
      <c r="FK658">
        <v>1.86783</v>
      </c>
      <c r="FL658">
        <v>1.86752</v>
      </c>
      <c r="FM658">
        <v>1.86874</v>
      </c>
      <c r="FN658">
        <v>1.8696</v>
      </c>
      <c r="FO658">
        <v>1.86563</v>
      </c>
      <c r="FP658">
        <v>1.86661</v>
      </c>
      <c r="FQ658">
        <v>1.8681</v>
      </c>
      <c r="FR658">
        <v>5</v>
      </c>
      <c r="FS658">
        <v>0</v>
      </c>
      <c r="FT658">
        <v>0</v>
      </c>
      <c r="FU658">
        <v>0</v>
      </c>
      <c r="FV658" t="s">
        <v>358</v>
      </c>
      <c r="FW658" t="s">
        <v>359</v>
      </c>
      <c r="FX658" t="s">
        <v>360</v>
      </c>
      <c r="FY658" t="s">
        <v>360</v>
      </c>
      <c r="FZ658" t="s">
        <v>360</v>
      </c>
      <c r="GA658" t="s">
        <v>360</v>
      </c>
      <c r="GB658">
        <v>0</v>
      </c>
      <c r="GC658">
        <v>100</v>
      </c>
      <c r="GD658">
        <v>100</v>
      </c>
      <c r="GE658">
        <v>13.38</v>
      </c>
      <c r="GF658">
        <v>0.1786</v>
      </c>
      <c r="GG658">
        <v>4.5284714050127</v>
      </c>
      <c r="GH658">
        <v>0.00877152046367285</v>
      </c>
      <c r="GI658">
        <v>-1.12287425622125e-06</v>
      </c>
      <c r="GJ658">
        <v>1.49974470624018e-10</v>
      </c>
      <c r="GK658">
        <v>0.178652107835601</v>
      </c>
      <c r="GL658">
        <v>0</v>
      </c>
      <c r="GM658">
        <v>0</v>
      </c>
      <c r="GN658">
        <v>0</v>
      </c>
      <c r="GO658">
        <v>-2</v>
      </c>
      <c r="GP658">
        <v>2006</v>
      </c>
      <c r="GQ658">
        <v>1</v>
      </c>
      <c r="GR658">
        <v>20</v>
      </c>
      <c r="GS658">
        <v>142.6</v>
      </c>
      <c r="GT658">
        <v>142.5</v>
      </c>
      <c r="GU658">
        <v>3.0481</v>
      </c>
      <c r="GV658">
        <v>2.63184</v>
      </c>
      <c r="GW658">
        <v>2.24854</v>
      </c>
      <c r="GX658">
        <v>2.74292</v>
      </c>
      <c r="GY658">
        <v>1.99585</v>
      </c>
      <c r="GZ658">
        <v>2.34985</v>
      </c>
      <c r="HA658">
        <v>37.6987</v>
      </c>
      <c r="HB658">
        <v>14.4122</v>
      </c>
      <c r="HC658">
        <v>18</v>
      </c>
      <c r="HD658">
        <v>499.289</v>
      </c>
      <c r="HE658">
        <v>610.887</v>
      </c>
      <c r="HF658">
        <v>15.3649</v>
      </c>
      <c r="HG658">
        <v>29.6719</v>
      </c>
      <c r="HH658">
        <v>29.9995</v>
      </c>
      <c r="HI658">
        <v>29.454</v>
      </c>
      <c r="HJ658">
        <v>29.3545</v>
      </c>
      <c r="HK658">
        <v>61.0853</v>
      </c>
      <c r="HL658">
        <v>52.2646</v>
      </c>
      <c r="HM658">
        <v>0</v>
      </c>
      <c r="HN658">
        <v>15.3744</v>
      </c>
      <c r="HO658">
        <v>1221.67</v>
      </c>
      <c r="HP658">
        <v>18.4277</v>
      </c>
      <c r="HQ658">
        <v>102.141</v>
      </c>
      <c r="HR658">
        <v>102.927</v>
      </c>
    </row>
    <row r="659" spans="1:226">
      <c r="A659">
        <v>643</v>
      </c>
      <c r="B659">
        <v>1657300244.6</v>
      </c>
      <c r="C659">
        <v>8500.59999990463</v>
      </c>
      <c r="D659" t="s">
        <v>1650</v>
      </c>
      <c r="E659" t="s">
        <v>1651</v>
      </c>
      <c r="F659">
        <v>5</v>
      </c>
      <c r="G659" t="s">
        <v>1507</v>
      </c>
      <c r="H659" t="s">
        <v>354</v>
      </c>
      <c r="I659">
        <v>1657300236.81429</v>
      </c>
      <c r="J659">
        <f>(K659)/1000</f>
        <v>0</v>
      </c>
      <c r="K659">
        <f>IF(BF659, AN659, AH659)</f>
        <v>0</v>
      </c>
      <c r="L659">
        <f>IF(BF659, AI659, AG659)</f>
        <v>0</v>
      </c>
      <c r="M659">
        <f>BH659 - IF(AU659&gt;1, L659*BB659*100.0/(AW659*BV659), 0)</f>
        <v>0</v>
      </c>
      <c r="N659">
        <f>((T659-J659/2)*M659-L659)/(T659+J659/2)</f>
        <v>0</v>
      </c>
      <c r="O659">
        <f>N659*(BO659+BP659)/1000.0</f>
        <v>0</v>
      </c>
      <c r="P659">
        <f>(BH659 - IF(AU659&gt;1, L659*BB659*100.0/(AW659*BV659), 0))*(BO659+BP659)/1000.0</f>
        <v>0</v>
      </c>
      <c r="Q659">
        <f>2.0/((1/S659-1/R659)+SIGN(S659)*SQRT((1/S659-1/R659)*(1/S659-1/R659) + 4*BC659/((BC659+1)*(BC659+1))*(2*1/S659*1/R659-1/R659*1/R659)))</f>
        <v>0</v>
      </c>
      <c r="R659">
        <f>IF(LEFT(BD659,1)&lt;&gt;"0",IF(LEFT(BD659,1)="1",3.0,BE659),$D$5+$E$5*(BV659*BO659/($K$5*1000))+$F$5*(BV659*BO659/($K$5*1000))*MAX(MIN(BB659,$J$5),$I$5)*MAX(MIN(BB659,$J$5),$I$5)+$G$5*MAX(MIN(BB659,$J$5),$I$5)*(BV659*BO659/($K$5*1000))+$H$5*(BV659*BO659/($K$5*1000))*(BV659*BO659/($K$5*1000)))</f>
        <v>0</v>
      </c>
      <c r="S659">
        <f>J659*(1000-(1000*0.61365*exp(17.502*W659/(240.97+W659))/(BO659+BP659)+BJ659)/2)/(1000*0.61365*exp(17.502*W659/(240.97+W659))/(BO659+BP659)-BJ659)</f>
        <v>0</v>
      </c>
      <c r="T659">
        <f>1/((BC659+1)/(Q659/1.6)+1/(R659/1.37)) + BC659/((BC659+1)/(Q659/1.6) + BC659/(R659/1.37))</f>
        <v>0</v>
      </c>
      <c r="U659">
        <f>(AX659*BA659)</f>
        <v>0</v>
      </c>
      <c r="V659">
        <f>(BQ659+(U659+2*0.95*5.67E-8*(((BQ659+$B$7)+273)^4-(BQ659+273)^4)-44100*J659)/(1.84*29.3*R659+8*0.95*5.67E-8*(BQ659+273)^3))</f>
        <v>0</v>
      </c>
      <c r="W659">
        <f>($C$7*BR659+$D$7*BS659+$E$7*V659)</f>
        <v>0</v>
      </c>
      <c r="X659">
        <f>0.61365*exp(17.502*W659/(240.97+W659))</f>
        <v>0</v>
      </c>
      <c r="Y659">
        <f>(Z659/AA659*100)</f>
        <v>0</v>
      </c>
      <c r="Z659">
        <f>BJ659*(BO659+BP659)/1000</f>
        <v>0</v>
      </c>
      <c r="AA659">
        <f>0.61365*exp(17.502*BQ659/(240.97+BQ659))</f>
        <v>0</v>
      </c>
      <c r="AB659">
        <f>(X659-BJ659*(BO659+BP659)/1000)</f>
        <v>0</v>
      </c>
      <c r="AC659">
        <f>(-J659*44100)</f>
        <v>0</v>
      </c>
      <c r="AD659">
        <f>2*29.3*R659*0.92*(BQ659-W659)</f>
        <v>0</v>
      </c>
      <c r="AE659">
        <f>2*0.95*5.67E-8*(((BQ659+$B$7)+273)^4-(W659+273)^4)</f>
        <v>0</v>
      </c>
      <c r="AF659">
        <f>U659+AE659+AC659+AD659</f>
        <v>0</v>
      </c>
      <c r="AG659">
        <f>BN659*AU659*(BI659-BH659*(1000-AU659*BK659)/(1000-AU659*BJ659))/(100*BB659)</f>
        <v>0</v>
      </c>
      <c r="AH659">
        <f>1000*BN659*AU659*(BJ659-BK659)/(100*BB659*(1000-AU659*BJ659))</f>
        <v>0</v>
      </c>
      <c r="AI659">
        <f>(AJ659 - AK659 - BO659*1E3/(8.314*(BQ659+273.15)) * AM659/BN659 * AL659) * BN659/(100*BB659) * (1000 - BK659)/1000</f>
        <v>0</v>
      </c>
      <c r="AJ659">
        <v>1236.27502888108</v>
      </c>
      <c r="AK659">
        <v>1206.46690909091</v>
      </c>
      <c r="AL659">
        <v>3.29231695069215</v>
      </c>
      <c r="AM659">
        <v>66.3387568690887</v>
      </c>
      <c r="AN659">
        <f>(AP659 - AO659 + BO659*1E3/(8.314*(BQ659+273.15)) * AR659/BN659 * AQ659) * BN659/(100*BB659) * 1000/(1000 - AP659)</f>
        <v>0</v>
      </c>
      <c r="AO659">
        <v>18.4617021318447</v>
      </c>
      <c r="AP659">
        <v>20.8377981818182</v>
      </c>
      <c r="AQ659">
        <v>0.00677158143108589</v>
      </c>
      <c r="AR659">
        <v>77.4773203291814</v>
      </c>
      <c r="AS659">
        <v>0</v>
      </c>
      <c r="AT659">
        <v>0</v>
      </c>
      <c r="AU659">
        <f>IF(AS659*$H$13&gt;=AW659,1.0,(AW659/(AW659-AS659*$H$13)))</f>
        <v>0</v>
      </c>
      <c r="AV659">
        <f>(AU659-1)*100</f>
        <v>0</v>
      </c>
      <c r="AW659">
        <f>MAX(0,($B$13+$C$13*BV659)/(1+$D$13*BV659)*BO659/(BQ659+273)*$E$13)</f>
        <v>0</v>
      </c>
      <c r="AX659">
        <f>$B$11*BW659+$C$11*BX659+$F$11*CI659*(1-CL659)</f>
        <v>0</v>
      </c>
      <c r="AY659">
        <f>AX659*AZ659</f>
        <v>0</v>
      </c>
      <c r="AZ659">
        <f>($B$11*$D$9+$C$11*$D$9+$F$11*((CV659+CN659)/MAX(CV659+CN659+CW659, 0.1)*$I$9+CW659/MAX(CV659+CN659+CW659, 0.1)*$J$9))/($B$11+$C$11+$F$11)</f>
        <v>0</v>
      </c>
      <c r="BA659">
        <f>($B$11*$K$9+$C$11*$K$9+$F$11*((CV659+CN659)/MAX(CV659+CN659+CW659, 0.1)*$P$9+CW659/MAX(CV659+CN659+CW659, 0.1)*$Q$9))/($B$11+$C$11+$F$11)</f>
        <v>0</v>
      </c>
      <c r="BB659">
        <v>6</v>
      </c>
      <c r="BC659">
        <v>0.5</v>
      </c>
      <c r="BD659" t="s">
        <v>355</v>
      </c>
      <c r="BE659">
        <v>2</v>
      </c>
      <c r="BF659" t="b">
        <v>1</v>
      </c>
      <c r="BG659">
        <v>1657300236.81429</v>
      </c>
      <c r="BH659">
        <v>1157.74285714286</v>
      </c>
      <c r="BI659">
        <v>1198.87392857143</v>
      </c>
      <c r="BJ659">
        <v>20.80185</v>
      </c>
      <c r="BK659">
        <v>18.4589535714286</v>
      </c>
      <c r="BL659">
        <v>1144.42035714286</v>
      </c>
      <c r="BM659">
        <v>20.6232071428571</v>
      </c>
      <c r="BN659">
        <v>500.009142857143</v>
      </c>
      <c r="BO659">
        <v>73.8281321428571</v>
      </c>
      <c r="BP659">
        <v>0.0464290785714286</v>
      </c>
      <c r="BQ659">
        <v>24.339525</v>
      </c>
      <c r="BR659">
        <v>24.9944178571429</v>
      </c>
      <c r="BS659">
        <v>999.9</v>
      </c>
      <c r="BT659">
        <v>0</v>
      </c>
      <c r="BU659">
        <v>0</v>
      </c>
      <c r="BV659">
        <v>10005.3571428571</v>
      </c>
      <c r="BW659">
        <v>0</v>
      </c>
      <c r="BX659">
        <v>1296.06107142857</v>
      </c>
      <c r="BY659">
        <v>-41.1309464285714</v>
      </c>
      <c r="BZ659">
        <v>1182.3375</v>
      </c>
      <c r="CA659">
        <v>1221.41964285714</v>
      </c>
      <c r="CB659">
        <v>2.34289714285714</v>
      </c>
      <c r="CC659">
        <v>1198.87392857143</v>
      </c>
      <c r="CD659">
        <v>18.4589535714286</v>
      </c>
      <c r="CE659">
        <v>1.53576214285714</v>
      </c>
      <c r="CF659">
        <v>1.36279</v>
      </c>
      <c r="CG659">
        <v>13.3289178571429</v>
      </c>
      <c r="CH659">
        <v>11.5098178571429</v>
      </c>
      <c r="CI659">
        <v>1999.99714285714</v>
      </c>
      <c r="CJ659">
        <v>0.980003678571429</v>
      </c>
      <c r="CK659">
        <v>0.0199963535714286</v>
      </c>
      <c r="CL659">
        <v>0</v>
      </c>
      <c r="CM659">
        <v>2.30337142857143</v>
      </c>
      <c r="CN659">
        <v>0</v>
      </c>
      <c r="CO659">
        <v>4403.98821428571</v>
      </c>
      <c r="CP659">
        <v>17300.1464285714</v>
      </c>
      <c r="CQ659">
        <v>41.156</v>
      </c>
      <c r="CR659">
        <v>41.97525</v>
      </c>
      <c r="CS659">
        <v>40.973</v>
      </c>
      <c r="CT659">
        <v>40.59575</v>
      </c>
      <c r="CU659">
        <v>40.3142857142857</v>
      </c>
      <c r="CV659">
        <v>1960.00678571429</v>
      </c>
      <c r="CW659">
        <v>39.9903571428571</v>
      </c>
      <c r="CX659">
        <v>0</v>
      </c>
      <c r="CY659">
        <v>1657300222.5</v>
      </c>
      <c r="CZ659">
        <v>0</v>
      </c>
      <c r="DA659">
        <v>1657291692.5</v>
      </c>
      <c r="DB659" t="s">
        <v>356</v>
      </c>
      <c r="DC659">
        <v>1657291684</v>
      </c>
      <c r="DD659">
        <v>1657291692.5</v>
      </c>
      <c r="DE659">
        <v>1</v>
      </c>
      <c r="DF659">
        <v>0.051</v>
      </c>
      <c r="DG659">
        <v>-0.009</v>
      </c>
      <c r="DH659">
        <v>7.953</v>
      </c>
      <c r="DI659">
        <v>0.086</v>
      </c>
      <c r="DJ659">
        <v>418</v>
      </c>
      <c r="DK659">
        <v>18</v>
      </c>
      <c r="DL659">
        <v>0.63</v>
      </c>
      <c r="DM659">
        <v>0.07</v>
      </c>
      <c r="DN659">
        <v>-41.3020125</v>
      </c>
      <c r="DO659">
        <v>2.66413621013146</v>
      </c>
      <c r="DP659">
        <v>0.649581803619645</v>
      </c>
      <c r="DQ659">
        <v>0</v>
      </c>
      <c r="DR659">
        <v>2.337597</v>
      </c>
      <c r="DS659">
        <v>0.174429793621008</v>
      </c>
      <c r="DT659">
        <v>0.01832828213445</v>
      </c>
      <c r="DU659">
        <v>0</v>
      </c>
      <c r="DV659">
        <v>0</v>
      </c>
      <c r="DW659">
        <v>2</v>
      </c>
      <c r="DX659" t="s">
        <v>357</v>
      </c>
      <c r="DY659">
        <v>2.96997</v>
      </c>
      <c r="DZ659">
        <v>2.7007</v>
      </c>
      <c r="EA659">
        <v>0.151781</v>
      </c>
      <c r="EB659">
        <v>0.156087</v>
      </c>
      <c r="EC659">
        <v>0.0769296</v>
      </c>
      <c r="ED659">
        <v>0.0709638</v>
      </c>
      <c r="EE659">
        <v>32941.5</v>
      </c>
      <c r="EF659">
        <v>35860.1</v>
      </c>
      <c r="EG659">
        <v>35212.4</v>
      </c>
      <c r="EH659">
        <v>38558.6</v>
      </c>
      <c r="EI659">
        <v>46130.3</v>
      </c>
      <c r="EJ659">
        <v>51727</v>
      </c>
      <c r="EK659">
        <v>55074.4</v>
      </c>
      <c r="EL659">
        <v>61830.7</v>
      </c>
      <c r="EM659">
        <v>1.944</v>
      </c>
      <c r="EN659">
        <v>2.109</v>
      </c>
      <c r="EO659">
        <v>-0.0230968</v>
      </c>
      <c r="EP659">
        <v>0</v>
      </c>
      <c r="EQ659">
        <v>25.3802</v>
      </c>
      <c r="ER659">
        <v>999.9</v>
      </c>
      <c r="ES659">
        <v>54.682</v>
      </c>
      <c r="ET659">
        <v>34.261</v>
      </c>
      <c r="EU659">
        <v>40.1516</v>
      </c>
      <c r="EV659">
        <v>53.2579</v>
      </c>
      <c r="EW659">
        <v>37.1234</v>
      </c>
      <c r="EX659">
        <v>2</v>
      </c>
      <c r="EY659">
        <v>0.20752</v>
      </c>
      <c r="EZ659">
        <v>6.13996</v>
      </c>
      <c r="FA659">
        <v>20.0443</v>
      </c>
      <c r="FB659">
        <v>5.19812</v>
      </c>
      <c r="FC659">
        <v>12.0099</v>
      </c>
      <c r="FD659">
        <v>4.9748</v>
      </c>
      <c r="FE659">
        <v>3.294</v>
      </c>
      <c r="FF659">
        <v>9999</v>
      </c>
      <c r="FG659">
        <v>565.8</v>
      </c>
      <c r="FH659">
        <v>9999</v>
      </c>
      <c r="FI659">
        <v>9999</v>
      </c>
      <c r="FJ659">
        <v>1.86295</v>
      </c>
      <c r="FK659">
        <v>1.86783</v>
      </c>
      <c r="FL659">
        <v>1.86752</v>
      </c>
      <c r="FM659">
        <v>1.86874</v>
      </c>
      <c r="FN659">
        <v>1.86951</v>
      </c>
      <c r="FO659">
        <v>1.86557</v>
      </c>
      <c r="FP659">
        <v>1.86664</v>
      </c>
      <c r="FQ659">
        <v>1.86804</v>
      </c>
      <c r="FR659">
        <v>5</v>
      </c>
      <c r="FS659">
        <v>0</v>
      </c>
      <c r="FT659">
        <v>0</v>
      </c>
      <c r="FU659">
        <v>0</v>
      </c>
      <c r="FV659" t="s">
        <v>358</v>
      </c>
      <c r="FW659" t="s">
        <v>359</v>
      </c>
      <c r="FX659" t="s">
        <v>360</v>
      </c>
      <c r="FY659" t="s">
        <v>360</v>
      </c>
      <c r="FZ659" t="s">
        <v>360</v>
      </c>
      <c r="GA659" t="s">
        <v>360</v>
      </c>
      <c r="GB659">
        <v>0</v>
      </c>
      <c r="GC659">
        <v>100</v>
      </c>
      <c r="GD659">
        <v>100</v>
      </c>
      <c r="GE659">
        <v>13.49</v>
      </c>
      <c r="GF659">
        <v>0.1786</v>
      </c>
      <c r="GG659">
        <v>4.5284714050127</v>
      </c>
      <c r="GH659">
        <v>0.00877152046367285</v>
      </c>
      <c r="GI659">
        <v>-1.12287425622125e-06</v>
      </c>
      <c r="GJ659">
        <v>1.49974470624018e-10</v>
      </c>
      <c r="GK659">
        <v>0.178652107835601</v>
      </c>
      <c r="GL659">
        <v>0</v>
      </c>
      <c r="GM659">
        <v>0</v>
      </c>
      <c r="GN659">
        <v>0</v>
      </c>
      <c r="GO659">
        <v>-2</v>
      </c>
      <c r="GP659">
        <v>2006</v>
      </c>
      <c r="GQ659">
        <v>1</v>
      </c>
      <c r="GR659">
        <v>20</v>
      </c>
      <c r="GS659">
        <v>142.7</v>
      </c>
      <c r="GT659">
        <v>142.5</v>
      </c>
      <c r="GU659">
        <v>3.07861</v>
      </c>
      <c r="GV659">
        <v>2.62573</v>
      </c>
      <c r="GW659">
        <v>2.24854</v>
      </c>
      <c r="GX659">
        <v>2.74414</v>
      </c>
      <c r="GY659">
        <v>1.99585</v>
      </c>
      <c r="GZ659">
        <v>2.38525</v>
      </c>
      <c r="HA659">
        <v>37.6987</v>
      </c>
      <c r="HB659">
        <v>14.421</v>
      </c>
      <c r="HC659">
        <v>18</v>
      </c>
      <c r="HD659">
        <v>498.131</v>
      </c>
      <c r="HE659">
        <v>611.41</v>
      </c>
      <c r="HF659">
        <v>15.393</v>
      </c>
      <c r="HG659">
        <v>29.6796</v>
      </c>
      <c r="HH659">
        <v>30.0009</v>
      </c>
      <c r="HI659">
        <v>29.459</v>
      </c>
      <c r="HJ659">
        <v>29.3595</v>
      </c>
      <c r="HK659">
        <v>61.7688</v>
      </c>
      <c r="HL659">
        <v>52.2646</v>
      </c>
      <c r="HM659">
        <v>0</v>
      </c>
      <c r="HN659">
        <v>15.376</v>
      </c>
      <c r="HO659">
        <v>1241.93</v>
      </c>
      <c r="HP659">
        <v>18.3977</v>
      </c>
      <c r="HQ659">
        <v>102.142</v>
      </c>
      <c r="HR659">
        <v>102.928</v>
      </c>
    </row>
    <row r="660" spans="1:226">
      <c r="A660">
        <v>644</v>
      </c>
      <c r="B660">
        <v>1657300249.6</v>
      </c>
      <c r="C660">
        <v>8505.59999990463</v>
      </c>
      <c r="D660" t="s">
        <v>1652</v>
      </c>
      <c r="E660" t="s">
        <v>1653</v>
      </c>
      <c r="F660">
        <v>5</v>
      </c>
      <c r="G660" t="s">
        <v>1507</v>
      </c>
      <c r="H660" t="s">
        <v>354</v>
      </c>
      <c r="I660">
        <v>1657300242.1</v>
      </c>
      <c r="J660">
        <f>(K660)/1000</f>
        <v>0</v>
      </c>
      <c r="K660">
        <f>IF(BF660, AN660, AH660)</f>
        <v>0</v>
      </c>
      <c r="L660">
        <f>IF(BF660, AI660, AG660)</f>
        <v>0</v>
      </c>
      <c r="M660">
        <f>BH660 - IF(AU660&gt;1, L660*BB660*100.0/(AW660*BV660), 0)</f>
        <v>0</v>
      </c>
      <c r="N660">
        <f>((T660-J660/2)*M660-L660)/(T660+J660/2)</f>
        <v>0</v>
      </c>
      <c r="O660">
        <f>N660*(BO660+BP660)/1000.0</f>
        <v>0</v>
      </c>
      <c r="P660">
        <f>(BH660 - IF(AU660&gt;1, L660*BB660*100.0/(AW660*BV660), 0))*(BO660+BP660)/1000.0</f>
        <v>0</v>
      </c>
      <c r="Q660">
        <f>2.0/((1/S660-1/R660)+SIGN(S660)*SQRT((1/S660-1/R660)*(1/S660-1/R660) + 4*BC660/((BC660+1)*(BC660+1))*(2*1/S660*1/R660-1/R660*1/R660)))</f>
        <v>0</v>
      </c>
      <c r="R660">
        <f>IF(LEFT(BD660,1)&lt;&gt;"0",IF(LEFT(BD660,1)="1",3.0,BE660),$D$5+$E$5*(BV660*BO660/($K$5*1000))+$F$5*(BV660*BO660/($K$5*1000))*MAX(MIN(BB660,$J$5),$I$5)*MAX(MIN(BB660,$J$5),$I$5)+$G$5*MAX(MIN(BB660,$J$5),$I$5)*(BV660*BO660/($K$5*1000))+$H$5*(BV660*BO660/($K$5*1000))*(BV660*BO660/($K$5*1000)))</f>
        <v>0</v>
      </c>
      <c r="S660">
        <f>J660*(1000-(1000*0.61365*exp(17.502*W660/(240.97+W660))/(BO660+BP660)+BJ660)/2)/(1000*0.61365*exp(17.502*W660/(240.97+W660))/(BO660+BP660)-BJ660)</f>
        <v>0</v>
      </c>
      <c r="T660">
        <f>1/((BC660+1)/(Q660/1.6)+1/(R660/1.37)) + BC660/((BC660+1)/(Q660/1.6) + BC660/(R660/1.37))</f>
        <v>0</v>
      </c>
      <c r="U660">
        <f>(AX660*BA660)</f>
        <v>0</v>
      </c>
      <c r="V660">
        <f>(BQ660+(U660+2*0.95*5.67E-8*(((BQ660+$B$7)+273)^4-(BQ660+273)^4)-44100*J660)/(1.84*29.3*R660+8*0.95*5.67E-8*(BQ660+273)^3))</f>
        <v>0</v>
      </c>
      <c r="W660">
        <f>($C$7*BR660+$D$7*BS660+$E$7*V660)</f>
        <v>0</v>
      </c>
      <c r="X660">
        <f>0.61365*exp(17.502*W660/(240.97+W660))</f>
        <v>0</v>
      </c>
      <c r="Y660">
        <f>(Z660/AA660*100)</f>
        <v>0</v>
      </c>
      <c r="Z660">
        <f>BJ660*(BO660+BP660)/1000</f>
        <v>0</v>
      </c>
      <c r="AA660">
        <f>0.61365*exp(17.502*BQ660/(240.97+BQ660))</f>
        <v>0</v>
      </c>
      <c r="AB660">
        <f>(X660-BJ660*(BO660+BP660)/1000)</f>
        <v>0</v>
      </c>
      <c r="AC660">
        <f>(-J660*44100)</f>
        <v>0</v>
      </c>
      <c r="AD660">
        <f>2*29.3*R660*0.92*(BQ660-W660)</f>
        <v>0</v>
      </c>
      <c r="AE660">
        <f>2*0.95*5.67E-8*(((BQ660+$B$7)+273)^4-(W660+273)^4)</f>
        <v>0</v>
      </c>
      <c r="AF660">
        <f>U660+AE660+AC660+AD660</f>
        <v>0</v>
      </c>
      <c r="AG660">
        <f>BN660*AU660*(BI660-BH660*(1000-AU660*BK660)/(1000-AU660*BJ660))/(100*BB660)</f>
        <v>0</v>
      </c>
      <c r="AH660">
        <f>1000*BN660*AU660*(BJ660-BK660)/(100*BB660*(1000-AU660*BJ660))</f>
        <v>0</v>
      </c>
      <c r="AI660">
        <f>(AJ660 - AK660 - BO660*1E3/(8.314*(BQ660+273.15)) * AM660/BN660 * AL660) * BN660/(100*BB660) * (1000 - BK660)/1000</f>
        <v>0</v>
      </c>
      <c r="AJ660">
        <v>1254.12254662687</v>
      </c>
      <c r="AK660">
        <v>1223.51145454545</v>
      </c>
      <c r="AL660">
        <v>3.4344111856186</v>
      </c>
      <c r="AM660">
        <v>66.3387568690887</v>
      </c>
      <c r="AN660">
        <f>(AP660 - AO660 + BO660*1E3/(8.314*(BQ660+273.15)) * AR660/BN660 * AQ660) * BN660/(100*BB660) * 1000/(1000 - AP660)</f>
        <v>0</v>
      </c>
      <c r="AO660">
        <v>18.4627628936639</v>
      </c>
      <c r="AP660">
        <v>20.8427078787879</v>
      </c>
      <c r="AQ660">
        <v>0.000244266103894369</v>
      </c>
      <c r="AR660">
        <v>77.4773203291814</v>
      </c>
      <c r="AS660">
        <v>0</v>
      </c>
      <c r="AT660">
        <v>0</v>
      </c>
      <c r="AU660">
        <f>IF(AS660*$H$13&gt;=AW660,1.0,(AW660/(AW660-AS660*$H$13)))</f>
        <v>0</v>
      </c>
      <c r="AV660">
        <f>(AU660-1)*100</f>
        <v>0</v>
      </c>
      <c r="AW660">
        <f>MAX(0,($B$13+$C$13*BV660)/(1+$D$13*BV660)*BO660/(BQ660+273)*$E$13)</f>
        <v>0</v>
      </c>
      <c r="AX660">
        <f>$B$11*BW660+$C$11*BX660+$F$11*CI660*(1-CL660)</f>
        <v>0</v>
      </c>
      <c r="AY660">
        <f>AX660*AZ660</f>
        <v>0</v>
      </c>
      <c r="AZ660">
        <f>($B$11*$D$9+$C$11*$D$9+$F$11*((CV660+CN660)/MAX(CV660+CN660+CW660, 0.1)*$I$9+CW660/MAX(CV660+CN660+CW660, 0.1)*$J$9))/($B$11+$C$11+$F$11)</f>
        <v>0</v>
      </c>
      <c r="BA660">
        <f>($B$11*$K$9+$C$11*$K$9+$F$11*((CV660+CN660)/MAX(CV660+CN660+CW660, 0.1)*$P$9+CW660/MAX(CV660+CN660+CW660, 0.1)*$Q$9))/($B$11+$C$11+$F$11)</f>
        <v>0</v>
      </c>
      <c r="BB660">
        <v>6</v>
      </c>
      <c r="BC660">
        <v>0.5</v>
      </c>
      <c r="BD660" t="s">
        <v>355</v>
      </c>
      <c r="BE660">
        <v>2</v>
      </c>
      <c r="BF660" t="b">
        <v>1</v>
      </c>
      <c r="BG660">
        <v>1657300242.1</v>
      </c>
      <c r="BH660">
        <v>1174.94888888889</v>
      </c>
      <c r="BI660">
        <v>1216.35777777778</v>
      </c>
      <c r="BJ660">
        <v>20.8230148148148</v>
      </c>
      <c r="BK660">
        <v>18.4617555555556</v>
      </c>
      <c r="BL660">
        <v>1161.51074074074</v>
      </c>
      <c r="BM660">
        <v>20.644362962963</v>
      </c>
      <c r="BN660">
        <v>499.998259259259</v>
      </c>
      <c r="BO660">
        <v>73.8288111111111</v>
      </c>
      <c r="BP660">
        <v>0.0465495481481481</v>
      </c>
      <c r="BQ660">
        <v>24.3428444444444</v>
      </c>
      <c r="BR660">
        <v>24.9986777777778</v>
      </c>
      <c r="BS660">
        <v>999.9</v>
      </c>
      <c r="BT660">
        <v>0</v>
      </c>
      <c r="BU660">
        <v>0</v>
      </c>
      <c r="BV660">
        <v>9998.51851851852</v>
      </c>
      <c r="BW660">
        <v>0</v>
      </c>
      <c r="BX660">
        <v>1296.57925925926</v>
      </c>
      <c r="BY660">
        <v>-41.4087814814815</v>
      </c>
      <c r="BZ660">
        <v>1199.93518518519</v>
      </c>
      <c r="CA660">
        <v>1239.23518518519</v>
      </c>
      <c r="CB660">
        <v>2.36126518518519</v>
      </c>
      <c r="CC660">
        <v>1216.35777777778</v>
      </c>
      <c r="CD660">
        <v>18.4617555555556</v>
      </c>
      <c r="CE660">
        <v>1.53733851851852</v>
      </c>
      <c r="CF660">
        <v>1.36300888888889</v>
      </c>
      <c r="CG660">
        <v>13.3446592592593</v>
      </c>
      <c r="CH660">
        <v>11.5122444444444</v>
      </c>
      <c r="CI660">
        <v>2000.00444444444</v>
      </c>
      <c r="CJ660">
        <v>0.980003666666667</v>
      </c>
      <c r="CK660">
        <v>0.0199963666666667</v>
      </c>
      <c r="CL660">
        <v>0</v>
      </c>
      <c r="CM660">
        <v>2.30288518518519</v>
      </c>
      <c r="CN660">
        <v>0</v>
      </c>
      <c r="CO660">
        <v>4402.6262962963</v>
      </c>
      <c r="CP660">
        <v>17300.2</v>
      </c>
      <c r="CQ660">
        <v>41.1617407407407</v>
      </c>
      <c r="CR660">
        <v>41.9976666666667</v>
      </c>
      <c r="CS660">
        <v>40.9883333333333</v>
      </c>
      <c r="CT660">
        <v>40.618</v>
      </c>
      <c r="CU660">
        <v>40.3213333333333</v>
      </c>
      <c r="CV660">
        <v>1960.01407407407</v>
      </c>
      <c r="CW660">
        <v>39.9903703703704</v>
      </c>
      <c r="CX660">
        <v>0</v>
      </c>
      <c r="CY660">
        <v>1657300227.9</v>
      </c>
      <c r="CZ660">
        <v>0</v>
      </c>
      <c r="DA660">
        <v>1657291692.5</v>
      </c>
      <c r="DB660" t="s">
        <v>356</v>
      </c>
      <c r="DC660">
        <v>1657291684</v>
      </c>
      <c r="DD660">
        <v>1657291692.5</v>
      </c>
      <c r="DE660">
        <v>1</v>
      </c>
      <c r="DF660">
        <v>0.051</v>
      </c>
      <c r="DG660">
        <v>-0.009</v>
      </c>
      <c r="DH660">
        <v>7.953</v>
      </c>
      <c r="DI660">
        <v>0.086</v>
      </c>
      <c r="DJ660">
        <v>418</v>
      </c>
      <c r="DK660">
        <v>18</v>
      </c>
      <c r="DL660">
        <v>0.63</v>
      </c>
      <c r="DM660">
        <v>0.07</v>
      </c>
      <c r="DN660">
        <v>-41.330905</v>
      </c>
      <c r="DO660">
        <v>-1.05659437148209</v>
      </c>
      <c r="DP660">
        <v>0.66352967716222</v>
      </c>
      <c r="DQ660">
        <v>0</v>
      </c>
      <c r="DR660">
        <v>2.34848625</v>
      </c>
      <c r="DS660">
        <v>0.21946547842401</v>
      </c>
      <c r="DT660">
        <v>0.0216895009955854</v>
      </c>
      <c r="DU660">
        <v>0</v>
      </c>
      <c r="DV660">
        <v>0</v>
      </c>
      <c r="DW660">
        <v>2</v>
      </c>
      <c r="DX660" t="s">
        <v>357</v>
      </c>
      <c r="DY660">
        <v>2.97014</v>
      </c>
      <c r="DZ660">
        <v>2.70073</v>
      </c>
      <c r="EA660">
        <v>0.153147</v>
      </c>
      <c r="EB660">
        <v>0.157445</v>
      </c>
      <c r="EC660">
        <v>0.0769409</v>
      </c>
      <c r="ED660">
        <v>0.0709753</v>
      </c>
      <c r="EE660">
        <v>32888.6</v>
      </c>
      <c r="EF660">
        <v>35801.9</v>
      </c>
      <c r="EG660">
        <v>35212.7</v>
      </c>
      <c r="EH660">
        <v>38558</v>
      </c>
      <c r="EI660">
        <v>46129.2</v>
      </c>
      <c r="EJ660">
        <v>51726.4</v>
      </c>
      <c r="EK660">
        <v>55073.8</v>
      </c>
      <c r="EL660">
        <v>61830.8</v>
      </c>
      <c r="EM660">
        <v>1.9452</v>
      </c>
      <c r="EN660">
        <v>2.1086</v>
      </c>
      <c r="EO660">
        <v>-0.0223517</v>
      </c>
      <c r="EP660">
        <v>0</v>
      </c>
      <c r="EQ660">
        <v>25.3802</v>
      </c>
      <c r="ER660">
        <v>999.9</v>
      </c>
      <c r="ES660">
        <v>54.658</v>
      </c>
      <c r="ET660">
        <v>34.261</v>
      </c>
      <c r="EU660">
        <v>40.1373</v>
      </c>
      <c r="EV660">
        <v>53.3879</v>
      </c>
      <c r="EW660">
        <v>37.1715</v>
      </c>
      <c r="EX660">
        <v>2</v>
      </c>
      <c r="EY660">
        <v>0.208659</v>
      </c>
      <c r="EZ660">
        <v>6.22604</v>
      </c>
      <c r="FA660">
        <v>20.0412</v>
      </c>
      <c r="FB660">
        <v>5.19932</v>
      </c>
      <c r="FC660">
        <v>12.0099</v>
      </c>
      <c r="FD660">
        <v>4.9756</v>
      </c>
      <c r="FE660">
        <v>3.294</v>
      </c>
      <c r="FF660">
        <v>9999</v>
      </c>
      <c r="FG660">
        <v>565.8</v>
      </c>
      <c r="FH660">
        <v>9999</v>
      </c>
      <c r="FI660">
        <v>9999</v>
      </c>
      <c r="FJ660">
        <v>1.86298</v>
      </c>
      <c r="FK660">
        <v>1.86783</v>
      </c>
      <c r="FL660">
        <v>1.86752</v>
      </c>
      <c r="FM660">
        <v>1.86874</v>
      </c>
      <c r="FN660">
        <v>1.86951</v>
      </c>
      <c r="FO660">
        <v>1.8656</v>
      </c>
      <c r="FP660">
        <v>1.86661</v>
      </c>
      <c r="FQ660">
        <v>1.86801</v>
      </c>
      <c r="FR660">
        <v>5</v>
      </c>
      <c r="FS660">
        <v>0</v>
      </c>
      <c r="FT660">
        <v>0</v>
      </c>
      <c r="FU660">
        <v>0</v>
      </c>
      <c r="FV660" t="s">
        <v>358</v>
      </c>
      <c r="FW660" t="s">
        <v>359</v>
      </c>
      <c r="FX660" t="s">
        <v>360</v>
      </c>
      <c r="FY660" t="s">
        <v>360</v>
      </c>
      <c r="FZ660" t="s">
        <v>360</v>
      </c>
      <c r="GA660" t="s">
        <v>360</v>
      </c>
      <c r="GB660">
        <v>0</v>
      </c>
      <c r="GC660">
        <v>100</v>
      </c>
      <c r="GD660">
        <v>100</v>
      </c>
      <c r="GE660">
        <v>13.6</v>
      </c>
      <c r="GF660">
        <v>0.1787</v>
      </c>
      <c r="GG660">
        <v>4.5284714050127</v>
      </c>
      <c r="GH660">
        <v>0.00877152046367285</v>
      </c>
      <c r="GI660">
        <v>-1.12287425622125e-06</v>
      </c>
      <c r="GJ660">
        <v>1.49974470624018e-10</v>
      </c>
      <c r="GK660">
        <v>0.178652107835601</v>
      </c>
      <c r="GL660">
        <v>0</v>
      </c>
      <c r="GM660">
        <v>0</v>
      </c>
      <c r="GN660">
        <v>0</v>
      </c>
      <c r="GO660">
        <v>-2</v>
      </c>
      <c r="GP660">
        <v>2006</v>
      </c>
      <c r="GQ660">
        <v>1</v>
      </c>
      <c r="GR660">
        <v>20</v>
      </c>
      <c r="GS660">
        <v>142.8</v>
      </c>
      <c r="GT660">
        <v>142.6</v>
      </c>
      <c r="GU660">
        <v>3.11279</v>
      </c>
      <c r="GV660">
        <v>2.62451</v>
      </c>
      <c r="GW660">
        <v>2.24854</v>
      </c>
      <c r="GX660">
        <v>2.74292</v>
      </c>
      <c r="GY660">
        <v>1.99585</v>
      </c>
      <c r="GZ660">
        <v>2.35596</v>
      </c>
      <c r="HA660">
        <v>37.6987</v>
      </c>
      <c r="HB660">
        <v>14.4122</v>
      </c>
      <c r="HC660">
        <v>18</v>
      </c>
      <c r="HD660">
        <v>498.976</v>
      </c>
      <c r="HE660">
        <v>611.151</v>
      </c>
      <c r="HF660">
        <v>15.3963</v>
      </c>
      <c r="HG660">
        <v>29.6847</v>
      </c>
      <c r="HH660">
        <v>30.001</v>
      </c>
      <c r="HI660">
        <v>29.464</v>
      </c>
      <c r="HJ660">
        <v>29.3645</v>
      </c>
      <c r="HK660">
        <v>62.3758</v>
      </c>
      <c r="HL660">
        <v>52.2646</v>
      </c>
      <c r="HM660">
        <v>0</v>
      </c>
      <c r="HN660">
        <v>15.3791</v>
      </c>
      <c r="HO660">
        <v>1255.45</v>
      </c>
      <c r="HP660">
        <v>18.3736</v>
      </c>
      <c r="HQ660">
        <v>102.141</v>
      </c>
      <c r="HR660">
        <v>102.928</v>
      </c>
    </row>
    <row r="661" spans="1:226">
      <c r="A661">
        <v>645</v>
      </c>
      <c r="B661">
        <v>1657300254.6</v>
      </c>
      <c r="C661">
        <v>8510.59999990463</v>
      </c>
      <c r="D661" t="s">
        <v>1654</v>
      </c>
      <c r="E661" t="s">
        <v>1655</v>
      </c>
      <c r="F661">
        <v>5</v>
      </c>
      <c r="G661" t="s">
        <v>1507</v>
      </c>
      <c r="H661" t="s">
        <v>354</v>
      </c>
      <c r="I661">
        <v>1657300246.81429</v>
      </c>
      <c r="J661">
        <f>(K661)/1000</f>
        <v>0</v>
      </c>
      <c r="K661">
        <f>IF(BF661, AN661, AH661)</f>
        <v>0</v>
      </c>
      <c r="L661">
        <f>IF(BF661, AI661, AG661)</f>
        <v>0</v>
      </c>
      <c r="M661">
        <f>BH661 - IF(AU661&gt;1, L661*BB661*100.0/(AW661*BV661), 0)</f>
        <v>0</v>
      </c>
      <c r="N661">
        <f>((T661-J661/2)*M661-L661)/(T661+J661/2)</f>
        <v>0</v>
      </c>
      <c r="O661">
        <f>N661*(BO661+BP661)/1000.0</f>
        <v>0</v>
      </c>
      <c r="P661">
        <f>(BH661 - IF(AU661&gt;1, L661*BB661*100.0/(AW661*BV661), 0))*(BO661+BP661)/1000.0</f>
        <v>0</v>
      </c>
      <c r="Q661">
        <f>2.0/((1/S661-1/R661)+SIGN(S661)*SQRT((1/S661-1/R661)*(1/S661-1/R661) + 4*BC661/((BC661+1)*(BC661+1))*(2*1/S661*1/R661-1/R661*1/R661)))</f>
        <v>0</v>
      </c>
      <c r="R661">
        <f>IF(LEFT(BD661,1)&lt;&gt;"0",IF(LEFT(BD661,1)="1",3.0,BE661),$D$5+$E$5*(BV661*BO661/($K$5*1000))+$F$5*(BV661*BO661/($K$5*1000))*MAX(MIN(BB661,$J$5),$I$5)*MAX(MIN(BB661,$J$5),$I$5)+$G$5*MAX(MIN(BB661,$J$5),$I$5)*(BV661*BO661/($K$5*1000))+$H$5*(BV661*BO661/($K$5*1000))*(BV661*BO661/($K$5*1000)))</f>
        <v>0</v>
      </c>
      <c r="S661">
        <f>J661*(1000-(1000*0.61365*exp(17.502*W661/(240.97+W661))/(BO661+BP661)+BJ661)/2)/(1000*0.61365*exp(17.502*W661/(240.97+W661))/(BO661+BP661)-BJ661)</f>
        <v>0</v>
      </c>
      <c r="T661">
        <f>1/((BC661+1)/(Q661/1.6)+1/(R661/1.37)) + BC661/((BC661+1)/(Q661/1.6) + BC661/(R661/1.37))</f>
        <v>0</v>
      </c>
      <c r="U661">
        <f>(AX661*BA661)</f>
        <v>0</v>
      </c>
      <c r="V661">
        <f>(BQ661+(U661+2*0.95*5.67E-8*(((BQ661+$B$7)+273)^4-(BQ661+273)^4)-44100*J661)/(1.84*29.3*R661+8*0.95*5.67E-8*(BQ661+273)^3))</f>
        <v>0</v>
      </c>
      <c r="W661">
        <f>($C$7*BR661+$D$7*BS661+$E$7*V661)</f>
        <v>0</v>
      </c>
      <c r="X661">
        <f>0.61365*exp(17.502*W661/(240.97+W661))</f>
        <v>0</v>
      </c>
      <c r="Y661">
        <f>(Z661/AA661*100)</f>
        <v>0</v>
      </c>
      <c r="Z661">
        <f>BJ661*(BO661+BP661)/1000</f>
        <v>0</v>
      </c>
      <c r="AA661">
        <f>0.61365*exp(17.502*BQ661/(240.97+BQ661))</f>
        <v>0</v>
      </c>
      <c r="AB661">
        <f>(X661-BJ661*(BO661+BP661)/1000)</f>
        <v>0</v>
      </c>
      <c r="AC661">
        <f>(-J661*44100)</f>
        <v>0</v>
      </c>
      <c r="AD661">
        <f>2*29.3*R661*0.92*(BQ661-W661)</f>
        <v>0</v>
      </c>
      <c r="AE661">
        <f>2*0.95*5.67E-8*(((BQ661+$B$7)+273)^4-(W661+273)^4)</f>
        <v>0</v>
      </c>
      <c r="AF661">
        <f>U661+AE661+AC661+AD661</f>
        <v>0</v>
      </c>
      <c r="AG661">
        <f>BN661*AU661*(BI661-BH661*(1000-AU661*BK661)/(1000-AU661*BJ661))/(100*BB661)</f>
        <v>0</v>
      </c>
      <c r="AH661">
        <f>1000*BN661*AU661*(BJ661-BK661)/(100*BB661*(1000-AU661*BJ661))</f>
        <v>0</v>
      </c>
      <c r="AI661">
        <f>(AJ661 - AK661 - BO661*1E3/(8.314*(BQ661+273.15)) * AM661/BN661 * AL661) * BN661/(100*BB661) * (1000 - BK661)/1000</f>
        <v>0</v>
      </c>
      <c r="AJ661">
        <v>1270.92863609167</v>
      </c>
      <c r="AK661">
        <v>1240.54496969697</v>
      </c>
      <c r="AL661">
        <v>3.36772252628162</v>
      </c>
      <c r="AM661">
        <v>66.3387568690887</v>
      </c>
      <c r="AN661">
        <f>(AP661 - AO661 + BO661*1E3/(8.314*(BQ661+273.15)) * AR661/BN661 * AQ661) * BN661/(100*BB661) * 1000/(1000 - AP661)</f>
        <v>0</v>
      </c>
      <c r="AO661">
        <v>18.4653837054021</v>
      </c>
      <c r="AP661">
        <v>20.8440854545455</v>
      </c>
      <c r="AQ661">
        <v>-0.000238066609290212</v>
      </c>
      <c r="AR661">
        <v>77.4773203291814</v>
      </c>
      <c r="AS661">
        <v>0</v>
      </c>
      <c r="AT661">
        <v>0</v>
      </c>
      <c r="AU661">
        <f>IF(AS661*$H$13&gt;=AW661,1.0,(AW661/(AW661-AS661*$H$13)))</f>
        <v>0</v>
      </c>
      <c r="AV661">
        <f>(AU661-1)*100</f>
        <v>0</v>
      </c>
      <c r="AW661">
        <f>MAX(0,($B$13+$C$13*BV661)/(1+$D$13*BV661)*BO661/(BQ661+273)*$E$13)</f>
        <v>0</v>
      </c>
      <c r="AX661">
        <f>$B$11*BW661+$C$11*BX661+$F$11*CI661*(1-CL661)</f>
        <v>0</v>
      </c>
      <c r="AY661">
        <f>AX661*AZ661</f>
        <v>0</v>
      </c>
      <c r="AZ661">
        <f>($B$11*$D$9+$C$11*$D$9+$F$11*((CV661+CN661)/MAX(CV661+CN661+CW661, 0.1)*$I$9+CW661/MAX(CV661+CN661+CW661, 0.1)*$J$9))/($B$11+$C$11+$F$11)</f>
        <v>0</v>
      </c>
      <c r="BA661">
        <f>($B$11*$K$9+$C$11*$K$9+$F$11*((CV661+CN661)/MAX(CV661+CN661+CW661, 0.1)*$P$9+CW661/MAX(CV661+CN661+CW661, 0.1)*$Q$9))/($B$11+$C$11+$F$11)</f>
        <v>0</v>
      </c>
      <c r="BB661">
        <v>6</v>
      </c>
      <c r="BC661">
        <v>0.5</v>
      </c>
      <c r="BD661" t="s">
        <v>355</v>
      </c>
      <c r="BE661">
        <v>2</v>
      </c>
      <c r="BF661" t="b">
        <v>1</v>
      </c>
      <c r="BG661">
        <v>1657300246.81429</v>
      </c>
      <c r="BH661">
        <v>1190.49964285714</v>
      </c>
      <c r="BI661">
        <v>1232.04964285714</v>
      </c>
      <c r="BJ661">
        <v>20.8362107142857</v>
      </c>
      <c r="BK661">
        <v>18.4644571428571</v>
      </c>
      <c r="BL661">
        <v>1176.95714285714</v>
      </c>
      <c r="BM661">
        <v>20.6575642857143</v>
      </c>
      <c r="BN661">
        <v>499.998714285714</v>
      </c>
      <c r="BO661">
        <v>73.8288285714286</v>
      </c>
      <c r="BP661">
        <v>0.0466044321428572</v>
      </c>
      <c r="BQ661">
        <v>24.3453</v>
      </c>
      <c r="BR661">
        <v>25.0076785714286</v>
      </c>
      <c r="BS661">
        <v>999.9</v>
      </c>
      <c r="BT661">
        <v>0</v>
      </c>
      <c r="BU661">
        <v>0</v>
      </c>
      <c r="BV661">
        <v>9997.85714285714</v>
      </c>
      <c r="BW661">
        <v>0</v>
      </c>
      <c r="BX661">
        <v>1296.92428571429</v>
      </c>
      <c r="BY661">
        <v>-41.5506142857143</v>
      </c>
      <c r="BZ661">
        <v>1215.83285714286</v>
      </c>
      <c r="CA661">
        <v>1255.22678571429</v>
      </c>
      <c r="CB661">
        <v>2.37176571428571</v>
      </c>
      <c r="CC661">
        <v>1232.04964285714</v>
      </c>
      <c r="CD661">
        <v>18.4644571428571</v>
      </c>
      <c r="CE661">
        <v>1.53831392857143</v>
      </c>
      <c r="CF661">
        <v>1.36320928571429</v>
      </c>
      <c r="CG661">
        <v>13.3543821428571</v>
      </c>
      <c r="CH661">
        <v>11.5144571428571</v>
      </c>
      <c r="CI661">
        <v>2000.00928571429</v>
      </c>
      <c r="CJ661">
        <v>0.980003678571429</v>
      </c>
      <c r="CK661">
        <v>0.0199963535714286</v>
      </c>
      <c r="CL661">
        <v>0</v>
      </c>
      <c r="CM661">
        <v>2.33733928571429</v>
      </c>
      <c r="CN661">
        <v>0</v>
      </c>
      <c r="CO661">
        <v>4400.61821428571</v>
      </c>
      <c r="CP661">
        <v>17300.25</v>
      </c>
      <c r="CQ661">
        <v>41.1626428571428</v>
      </c>
      <c r="CR661">
        <v>42</v>
      </c>
      <c r="CS661">
        <v>40.98875</v>
      </c>
      <c r="CT661">
        <v>40.625</v>
      </c>
      <c r="CU661">
        <v>40.32775</v>
      </c>
      <c r="CV661">
        <v>1960.01928571429</v>
      </c>
      <c r="CW661">
        <v>39.99</v>
      </c>
      <c r="CX661">
        <v>0</v>
      </c>
      <c r="CY661">
        <v>1657300232.7</v>
      </c>
      <c r="CZ661">
        <v>0</v>
      </c>
      <c r="DA661">
        <v>1657291692.5</v>
      </c>
      <c r="DB661" t="s">
        <v>356</v>
      </c>
      <c r="DC661">
        <v>1657291684</v>
      </c>
      <c r="DD661">
        <v>1657291692.5</v>
      </c>
      <c r="DE661">
        <v>1</v>
      </c>
      <c r="DF661">
        <v>0.051</v>
      </c>
      <c r="DG661">
        <v>-0.009</v>
      </c>
      <c r="DH661">
        <v>7.953</v>
      </c>
      <c r="DI661">
        <v>0.086</v>
      </c>
      <c r="DJ661">
        <v>418</v>
      </c>
      <c r="DK661">
        <v>18</v>
      </c>
      <c r="DL661">
        <v>0.63</v>
      </c>
      <c r="DM661">
        <v>0.07</v>
      </c>
      <c r="DN661">
        <v>-41.4409675</v>
      </c>
      <c r="DO661">
        <v>-2.81246341463408</v>
      </c>
      <c r="DP661">
        <v>0.679235135055416</v>
      </c>
      <c r="DQ661">
        <v>0</v>
      </c>
      <c r="DR661">
        <v>2.363848</v>
      </c>
      <c r="DS661">
        <v>0.140074896810501</v>
      </c>
      <c r="DT661">
        <v>0.0159811332827181</v>
      </c>
      <c r="DU661">
        <v>0</v>
      </c>
      <c r="DV661">
        <v>0</v>
      </c>
      <c r="DW661">
        <v>2</v>
      </c>
      <c r="DX661" t="s">
        <v>357</v>
      </c>
      <c r="DY661">
        <v>2.97013</v>
      </c>
      <c r="DZ661">
        <v>2.70013</v>
      </c>
      <c r="EA661">
        <v>0.154457</v>
      </c>
      <c r="EB661">
        <v>0.158796</v>
      </c>
      <c r="EC661">
        <v>0.0769408</v>
      </c>
      <c r="ED661">
        <v>0.0709836</v>
      </c>
      <c r="EE661">
        <v>32836.5</v>
      </c>
      <c r="EF661">
        <v>35743.3</v>
      </c>
      <c r="EG661">
        <v>35211.4</v>
      </c>
      <c r="EH661">
        <v>38556.9</v>
      </c>
      <c r="EI661">
        <v>46128.1</v>
      </c>
      <c r="EJ661">
        <v>51724.3</v>
      </c>
      <c r="EK661">
        <v>55072.4</v>
      </c>
      <c r="EL661">
        <v>61828.7</v>
      </c>
      <c r="EM661">
        <v>1.9444</v>
      </c>
      <c r="EN661">
        <v>2.1086</v>
      </c>
      <c r="EO661">
        <v>-0.0217557</v>
      </c>
      <c r="EP661">
        <v>0</v>
      </c>
      <c r="EQ661">
        <v>25.3781</v>
      </c>
      <c r="ER661">
        <v>999.9</v>
      </c>
      <c r="ES661">
        <v>54.658</v>
      </c>
      <c r="ET661">
        <v>34.281</v>
      </c>
      <c r="EU661">
        <v>40.1865</v>
      </c>
      <c r="EV661">
        <v>53.3679</v>
      </c>
      <c r="EW661">
        <v>37.1354</v>
      </c>
      <c r="EX661">
        <v>2</v>
      </c>
      <c r="EY661">
        <v>0.209634</v>
      </c>
      <c r="EZ661">
        <v>6.29575</v>
      </c>
      <c r="FA661">
        <v>20.0383</v>
      </c>
      <c r="FB661">
        <v>5.19812</v>
      </c>
      <c r="FC661">
        <v>12.0099</v>
      </c>
      <c r="FD661">
        <v>4.9752</v>
      </c>
      <c r="FE661">
        <v>3.294</v>
      </c>
      <c r="FF661">
        <v>9999</v>
      </c>
      <c r="FG661">
        <v>565.8</v>
      </c>
      <c r="FH661">
        <v>9999</v>
      </c>
      <c r="FI661">
        <v>9999</v>
      </c>
      <c r="FJ661">
        <v>1.86298</v>
      </c>
      <c r="FK661">
        <v>1.86783</v>
      </c>
      <c r="FL661">
        <v>1.86752</v>
      </c>
      <c r="FM661">
        <v>1.86874</v>
      </c>
      <c r="FN661">
        <v>1.86963</v>
      </c>
      <c r="FO661">
        <v>1.86554</v>
      </c>
      <c r="FP661">
        <v>1.86664</v>
      </c>
      <c r="FQ661">
        <v>1.86807</v>
      </c>
      <c r="FR661">
        <v>5</v>
      </c>
      <c r="FS661">
        <v>0</v>
      </c>
      <c r="FT661">
        <v>0</v>
      </c>
      <c r="FU661">
        <v>0</v>
      </c>
      <c r="FV661" t="s">
        <v>358</v>
      </c>
      <c r="FW661" t="s">
        <v>359</v>
      </c>
      <c r="FX661" t="s">
        <v>360</v>
      </c>
      <c r="FY661" t="s">
        <v>360</v>
      </c>
      <c r="FZ661" t="s">
        <v>360</v>
      </c>
      <c r="GA661" t="s">
        <v>360</v>
      </c>
      <c r="GB661">
        <v>0</v>
      </c>
      <c r="GC661">
        <v>100</v>
      </c>
      <c r="GD661">
        <v>100</v>
      </c>
      <c r="GE661">
        <v>13.71</v>
      </c>
      <c r="GF661">
        <v>0.1787</v>
      </c>
      <c r="GG661">
        <v>4.5284714050127</v>
      </c>
      <c r="GH661">
        <v>0.00877152046367285</v>
      </c>
      <c r="GI661">
        <v>-1.12287425622125e-06</v>
      </c>
      <c r="GJ661">
        <v>1.49974470624018e-10</v>
      </c>
      <c r="GK661">
        <v>0.178652107835601</v>
      </c>
      <c r="GL661">
        <v>0</v>
      </c>
      <c r="GM661">
        <v>0</v>
      </c>
      <c r="GN661">
        <v>0</v>
      </c>
      <c r="GO661">
        <v>-2</v>
      </c>
      <c r="GP661">
        <v>2006</v>
      </c>
      <c r="GQ661">
        <v>1</v>
      </c>
      <c r="GR661">
        <v>20</v>
      </c>
      <c r="GS661">
        <v>142.8</v>
      </c>
      <c r="GT661">
        <v>142.7</v>
      </c>
      <c r="GU661">
        <v>3.14331</v>
      </c>
      <c r="GV661">
        <v>2.62939</v>
      </c>
      <c r="GW661">
        <v>2.24854</v>
      </c>
      <c r="GX661">
        <v>2.74292</v>
      </c>
      <c r="GY661">
        <v>1.99585</v>
      </c>
      <c r="GZ661">
        <v>2.34985</v>
      </c>
      <c r="HA661">
        <v>37.6987</v>
      </c>
      <c r="HB661">
        <v>14.3947</v>
      </c>
      <c r="HC661">
        <v>18</v>
      </c>
      <c r="HD661">
        <v>498.485</v>
      </c>
      <c r="HE661">
        <v>611.209</v>
      </c>
      <c r="HF661">
        <v>15.391</v>
      </c>
      <c r="HG661">
        <v>29.6898</v>
      </c>
      <c r="HH661">
        <v>30.0008</v>
      </c>
      <c r="HI661">
        <v>29.4691</v>
      </c>
      <c r="HJ661">
        <v>29.3695</v>
      </c>
      <c r="HK661">
        <v>63.0465</v>
      </c>
      <c r="HL661">
        <v>52.5499</v>
      </c>
      <c r="HM661">
        <v>0</v>
      </c>
      <c r="HN661">
        <v>15.3761</v>
      </c>
      <c r="HO661">
        <v>1275.53</v>
      </c>
      <c r="HP661">
        <v>18.3509</v>
      </c>
      <c r="HQ661">
        <v>102.138</v>
      </c>
      <c r="HR661">
        <v>102.925</v>
      </c>
    </row>
    <row r="662" spans="1:226">
      <c r="A662">
        <v>646</v>
      </c>
      <c r="B662">
        <v>1657300259.6</v>
      </c>
      <c r="C662">
        <v>8515.59999990463</v>
      </c>
      <c r="D662" t="s">
        <v>1656</v>
      </c>
      <c r="E662" t="s">
        <v>1657</v>
      </c>
      <c r="F662">
        <v>5</v>
      </c>
      <c r="G662" t="s">
        <v>1507</v>
      </c>
      <c r="H662" t="s">
        <v>354</v>
      </c>
      <c r="I662">
        <v>1657300252.1</v>
      </c>
      <c r="J662">
        <f>(K662)/1000</f>
        <v>0</v>
      </c>
      <c r="K662">
        <f>IF(BF662, AN662, AH662)</f>
        <v>0</v>
      </c>
      <c r="L662">
        <f>IF(BF662, AI662, AG662)</f>
        <v>0</v>
      </c>
      <c r="M662">
        <f>BH662 - IF(AU662&gt;1, L662*BB662*100.0/(AW662*BV662), 0)</f>
        <v>0</v>
      </c>
      <c r="N662">
        <f>((T662-J662/2)*M662-L662)/(T662+J662/2)</f>
        <v>0</v>
      </c>
      <c r="O662">
        <f>N662*(BO662+BP662)/1000.0</f>
        <v>0</v>
      </c>
      <c r="P662">
        <f>(BH662 - IF(AU662&gt;1, L662*BB662*100.0/(AW662*BV662), 0))*(BO662+BP662)/1000.0</f>
        <v>0</v>
      </c>
      <c r="Q662">
        <f>2.0/((1/S662-1/R662)+SIGN(S662)*SQRT((1/S662-1/R662)*(1/S662-1/R662) + 4*BC662/((BC662+1)*(BC662+1))*(2*1/S662*1/R662-1/R662*1/R662)))</f>
        <v>0</v>
      </c>
      <c r="R662">
        <f>IF(LEFT(BD662,1)&lt;&gt;"0",IF(LEFT(BD662,1)="1",3.0,BE662),$D$5+$E$5*(BV662*BO662/($K$5*1000))+$F$5*(BV662*BO662/($K$5*1000))*MAX(MIN(BB662,$J$5),$I$5)*MAX(MIN(BB662,$J$5),$I$5)+$G$5*MAX(MIN(BB662,$J$5),$I$5)*(BV662*BO662/($K$5*1000))+$H$5*(BV662*BO662/($K$5*1000))*(BV662*BO662/($K$5*1000)))</f>
        <v>0</v>
      </c>
      <c r="S662">
        <f>J662*(1000-(1000*0.61365*exp(17.502*W662/(240.97+W662))/(BO662+BP662)+BJ662)/2)/(1000*0.61365*exp(17.502*W662/(240.97+W662))/(BO662+BP662)-BJ662)</f>
        <v>0</v>
      </c>
      <c r="T662">
        <f>1/((BC662+1)/(Q662/1.6)+1/(R662/1.37)) + BC662/((BC662+1)/(Q662/1.6) + BC662/(R662/1.37))</f>
        <v>0</v>
      </c>
      <c r="U662">
        <f>(AX662*BA662)</f>
        <v>0</v>
      </c>
      <c r="V662">
        <f>(BQ662+(U662+2*0.95*5.67E-8*(((BQ662+$B$7)+273)^4-(BQ662+273)^4)-44100*J662)/(1.84*29.3*R662+8*0.95*5.67E-8*(BQ662+273)^3))</f>
        <v>0</v>
      </c>
      <c r="W662">
        <f>($C$7*BR662+$D$7*BS662+$E$7*V662)</f>
        <v>0</v>
      </c>
      <c r="X662">
        <f>0.61365*exp(17.502*W662/(240.97+W662))</f>
        <v>0</v>
      </c>
      <c r="Y662">
        <f>(Z662/AA662*100)</f>
        <v>0</v>
      </c>
      <c r="Z662">
        <f>BJ662*(BO662+BP662)/1000</f>
        <v>0</v>
      </c>
      <c r="AA662">
        <f>0.61365*exp(17.502*BQ662/(240.97+BQ662))</f>
        <v>0</v>
      </c>
      <c r="AB662">
        <f>(X662-BJ662*(BO662+BP662)/1000)</f>
        <v>0</v>
      </c>
      <c r="AC662">
        <f>(-J662*44100)</f>
        <v>0</v>
      </c>
      <c r="AD662">
        <f>2*29.3*R662*0.92*(BQ662-W662)</f>
        <v>0</v>
      </c>
      <c r="AE662">
        <f>2*0.95*5.67E-8*(((BQ662+$B$7)+273)^4-(W662+273)^4)</f>
        <v>0</v>
      </c>
      <c r="AF662">
        <f>U662+AE662+AC662+AD662</f>
        <v>0</v>
      </c>
      <c r="AG662">
        <f>BN662*AU662*(BI662-BH662*(1000-AU662*BK662)/(1000-AU662*BJ662))/(100*BB662)</f>
        <v>0</v>
      </c>
      <c r="AH662">
        <f>1000*BN662*AU662*(BJ662-BK662)/(100*BB662*(1000-AU662*BJ662))</f>
        <v>0</v>
      </c>
      <c r="AI662">
        <f>(AJ662 - AK662 - BO662*1E3/(8.314*(BQ662+273.15)) * AM662/BN662 * AL662) * BN662/(100*BB662) * (1000 - BK662)/1000</f>
        <v>0</v>
      </c>
      <c r="AJ662">
        <v>1288.62611721875</v>
      </c>
      <c r="AK662">
        <v>1257.71381818182</v>
      </c>
      <c r="AL662">
        <v>3.5062980209987</v>
      </c>
      <c r="AM662">
        <v>66.3387568690887</v>
      </c>
      <c r="AN662">
        <f>(AP662 - AO662 + BO662*1E3/(8.314*(BQ662+273.15)) * AR662/BN662 * AQ662) * BN662/(100*BB662) * 1000/(1000 - AP662)</f>
        <v>0</v>
      </c>
      <c r="AO662">
        <v>18.456451268881</v>
      </c>
      <c r="AP662">
        <v>20.8299012121212</v>
      </c>
      <c r="AQ662">
        <v>7.98340507956391e-05</v>
      </c>
      <c r="AR662">
        <v>77.4773203291814</v>
      </c>
      <c r="AS662">
        <v>0</v>
      </c>
      <c r="AT662">
        <v>0</v>
      </c>
      <c r="AU662">
        <f>IF(AS662*$H$13&gt;=AW662,1.0,(AW662/(AW662-AS662*$H$13)))</f>
        <v>0</v>
      </c>
      <c r="AV662">
        <f>(AU662-1)*100</f>
        <v>0</v>
      </c>
      <c r="AW662">
        <f>MAX(0,($B$13+$C$13*BV662)/(1+$D$13*BV662)*BO662/(BQ662+273)*$E$13)</f>
        <v>0</v>
      </c>
      <c r="AX662">
        <f>$B$11*BW662+$C$11*BX662+$F$11*CI662*(1-CL662)</f>
        <v>0</v>
      </c>
      <c r="AY662">
        <f>AX662*AZ662</f>
        <v>0</v>
      </c>
      <c r="AZ662">
        <f>($B$11*$D$9+$C$11*$D$9+$F$11*((CV662+CN662)/MAX(CV662+CN662+CW662, 0.1)*$I$9+CW662/MAX(CV662+CN662+CW662, 0.1)*$J$9))/($B$11+$C$11+$F$11)</f>
        <v>0</v>
      </c>
      <c r="BA662">
        <f>($B$11*$K$9+$C$11*$K$9+$F$11*((CV662+CN662)/MAX(CV662+CN662+CW662, 0.1)*$P$9+CW662/MAX(CV662+CN662+CW662, 0.1)*$Q$9))/($B$11+$C$11+$F$11)</f>
        <v>0</v>
      </c>
      <c r="BB662">
        <v>6</v>
      </c>
      <c r="BC662">
        <v>0.5</v>
      </c>
      <c r="BD662" t="s">
        <v>355</v>
      </c>
      <c r="BE662">
        <v>2</v>
      </c>
      <c r="BF662" t="b">
        <v>1</v>
      </c>
      <c r="BG662">
        <v>1657300252.1</v>
      </c>
      <c r="BH662">
        <v>1208.00185185185</v>
      </c>
      <c r="BI662">
        <v>1250.06777777778</v>
      </c>
      <c r="BJ662">
        <v>20.84</v>
      </c>
      <c r="BK662">
        <v>18.4577777777778</v>
      </c>
      <c r="BL662">
        <v>1194.34333333333</v>
      </c>
      <c r="BM662">
        <v>20.6613481481482</v>
      </c>
      <c r="BN662">
        <v>499.994481481482</v>
      </c>
      <c r="BO662">
        <v>73.8288148148148</v>
      </c>
      <c r="BP662">
        <v>0.0466459740740741</v>
      </c>
      <c r="BQ662">
        <v>24.3443111111111</v>
      </c>
      <c r="BR662">
        <v>25.0071444444444</v>
      </c>
      <c r="BS662">
        <v>999.9</v>
      </c>
      <c r="BT662">
        <v>0</v>
      </c>
      <c r="BU662">
        <v>0</v>
      </c>
      <c r="BV662">
        <v>9998.51851851852</v>
      </c>
      <c r="BW662">
        <v>0</v>
      </c>
      <c r="BX662">
        <v>1297.35074074074</v>
      </c>
      <c r="BY662">
        <v>-42.0663777777778</v>
      </c>
      <c r="BZ662">
        <v>1233.71222222222</v>
      </c>
      <c r="CA662">
        <v>1273.57481481481</v>
      </c>
      <c r="CB662">
        <v>2.38223111111111</v>
      </c>
      <c r="CC662">
        <v>1250.06777777778</v>
      </c>
      <c r="CD662">
        <v>18.4577777777778</v>
      </c>
      <c r="CE662">
        <v>1.53859333333333</v>
      </c>
      <c r="CF662">
        <v>1.3627162962963</v>
      </c>
      <c r="CG662">
        <v>13.3571703703704</v>
      </c>
      <c r="CH662">
        <v>11.5089814814815</v>
      </c>
      <c r="CI662">
        <v>2000.00185185185</v>
      </c>
      <c r="CJ662">
        <v>0.980003333333333</v>
      </c>
      <c r="CK662">
        <v>0.0199967333333333</v>
      </c>
      <c r="CL662">
        <v>0</v>
      </c>
      <c r="CM662">
        <v>2.30201851851852</v>
      </c>
      <c r="CN662">
        <v>0</v>
      </c>
      <c r="CO662">
        <v>4398.63592592593</v>
      </c>
      <c r="CP662">
        <v>17300.1888888889</v>
      </c>
      <c r="CQ662">
        <v>41.1617407407407</v>
      </c>
      <c r="CR662">
        <v>42</v>
      </c>
      <c r="CS662">
        <v>40.993</v>
      </c>
      <c r="CT662">
        <v>40.625</v>
      </c>
      <c r="CU662">
        <v>40.333</v>
      </c>
      <c r="CV662">
        <v>1960.01148148148</v>
      </c>
      <c r="CW662">
        <v>39.9903703703704</v>
      </c>
      <c r="CX662">
        <v>0</v>
      </c>
      <c r="CY662">
        <v>1657300237.5</v>
      </c>
      <c r="CZ662">
        <v>0</v>
      </c>
      <c r="DA662">
        <v>1657291692.5</v>
      </c>
      <c r="DB662" t="s">
        <v>356</v>
      </c>
      <c r="DC662">
        <v>1657291684</v>
      </c>
      <c r="DD662">
        <v>1657291692.5</v>
      </c>
      <c r="DE662">
        <v>1</v>
      </c>
      <c r="DF662">
        <v>0.051</v>
      </c>
      <c r="DG662">
        <v>-0.009</v>
      </c>
      <c r="DH662">
        <v>7.953</v>
      </c>
      <c r="DI662">
        <v>0.086</v>
      </c>
      <c r="DJ662">
        <v>418</v>
      </c>
      <c r="DK662">
        <v>18</v>
      </c>
      <c r="DL662">
        <v>0.63</v>
      </c>
      <c r="DM662">
        <v>0.07</v>
      </c>
      <c r="DN662">
        <v>-41.7468825</v>
      </c>
      <c r="DO662">
        <v>-4.06314934333955</v>
      </c>
      <c r="DP662">
        <v>0.760369562412745</v>
      </c>
      <c r="DQ662">
        <v>0</v>
      </c>
      <c r="DR662">
        <v>2.37479575</v>
      </c>
      <c r="DS662">
        <v>0.102353583489675</v>
      </c>
      <c r="DT662">
        <v>0.0132496662009841</v>
      </c>
      <c r="DU662">
        <v>0</v>
      </c>
      <c r="DV662">
        <v>0</v>
      </c>
      <c r="DW662">
        <v>2</v>
      </c>
      <c r="DX662" t="s">
        <v>357</v>
      </c>
      <c r="DY662">
        <v>2.97049</v>
      </c>
      <c r="DZ662">
        <v>2.70069</v>
      </c>
      <c r="EA662">
        <v>0.155806</v>
      </c>
      <c r="EB662">
        <v>0.160109</v>
      </c>
      <c r="EC662">
        <v>0.0769025</v>
      </c>
      <c r="ED662">
        <v>0.0708702</v>
      </c>
      <c r="EE662">
        <v>32783.4</v>
      </c>
      <c r="EF662">
        <v>35687</v>
      </c>
      <c r="EG662">
        <v>35210.7</v>
      </c>
      <c r="EH662">
        <v>38556.3</v>
      </c>
      <c r="EI662">
        <v>46129.3</v>
      </c>
      <c r="EJ662">
        <v>51730.1</v>
      </c>
      <c r="EK662">
        <v>55071.5</v>
      </c>
      <c r="EL662">
        <v>61828.1</v>
      </c>
      <c r="EM662">
        <v>1.945</v>
      </c>
      <c r="EN662">
        <v>2.109</v>
      </c>
      <c r="EO662">
        <v>-0.0233948</v>
      </c>
      <c r="EP662">
        <v>0</v>
      </c>
      <c r="EQ662">
        <v>25.3759</v>
      </c>
      <c r="ER662">
        <v>999.9</v>
      </c>
      <c r="ES662">
        <v>54.658</v>
      </c>
      <c r="ET662">
        <v>34.281</v>
      </c>
      <c r="EU662">
        <v>40.1804</v>
      </c>
      <c r="EV662">
        <v>53.4979</v>
      </c>
      <c r="EW662">
        <v>37.1074</v>
      </c>
      <c r="EX662">
        <v>2</v>
      </c>
      <c r="EY662">
        <v>0.21063</v>
      </c>
      <c r="EZ662">
        <v>6.38362</v>
      </c>
      <c r="FA662">
        <v>20.0349</v>
      </c>
      <c r="FB662">
        <v>5.19812</v>
      </c>
      <c r="FC662">
        <v>12.0099</v>
      </c>
      <c r="FD662">
        <v>4.9752</v>
      </c>
      <c r="FE662">
        <v>3.294</v>
      </c>
      <c r="FF662">
        <v>9999</v>
      </c>
      <c r="FG662">
        <v>565.8</v>
      </c>
      <c r="FH662">
        <v>9999</v>
      </c>
      <c r="FI662">
        <v>9999</v>
      </c>
      <c r="FJ662">
        <v>1.86304</v>
      </c>
      <c r="FK662">
        <v>1.86783</v>
      </c>
      <c r="FL662">
        <v>1.86752</v>
      </c>
      <c r="FM662">
        <v>1.86874</v>
      </c>
      <c r="FN662">
        <v>1.86954</v>
      </c>
      <c r="FO662">
        <v>1.8656</v>
      </c>
      <c r="FP662">
        <v>1.86664</v>
      </c>
      <c r="FQ662">
        <v>1.86798</v>
      </c>
      <c r="FR662">
        <v>5</v>
      </c>
      <c r="FS662">
        <v>0</v>
      </c>
      <c r="FT662">
        <v>0</v>
      </c>
      <c r="FU662">
        <v>0</v>
      </c>
      <c r="FV662" t="s">
        <v>358</v>
      </c>
      <c r="FW662" t="s">
        <v>359</v>
      </c>
      <c r="FX662" t="s">
        <v>360</v>
      </c>
      <c r="FY662" t="s">
        <v>360</v>
      </c>
      <c r="FZ662" t="s">
        <v>360</v>
      </c>
      <c r="GA662" t="s">
        <v>360</v>
      </c>
      <c r="GB662">
        <v>0</v>
      </c>
      <c r="GC662">
        <v>100</v>
      </c>
      <c r="GD662">
        <v>100</v>
      </c>
      <c r="GE662">
        <v>13.82</v>
      </c>
      <c r="GF662">
        <v>0.1786</v>
      </c>
      <c r="GG662">
        <v>4.5284714050127</v>
      </c>
      <c r="GH662">
        <v>0.00877152046367285</v>
      </c>
      <c r="GI662">
        <v>-1.12287425622125e-06</v>
      </c>
      <c r="GJ662">
        <v>1.49974470624018e-10</v>
      </c>
      <c r="GK662">
        <v>0.178652107835601</v>
      </c>
      <c r="GL662">
        <v>0</v>
      </c>
      <c r="GM662">
        <v>0</v>
      </c>
      <c r="GN662">
        <v>0</v>
      </c>
      <c r="GO662">
        <v>-2</v>
      </c>
      <c r="GP662">
        <v>2006</v>
      </c>
      <c r="GQ662">
        <v>1</v>
      </c>
      <c r="GR662">
        <v>20</v>
      </c>
      <c r="GS662">
        <v>142.9</v>
      </c>
      <c r="GT662">
        <v>142.8</v>
      </c>
      <c r="GU662">
        <v>3.17627</v>
      </c>
      <c r="GV662">
        <v>2.62817</v>
      </c>
      <c r="GW662">
        <v>2.24854</v>
      </c>
      <c r="GX662">
        <v>2.7417</v>
      </c>
      <c r="GY662">
        <v>1.99585</v>
      </c>
      <c r="GZ662">
        <v>2.38525</v>
      </c>
      <c r="HA662">
        <v>37.6987</v>
      </c>
      <c r="HB662">
        <v>14.4035</v>
      </c>
      <c r="HC662">
        <v>18</v>
      </c>
      <c r="HD662">
        <v>498.929</v>
      </c>
      <c r="HE662">
        <v>611.576</v>
      </c>
      <c r="HF662">
        <v>15.3748</v>
      </c>
      <c r="HG662">
        <v>29.6975</v>
      </c>
      <c r="HH662">
        <v>30.001</v>
      </c>
      <c r="HI662">
        <v>29.4742</v>
      </c>
      <c r="HJ662">
        <v>29.3745</v>
      </c>
      <c r="HK662">
        <v>63.6394</v>
      </c>
      <c r="HL662">
        <v>52.5499</v>
      </c>
      <c r="HM662">
        <v>0</v>
      </c>
      <c r="HN662">
        <v>15.3585</v>
      </c>
      <c r="HO662">
        <v>1288.95</v>
      </c>
      <c r="HP662">
        <v>18.3407</v>
      </c>
      <c r="HQ662">
        <v>102.137</v>
      </c>
      <c r="HR662">
        <v>102.923</v>
      </c>
    </row>
    <row r="663" spans="1:226">
      <c r="A663">
        <v>647</v>
      </c>
      <c r="B663">
        <v>1657300264.1</v>
      </c>
      <c r="C663">
        <v>8520.09999990463</v>
      </c>
      <c r="D663" t="s">
        <v>1658</v>
      </c>
      <c r="E663" t="s">
        <v>1659</v>
      </c>
      <c r="F663">
        <v>5</v>
      </c>
      <c r="G663" t="s">
        <v>1507</v>
      </c>
      <c r="H663" t="s">
        <v>354</v>
      </c>
      <c r="I663">
        <v>1657300256.54444</v>
      </c>
      <c r="J663">
        <f>(K663)/1000</f>
        <v>0</v>
      </c>
      <c r="K663">
        <f>IF(BF663, AN663, AH663)</f>
        <v>0</v>
      </c>
      <c r="L663">
        <f>IF(BF663, AI663, AG663)</f>
        <v>0</v>
      </c>
      <c r="M663">
        <f>BH663 - IF(AU663&gt;1, L663*BB663*100.0/(AW663*BV663), 0)</f>
        <v>0</v>
      </c>
      <c r="N663">
        <f>((T663-J663/2)*M663-L663)/(T663+J663/2)</f>
        <v>0</v>
      </c>
      <c r="O663">
        <f>N663*(BO663+BP663)/1000.0</f>
        <v>0</v>
      </c>
      <c r="P663">
        <f>(BH663 - IF(AU663&gt;1, L663*BB663*100.0/(AW663*BV663), 0))*(BO663+BP663)/1000.0</f>
        <v>0</v>
      </c>
      <c r="Q663">
        <f>2.0/((1/S663-1/R663)+SIGN(S663)*SQRT((1/S663-1/R663)*(1/S663-1/R663) + 4*BC663/((BC663+1)*(BC663+1))*(2*1/S663*1/R663-1/R663*1/R663)))</f>
        <v>0</v>
      </c>
      <c r="R663">
        <f>IF(LEFT(BD663,1)&lt;&gt;"0",IF(LEFT(BD663,1)="1",3.0,BE663),$D$5+$E$5*(BV663*BO663/($K$5*1000))+$F$5*(BV663*BO663/($K$5*1000))*MAX(MIN(BB663,$J$5),$I$5)*MAX(MIN(BB663,$J$5),$I$5)+$G$5*MAX(MIN(BB663,$J$5),$I$5)*(BV663*BO663/($K$5*1000))+$H$5*(BV663*BO663/($K$5*1000))*(BV663*BO663/($K$5*1000)))</f>
        <v>0</v>
      </c>
      <c r="S663">
        <f>J663*(1000-(1000*0.61365*exp(17.502*W663/(240.97+W663))/(BO663+BP663)+BJ663)/2)/(1000*0.61365*exp(17.502*W663/(240.97+W663))/(BO663+BP663)-BJ663)</f>
        <v>0</v>
      </c>
      <c r="T663">
        <f>1/((BC663+1)/(Q663/1.6)+1/(R663/1.37)) + BC663/((BC663+1)/(Q663/1.6) + BC663/(R663/1.37))</f>
        <v>0</v>
      </c>
      <c r="U663">
        <f>(AX663*BA663)</f>
        <v>0</v>
      </c>
      <c r="V663">
        <f>(BQ663+(U663+2*0.95*5.67E-8*(((BQ663+$B$7)+273)^4-(BQ663+273)^4)-44100*J663)/(1.84*29.3*R663+8*0.95*5.67E-8*(BQ663+273)^3))</f>
        <v>0</v>
      </c>
      <c r="W663">
        <f>($C$7*BR663+$D$7*BS663+$E$7*V663)</f>
        <v>0</v>
      </c>
      <c r="X663">
        <f>0.61365*exp(17.502*W663/(240.97+W663))</f>
        <v>0</v>
      </c>
      <c r="Y663">
        <f>(Z663/AA663*100)</f>
        <v>0</v>
      </c>
      <c r="Z663">
        <f>BJ663*(BO663+BP663)/1000</f>
        <v>0</v>
      </c>
      <c r="AA663">
        <f>0.61365*exp(17.502*BQ663/(240.97+BQ663))</f>
        <v>0</v>
      </c>
      <c r="AB663">
        <f>(X663-BJ663*(BO663+BP663)/1000)</f>
        <v>0</v>
      </c>
      <c r="AC663">
        <f>(-J663*44100)</f>
        <v>0</v>
      </c>
      <c r="AD663">
        <f>2*29.3*R663*0.92*(BQ663-W663)</f>
        <v>0</v>
      </c>
      <c r="AE663">
        <f>2*0.95*5.67E-8*(((BQ663+$B$7)+273)^4-(W663+273)^4)</f>
        <v>0</v>
      </c>
      <c r="AF663">
        <f>U663+AE663+AC663+AD663</f>
        <v>0</v>
      </c>
      <c r="AG663">
        <f>BN663*AU663*(BI663-BH663*(1000-AU663*BK663)/(1000-AU663*BJ663))/(100*BB663)</f>
        <v>0</v>
      </c>
      <c r="AH663">
        <f>1000*BN663*AU663*(BJ663-BK663)/(100*BB663*(1000-AU663*BJ663))</f>
        <v>0</v>
      </c>
      <c r="AI663">
        <f>(AJ663 - AK663 - BO663*1E3/(8.314*(BQ663+273.15)) * AM663/BN663 * AL663) * BN663/(100*BB663) * (1000 - BK663)/1000</f>
        <v>0</v>
      </c>
      <c r="AJ663">
        <v>1303.58035336732</v>
      </c>
      <c r="AK663">
        <v>1272.95109090909</v>
      </c>
      <c r="AL663">
        <v>3.35917287905268</v>
      </c>
      <c r="AM663">
        <v>66.3387568690887</v>
      </c>
      <c r="AN663">
        <f>(AP663 - AO663 + BO663*1E3/(8.314*(BQ663+273.15)) * AR663/BN663 * AQ663) * BN663/(100*BB663) * 1000/(1000 - AP663)</f>
        <v>0</v>
      </c>
      <c r="AO663">
        <v>18.4269242739021</v>
      </c>
      <c r="AP663">
        <v>20.8116206060606</v>
      </c>
      <c r="AQ663">
        <v>-0.0020897268872601</v>
      </c>
      <c r="AR663">
        <v>77.4773203291814</v>
      </c>
      <c r="AS663">
        <v>0</v>
      </c>
      <c r="AT663">
        <v>0</v>
      </c>
      <c r="AU663">
        <f>IF(AS663*$H$13&gt;=AW663,1.0,(AW663/(AW663-AS663*$H$13)))</f>
        <v>0</v>
      </c>
      <c r="AV663">
        <f>(AU663-1)*100</f>
        <v>0</v>
      </c>
      <c r="AW663">
        <f>MAX(0,($B$13+$C$13*BV663)/(1+$D$13*BV663)*BO663/(BQ663+273)*$E$13)</f>
        <v>0</v>
      </c>
      <c r="AX663">
        <f>$B$11*BW663+$C$11*BX663+$F$11*CI663*(1-CL663)</f>
        <v>0</v>
      </c>
      <c r="AY663">
        <f>AX663*AZ663</f>
        <v>0</v>
      </c>
      <c r="AZ663">
        <f>($B$11*$D$9+$C$11*$D$9+$F$11*((CV663+CN663)/MAX(CV663+CN663+CW663, 0.1)*$I$9+CW663/MAX(CV663+CN663+CW663, 0.1)*$J$9))/($B$11+$C$11+$F$11)</f>
        <v>0</v>
      </c>
      <c r="BA663">
        <f>($B$11*$K$9+$C$11*$K$9+$F$11*((CV663+CN663)/MAX(CV663+CN663+CW663, 0.1)*$P$9+CW663/MAX(CV663+CN663+CW663, 0.1)*$Q$9))/($B$11+$C$11+$F$11)</f>
        <v>0</v>
      </c>
      <c r="BB663">
        <v>6</v>
      </c>
      <c r="BC663">
        <v>0.5</v>
      </c>
      <c r="BD663" t="s">
        <v>355</v>
      </c>
      <c r="BE663">
        <v>2</v>
      </c>
      <c r="BF663" t="b">
        <v>1</v>
      </c>
      <c r="BG663">
        <v>1657300256.54444</v>
      </c>
      <c r="BH663">
        <v>1222.91407407407</v>
      </c>
      <c r="BI663">
        <v>1264.92925925926</v>
      </c>
      <c r="BJ663">
        <v>20.8340074074074</v>
      </c>
      <c r="BK663">
        <v>18.4467592592593</v>
      </c>
      <c r="BL663">
        <v>1209.15666666667</v>
      </c>
      <c r="BM663">
        <v>20.6553592592593</v>
      </c>
      <c r="BN663">
        <v>500.009703703704</v>
      </c>
      <c r="BO663">
        <v>73.8286222222222</v>
      </c>
      <c r="BP663">
        <v>0.0465134296296296</v>
      </c>
      <c r="BQ663">
        <v>24.3430666666667</v>
      </c>
      <c r="BR663">
        <v>25.002037037037</v>
      </c>
      <c r="BS663">
        <v>999.9</v>
      </c>
      <c r="BT663">
        <v>0</v>
      </c>
      <c r="BU663">
        <v>0</v>
      </c>
      <c r="BV663">
        <v>10002.4074074074</v>
      </c>
      <c r="BW663">
        <v>0</v>
      </c>
      <c r="BX663">
        <v>1297.69703703704</v>
      </c>
      <c r="BY663">
        <v>-42.0151925925926</v>
      </c>
      <c r="BZ663">
        <v>1248.93518518519</v>
      </c>
      <c r="CA663">
        <v>1288.70222222222</v>
      </c>
      <c r="CB663">
        <v>2.38725148148148</v>
      </c>
      <c r="CC663">
        <v>1264.92925925926</v>
      </c>
      <c r="CD663">
        <v>18.4467592592593</v>
      </c>
      <c r="CE663">
        <v>1.53814740740741</v>
      </c>
      <c r="CF663">
        <v>1.36189962962963</v>
      </c>
      <c r="CG663">
        <v>13.3527148148148</v>
      </c>
      <c r="CH663">
        <v>11.4999185185185</v>
      </c>
      <c r="CI663">
        <v>1999.99111111111</v>
      </c>
      <c r="CJ663">
        <v>0.980003111111111</v>
      </c>
      <c r="CK663">
        <v>0.0199969777777778</v>
      </c>
      <c r="CL663">
        <v>0</v>
      </c>
      <c r="CM663">
        <v>2.28824814814815</v>
      </c>
      <c r="CN663">
        <v>0</v>
      </c>
      <c r="CO663">
        <v>4397.49296296296</v>
      </c>
      <c r="CP663">
        <v>17300.1037037037</v>
      </c>
      <c r="CQ663">
        <v>41.1525555555556</v>
      </c>
      <c r="CR663">
        <v>42</v>
      </c>
      <c r="CS663">
        <v>41</v>
      </c>
      <c r="CT663">
        <v>40.625</v>
      </c>
      <c r="CU663">
        <v>40.333</v>
      </c>
      <c r="CV663">
        <v>1960.00074074074</v>
      </c>
      <c r="CW663">
        <v>39.9903703703704</v>
      </c>
      <c r="CX663">
        <v>0</v>
      </c>
      <c r="CY663">
        <v>1657300242.3</v>
      </c>
      <c r="CZ663">
        <v>0</v>
      </c>
      <c r="DA663">
        <v>1657291692.5</v>
      </c>
      <c r="DB663" t="s">
        <v>356</v>
      </c>
      <c r="DC663">
        <v>1657291684</v>
      </c>
      <c r="DD663">
        <v>1657291692.5</v>
      </c>
      <c r="DE663">
        <v>1</v>
      </c>
      <c r="DF663">
        <v>0.051</v>
      </c>
      <c r="DG663">
        <v>-0.009</v>
      </c>
      <c r="DH663">
        <v>7.953</v>
      </c>
      <c r="DI663">
        <v>0.086</v>
      </c>
      <c r="DJ663">
        <v>418</v>
      </c>
      <c r="DK663">
        <v>18</v>
      </c>
      <c r="DL663">
        <v>0.63</v>
      </c>
      <c r="DM663">
        <v>0.07</v>
      </c>
      <c r="DN663">
        <v>-42.013645</v>
      </c>
      <c r="DO663">
        <v>-1.37420938086294</v>
      </c>
      <c r="DP663">
        <v>0.66091753871039</v>
      </c>
      <c r="DQ663">
        <v>0</v>
      </c>
      <c r="DR663">
        <v>2.38373825</v>
      </c>
      <c r="DS663">
        <v>0.090730018761721</v>
      </c>
      <c r="DT663">
        <v>0.0127637609832486</v>
      </c>
      <c r="DU663">
        <v>1</v>
      </c>
      <c r="DV663">
        <v>1</v>
      </c>
      <c r="DW663">
        <v>2</v>
      </c>
      <c r="DX663" t="s">
        <v>373</v>
      </c>
      <c r="DY663">
        <v>2.97022</v>
      </c>
      <c r="DZ663">
        <v>2.69989</v>
      </c>
      <c r="EA663">
        <v>0.156993</v>
      </c>
      <c r="EB663">
        <v>0.16122</v>
      </c>
      <c r="EC663">
        <v>0.076858</v>
      </c>
      <c r="ED663">
        <v>0.0708706</v>
      </c>
      <c r="EE663">
        <v>32736.8</v>
      </c>
      <c r="EF663">
        <v>35639.5</v>
      </c>
      <c r="EG663">
        <v>35210.2</v>
      </c>
      <c r="EH663">
        <v>38556.1</v>
      </c>
      <c r="EI663">
        <v>46131</v>
      </c>
      <c r="EJ663">
        <v>51730</v>
      </c>
      <c r="EK663">
        <v>55070.8</v>
      </c>
      <c r="EL663">
        <v>61828</v>
      </c>
      <c r="EM663">
        <v>1.9454</v>
      </c>
      <c r="EN663">
        <v>2.1086</v>
      </c>
      <c r="EO663">
        <v>-0.0243485</v>
      </c>
      <c r="EP663">
        <v>0</v>
      </c>
      <c r="EQ663">
        <v>25.3717</v>
      </c>
      <c r="ER663">
        <v>999.9</v>
      </c>
      <c r="ES663">
        <v>54.633</v>
      </c>
      <c r="ET663">
        <v>34.261</v>
      </c>
      <c r="EU663">
        <v>40.1195</v>
      </c>
      <c r="EV663">
        <v>53.0579</v>
      </c>
      <c r="EW663">
        <v>37.0994</v>
      </c>
      <c r="EX663">
        <v>2</v>
      </c>
      <c r="EY663">
        <v>0.210732</v>
      </c>
      <c r="EZ663">
        <v>6.26488</v>
      </c>
      <c r="FA663">
        <v>20.0385</v>
      </c>
      <c r="FB663">
        <v>5.19812</v>
      </c>
      <c r="FC663">
        <v>12.0099</v>
      </c>
      <c r="FD663">
        <v>4.976</v>
      </c>
      <c r="FE663">
        <v>3.294</v>
      </c>
      <c r="FF663">
        <v>9999</v>
      </c>
      <c r="FG663">
        <v>565.8</v>
      </c>
      <c r="FH663">
        <v>9999</v>
      </c>
      <c r="FI663">
        <v>9999</v>
      </c>
      <c r="FJ663">
        <v>1.86301</v>
      </c>
      <c r="FK663">
        <v>1.86783</v>
      </c>
      <c r="FL663">
        <v>1.86752</v>
      </c>
      <c r="FM663">
        <v>1.86874</v>
      </c>
      <c r="FN663">
        <v>1.86954</v>
      </c>
      <c r="FO663">
        <v>1.86557</v>
      </c>
      <c r="FP663">
        <v>1.86661</v>
      </c>
      <c r="FQ663">
        <v>1.86801</v>
      </c>
      <c r="FR663">
        <v>5</v>
      </c>
      <c r="FS663">
        <v>0</v>
      </c>
      <c r="FT663">
        <v>0</v>
      </c>
      <c r="FU663">
        <v>0</v>
      </c>
      <c r="FV663" t="s">
        <v>358</v>
      </c>
      <c r="FW663" t="s">
        <v>359</v>
      </c>
      <c r="FX663" t="s">
        <v>360</v>
      </c>
      <c r="FY663" t="s">
        <v>360</v>
      </c>
      <c r="FZ663" t="s">
        <v>360</v>
      </c>
      <c r="GA663" t="s">
        <v>360</v>
      </c>
      <c r="GB663">
        <v>0</v>
      </c>
      <c r="GC663">
        <v>100</v>
      </c>
      <c r="GD663">
        <v>100</v>
      </c>
      <c r="GE663">
        <v>13.93</v>
      </c>
      <c r="GF663">
        <v>0.1786</v>
      </c>
      <c r="GG663">
        <v>4.5284714050127</v>
      </c>
      <c r="GH663">
        <v>0.00877152046367285</v>
      </c>
      <c r="GI663">
        <v>-1.12287425622125e-06</v>
      </c>
      <c r="GJ663">
        <v>1.49974470624018e-10</v>
      </c>
      <c r="GK663">
        <v>0.178652107835601</v>
      </c>
      <c r="GL663">
        <v>0</v>
      </c>
      <c r="GM663">
        <v>0</v>
      </c>
      <c r="GN663">
        <v>0</v>
      </c>
      <c r="GO663">
        <v>-2</v>
      </c>
      <c r="GP663">
        <v>2006</v>
      </c>
      <c r="GQ663">
        <v>1</v>
      </c>
      <c r="GR663">
        <v>20</v>
      </c>
      <c r="GS663">
        <v>143</v>
      </c>
      <c r="GT663">
        <v>142.9</v>
      </c>
      <c r="GU663">
        <v>3.20557</v>
      </c>
      <c r="GV663">
        <v>2.62451</v>
      </c>
      <c r="GW663">
        <v>2.24854</v>
      </c>
      <c r="GX663">
        <v>2.7417</v>
      </c>
      <c r="GY663">
        <v>1.99585</v>
      </c>
      <c r="GZ663">
        <v>2.36328</v>
      </c>
      <c r="HA663">
        <v>37.7228</v>
      </c>
      <c r="HB663">
        <v>14.4035</v>
      </c>
      <c r="HC663">
        <v>18</v>
      </c>
      <c r="HD663">
        <v>499.239</v>
      </c>
      <c r="HE663">
        <v>611.316</v>
      </c>
      <c r="HF663">
        <v>15.3613</v>
      </c>
      <c r="HG663">
        <v>29.7006</v>
      </c>
      <c r="HH663">
        <v>30.0003</v>
      </c>
      <c r="HI663">
        <v>29.4792</v>
      </c>
      <c r="HJ663">
        <v>29.3795</v>
      </c>
      <c r="HK663">
        <v>64.2595</v>
      </c>
      <c r="HL663">
        <v>52.5499</v>
      </c>
      <c r="HM663">
        <v>0</v>
      </c>
      <c r="HN663">
        <v>15.372</v>
      </c>
      <c r="HO663">
        <v>1309.08</v>
      </c>
      <c r="HP663">
        <v>18.3403</v>
      </c>
      <c r="HQ663">
        <v>102.135</v>
      </c>
      <c r="HR663">
        <v>102.923</v>
      </c>
    </row>
    <row r="664" spans="1:226">
      <c r="A664">
        <v>648</v>
      </c>
      <c r="B664">
        <v>1657300269.6</v>
      </c>
      <c r="C664">
        <v>8525.59999990463</v>
      </c>
      <c r="D664" t="s">
        <v>1660</v>
      </c>
      <c r="E664" t="s">
        <v>1661</v>
      </c>
      <c r="F664">
        <v>5</v>
      </c>
      <c r="G664" t="s">
        <v>1507</v>
      </c>
      <c r="H664" t="s">
        <v>354</v>
      </c>
      <c r="I664">
        <v>1657300261.83214</v>
      </c>
      <c r="J664">
        <f>(K664)/1000</f>
        <v>0</v>
      </c>
      <c r="K664">
        <f>IF(BF664, AN664, AH664)</f>
        <v>0</v>
      </c>
      <c r="L664">
        <f>IF(BF664, AI664, AG664)</f>
        <v>0</v>
      </c>
      <c r="M664">
        <f>BH664 - IF(AU664&gt;1, L664*BB664*100.0/(AW664*BV664), 0)</f>
        <v>0</v>
      </c>
      <c r="N664">
        <f>((T664-J664/2)*M664-L664)/(T664+J664/2)</f>
        <v>0</v>
      </c>
      <c r="O664">
        <f>N664*(BO664+BP664)/1000.0</f>
        <v>0</v>
      </c>
      <c r="P664">
        <f>(BH664 - IF(AU664&gt;1, L664*BB664*100.0/(AW664*BV664), 0))*(BO664+BP664)/1000.0</f>
        <v>0</v>
      </c>
      <c r="Q664">
        <f>2.0/((1/S664-1/R664)+SIGN(S664)*SQRT((1/S664-1/R664)*(1/S664-1/R664) + 4*BC664/((BC664+1)*(BC664+1))*(2*1/S664*1/R664-1/R664*1/R664)))</f>
        <v>0</v>
      </c>
      <c r="R664">
        <f>IF(LEFT(BD664,1)&lt;&gt;"0",IF(LEFT(BD664,1)="1",3.0,BE664),$D$5+$E$5*(BV664*BO664/($K$5*1000))+$F$5*(BV664*BO664/($K$5*1000))*MAX(MIN(BB664,$J$5),$I$5)*MAX(MIN(BB664,$J$5),$I$5)+$G$5*MAX(MIN(BB664,$J$5),$I$5)*(BV664*BO664/($K$5*1000))+$H$5*(BV664*BO664/($K$5*1000))*(BV664*BO664/($K$5*1000)))</f>
        <v>0</v>
      </c>
      <c r="S664">
        <f>J664*(1000-(1000*0.61365*exp(17.502*W664/(240.97+W664))/(BO664+BP664)+BJ664)/2)/(1000*0.61365*exp(17.502*W664/(240.97+W664))/(BO664+BP664)-BJ664)</f>
        <v>0</v>
      </c>
      <c r="T664">
        <f>1/((BC664+1)/(Q664/1.6)+1/(R664/1.37)) + BC664/((BC664+1)/(Q664/1.6) + BC664/(R664/1.37))</f>
        <v>0</v>
      </c>
      <c r="U664">
        <f>(AX664*BA664)</f>
        <v>0</v>
      </c>
      <c r="V664">
        <f>(BQ664+(U664+2*0.95*5.67E-8*(((BQ664+$B$7)+273)^4-(BQ664+273)^4)-44100*J664)/(1.84*29.3*R664+8*0.95*5.67E-8*(BQ664+273)^3))</f>
        <v>0</v>
      </c>
      <c r="W664">
        <f>($C$7*BR664+$D$7*BS664+$E$7*V664)</f>
        <v>0</v>
      </c>
      <c r="X664">
        <f>0.61365*exp(17.502*W664/(240.97+W664))</f>
        <v>0</v>
      </c>
      <c r="Y664">
        <f>(Z664/AA664*100)</f>
        <v>0</v>
      </c>
      <c r="Z664">
        <f>BJ664*(BO664+BP664)/1000</f>
        <v>0</v>
      </c>
      <c r="AA664">
        <f>0.61365*exp(17.502*BQ664/(240.97+BQ664))</f>
        <v>0</v>
      </c>
      <c r="AB664">
        <f>(X664-BJ664*(BO664+BP664)/1000)</f>
        <v>0</v>
      </c>
      <c r="AC664">
        <f>(-J664*44100)</f>
        <v>0</v>
      </c>
      <c r="AD664">
        <f>2*29.3*R664*0.92*(BQ664-W664)</f>
        <v>0</v>
      </c>
      <c r="AE664">
        <f>2*0.95*5.67E-8*(((BQ664+$B$7)+273)^4-(W664+273)^4)</f>
        <v>0</v>
      </c>
      <c r="AF664">
        <f>U664+AE664+AC664+AD664</f>
        <v>0</v>
      </c>
      <c r="AG664">
        <f>BN664*AU664*(BI664-BH664*(1000-AU664*BK664)/(1000-AU664*BJ664))/(100*BB664)</f>
        <v>0</v>
      </c>
      <c r="AH664">
        <f>1000*BN664*AU664*(BJ664-BK664)/(100*BB664*(1000-AU664*BJ664))</f>
        <v>0</v>
      </c>
      <c r="AI664">
        <f>(AJ664 - AK664 - BO664*1E3/(8.314*(BQ664+273.15)) * AM664/BN664 * AL664) * BN664/(100*BB664) * (1000 - BK664)/1000</f>
        <v>0</v>
      </c>
      <c r="AJ664">
        <v>1323.12453523242</v>
      </c>
      <c r="AK664">
        <v>1291.84642424242</v>
      </c>
      <c r="AL664">
        <v>3.46369695404269</v>
      </c>
      <c r="AM664">
        <v>66.3387568690887</v>
      </c>
      <c r="AN664">
        <f>(AP664 - AO664 + BO664*1E3/(8.314*(BQ664+273.15)) * AR664/BN664 * AQ664) * BN664/(100*BB664) * 1000/(1000 - AP664)</f>
        <v>0</v>
      </c>
      <c r="AO664">
        <v>18.4274549014788</v>
      </c>
      <c r="AP664">
        <v>20.801923030303</v>
      </c>
      <c r="AQ664">
        <v>-0.000884922749935315</v>
      </c>
      <c r="AR664">
        <v>77.4773203291814</v>
      </c>
      <c r="AS664">
        <v>0</v>
      </c>
      <c r="AT664">
        <v>0</v>
      </c>
      <c r="AU664">
        <f>IF(AS664*$H$13&gt;=AW664,1.0,(AW664/(AW664-AS664*$H$13)))</f>
        <v>0</v>
      </c>
      <c r="AV664">
        <f>(AU664-1)*100</f>
        <v>0</v>
      </c>
      <c r="AW664">
        <f>MAX(0,($B$13+$C$13*BV664)/(1+$D$13*BV664)*BO664/(BQ664+273)*$E$13)</f>
        <v>0</v>
      </c>
      <c r="AX664">
        <f>$B$11*BW664+$C$11*BX664+$F$11*CI664*(1-CL664)</f>
        <v>0</v>
      </c>
      <c r="AY664">
        <f>AX664*AZ664</f>
        <v>0</v>
      </c>
      <c r="AZ664">
        <f>($B$11*$D$9+$C$11*$D$9+$F$11*((CV664+CN664)/MAX(CV664+CN664+CW664, 0.1)*$I$9+CW664/MAX(CV664+CN664+CW664, 0.1)*$J$9))/($B$11+$C$11+$F$11)</f>
        <v>0</v>
      </c>
      <c r="BA664">
        <f>($B$11*$K$9+$C$11*$K$9+$F$11*((CV664+CN664)/MAX(CV664+CN664+CW664, 0.1)*$P$9+CW664/MAX(CV664+CN664+CW664, 0.1)*$Q$9))/($B$11+$C$11+$F$11)</f>
        <v>0</v>
      </c>
      <c r="BB664">
        <v>6</v>
      </c>
      <c r="BC664">
        <v>0.5</v>
      </c>
      <c r="BD664" t="s">
        <v>355</v>
      </c>
      <c r="BE664">
        <v>2</v>
      </c>
      <c r="BF664" t="b">
        <v>1</v>
      </c>
      <c r="BG664">
        <v>1657300261.83214</v>
      </c>
      <c r="BH664">
        <v>1240.55785714286</v>
      </c>
      <c r="BI664">
        <v>1282.88892857143</v>
      </c>
      <c r="BJ664">
        <v>20.8212035714286</v>
      </c>
      <c r="BK664">
        <v>18.4332964285714</v>
      </c>
      <c r="BL664">
        <v>1226.6825</v>
      </c>
      <c r="BM664">
        <v>20.64255</v>
      </c>
      <c r="BN664">
        <v>499.990964285714</v>
      </c>
      <c r="BO664">
        <v>73.8284357142857</v>
      </c>
      <c r="BP664">
        <v>0.0465622892857143</v>
      </c>
      <c r="BQ664">
        <v>24.3362714285714</v>
      </c>
      <c r="BR664">
        <v>24.9976964285714</v>
      </c>
      <c r="BS664">
        <v>999.9</v>
      </c>
      <c r="BT664">
        <v>0</v>
      </c>
      <c r="BU664">
        <v>0</v>
      </c>
      <c r="BV664">
        <v>9994.64285714286</v>
      </c>
      <c r="BW664">
        <v>0</v>
      </c>
      <c r="BX664">
        <v>1297.96535714286</v>
      </c>
      <c r="BY664">
        <v>-42.3306571428571</v>
      </c>
      <c r="BZ664">
        <v>1266.93714285714</v>
      </c>
      <c r="CA664">
        <v>1306.98035714286</v>
      </c>
      <c r="CB664">
        <v>2.38790535714286</v>
      </c>
      <c r="CC664">
        <v>1282.88892857143</v>
      </c>
      <c r="CD664">
        <v>18.4332964285714</v>
      </c>
      <c r="CE664">
        <v>1.5371975</v>
      </c>
      <c r="CF664">
        <v>1.3609025</v>
      </c>
      <c r="CG664">
        <v>13.3432392857143</v>
      </c>
      <c r="CH664">
        <v>11.4888535714286</v>
      </c>
      <c r="CI664">
        <v>2000.00607142857</v>
      </c>
      <c r="CJ664">
        <v>0.980003035714286</v>
      </c>
      <c r="CK664">
        <v>0.0199970607142857</v>
      </c>
      <c r="CL664">
        <v>0</v>
      </c>
      <c r="CM664">
        <v>2.27656428571429</v>
      </c>
      <c r="CN664">
        <v>0</v>
      </c>
      <c r="CO664">
        <v>4396.91464285714</v>
      </c>
      <c r="CP664">
        <v>17300.2214285714</v>
      </c>
      <c r="CQ664">
        <v>41.1471428571429</v>
      </c>
      <c r="CR664">
        <v>42</v>
      </c>
      <c r="CS664">
        <v>41</v>
      </c>
      <c r="CT664">
        <v>40.625</v>
      </c>
      <c r="CU664">
        <v>40.32325</v>
      </c>
      <c r="CV664">
        <v>1960.01571428571</v>
      </c>
      <c r="CW664">
        <v>39.9903571428571</v>
      </c>
      <c r="CX664">
        <v>0</v>
      </c>
      <c r="CY664">
        <v>1657300247.7</v>
      </c>
      <c r="CZ664">
        <v>0</v>
      </c>
      <c r="DA664">
        <v>1657291692.5</v>
      </c>
      <c r="DB664" t="s">
        <v>356</v>
      </c>
      <c r="DC664">
        <v>1657291684</v>
      </c>
      <c r="DD664">
        <v>1657291692.5</v>
      </c>
      <c r="DE664">
        <v>1</v>
      </c>
      <c r="DF664">
        <v>0.051</v>
      </c>
      <c r="DG664">
        <v>-0.009</v>
      </c>
      <c r="DH664">
        <v>7.953</v>
      </c>
      <c r="DI664">
        <v>0.086</v>
      </c>
      <c r="DJ664">
        <v>418</v>
      </c>
      <c r="DK664">
        <v>18</v>
      </c>
      <c r="DL664">
        <v>0.63</v>
      </c>
      <c r="DM664">
        <v>0.07</v>
      </c>
      <c r="DN664">
        <v>-42.1502725</v>
      </c>
      <c r="DO664">
        <v>-2.03896772983107</v>
      </c>
      <c r="DP664">
        <v>0.686024385859387</v>
      </c>
      <c r="DQ664">
        <v>0</v>
      </c>
      <c r="DR664">
        <v>2.38464025</v>
      </c>
      <c r="DS664">
        <v>0.0143057786116199</v>
      </c>
      <c r="DT664">
        <v>0.0124820588220654</v>
      </c>
      <c r="DU664">
        <v>1</v>
      </c>
      <c r="DV664">
        <v>1</v>
      </c>
      <c r="DW664">
        <v>2</v>
      </c>
      <c r="DX664" t="s">
        <v>373</v>
      </c>
      <c r="DY664">
        <v>2.96998</v>
      </c>
      <c r="DZ664">
        <v>2.70088</v>
      </c>
      <c r="EA664">
        <v>0.158423</v>
      </c>
      <c r="EB664">
        <v>0.162652</v>
      </c>
      <c r="EC664">
        <v>0.0768346</v>
      </c>
      <c r="ED664">
        <v>0.0708547</v>
      </c>
      <c r="EE664">
        <v>32680.4</v>
      </c>
      <c r="EF664">
        <v>35577.8</v>
      </c>
      <c r="EG664">
        <v>35209.4</v>
      </c>
      <c r="EH664">
        <v>38555.2</v>
      </c>
      <c r="EI664">
        <v>46132.2</v>
      </c>
      <c r="EJ664">
        <v>51729.5</v>
      </c>
      <c r="EK664">
        <v>55070.8</v>
      </c>
      <c r="EL664">
        <v>61826.3</v>
      </c>
      <c r="EM664">
        <v>1.9446</v>
      </c>
      <c r="EN664">
        <v>2.1084</v>
      </c>
      <c r="EO664">
        <v>-0.0245869</v>
      </c>
      <c r="EP664">
        <v>0</v>
      </c>
      <c r="EQ664">
        <v>25.3631</v>
      </c>
      <c r="ER664">
        <v>999.9</v>
      </c>
      <c r="ES664">
        <v>54.633</v>
      </c>
      <c r="ET664">
        <v>34.291</v>
      </c>
      <c r="EU664">
        <v>40.1831</v>
      </c>
      <c r="EV664">
        <v>53.4279</v>
      </c>
      <c r="EW664">
        <v>37.1474</v>
      </c>
      <c r="EX664">
        <v>2</v>
      </c>
      <c r="EY664">
        <v>0.210854</v>
      </c>
      <c r="EZ664">
        <v>6.21377</v>
      </c>
      <c r="FA664">
        <v>20.0408</v>
      </c>
      <c r="FB664">
        <v>5.19932</v>
      </c>
      <c r="FC664">
        <v>12.0099</v>
      </c>
      <c r="FD664">
        <v>4.9756</v>
      </c>
      <c r="FE664">
        <v>3.294</v>
      </c>
      <c r="FF664">
        <v>9999</v>
      </c>
      <c r="FG664">
        <v>565.8</v>
      </c>
      <c r="FH664">
        <v>9999</v>
      </c>
      <c r="FI664">
        <v>9999</v>
      </c>
      <c r="FJ664">
        <v>1.86298</v>
      </c>
      <c r="FK664">
        <v>1.86783</v>
      </c>
      <c r="FL664">
        <v>1.86755</v>
      </c>
      <c r="FM664">
        <v>1.86874</v>
      </c>
      <c r="FN664">
        <v>1.86957</v>
      </c>
      <c r="FO664">
        <v>1.86554</v>
      </c>
      <c r="FP664">
        <v>1.8667</v>
      </c>
      <c r="FQ664">
        <v>1.86804</v>
      </c>
      <c r="FR664">
        <v>5</v>
      </c>
      <c r="FS664">
        <v>0</v>
      </c>
      <c r="FT664">
        <v>0</v>
      </c>
      <c r="FU664">
        <v>0</v>
      </c>
      <c r="FV664" t="s">
        <v>358</v>
      </c>
      <c r="FW664" t="s">
        <v>359</v>
      </c>
      <c r="FX664" t="s">
        <v>360</v>
      </c>
      <c r="FY664" t="s">
        <v>360</v>
      </c>
      <c r="FZ664" t="s">
        <v>360</v>
      </c>
      <c r="GA664" t="s">
        <v>360</v>
      </c>
      <c r="GB664">
        <v>0</v>
      </c>
      <c r="GC664">
        <v>100</v>
      </c>
      <c r="GD664">
        <v>100</v>
      </c>
      <c r="GE664">
        <v>14.05</v>
      </c>
      <c r="GF664">
        <v>0.1787</v>
      </c>
      <c r="GG664">
        <v>4.5284714050127</v>
      </c>
      <c r="GH664">
        <v>0.00877152046367285</v>
      </c>
      <c r="GI664">
        <v>-1.12287425622125e-06</v>
      </c>
      <c r="GJ664">
        <v>1.49974470624018e-10</v>
      </c>
      <c r="GK664">
        <v>0.178652107835601</v>
      </c>
      <c r="GL664">
        <v>0</v>
      </c>
      <c r="GM664">
        <v>0</v>
      </c>
      <c r="GN664">
        <v>0</v>
      </c>
      <c r="GO664">
        <v>-2</v>
      </c>
      <c r="GP664">
        <v>2006</v>
      </c>
      <c r="GQ664">
        <v>1</v>
      </c>
      <c r="GR664">
        <v>20</v>
      </c>
      <c r="GS664">
        <v>143.1</v>
      </c>
      <c r="GT664">
        <v>143</v>
      </c>
      <c r="GU664">
        <v>3.23853</v>
      </c>
      <c r="GV664">
        <v>2.62695</v>
      </c>
      <c r="GW664">
        <v>2.24854</v>
      </c>
      <c r="GX664">
        <v>2.7417</v>
      </c>
      <c r="GY664">
        <v>1.99585</v>
      </c>
      <c r="GZ664">
        <v>2.36938</v>
      </c>
      <c r="HA664">
        <v>37.7228</v>
      </c>
      <c r="HB664">
        <v>14.4122</v>
      </c>
      <c r="HC664">
        <v>18</v>
      </c>
      <c r="HD664">
        <v>498.75</v>
      </c>
      <c r="HE664">
        <v>611.214</v>
      </c>
      <c r="HF664">
        <v>15.3665</v>
      </c>
      <c r="HG664">
        <v>29.7052</v>
      </c>
      <c r="HH664">
        <v>30.0003</v>
      </c>
      <c r="HI664">
        <v>29.4843</v>
      </c>
      <c r="HJ664">
        <v>29.3846</v>
      </c>
      <c r="HK664">
        <v>64.9121</v>
      </c>
      <c r="HL664">
        <v>52.829</v>
      </c>
      <c r="HM664">
        <v>0</v>
      </c>
      <c r="HN664">
        <v>15.3771</v>
      </c>
      <c r="HO664">
        <v>1322.53</v>
      </c>
      <c r="HP664">
        <v>18.3369</v>
      </c>
      <c r="HQ664">
        <v>102.134</v>
      </c>
      <c r="HR664">
        <v>102.92</v>
      </c>
    </row>
    <row r="665" spans="1:226">
      <c r="A665">
        <v>649</v>
      </c>
      <c r="B665">
        <v>1657300274.1</v>
      </c>
      <c r="C665">
        <v>8530.09999990463</v>
      </c>
      <c r="D665" t="s">
        <v>1662</v>
      </c>
      <c r="E665" t="s">
        <v>1663</v>
      </c>
      <c r="F665">
        <v>5</v>
      </c>
      <c r="G665" t="s">
        <v>1507</v>
      </c>
      <c r="H665" t="s">
        <v>354</v>
      </c>
      <c r="I665">
        <v>1657300266.27857</v>
      </c>
      <c r="J665">
        <f>(K665)/1000</f>
        <v>0</v>
      </c>
      <c r="K665">
        <f>IF(BF665, AN665, AH665)</f>
        <v>0</v>
      </c>
      <c r="L665">
        <f>IF(BF665, AI665, AG665)</f>
        <v>0</v>
      </c>
      <c r="M665">
        <f>BH665 - IF(AU665&gt;1, L665*BB665*100.0/(AW665*BV665), 0)</f>
        <v>0</v>
      </c>
      <c r="N665">
        <f>((T665-J665/2)*M665-L665)/(T665+J665/2)</f>
        <v>0</v>
      </c>
      <c r="O665">
        <f>N665*(BO665+BP665)/1000.0</f>
        <v>0</v>
      </c>
      <c r="P665">
        <f>(BH665 - IF(AU665&gt;1, L665*BB665*100.0/(AW665*BV665), 0))*(BO665+BP665)/1000.0</f>
        <v>0</v>
      </c>
      <c r="Q665">
        <f>2.0/((1/S665-1/R665)+SIGN(S665)*SQRT((1/S665-1/R665)*(1/S665-1/R665) + 4*BC665/((BC665+1)*(BC665+1))*(2*1/S665*1/R665-1/R665*1/R665)))</f>
        <v>0</v>
      </c>
      <c r="R665">
        <f>IF(LEFT(BD665,1)&lt;&gt;"0",IF(LEFT(BD665,1)="1",3.0,BE665),$D$5+$E$5*(BV665*BO665/($K$5*1000))+$F$5*(BV665*BO665/($K$5*1000))*MAX(MIN(BB665,$J$5),$I$5)*MAX(MIN(BB665,$J$5),$I$5)+$G$5*MAX(MIN(BB665,$J$5),$I$5)*(BV665*BO665/($K$5*1000))+$H$5*(BV665*BO665/($K$5*1000))*(BV665*BO665/($K$5*1000)))</f>
        <v>0</v>
      </c>
      <c r="S665">
        <f>J665*(1000-(1000*0.61365*exp(17.502*W665/(240.97+W665))/(BO665+BP665)+BJ665)/2)/(1000*0.61365*exp(17.502*W665/(240.97+W665))/(BO665+BP665)-BJ665)</f>
        <v>0</v>
      </c>
      <c r="T665">
        <f>1/((BC665+1)/(Q665/1.6)+1/(R665/1.37)) + BC665/((BC665+1)/(Q665/1.6) + BC665/(R665/1.37))</f>
        <v>0</v>
      </c>
      <c r="U665">
        <f>(AX665*BA665)</f>
        <v>0</v>
      </c>
      <c r="V665">
        <f>(BQ665+(U665+2*0.95*5.67E-8*(((BQ665+$B$7)+273)^4-(BQ665+273)^4)-44100*J665)/(1.84*29.3*R665+8*0.95*5.67E-8*(BQ665+273)^3))</f>
        <v>0</v>
      </c>
      <c r="W665">
        <f>($C$7*BR665+$D$7*BS665+$E$7*V665)</f>
        <v>0</v>
      </c>
      <c r="X665">
        <f>0.61365*exp(17.502*W665/(240.97+W665))</f>
        <v>0</v>
      </c>
      <c r="Y665">
        <f>(Z665/AA665*100)</f>
        <v>0</v>
      </c>
      <c r="Z665">
        <f>BJ665*(BO665+BP665)/1000</f>
        <v>0</v>
      </c>
      <c r="AA665">
        <f>0.61365*exp(17.502*BQ665/(240.97+BQ665))</f>
        <v>0</v>
      </c>
      <c r="AB665">
        <f>(X665-BJ665*(BO665+BP665)/1000)</f>
        <v>0</v>
      </c>
      <c r="AC665">
        <f>(-J665*44100)</f>
        <v>0</v>
      </c>
      <c r="AD665">
        <f>2*29.3*R665*0.92*(BQ665-W665)</f>
        <v>0</v>
      </c>
      <c r="AE665">
        <f>2*0.95*5.67E-8*(((BQ665+$B$7)+273)^4-(W665+273)^4)</f>
        <v>0</v>
      </c>
      <c r="AF665">
        <f>U665+AE665+AC665+AD665</f>
        <v>0</v>
      </c>
      <c r="AG665">
        <f>BN665*AU665*(BI665-BH665*(1000-AU665*BK665)/(1000-AU665*BJ665))/(100*BB665)</f>
        <v>0</v>
      </c>
      <c r="AH665">
        <f>1000*BN665*AU665*(BJ665-BK665)/(100*BB665*(1000-AU665*BJ665))</f>
        <v>0</v>
      </c>
      <c r="AI665">
        <f>(AJ665 - AK665 - BO665*1E3/(8.314*(BQ665+273.15)) * AM665/BN665 * AL665) * BN665/(100*BB665) * (1000 - BK665)/1000</f>
        <v>0</v>
      </c>
      <c r="AJ665">
        <v>1338.42753379321</v>
      </c>
      <c r="AK665">
        <v>1307.27109090909</v>
      </c>
      <c r="AL665">
        <v>3.4296603339427</v>
      </c>
      <c r="AM665">
        <v>66.3387568690887</v>
      </c>
      <c r="AN665">
        <f>(AP665 - AO665 + BO665*1E3/(8.314*(BQ665+273.15)) * AR665/BN665 * AQ665) * BN665/(100*BB665) * 1000/(1000 - AP665)</f>
        <v>0</v>
      </c>
      <c r="AO665">
        <v>18.4110335166678</v>
      </c>
      <c r="AP665">
        <v>20.7894454545455</v>
      </c>
      <c r="AQ665">
        <v>0.000112233729081927</v>
      </c>
      <c r="AR665">
        <v>77.4773203291814</v>
      </c>
      <c r="AS665">
        <v>0</v>
      </c>
      <c r="AT665">
        <v>0</v>
      </c>
      <c r="AU665">
        <f>IF(AS665*$H$13&gt;=AW665,1.0,(AW665/(AW665-AS665*$H$13)))</f>
        <v>0</v>
      </c>
      <c r="AV665">
        <f>(AU665-1)*100</f>
        <v>0</v>
      </c>
      <c r="AW665">
        <f>MAX(0,($B$13+$C$13*BV665)/(1+$D$13*BV665)*BO665/(BQ665+273)*$E$13)</f>
        <v>0</v>
      </c>
      <c r="AX665">
        <f>$B$11*BW665+$C$11*BX665+$F$11*CI665*(1-CL665)</f>
        <v>0</v>
      </c>
      <c r="AY665">
        <f>AX665*AZ665</f>
        <v>0</v>
      </c>
      <c r="AZ665">
        <f>($B$11*$D$9+$C$11*$D$9+$F$11*((CV665+CN665)/MAX(CV665+CN665+CW665, 0.1)*$I$9+CW665/MAX(CV665+CN665+CW665, 0.1)*$J$9))/($B$11+$C$11+$F$11)</f>
        <v>0</v>
      </c>
      <c r="BA665">
        <f>($B$11*$K$9+$C$11*$K$9+$F$11*((CV665+CN665)/MAX(CV665+CN665+CW665, 0.1)*$P$9+CW665/MAX(CV665+CN665+CW665, 0.1)*$Q$9))/($B$11+$C$11+$F$11)</f>
        <v>0</v>
      </c>
      <c r="BB665">
        <v>6</v>
      </c>
      <c r="BC665">
        <v>0.5</v>
      </c>
      <c r="BD665" t="s">
        <v>355</v>
      </c>
      <c r="BE665">
        <v>2</v>
      </c>
      <c r="BF665" t="b">
        <v>1</v>
      </c>
      <c r="BG665">
        <v>1657300266.27857</v>
      </c>
      <c r="BH665">
        <v>1255.53714285714</v>
      </c>
      <c r="BI665">
        <v>1297.76678571429</v>
      </c>
      <c r="BJ665">
        <v>20.8093392857143</v>
      </c>
      <c r="BK665">
        <v>18.4125535714286</v>
      </c>
      <c r="BL665">
        <v>1241.56285714286</v>
      </c>
      <c r="BM665">
        <v>20.6306785714286</v>
      </c>
      <c r="BN665">
        <v>499.998392857143</v>
      </c>
      <c r="BO665">
        <v>73.8280607142857</v>
      </c>
      <c r="BP665">
        <v>0.0464617642857143</v>
      </c>
      <c r="BQ665">
        <v>24.3290535714286</v>
      </c>
      <c r="BR665">
        <v>24.9883857142857</v>
      </c>
      <c r="BS665">
        <v>999.9</v>
      </c>
      <c r="BT665">
        <v>0</v>
      </c>
      <c r="BU665">
        <v>0</v>
      </c>
      <c r="BV665">
        <v>9997.85714285714</v>
      </c>
      <c r="BW665">
        <v>0</v>
      </c>
      <c r="BX665">
        <v>1298.45321428571</v>
      </c>
      <c r="BY665">
        <v>-42.228675</v>
      </c>
      <c r="BZ665">
        <v>1282.22</v>
      </c>
      <c r="CA665">
        <v>1322.11</v>
      </c>
      <c r="CB665">
        <v>2.39677857142857</v>
      </c>
      <c r="CC665">
        <v>1297.76678571429</v>
      </c>
      <c r="CD665">
        <v>18.4125535714286</v>
      </c>
      <c r="CE665">
        <v>1.53631321428571</v>
      </c>
      <c r="CF665">
        <v>1.35936321428571</v>
      </c>
      <c r="CG665">
        <v>13.3344178571429</v>
      </c>
      <c r="CH665">
        <v>11.4717464285714</v>
      </c>
      <c r="CI665">
        <v>1999.99214285714</v>
      </c>
      <c r="CJ665">
        <v>0.980002821428572</v>
      </c>
      <c r="CK665">
        <v>0.0199972964285714</v>
      </c>
      <c r="CL665">
        <v>0</v>
      </c>
      <c r="CM665">
        <v>2.29426785714286</v>
      </c>
      <c r="CN665">
        <v>0</v>
      </c>
      <c r="CO665">
        <v>4396.17785714286</v>
      </c>
      <c r="CP665">
        <v>17300.0964285714</v>
      </c>
      <c r="CQ665">
        <v>41.1427142857143</v>
      </c>
      <c r="CR665">
        <v>42</v>
      </c>
      <c r="CS665">
        <v>41</v>
      </c>
      <c r="CT665">
        <v>40.625</v>
      </c>
      <c r="CU665">
        <v>40.31425</v>
      </c>
      <c r="CV665">
        <v>1960.00214285714</v>
      </c>
      <c r="CW665">
        <v>39.99</v>
      </c>
      <c r="CX665">
        <v>0</v>
      </c>
      <c r="CY665">
        <v>1657300252.5</v>
      </c>
      <c r="CZ665">
        <v>0</v>
      </c>
      <c r="DA665">
        <v>1657291692.5</v>
      </c>
      <c r="DB665" t="s">
        <v>356</v>
      </c>
      <c r="DC665">
        <v>1657291684</v>
      </c>
      <c r="DD665">
        <v>1657291692.5</v>
      </c>
      <c r="DE665">
        <v>1</v>
      </c>
      <c r="DF665">
        <v>0.051</v>
      </c>
      <c r="DG665">
        <v>-0.009</v>
      </c>
      <c r="DH665">
        <v>7.953</v>
      </c>
      <c r="DI665">
        <v>0.086</v>
      </c>
      <c r="DJ665">
        <v>418</v>
      </c>
      <c r="DK665">
        <v>18</v>
      </c>
      <c r="DL665">
        <v>0.63</v>
      </c>
      <c r="DM665">
        <v>0.07</v>
      </c>
      <c r="DN665">
        <v>-42.2708725</v>
      </c>
      <c r="DO665">
        <v>-0.233656660412673</v>
      </c>
      <c r="DP665">
        <v>0.638999325894597</v>
      </c>
      <c r="DQ665">
        <v>0</v>
      </c>
      <c r="DR665">
        <v>2.39249175</v>
      </c>
      <c r="DS665">
        <v>0.0639263414634152</v>
      </c>
      <c r="DT665">
        <v>0.0200476190465976</v>
      </c>
      <c r="DU665">
        <v>1</v>
      </c>
      <c r="DV665">
        <v>1</v>
      </c>
      <c r="DW665">
        <v>2</v>
      </c>
      <c r="DX665" t="s">
        <v>373</v>
      </c>
      <c r="DY665">
        <v>2.97085</v>
      </c>
      <c r="DZ665">
        <v>2.70094</v>
      </c>
      <c r="EA665">
        <v>0.159615</v>
      </c>
      <c r="EB665">
        <v>0.163824</v>
      </c>
      <c r="EC665">
        <v>0.0767811</v>
      </c>
      <c r="ED665">
        <v>0.0706443</v>
      </c>
      <c r="EE665">
        <v>32634.1</v>
      </c>
      <c r="EF665">
        <v>35528.1</v>
      </c>
      <c r="EG665">
        <v>35209.3</v>
      </c>
      <c r="EH665">
        <v>38555.4</v>
      </c>
      <c r="EI665">
        <v>46134</v>
      </c>
      <c r="EJ665">
        <v>51742.2</v>
      </c>
      <c r="EK665">
        <v>55069.7</v>
      </c>
      <c r="EL665">
        <v>61827.4</v>
      </c>
      <c r="EM665">
        <v>1.9466</v>
      </c>
      <c r="EN665">
        <v>2.1088</v>
      </c>
      <c r="EO665">
        <v>-0.0228584</v>
      </c>
      <c r="EP665">
        <v>0</v>
      </c>
      <c r="EQ665">
        <v>25.3567</v>
      </c>
      <c r="ER665">
        <v>999.9</v>
      </c>
      <c r="ES665">
        <v>54.633</v>
      </c>
      <c r="ET665">
        <v>34.281</v>
      </c>
      <c r="EU665">
        <v>40.162</v>
      </c>
      <c r="EV665">
        <v>53.3779</v>
      </c>
      <c r="EW665">
        <v>37.1274</v>
      </c>
      <c r="EX665">
        <v>2</v>
      </c>
      <c r="EY665">
        <v>0.210976</v>
      </c>
      <c r="EZ665">
        <v>6.1032</v>
      </c>
      <c r="FA665">
        <v>20.0453</v>
      </c>
      <c r="FB665">
        <v>5.20052</v>
      </c>
      <c r="FC665">
        <v>12.0099</v>
      </c>
      <c r="FD665">
        <v>4.976</v>
      </c>
      <c r="FE665">
        <v>3.294</v>
      </c>
      <c r="FF665">
        <v>9999</v>
      </c>
      <c r="FG665">
        <v>565.8</v>
      </c>
      <c r="FH665">
        <v>9999</v>
      </c>
      <c r="FI665">
        <v>9999</v>
      </c>
      <c r="FJ665">
        <v>1.86304</v>
      </c>
      <c r="FK665">
        <v>1.86783</v>
      </c>
      <c r="FL665">
        <v>1.86752</v>
      </c>
      <c r="FM665">
        <v>1.86874</v>
      </c>
      <c r="FN665">
        <v>1.86957</v>
      </c>
      <c r="FO665">
        <v>1.86557</v>
      </c>
      <c r="FP665">
        <v>1.86664</v>
      </c>
      <c r="FQ665">
        <v>1.8681</v>
      </c>
      <c r="FR665">
        <v>5</v>
      </c>
      <c r="FS665">
        <v>0</v>
      </c>
      <c r="FT665">
        <v>0</v>
      </c>
      <c r="FU665">
        <v>0</v>
      </c>
      <c r="FV665" t="s">
        <v>358</v>
      </c>
      <c r="FW665" t="s">
        <v>359</v>
      </c>
      <c r="FX665" t="s">
        <v>360</v>
      </c>
      <c r="FY665" t="s">
        <v>360</v>
      </c>
      <c r="FZ665" t="s">
        <v>360</v>
      </c>
      <c r="GA665" t="s">
        <v>360</v>
      </c>
      <c r="GB665">
        <v>0</v>
      </c>
      <c r="GC665">
        <v>100</v>
      </c>
      <c r="GD665">
        <v>100</v>
      </c>
      <c r="GE665">
        <v>14.15</v>
      </c>
      <c r="GF665">
        <v>0.1786</v>
      </c>
      <c r="GG665">
        <v>4.5284714050127</v>
      </c>
      <c r="GH665">
        <v>0.00877152046367285</v>
      </c>
      <c r="GI665">
        <v>-1.12287425622125e-06</v>
      </c>
      <c r="GJ665">
        <v>1.49974470624018e-10</v>
      </c>
      <c r="GK665">
        <v>0.178652107835601</v>
      </c>
      <c r="GL665">
        <v>0</v>
      </c>
      <c r="GM665">
        <v>0</v>
      </c>
      <c r="GN665">
        <v>0</v>
      </c>
      <c r="GO665">
        <v>-2</v>
      </c>
      <c r="GP665">
        <v>2006</v>
      </c>
      <c r="GQ665">
        <v>1</v>
      </c>
      <c r="GR665">
        <v>20</v>
      </c>
      <c r="GS665">
        <v>143.2</v>
      </c>
      <c r="GT665">
        <v>143</v>
      </c>
      <c r="GU665">
        <v>3.26904</v>
      </c>
      <c r="GV665">
        <v>2.63062</v>
      </c>
      <c r="GW665">
        <v>2.24854</v>
      </c>
      <c r="GX665">
        <v>2.74292</v>
      </c>
      <c r="GY665">
        <v>1.99585</v>
      </c>
      <c r="GZ665">
        <v>2.37427</v>
      </c>
      <c r="HA665">
        <v>37.7228</v>
      </c>
      <c r="HB665">
        <v>14.4035</v>
      </c>
      <c r="HC665">
        <v>18</v>
      </c>
      <c r="HD665">
        <v>500.128</v>
      </c>
      <c r="HE665">
        <v>611.553</v>
      </c>
      <c r="HF665">
        <v>15.3717</v>
      </c>
      <c r="HG665">
        <v>29.7103</v>
      </c>
      <c r="HH665">
        <v>30.0004</v>
      </c>
      <c r="HI665">
        <v>29.4893</v>
      </c>
      <c r="HJ665">
        <v>29.387</v>
      </c>
      <c r="HK665">
        <v>65.5128</v>
      </c>
      <c r="HL665">
        <v>52.829</v>
      </c>
      <c r="HM665">
        <v>0</v>
      </c>
      <c r="HN665">
        <v>15.3934</v>
      </c>
      <c r="HO665">
        <v>1342.63</v>
      </c>
      <c r="HP665">
        <v>18.3441</v>
      </c>
      <c r="HQ665">
        <v>102.133</v>
      </c>
      <c r="HR665">
        <v>102.922</v>
      </c>
    </row>
    <row r="666" spans="1:226">
      <c r="A666">
        <v>650</v>
      </c>
      <c r="B666">
        <v>1657300279.6</v>
      </c>
      <c r="C666">
        <v>8535.59999990463</v>
      </c>
      <c r="D666" t="s">
        <v>1664</v>
      </c>
      <c r="E666" t="s">
        <v>1665</v>
      </c>
      <c r="F666">
        <v>5</v>
      </c>
      <c r="G666" t="s">
        <v>1507</v>
      </c>
      <c r="H666" t="s">
        <v>354</v>
      </c>
      <c r="I666">
        <v>1657300271.85</v>
      </c>
      <c r="J666">
        <f>(K666)/1000</f>
        <v>0</v>
      </c>
      <c r="K666">
        <f>IF(BF666, AN666, AH666)</f>
        <v>0</v>
      </c>
      <c r="L666">
        <f>IF(BF666, AI666, AG666)</f>
        <v>0</v>
      </c>
      <c r="M666">
        <f>BH666 - IF(AU666&gt;1, L666*BB666*100.0/(AW666*BV666), 0)</f>
        <v>0</v>
      </c>
      <c r="N666">
        <f>((T666-J666/2)*M666-L666)/(T666+J666/2)</f>
        <v>0</v>
      </c>
      <c r="O666">
        <f>N666*(BO666+BP666)/1000.0</f>
        <v>0</v>
      </c>
      <c r="P666">
        <f>(BH666 - IF(AU666&gt;1, L666*BB666*100.0/(AW666*BV666), 0))*(BO666+BP666)/1000.0</f>
        <v>0</v>
      </c>
      <c r="Q666">
        <f>2.0/((1/S666-1/R666)+SIGN(S666)*SQRT((1/S666-1/R666)*(1/S666-1/R666) + 4*BC666/((BC666+1)*(BC666+1))*(2*1/S666*1/R666-1/R666*1/R666)))</f>
        <v>0</v>
      </c>
      <c r="R666">
        <f>IF(LEFT(BD666,1)&lt;&gt;"0",IF(LEFT(BD666,1)="1",3.0,BE666),$D$5+$E$5*(BV666*BO666/($K$5*1000))+$F$5*(BV666*BO666/($K$5*1000))*MAX(MIN(BB666,$J$5),$I$5)*MAX(MIN(BB666,$J$5),$I$5)+$G$5*MAX(MIN(BB666,$J$5),$I$5)*(BV666*BO666/($K$5*1000))+$H$5*(BV666*BO666/($K$5*1000))*(BV666*BO666/($K$5*1000)))</f>
        <v>0</v>
      </c>
      <c r="S666">
        <f>J666*(1000-(1000*0.61365*exp(17.502*W666/(240.97+W666))/(BO666+BP666)+BJ666)/2)/(1000*0.61365*exp(17.502*W666/(240.97+W666))/(BO666+BP666)-BJ666)</f>
        <v>0</v>
      </c>
      <c r="T666">
        <f>1/((BC666+1)/(Q666/1.6)+1/(R666/1.37)) + BC666/((BC666+1)/(Q666/1.6) + BC666/(R666/1.37))</f>
        <v>0</v>
      </c>
      <c r="U666">
        <f>(AX666*BA666)</f>
        <v>0</v>
      </c>
      <c r="V666">
        <f>(BQ666+(U666+2*0.95*5.67E-8*(((BQ666+$B$7)+273)^4-(BQ666+273)^4)-44100*J666)/(1.84*29.3*R666+8*0.95*5.67E-8*(BQ666+273)^3))</f>
        <v>0</v>
      </c>
      <c r="W666">
        <f>($C$7*BR666+$D$7*BS666+$E$7*V666)</f>
        <v>0</v>
      </c>
      <c r="X666">
        <f>0.61365*exp(17.502*W666/(240.97+W666))</f>
        <v>0</v>
      </c>
      <c r="Y666">
        <f>(Z666/AA666*100)</f>
        <v>0</v>
      </c>
      <c r="Z666">
        <f>BJ666*(BO666+BP666)/1000</f>
        <v>0</v>
      </c>
      <c r="AA666">
        <f>0.61365*exp(17.502*BQ666/(240.97+BQ666))</f>
        <v>0</v>
      </c>
      <c r="AB666">
        <f>(X666-BJ666*(BO666+BP666)/1000)</f>
        <v>0</v>
      </c>
      <c r="AC666">
        <f>(-J666*44100)</f>
        <v>0</v>
      </c>
      <c r="AD666">
        <f>2*29.3*R666*0.92*(BQ666-W666)</f>
        <v>0</v>
      </c>
      <c r="AE666">
        <f>2*0.95*5.67E-8*(((BQ666+$B$7)+273)^4-(W666+273)^4)</f>
        <v>0</v>
      </c>
      <c r="AF666">
        <f>U666+AE666+AC666+AD666</f>
        <v>0</v>
      </c>
      <c r="AG666">
        <f>BN666*AU666*(BI666-BH666*(1000-AU666*BK666)/(1000-AU666*BJ666))/(100*BB666)</f>
        <v>0</v>
      </c>
      <c r="AH666">
        <f>1000*BN666*AU666*(BJ666-BK666)/(100*BB666*(1000-AU666*BJ666))</f>
        <v>0</v>
      </c>
      <c r="AI666">
        <f>(AJ666 - AK666 - BO666*1E3/(8.314*(BQ666+273.15)) * AM666/BN666 * AL666) * BN666/(100*BB666) * (1000 - BK666)/1000</f>
        <v>0</v>
      </c>
      <c r="AJ666">
        <v>1357.17798498608</v>
      </c>
      <c r="AK666">
        <v>1326.12715151515</v>
      </c>
      <c r="AL666">
        <v>3.49250944756012</v>
      </c>
      <c r="AM666">
        <v>66.3387568690887</v>
      </c>
      <c r="AN666">
        <f>(AP666 - AO666 + BO666*1E3/(8.314*(BQ666+273.15)) * AR666/BN666 * AQ666) * BN666/(100*BB666) * 1000/(1000 - AP666)</f>
        <v>0</v>
      </c>
      <c r="AO666">
        <v>18.3452765537582</v>
      </c>
      <c r="AP666">
        <v>20.7673945454545</v>
      </c>
      <c r="AQ666">
        <v>-0.00682645996374621</v>
      </c>
      <c r="AR666">
        <v>77.4773203291814</v>
      </c>
      <c r="AS666">
        <v>0</v>
      </c>
      <c r="AT666">
        <v>0</v>
      </c>
      <c r="AU666">
        <f>IF(AS666*$H$13&gt;=AW666,1.0,(AW666/(AW666-AS666*$H$13)))</f>
        <v>0</v>
      </c>
      <c r="AV666">
        <f>(AU666-1)*100</f>
        <v>0</v>
      </c>
      <c r="AW666">
        <f>MAX(0,($B$13+$C$13*BV666)/(1+$D$13*BV666)*BO666/(BQ666+273)*$E$13)</f>
        <v>0</v>
      </c>
      <c r="AX666">
        <f>$B$11*BW666+$C$11*BX666+$F$11*CI666*(1-CL666)</f>
        <v>0</v>
      </c>
      <c r="AY666">
        <f>AX666*AZ666</f>
        <v>0</v>
      </c>
      <c r="AZ666">
        <f>($B$11*$D$9+$C$11*$D$9+$F$11*((CV666+CN666)/MAX(CV666+CN666+CW666, 0.1)*$I$9+CW666/MAX(CV666+CN666+CW666, 0.1)*$J$9))/($B$11+$C$11+$F$11)</f>
        <v>0</v>
      </c>
      <c r="BA666">
        <f>($B$11*$K$9+$C$11*$K$9+$F$11*((CV666+CN666)/MAX(CV666+CN666+CW666, 0.1)*$P$9+CW666/MAX(CV666+CN666+CW666, 0.1)*$Q$9))/($B$11+$C$11+$F$11)</f>
        <v>0</v>
      </c>
      <c r="BB666">
        <v>6</v>
      </c>
      <c r="BC666">
        <v>0.5</v>
      </c>
      <c r="BD666" t="s">
        <v>355</v>
      </c>
      <c r="BE666">
        <v>2</v>
      </c>
      <c r="BF666" t="b">
        <v>1</v>
      </c>
      <c r="BG666">
        <v>1657300271.85</v>
      </c>
      <c r="BH666">
        <v>1274.17071428571</v>
      </c>
      <c r="BI666">
        <v>1316.65535714286</v>
      </c>
      <c r="BJ666">
        <v>20.7928107142857</v>
      </c>
      <c r="BK666">
        <v>18.3839464285714</v>
      </c>
      <c r="BL666">
        <v>1260.0725</v>
      </c>
      <c r="BM666">
        <v>20.6141535714286</v>
      </c>
      <c r="BN666">
        <v>499.987714285714</v>
      </c>
      <c r="BO666">
        <v>73.8276928571429</v>
      </c>
      <c r="BP666">
        <v>0.046404675</v>
      </c>
      <c r="BQ666">
        <v>24.3225678571429</v>
      </c>
      <c r="BR666">
        <v>24.9820642857143</v>
      </c>
      <c r="BS666">
        <v>999.9</v>
      </c>
      <c r="BT666">
        <v>0</v>
      </c>
      <c r="BU666">
        <v>0</v>
      </c>
      <c r="BV666">
        <v>10003.9285714286</v>
      </c>
      <c r="BW666">
        <v>0</v>
      </c>
      <c r="BX666">
        <v>1298.89071428571</v>
      </c>
      <c r="BY666">
        <v>-42.4849107142857</v>
      </c>
      <c r="BZ666">
        <v>1301.22642857143</v>
      </c>
      <c r="CA666">
        <v>1341.31357142857</v>
      </c>
      <c r="CB666">
        <v>2.40886178571429</v>
      </c>
      <c r="CC666">
        <v>1316.65535714286</v>
      </c>
      <c r="CD666">
        <v>18.3839464285714</v>
      </c>
      <c r="CE666">
        <v>1.53508428571429</v>
      </c>
      <c r="CF666">
        <v>1.35724392857143</v>
      </c>
      <c r="CG666">
        <v>13.3221535714286</v>
      </c>
      <c r="CH666">
        <v>11.4481607142857</v>
      </c>
      <c r="CI666">
        <v>2000.00892857143</v>
      </c>
      <c r="CJ666">
        <v>0.980002821428572</v>
      </c>
      <c r="CK666">
        <v>0.0199972964285714</v>
      </c>
      <c r="CL666">
        <v>0</v>
      </c>
      <c r="CM666">
        <v>2.30778928571429</v>
      </c>
      <c r="CN666">
        <v>0</v>
      </c>
      <c r="CO666">
        <v>4395.10142857143</v>
      </c>
      <c r="CP666">
        <v>17300.2285714286</v>
      </c>
      <c r="CQ666">
        <v>41.1382857142857</v>
      </c>
      <c r="CR666">
        <v>42</v>
      </c>
      <c r="CS666">
        <v>40.9955</v>
      </c>
      <c r="CT666">
        <v>40.625</v>
      </c>
      <c r="CU666">
        <v>40.312</v>
      </c>
      <c r="CV666">
        <v>1960.01857142857</v>
      </c>
      <c r="CW666">
        <v>39.9903571428571</v>
      </c>
      <c r="CX666">
        <v>0</v>
      </c>
      <c r="CY666">
        <v>1657300257.9</v>
      </c>
      <c r="CZ666">
        <v>0</v>
      </c>
      <c r="DA666">
        <v>1657291692.5</v>
      </c>
      <c r="DB666" t="s">
        <v>356</v>
      </c>
      <c r="DC666">
        <v>1657291684</v>
      </c>
      <c r="DD666">
        <v>1657291692.5</v>
      </c>
      <c r="DE666">
        <v>1</v>
      </c>
      <c r="DF666">
        <v>0.051</v>
      </c>
      <c r="DG666">
        <v>-0.009</v>
      </c>
      <c r="DH666">
        <v>7.953</v>
      </c>
      <c r="DI666">
        <v>0.086</v>
      </c>
      <c r="DJ666">
        <v>418</v>
      </c>
      <c r="DK666">
        <v>18</v>
      </c>
      <c r="DL666">
        <v>0.63</v>
      </c>
      <c r="DM666">
        <v>0.07</v>
      </c>
      <c r="DN666">
        <v>-42.342765</v>
      </c>
      <c r="DO666">
        <v>-2.30884277673533</v>
      </c>
      <c r="DP666">
        <v>0.62507430780268</v>
      </c>
      <c r="DQ666">
        <v>0</v>
      </c>
      <c r="DR666">
        <v>2.40493775</v>
      </c>
      <c r="DS666">
        <v>0.174194634146336</v>
      </c>
      <c r="DT666">
        <v>0.0254830754116826</v>
      </c>
      <c r="DU666">
        <v>0</v>
      </c>
      <c r="DV666">
        <v>0</v>
      </c>
      <c r="DW666">
        <v>2</v>
      </c>
      <c r="DX666" t="s">
        <v>357</v>
      </c>
      <c r="DY666">
        <v>2.97031</v>
      </c>
      <c r="DZ666">
        <v>2.7003</v>
      </c>
      <c r="EA666">
        <v>0.161057</v>
      </c>
      <c r="EB666">
        <v>0.165182</v>
      </c>
      <c r="EC666">
        <v>0.076745</v>
      </c>
      <c r="ED666">
        <v>0.070627</v>
      </c>
      <c r="EE666">
        <v>32578.2</v>
      </c>
      <c r="EF666">
        <v>35470</v>
      </c>
      <c r="EG666">
        <v>35209.5</v>
      </c>
      <c r="EH666">
        <v>38555.1</v>
      </c>
      <c r="EI666">
        <v>46136.2</v>
      </c>
      <c r="EJ666">
        <v>51742.2</v>
      </c>
      <c r="EK666">
        <v>55070.1</v>
      </c>
      <c r="EL666">
        <v>61826.2</v>
      </c>
      <c r="EM666">
        <v>1.9452</v>
      </c>
      <c r="EN666">
        <v>2.1086</v>
      </c>
      <c r="EO666">
        <v>-0.0241399</v>
      </c>
      <c r="EP666">
        <v>0</v>
      </c>
      <c r="EQ666">
        <v>25.3503</v>
      </c>
      <c r="ER666">
        <v>999.9</v>
      </c>
      <c r="ES666">
        <v>54.633</v>
      </c>
      <c r="ET666">
        <v>34.291</v>
      </c>
      <c r="EU666">
        <v>40.184</v>
      </c>
      <c r="EV666">
        <v>53.3279</v>
      </c>
      <c r="EW666">
        <v>37.0713</v>
      </c>
      <c r="EX666">
        <v>2</v>
      </c>
      <c r="EY666">
        <v>0.210711</v>
      </c>
      <c r="EZ666">
        <v>6.05638</v>
      </c>
      <c r="FA666">
        <v>20.0471</v>
      </c>
      <c r="FB666">
        <v>5.19932</v>
      </c>
      <c r="FC666">
        <v>12.0099</v>
      </c>
      <c r="FD666">
        <v>4.976</v>
      </c>
      <c r="FE666">
        <v>3.294</v>
      </c>
      <c r="FF666">
        <v>9999</v>
      </c>
      <c r="FG666">
        <v>565.8</v>
      </c>
      <c r="FH666">
        <v>9999</v>
      </c>
      <c r="FI666">
        <v>9999</v>
      </c>
      <c r="FJ666">
        <v>1.86304</v>
      </c>
      <c r="FK666">
        <v>1.86783</v>
      </c>
      <c r="FL666">
        <v>1.86752</v>
      </c>
      <c r="FM666">
        <v>1.86874</v>
      </c>
      <c r="FN666">
        <v>1.86954</v>
      </c>
      <c r="FO666">
        <v>1.86554</v>
      </c>
      <c r="FP666">
        <v>1.86661</v>
      </c>
      <c r="FQ666">
        <v>1.86801</v>
      </c>
      <c r="FR666">
        <v>5</v>
      </c>
      <c r="FS666">
        <v>0</v>
      </c>
      <c r="FT666">
        <v>0</v>
      </c>
      <c r="FU666">
        <v>0</v>
      </c>
      <c r="FV666" t="s">
        <v>358</v>
      </c>
      <c r="FW666" t="s">
        <v>359</v>
      </c>
      <c r="FX666" t="s">
        <v>360</v>
      </c>
      <c r="FY666" t="s">
        <v>360</v>
      </c>
      <c r="FZ666" t="s">
        <v>360</v>
      </c>
      <c r="GA666" t="s">
        <v>360</v>
      </c>
      <c r="GB666">
        <v>0</v>
      </c>
      <c r="GC666">
        <v>100</v>
      </c>
      <c r="GD666">
        <v>100</v>
      </c>
      <c r="GE666">
        <v>14.27</v>
      </c>
      <c r="GF666">
        <v>0.1786</v>
      </c>
      <c r="GG666">
        <v>4.5284714050127</v>
      </c>
      <c r="GH666">
        <v>0.00877152046367285</v>
      </c>
      <c r="GI666">
        <v>-1.12287425622125e-06</v>
      </c>
      <c r="GJ666">
        <v>1.49974470624018e-10</v>
      </c>
      <c r="GK666">
        <v>0.178652107835601</v>
      </c>
      <c r="GL666">
        <v>0</v>
      </c>
      <c r="GM666">
        <v>0</v>
      </c>
      <c r="GN666">
        <v>0</v>
      </c>
      <c r="GO666">
        <v>-2</v>
      </c>
      <c r="GP666">
        <v>2006</v>
      </c>
      <c r="GQ666">
        <v>1</v>
      </c>
      <c r="GR666">
        <v>20</v>
      </c>
      <c r="GS666">
        <v>143.3</v>
      </c>
      <c r="GT666">
        <v>143.1</v>
      </c>
      <c r="GU666">
        <v>3.30078</v>
      </c>
      <c r="GV666">
        <v>2.62329</v>
      </c>
      <c r="GW666">
        <v>2.24854</v>
      </c>
      <c r="GX666">
        <v>2.74292</v>
      </c>
      <c r="GY666">
        <v>1.99585</v>
      </c>
      <c r="GZ666">
        <v>2.37671</v>
      </c>
      <c r="HA666">
        <v>37.7228</v>
      </c>
      <c r="HB666">
        <v>14.4035</v>
      </c>
      <c r="HC666">
        <v>18</v>
      </c>
      <c r="HD666">
        <v>499.236</v>
      </c>
      <c r="HE666">
        <v>611.45</v>
      </c>
      <c r="HF666">
        <v>15.3977</v>
      </c>
      <c r="HG666">
        <v>29.7154</v>
      </c>
      <c r="HH666">
        <v>29.9999</v>
      </c>
      <c r="HI666">
        <v>29.4944</v>
      </c>
      <c r="HJ666">
        <v>29.3921</v>
      </c>
      <c r="HK666">
        <v>66.1622</v>
      </c>
      <c r="HL666">
        <v>52.829</v>
      </c>
      <c r="HM666">
        <v>0</v>
      </c>
      <c r="HN666">
        <v>15.4111</v>
      </c>
      <c r="HO666">
        <v>1356.07</v>
      </c>
      <c r="HP666">
        <v>18.3482</v>
      </c>
      <c r="HQ666">
        <v>102.134</v>
      </c>
      <c r="HR666">
        <v>102.92</v>
      </c>
    </row>
    <row r="667" spans="1:226">
      <c r="A667">
        <v>651</v>
      </c>
      <c r="B667">
        <v>1657300284.1</v>
      </c>
      <c r="C667">
        <v>8540.09999990463</v>
      </c>
      <c r="D667" t="s">
        <v>1666</v>
      </c>
      <c r="E667" t="s">
        <v>1667</v>
      </c>
      <c r="F667">
        <v>5</v>
      </c>
      <c r="G667" t="s">
        <v>1507</v>
      </c>
      <c r="H667" t="s">
        <v>354</v>
      </c>
      <c r="I667">
        <v>1657300276.27857</v>
      </c>
      <c r="J667">
        <f>(K667)/1000</f>
        <v>0</v>
      </c>
      <c r="K667">
        <f>IF(BF667, AN667, AH667)</f>
        <v>0</v>
      </c>
      <c r="L667">
        <f>IF(BF667, AI667, AG667)</f>
        <v>0</v>
      </c>
      <c r="M667">
        <f>BH667 - IF(AU667&gt;1, L667*BB667*100.0/(AW667*BV667), 0)</f>
        <v>0</v>
      </c>
      <c r="N667">
        <f>((T667-J667/2)*M667-L667)/(T667+J667/2)</f>
        <v>0</v>
      </c>
      <c r="O667">
        <f>N667*(BO667+BP667)/1000.0</f>
        <v>0</v>
      </c>
      <c r="P667">
        <f>(BH667 - IF(AU667&gt;1, L667*BB667*100.0/(AW667*BV667), 0))*(BO667+BP667)/1000.0</f>
        <v>0</v>
      </c>
      <c r="Q667">
        <f>2.0/((1/S667-1/R667)+SIGN(S667)*SQRT((1/S667-1/R667)*(1/S667-1/R667) + 4*BC667/((BC667+1)*(BC667+1))*(2*1/S667*1/R667-1/R667*1/R667)))</f>
        <v>0</v>
      </c>
      <c r="R667">
        <f>IF(LEFT(BD667,1)&lt;&gt;"0",IF(LEFT(BD667,1)="1",3.0,BE667),$D$5+$E$5*(BV667*BO667/($K$5*1000))+$F$5*(BV667*BO667/($K$5*1000))*MAX(MIN(BB667,$J$5),$I$5)*MAX(MIN(BB667,$J$5),$I$5)+$G$5*MAX(MIN(BB667,$J$5),$I$5)*(BV667*BO667/($K$5*1000))+$H$5*(BV667*BO667/($K$5*1000))*(BV667*BO667/($K$5*1000)))</f>
        <v>0</v>
      </c>
      <c r="S667">
        <f>J667*(1000-(1000*0.61365*exp(17.502*W667/(240.97+W667))/(BO667+BP667)+BJ667)/2)/(1000*0.61365*exp(17.502*W667/(240.97+W667))/(BO667+BP667)-BJ667)</f>
        <v>0</v>
      </c>
      <c r="T667">
        <f>1/((BC667+1)/(Q667/1.6)+1/(R667/1.37)) + BC667/((BC667+1)/(Q667/1.6) + BC667/(R667/1.37))</f>
        <v>0</v>
      </c>
      <c r="U667">
        <f>(AX667*BA667)</f>
        <v>0</v>
      </c>
      <c r="V667">
        <f>(BQ667+(U667+2*0.95*5.67E-8*(((BQ667+$B$7)+273)^4-(BQ667+273)^4)-44100*J667)/(1.84*29.3*R667+8*0.95*5.67E-8*(BQ667+273)^3))</f>
        <v>0</v>
      </c>
      <c r="W667">
        <f>($C$7*BR667+$D$7*BS667+$E$7*V667)</f>
        <v>0</v>
      </c>
      <c r="X667">
        <f>0.61365*exp(17.502*W667/(240.97+W667))</f>
        <v>0</v>
      </c>
      <c r="Y667">
        <f>(Z667/AA667*100)</f>
        <v>0</v>
      </c>
      <c r="Z667">
        <f>BJ667*(BO667+BP667)/1000</f>
        <v>0</v>
      </c>
      <c r="AA667">
        <f>0.61365*exp(17.502*BQ667/(240.97+BQ667))</f>
        <v>0</v>
      </c>
      <c r="AB667">
        <f>(X667-BJ667*(BO667+BP667)/1000)</f>
        <v>0</v>
      </c>
      <c r="AC667">
        <f>(-J667*44100)</f>
        <v>0</v>
      </c>
      <c r="AD667">
        <f>2*29.3*R667*0.92*(BQ667-W667)</f>
        <v>0</v>
      </c>
      <c r="AE667">
        <f>2*0.95*5.67E-8*(((BQ667+$B$7)+273)^4-(W667+273)^4)</f>
        <v>0</v>
      </c>
      <c r="AF667">
        <f>U667+AE667+AC667+AD667</f>
        <v>0</v>
      </c>
      <c r="AG667">
        <f>BN667*AU667*(BI667-BH667*(1000-AU667*BK667)/(1000-AU667*BJ667))/(100*BB667)</f>
        <v>0</v>
      </c>
      <c r="AH667">
        <f>1000*BN667*AU667*(BJ667-BK667)/(100*BB667*(1000-AU667*BJ667))</f>
        <v>0</v>
      </c>
      <c r="AI667">
        <f>(AJ667 - AK667 - BO667*1E3/(8.314*(BQ667+273.15)) * AM667/BN667 * AL667) * BN667/(100*BB667) * (1000 - BK667)/1000</f>
        <v>0</v>
      </c>
      <c r="AJ667">
        <v>1372.45908114041</v>
      </c>
      <c r="AK667">
        <v>1341.43442424242</v>
      </c>
      <c r="AL667">
        <v>3.36413388409785</v>
      </c>
      <c r="AM667">
        <v>66.3387568690887</v>
      </c>
      <c r="AN667">
        <f>(AP667 - AO667 + BO667*1E3/(8.314*(BQ667+273.15)) * AR667/BN667 * AQ667) * BN667/(100*BB667) * 1000/(1000 - AP667)</f>
        <v>0</v>
      </c>
      <c r="AO667">
        <v>18.3473090065466</v>
      </c>
      <c r="AP667">
        <v>20.7630290909091</v>
      </c>
      <c r="AQ667">
        <v>-0.000374432114202022</v>
      </c>
      <c r="AR667">
        <v>77.4773203291814</v>
      </c>
      <c r="AS667">
        <v>0</v>
      </c>
      <c r="AT667">
        <v>0</v>
      </c>
      <c r="AU667">
        <f>IF(AS667*$H$13&gt;=AW667,1.0,(AW667/(AW667-AS667*$H$13)))</f>
        <v>0</v>
      </c>
      <c r="AV667">
        <f>(AU667-1)*100</f>
        <v>0</v>
      </c>
      <c r="AW667">
        <f>MAX(0,($B$13+$C$13*BV667)/(1+$D$13*BV667)*BO667/(BQ667+273)*$E$13)</f>
        <v>0</v>
      </c>
      <c r="AX667">
        <f>$B$11*BW667+$C$11*BX667+$F$11*CI667*(1-CL667)</f>
        <v>0</v>
      </c>
      <c r="AY667">
        <f>AX667*AZ667</f>
        <v>0</v>
      </c>
      <c r="AZ667">
        <f>($B$11*$D$9+$C$11*$D$9+$F$11*((CV667+CN667)/MAX(CV667+CN667+CW667, 0.1)*$I$9+CW667/MAX(CV667+CN667+CW667, 0.1)*$J$9))/($B$11+$C$11+$F$11)</f>
        <v>0</v>
      </c>
      <c r="BA667">
        <f>($B$11*$K$9+$C$11*$K$9+$F$11*((CV667+CN667)/MAX(CV667+CN667+CW667, 0.1)*$P$9+CW667/MAX(CV667+CN667+CW667, 0.1)*$Q$9))/($B$11+$C$11+$F$11)</f>
        <v>0</v>
      </c>
      <c r="BB667">
        <v>6</v>
      </c>
      <c r="BC667">
        <v>0.5</v>
      </c>
      <c r="BD667" t="s">
        <v>355</v>
      </c>
      <c r="BE667">
        <v>2</v>
      </c>
      <c r="BF667" t="b">
        <v>1</v>
      </c>
      <c r="BG667">
        <v>1657300276.27857</v>
      </c>
      <c r="BH667">
        <v>1289.0875</v>
      </c>
      <c r="BI667">
        <v>1331.32428571429</v>
      </c>
      <c r="BJ667">
        <v>20.7811678571429</v>
      </c>
      <c r="BK667">
        <v>18.3615071428571</v>
      </c>
      <c r="BL667">
        <v>1274.89107142857</v>
      </c>
      <c r="BM667">
        <v>20.6025071428571</v>
      </c>
      <c r="BN667">
        <v>499.992964285714</v>
      </c>
      <c r="BO667">
        <v>73.8276785714286</v>
      </c>
      <c r="BP667">
        <v>0.0463472</v>
      </c>
      <c r="BQ667">
        <v>24.3214821428571</v>
      </c>
      <c r="BR667">
        <v>24.9721857142857</v>
      </c>
      <c r="BS667">
        <v>999.9</v>
      </c>
      <c r="BT667">
        <v>0</v>
      </c>
      <c r="BU667">
        <v>0</v>
      </c>
      <c r="BV667">
        <v>10006.9642857143</v>
      </c>
      <c r="BW667">
        <v>0</v>
      </c>
      <c r="BX667">
        <v>1299.35714285714</v>
      </c>
      <c r="BY667">
        <v>-42.2376357142857</v>
      </c>
      <c r="BZ667">
        <v>1316.44428571429</v>
      </c>
      <c r="CA667">
        <v>1356.22714285714</v>
      </c>
      <c r="CB667">
        <v>2.41965535714286</v>
      </c>
      <c r="CC667">
        <v>1331.32428571429</v>
      </c>
      <c r="CD667">
        <v>18.3615071428571</v>
      </c>
      <c r="CE667">
        <v>1.534225</v>
      </c>
      <c r="CF667">
        <v>1.3555875</v>
      </c>
      <c r="CG667">
        <v>13.3135678571429</v>
      </c>
      <c r="CH667">
        <v>11.4297214285714</v>
      </c>
      <c r="CI667">
        <v>2000.01392857143</v>
      </c>
      <c r="CJ667">
        <v>0.980002607142857</v>
      </c>
      <c r="CK667">
        <v>0.0199975321428571</v>
      </c>
      <c r="CL667">
        <v>0</v>
      </c>
      <c r="CM667">
        <v>2.31815714285714</v>
      </c>
      <c r="CN667">
        <v>0</v>
      </c>
      <c r="CO667">
        <v>4393.87464285714</v>
      </c>
      <c r="CP667">
        <v>17300.275</v>
      </c>
      <c r="CQ667">
        <v>41.1427142857143</v>
      </c>
      <c r="CR667">
        <v>42</v>
      </c>
      <c r="CS667">
        <v>40.9955</v>
      </c>
      <c r="CT667">
        <v>40.625</v>
      </c>
      <c r="CU667">
        <v>40.312</v>
      </c>
      <c r="CV667">
        <v>1960.0225</v>
      </c>
      <c r="CW667">
        <v>39.9914285714286</v>
      </c>
      <c r="CX667">
        <v>0</v>
      </c>
      <c r="CY667">
        <v>1657300262.1</v>
      </c>
      <c r="CZ667">
        <v>0</v>
      </c>
      <c r="DA667">
        <v>1657291692.5</v>
      </c>
      <c r="DB667" t="s">
        <v>356</v>
      </c>
      <c r="DC667">
        <v>1657291684</v>
      </c>
      <c r="DD667">
        <v>1657291692.5</v>
      </c>
      <c r="DE667">
        <v>1</v>
      </c>
      <c r="DF667">
        <v>0.051</v>
      </c>
      <c r="DG667">
        <v>-0.009</v>
      </c>
      <c r="DH667">
        <v>7.953</v>
      </c>
      <c r="DI667">
        <v>0.086</v>
      </c>
      <c r="DJ667">
        <v>418</v>
      </c>
      <c r="DK667">
        <v>18</v>
      </c>
      <c r="DL667">
        <v>0.63</v>
      </c>
      <c r="DM667">
        <v>0.07</v>
      </c>
      <c r="DN667">
        <v>-42.3112625</v>
      </c>
      <c r="DO667">
        <v>0.964269793621021</v>
      </c>
      <c r="DP667">
        <v>0.745943421677375</v>
      </c>
      <c r="DQ667">
        <v>0</v>
      </c>
      <c r="DR667">
        <v>2.4094985</v>
      </c>
      <c r="DS667">
        <v>0.171098611632265</v>
      </c>
      <c r="DT667">
        <v>0.0253439431176366</v>
      </c>
      <c r="DU667">
        <v>0</v>
      </c>
      <c r="DV667">
        <v>0</v>
      </c>
      <c r="DW667">
        <v>2</v>
      </c>
      <c r="DX667" t="s">
        <v>357</v>
      </c>
      <c r="DY667">
        <v>2.97041</v>
      </c>
      <c r="DZ667">
        <v>2.70004</v>
      </c>
      <c r="EA667">
        <v>0.162169</v>
      </c>
      <c r="EB667">
        <v>0.166289</v>
      </c>
      <c r="EC667">
        <v>0.0767189</v>
      </c>
      <c r="ED667">
        <v>0.0706393</v>
      </c>
      <c r="EE667">
        <v>32534.1</v>
      </c>
      <c r="EF667">
        <v>35423.1</v>
      </c>
      <c r="EG667">
        <v>35208.6</v>
      </c>
      <c r="EH667">
        <v>38555.2</v>
      </c>
      <c r="EI667">
        <v>46136.5</v>
      </c>
      <c r="EJ667">
        <v>51741.2</v>
      </c>
      <c r="EK667">
        <v>55068.9</v>
      </c>
      <c r="EL667">
        <v>61825.8</v>
      </c>
      <c r="EM667">
        <v>1.9456</v>
      </c>
      <c r="EN667">
        <v>2.1084</v>
      </c>
      <c r="EO667">
        <v>-0.022769</v>
      </c>
      <c r="EP667">
        <v>0</v>
      </c>
      <c r="EQ667">
        <v>25.3481</v>
      </c>
      <c r="ER667">
        <v>999.9</v>
      </c>
      <c r="ES667">
        <v>54.633</v>
      </c>
      <c r="ET667">
        <v>34.311</v>
      </c>
      <c r="EU667">
        <v>40.2301</v>
      </c>
      <c r="EV667">
        <v>53.2179</v>
      </c>
      <c r="EW667">
        <v>37.0753</v>
      </c>
      <c r="EX667">
        <v>2</v>
      </c>
      <c r="EY667">
        <v>0.210732</v>
      </c>
      <c r="EZ667">
        <v>5.98401</v>
      </c>
      <c r="FA667">
        <v>20.0495</v>
      </c>
      <c r="FB667">
        <v>5.19932</v>
      </c>
      <c r="FC667">
        <v>12.0099</v>
      </c>
      <c r="FD667">
        <v>4.9752</v>
      </c>
      <c r="FE667">
        <v>3.2938</v>
      </c>
      <c r="FF667">
        <v>9999</v>
      </c>
      <c r="FG667">
        <v>565.8</v>
      </c>
      <c r="FH667">
        <v>9999</v>
      </c>
      <c r="FI667">
        <v>9999</v>
      </c>
      <c r="FJ667">
        <v>1.86307</v>
      </c>
      <c r="FK667">
        <v>1.86783</v>
      </c>
      <c r="FL667">
        <v>1.86758</v>
      </c>
      <c r="FM667">
        <v>1.86874</v>
      </c>
      <c r="FN667">
        <v>1.86954</v>
      </c>
      <c r="FO667">
        <v>1.86563</v>
      </c>
      <c r="FP667">
        <v>1.86661</v>
      </c>
      <c r="FQ667">
        <v>1.86807</v>
      </c>
      <c r="FR667">
        <v>5</v>
      </c>
      <c r="FS667">
        <v>0</v>
      </c>
      <c r="FT667">
        <v>0</v>
      </c>
      <c r="FU667">
        <v>0</v>
      </c>
      <c r="FV667" t="s">
        <v>358</v>
      </c>
      <c r="FW667" t="s">
        <v>359</v>
      </c>
      <c r="FX667" t="s">
        <v>360</v>
      </c>
      <c r="FY667" t="s">
        <v>360</v>
      </c>
      <c r="FZ667" t="s">
        <v>360</v>
      </c>
      <c r="GA667" t="s">
        <v>360</v>
      </c>
      <c r="GB667">
        <v>0</v>
      </c>
      <c r="GC667">
        <v>100</v>
      </c>
      <c r="GD667">
        <v>100</v>
      </c>
      <c r="GE667">
        <v>14.37</v>
      </c>
      <c r="GF667">
        <v>0.1787</v>
      </c>
      <c r="GG667">
        <v>4.5284714050127</v>
      </c>
      <c r="GH667">
        <v>0.00877152046367285</v>
      </c>
      <c r="GI667">
        <v>-1.12287425622125e-06</v>
      </c>
      <c r="GJ667">
        <v>1.49974470624018e-10</v>
      </c>
      <c r="GK667">
        <v>0.178652107835601</v>
      </c>
      <c r="GL667">
        <v>0</v>
      </c>
      <c r="GM667">
        <v>0</v>
      </c>
      <c r="GN667">
        <v>0</v>
      </c>
      <c r="GO667">
        <v>-2</v>
      </c>
      <c r="GP667">
        <v>2006</v>
      </c>
      <c r="GQ667">
        <v>1</v>
      </c>
      <c r="GR667">
        <v>20</v>
      </c>
      <c r="GS667">
        <v>143.3</v>
      </c>
      <c r="GT667">
        <v>143.2</v>
      </c>
      <c r="GU667">
        <v>3.3313</v>
      </c>
      <c r="GV667">
        <v>2.62451</v>
      </c>
      <c r="GW667">
        <v>2.24854</v>
      </c>
      <c r="GX667">
        <v>2.74292</v>
      </c>
      <c r="GY667">
        <v>1.99585</v>
      </c>
      <c r="GZ667">
        <v>2.39014</v>
      </c>
      <c r="HA667">
        <v>37.7228</v>
      </c>
      <c r="HB667">
        <v>14.4122</v>
      </c>
      <c r="HC667">
        <v>18</v>
      </c>
      <c r="HD667">
        <v>499.53</v>
      </c>
      <c r="HE667">
        <v>611.347</v>
      </c>
      <c r="HF667">
        <v>15.4153</v>
      </c>
      <c r="HG667">
        <v>29.719</v>
      </c>
      <c r="HH667">
        <v>30.0002</v>
      </c>
      <c r="HI667">
        <v>29.4979</v>
      </c>
      <c r="HJ667">
        <v>29.3971</v>
      </c>
      <c r="HK667">
        <v>66.759</v>
      </c>
      <c r="HL667">
        <v>52.829</v>
      </c>
      <c r="HM667">
        <v>0</v>
      </c>
      <c r="HN667">
        <v>15.4338</v>
      </c>
      <c r="HO667">
        <v>1376.17</v>
      </c>
      <c r="HP667">
        <v>18.3482</v>
      </c>
      <c r="HQ667">
        <v>102.131</v>
      </c>
      <c r="HR667">
        <v>102.92</v>
      </c>
    </row>
    <row r="668" spans="1:226">
      <c r="A668">
        <v>652</v>
      </c>
      <c r="B668">
        <v>1657300289.5</v>
      </c>
      <c r="C668">
        <v>8545.5</v>
      </c>
      <c r="D668" t="s">
        <v>1668</v>
      </c>
      <c r="E668" t="s">
        <v>1669</v>
      </c>
      <c r="F668">
        <v>5</v>
      </c>
      <c r="G668" t="s">
        <v>1507</v>
      </c>
      <c r="H668" t="s">
        <v>354</v>
      </c>
      <c r="I668">
        <v>1657300281.83214</v>
      </c>
      <c r="J668">
        <f>(K668)/1000</f>
        <v>0</v>
      </c>
      <c r="K668">
        <f>IF(BF668, AN668, AH668)</f>
        <v>0</v>
      </c>
      <c r="L668">
        <f>IF(BF668, AI668, AG668)</f>
        <v>0</v>
      </c>
      <c r="M668">
        <f>BH668 - IF(AU668&gt;1, L668*BB668*100.0/(AW668*BV668), 0)</f>
        <v>0</v>
      </c>
      <c r="N668">
        <f>((T668-J668/2)*M668-L668)/(T668+J668/2)</f>
        <v>0</v>
      </c>
      <c r="O668">
        <f>N668*(BO668+BP668)/1000.0</f>
        <v>0</v>
      </c>
      <c r="P668">
        <f>(BH668 - IF(AU668&gt;1, L668*BB668*100.0/(AW668*BV668), 0))*(BO668+BP668)/1000.0</f>
        <v>0</v>
      </c>
      <c r="Q668">
        <f>2.0/((1/S668-1/R668)+SIGN(S668)*SQRT((1/S668-1/R668)*(1/S668-1/R668) + 4*BC668/((BC668+1)*(BC668+1))*(2*1/S668*1/R668-1/R668*1/R668)))</f>
        <v>0</v>
      </c>
      <c r="R668">
        <f>IF(LEFT(BD668,1)&lt;&gt;"0",IF(LEFT(BD668,1)="1",3.0,BE668),$D$5+$E$5*(BV668*BO668/($K$5*1000))+$F$5*(BV668*BO668/($K$5*1000))*MAX(MIN(BB668,$J$5),$I$5)*MAX(MIN(BB668,$J$5),$I$5)+$G$5*MAX(MIN(BB668,$J$5),$I$5)*(BV668*BO668/($K$5*1000))+$H$5*(BV668*BO668/($K$5*1000))*(BV668*BO668/($K$5*1000)))</f>
        <v>0</v>
      </c>
      <c r="S668">
        <f>J668*(1000-(1000*0.61365*exp(17.502*W668/(240.97+W668))/(BO668+BP668)+BJ668)/2)/(1000*0.61365*exp(17.502*W668/(240.97+W668))/(BO668+BP668)-BJ668)</f>
        <v>0</v>
      </c>
      <c r="T668">
        <f>1/((BC668+1)/(Q668/1.6)+1/(R668/1.37)) + BC668/((BC668+1)/(Q668/1.6) + BC668/(R668/1.37))</f>
        <v>0</v>
      </c>
      <c r="U668">
        <f>(AX668*BA668)</f>
        <v>0</v>
      </c>
      <c r="V668">
        <f>(BQ668+(U668+2*0.95*5.67E-8*(((BQ668+$B$7)+273)^4-(BQ668+273)^4)-44100*J668)/(1.84*29.3*R668+8*0.95*5.67E-8*(BQ668+273)^3))</f>
        <v>0</v>
      </c>
      <c r="W668">
        <f>($C$7*BR668+$D$7*BS668+$E$7*V668)</f>
        <v>0</v>
      </c>
      <c r="X668">
        <f>0.61365*exp(17.502*W668/(240.97+W668))</f>
        <v>0</v>
      </c>
      <c r="Y668">
        <f>(Z668/AA668*100)</f>
        <v>0</v>
      </c>
      <c r="Z668">
        <f>BJ668*(BO668+BP668)/1000</f>
        <v>0</v>
      </c>
      <c r="AA668">
        <f>0.61365*exp(17.502*BQ668/(240.97+BQ668))</f>
        <v>0</v>
      </c>
      <c r="AB668">
        <f>(X668-BJ668*(BO668+BP668)/1000)</f>
        <v>0</v>
      </c>
      <c r="AC668">
        <f>(-J668*44100)</f>
        <v>0</v>
      </c>
      <c r="AD668">
        <f>2*29.3*R668*0.92*(BQ668-W668)</f>
        <v>0</v>
      </c>
      <c r="AE668">
        <f>2*0.95*5.67E-8*(((BQ668+$B$7)+273)^4-(W668+273)^4)</f>
        <v>0</v>
      </c>
      <c r="AF668">
        <f>U668+AE668+AC668+AD668</f>
        <v>0</v>
      </c>
      <c r="AG668">
        <f>BN668*AU668*(BI668-BH668*(1000-AU668*BK668)/(1000-AU668*BJ668))/(100*BB668)</f>
        <v>0</v>
      </c>
      <c r="AH668">
        <f>1000*BN668*AU668*(BJ668-BK668)/(100*BB668*(1000-AU668*BJ668))</f>
        <v>0</v>
      </c>
      <c r="AI668">
        <f>(AJ668 - AK668 - BO668*1E3/(8.314*(BQ668+273.15)) * AM668/BN668 * AL668) * BN668/(100*BB668) * (1000 - BK668)/1000</f>
        <v>0</v>
      </c>
      <c r="AJ668">
        <v>1390.66786659319</v>
      </c>
      <c r="AK668">
        <v>1360.25501036114</v>
      </c>
      <c r="AL668">
        <v>3.61555140796532</v>
      </c>
      <c r="AM668">
        <v>66.3387568690887</v>
      </c>
      <c r="AN668">
        <f>(AP668 - AO668 + BO668*1E3/(8.314*(BQ668+273.15)) * AR668/BN668 * AQ668) * BN668/(100*BB668) * 1000/(1000 - AP668)</f>
        <v>0</v>
      </c>
      <c r="AO668">
        <v>18.3463349141924</v>
      </c>
      <c r="AP668">
        <v>20.7674762756736</v>
      </c>
      <c r="AQ668">
        <v>0.000131342821366736</v>
      </c>
      <c r="AR668">
        <v>77.4773203291814</v>
      </c>
      <c r="AS668">
        <v>0</v>
      </c>
      <c r="AT668">
        <v>0</v>
      </c>
      <c r="AU668">
        <f>IF(AS668*$H$13&gt;=AW668,1.0,(AW668/(AW668-AS668*$H$13)))</f>
        <v>0</v>
      </c>
      <c r="AV668">
        <f>(AU668-1)*100</f>
        <v>0</v>
      </c>
      <c r="AW668">
        <f>MAX(0,($B$13+$C$13*BV668)/(1+$D$13*BV668)*BO668/(BQ668+273)*$E$13)</f>
        <v>0</v>
      </c>
      <c r="AX668">
        <f>$B$11*BW668+$C$11*BX668+$F$11*CI668*(1-CL668)</f>
        <v>0</v>
      </c>
      <c r="AY668">
        <f>AX668*AZ668</f>
        <v>0</v>
      </c>
      <c r="AZ668">
        <f>($B$11*$D$9+$C$11*$D$9+$F$11*((CV668+CN668)/MAX(CV668+CN668+CW668, 0.1)*$I$9+CW668/MAX(CV668+CN668+CW668, 0.1)*$J$9))/($B$11+$C$11+$F$11)</f>
        <v>0</v>
      </c>
      <c r="BA668">
        <f>($B$11*$K$9+$C$11*$K$9+$F$11*((CV668+CN668)/MAX(CV668+CN668+CW668, 0.1)*$P$9+CW668/MAX(CV668+CN668+CW668, 0.1)*$Q$9))/($B$11+$C$11+$F$11)</f>
        <v>0</v>
      </c>
      <c r="BB668">
        <v>6</v>
      </c>
      <c r="BC668">
        <v>0.5</v>
      </c>
      <c r="BD668" t="s">
        <v>355</v>
      </c>
      <c r="BE668">
        <v>2</v>
      </c>
      <c r="BF668" t="b">
        <v>1</v>
      </c>
      <c r="BG668">
        <v>1657300281.83214</v>
      </c>
      <c r="BH668">
        <v>1307.65035714286</v>
      </c>
      <c r="BI668">
        <v>1350.05928571429</v>
      </c>
      <c r="BJ668">
        <v>20.7685214285714</v>
      </c>
      <c r="BK668">
        <v>18.3475964285714</v>
      </c>
      <c r="BL668">
        <v>1293.33142857143</v>
      </c>
      <c r="BM668">
        <v>20.5898642857143</v>
      </c>
      <c r="BN668">
        <v>500.004392857143</v>
      </c>
      <c r="BO668">
        <v>73.8275857142857</v>
      </c>
      <c r="BP668">
        <v>0.0461787321428571</v>
      </c>
      <c r="BQ668">
        <v>24.3244357142857</v>
      </c>
      <c r="BR668">
        <v>24.9716714285714</v>
      </c>
      <c r="BS668">
        <v>999.9</v>
      </c>
      <c r="BT668">
        <v>0</v>
      </c>
      <c r="BU668">
        <v>0</v>
      </c>
      <c r="BV668">
        <v>10009.4642857143</v>
      </c>
      <c r="BW668">
        <v>0</v>
      </c>
      <c r="BX668">
        <v>1299.69714285714</v>
      </c>
      <c r="BY668">
        <v>-42.4100392857143</v>
      </c>
      <c r="BZ668">
        <v>1335.38392857143</v>
      </c>
      <c r="CA668">
        <v>1375.29321428571</v>
      </c>
      <c r="CB668">
        <v>2.42092571428571</v>
      </c>
      <c r="CC668">
        <v>1350.05928571429</v>
      </c>
      <c r="CD668">
        <v>18.3475964285714</v>
      </c>
      <c r="CE668">
        <v>1.53328928571429</v>
      </c>
      <c r="CF668">
        <v>1.35455857142857</v>
      </c>
      <c r="CG668">
        <v>13.3042214285714</v>
      </c>
      <c r="CH668">
        <v>11.4182678571429</v>
      </c>
      <c r="CI668">
        <v>2000.02321428571</v>
      </c>
      <c r="CJ668">
        <v>0.980002714285715</v>
      </c>
      <c r="CK668">
        <v>0.0199974142857143</v>
      </c>
      <c r="CL668">
        <v>0</v>
      </c>
      <c r="CM668">
        <v>2.31875</v>
      </c>
      <c r="CN668">
        <v>0</v>
      </c>
      <c r="CO668">
        <v>4392.08107142857</v>
      </c>
      <c r="CP668">
        <v>17300.3607142857</v>
      </c>
      <c r="CQ668">
        <v>41.1471428571428</v>
      </c>
      <c r="CR668">
        <v>42</v>
      </c>
      <c r="CS668">
        <v>40.9955</v>
      </c>
      <c r="CT668">
        <v>40.625</v>
      </c>
      <c r="CU668">
        <v>40.3165</v>
      </c>
      <c r="CV668">
        <v>1960.03142857143</v>
      </c>
      <c r="CW668">
        <v>39.9917857142857</v>
      </c>
      <c r="CX668">
        <v>0</v>
      </c>
      <c r="CY668">
        <v>1657300267.5</v>
      </c>
      <c r="CZ668">
        <v>0</v>
      </c>
      <c r="DA668">
        <v>1657291692.5</v>
      </c>
      <c r="DB668" t="s">
        <v>356</v>
      </c>
      <c r="DC668">
        <v>1657291684</v>
      </c>
      <c r="DD668">
        <v>1657291692.5</v>
      </c>
      <c r="DE668">
        <v>1</v>
      </c>
      <c r="DF668">
        <v>0.051</v>
      </c>
      <c r="DG668">
        <v>-0.009</v>
      </c>
      <c r="DH668">
        <v>7.953</v>
      </c>
      <c r="DI668">
        <v>0.086</v>
      </c>
      <c r="DJ668">
        <v>418</v>
      </c>
      <c r="DK668">
        <v>18</v>
      </c>
      <c r="DL668">
        <v>0.63</v>
      </c>
      <c r="DM668">
        <v>0.07</v>
      </c>
      <c r="DN668">
        <v>-42.3085975609756</v>
      </c>
      <c r="DO668">
        <v>-0.216371556276506</v>
      </c>
      <c r="DP668">
        <v>0.783353733600134</v>
      </c>
      <c r="DQ668">
        <v>0</v>
      </c>
      <c r="DR668">
        <v>2.41936390243902</v>
      </c>
      <c r="DS668">
        <v>0.00559236423513636</v>
      </c>
      <c r="DT668">
        <v>0.0171963416242751</v>
      </c>
      <c r="DU668">
        <v>1</v>
      </c>
      <c r="DV668">
        <v>1</v>
      </c>
      <c r="DW668">
        <v>2</v>
      </c>
      <c r="DX668" t="s">
        <v>373</v>
      </c>
      <c r="DY668">
        <v>2.9701</v>
      </c>
      <c r="DZ668">
        <v>2.70061</v>
      </c>
      <c r="EA668">
        <v>0.163577</v>
      </c>
      <c r="EB668">
        <v>0.1677</v>
      </c>
      <c r="EC668">
        <v>0.0767194</v>
      </c>
      <c r="ED668">
        <v>0.0706426</v>
      </c>
      <c r="EE668">
        <v>32479.2</v>
      </c>
      <c r="EF668">
        <v>35362.9</v>
      </c>
      <c r="EG668">
        <v>35208.3</v>
      </c>
      <c r="EH668">
        <v>38554.9</v>
      </c>
      <c r="EI668">
        <v>46136.2</v>
      </c>
      <c r="EJ668">
        <v>51740.9</v>
      </c>
      <c r="EK668">
        <v>55068.6</v>
      </c>
      <c r="EL668">
        <v>61825.6</v>
      </c>
      <c r="EM668">
        <v>1.9446</v>
      </c>
      <c r="EN668">
        <v>2.109</v>
      </c>
      <c r="EO668">
        <v>-0.0204146</v>
      </c>
      <c r="EP668">
        <v>0</v>
      </c>
      <c r="EQ668">
        <v>25.3396</v>
      </c>
      <c r="ER668">
        <v>999.9</v>
      </c>
      <c r="ES668">
        <v>54.633</v>
      </c>
      <c r="ET668">
        <v>34.291</v>
      </c>
      <c r="EU668">
        <v>40.1848</v>
      </c>
      <c r="EV668">
        <v>53.3479</v>
      </c>
      <c r="EW668">
        <v>37.0954</v>
      </c>
      <c r="EX668">
        <v>2</v>
      </c>
      <c r="EY668">
        <v>0.210488</v>
      </c>
      <c r="EZ668">
        <v>5.99854</v>
      </c>
      <c r="FA668">
        <v>20.0489</v>
      </c>
      <c r="FB668">
        <v>5.19932</v>
      </c>
      <c r="FC668">
        <v>12.0099</v>
      </c>
      <c r="FD668">
        <v>4.976</v>
      </c>
      <c r="FE668">
        <v>3.294</v>
      </c>
      <c r="FF668">
        <v>9999</v>
      </c>
      <c r="FG668">
        <v>565.8</v>
      </c>
      <c r="FH668">
        <v>9999</v>
      </c>
      <c r="FI668">
        <v>9999</v>
      </c>
      <c r="FJ668">
        <v>1.86301</v>
      </c>
      <c r="FK668">
        <v>1.86786</v>
      </c>
      <c r="FL668">
        <v>1.86752</v>
      </c>
      <c r="FM668">
        <v>1.86874</v>
      </c>
      <c r="FN668">
        <v>1.86963</v>
      </c>
      <c r="FO668">
        <v>1.86557</v>
      </c>
      <c r="FP668">
        <v>1.86667</v>
      </c>
      <c r="FQ668">
        <v>1.86813</v>
      </c>
      <c r="FR668">
        <v>5</v>
      </c>
      <c r="FS668">
        <v>0</v>
      </c>
      <c r="FT668">
        <v>0</v>
      </c>
      <c r="FU668">
        <v>0</v>
      </c>
      <c r="FV668" t="s">
        <v>358</v>
      </c>
      <c r="FW668" t="s">
        <v>359</v>
      </c>
      <c r="FX668" t="s">
        <v>360</v>
      </c>
      <c r="FY668" t="s">
        <v>360</v>
      </c>
      <c r="FZ668" t="s">
        <v>360</v>
      </c>
      <c r="GA668" t="s">
        <v>360</v>
      </c>
      <c r="GB668">
        <v>0</v>
      </c>
      <c r="GC668">
        <v>100</v>
      </c>
      <c r="GD668">
        <v>100</v>
      </c>
      <c r="GE668">
        <v>14.49</v>
      </c>
      <c r="GF668">
        <v>0.1787</v>
      </c>
      <c r="GG668">
        <v>4.5284714050127</v>
      </c>
      <c r="GH668">
        <v>0.00877152046367285</v>
      </c>
      <c r="GI668">
        <v>-1.12287425622125e-06</v>
      </c>
      <c r="GJ668">
        <v>1.49974470624018e-10</v>
      </c>
      <c r="GK668">
        <v>0.178652107835601</v>
      </c>
      <c r="GL668">
        <v>0</v>
      </c>
      <c r="GM668">
        <v>0</v>
      </c>
      <c r="GN668">
        <v>0</v>
      </c>
      <c r="GO668">
        <v>-2</v>
      </c>
      <c r="GP668">
        <v>2006</v>
      </c>
      <c r="GQ668">
        <v>1</v>
      </c>
      <c r="GR668">
        <v>20</v>
      </c>
      <c r="GS668">
        <v>143.4</v>
      </c>
      <c r="GT668">
        <v>143.3</v>
      </c>
      <c r="GU668">
        <v>3.36182</v>
      </c>
      <c r="GV668">
        <v>2.62451</v>
      </c>
      <c r="GW668">
        <v>2.24854</v>
      </c>
      <c r="GX668">
        <v>2.74292</v>
      </c>
      <c r="GY668">
        <v>1.99585</v>
      </c>
      <c r="GZ668">
        <v>2.37549</v>
      </c>
      <c r="HA668">
        <v>37.7228</v>
      </c>
      <c r="HB668">
        <v>14.4035</v>
      </c>
      <c r="HC668">
        <v>18</v>
      </c>
      <c r="HD668">
        <v>498.9</v>
      </c>
      <c r="HE668">
        <v>611.87</v>
      </c>
      <c r="HF668">
        <v>15.4453</v>
      </c>
      <c r="HG668">
        <v>29.7231</v>
      </c>
      <c r="HH668">
        <v>30</v>
      </c>
      <c r="HI668">
        <v>29.502</v>
      </c>
      <c r="HJ668">
        <v>29.4021</v>
      </c>
      <c r="HK668">
        <v>67.358</v>
      </c>
      <c r="HL668">
        <v>52.829</v>
      </c>
      <c r="HM668">
        <v>0</v>
      </c>
      <c r="HN668">
        <v>15.4509</v>
      </c>
      <c r="HO668">
        <v>1389.62</v>
      </c>
      <c r="HP668">
        <v>18.3482</v>
      </c>
      <c r="HQ668">
        <v>102.131</v>
      </c>
      <c r="HR668">
        <v>102.919</v>
      </c>
    </row>
    <row r="669" spans="1:226">
      <c r="A669">
        <v>653</v>
      </c>
      <c r="B669">
        <v>1657300294.5</v>
      </c>
      <c r="C669">
        <v>8550.5</v>
      </c>
      <c r="D669" t="s">
        <v>1670</v>
      </c>
      <c r="E669" t="s">
        <v>1671</v>
      </c>
      <c r="F669">
        <v>5</v>
      </c>
      <c r="G669" t="s">
        <v>1507</v>
      </c>
      <c r="H669" t="s">
        <v>354</v>
      </c>
      <c r="I669">
        <v>1657300286.78214</v>
      </c>
      <c r="J669">
        <f>(K669)/1000</f>
        <v>0</v>
      </c>
      <c r="K669">
        <f>IF(BF669, AN669, AH669)</f>
        <v>0</v>
      </c>
      <c r="L669">
        <f>IF(BF669, AI669, AG669)</f>
        <v>0</v>
      </c>
      <c r="M669">
        <f>BH669 - IF(AU669&gt;1, L669*BB669*100.0/(AW669*BV669), 0)</f>
        <v>0</v>
      </c>
      <c r="N669">
        <f>((T669-J669/2)*M669-L669)/(T669+J669/2)</f>
        <v>0</v>
      </c>
      <c r="O669">
        <f>N669*(BO669+BP669)/1000.0</f>
        <v>0</v>
      </c>
      <c r="P669">
        <f>(BH669 - IF(AU669&gt;1, L669*BB669*100.0/(AW669*BV669), 0))*(BO669+BP669)/1000.0</f>
        <v>0</v>
      </c>
      <c r="Q669">
        <f>2.0/((1/S669-1/R669)+SIGN(S669)*SQRT((1/S669-1/R669)*(1/S669-1/R669) + 4*BC669/((BC669+1)*(BC669+1))*(2*1/S669*1/R669-1/R669*1/R669)))</f>
        <v>0</v>
      </c>
      <c r="R669">
        <f>IF(LEFT(BD669,1)&lt;&gt;"0",IF(LEFT(BD669,1)="1",3.0,BE669),$D$5+$E$5*(BV669*BO669/($K$5*1000))+$F$5*(BV669*BO669/($K$5*1000))*MAX(MIN(BB669,$J$5),$I$5)*MAX(MIN(BB669,$J$5),$I$5)+$G$5*MAX(MIN(BB669,$J$5),$I$5)*(BV669*BO669/($K$5*1000))+$H$5*(BV669*BO669/($K$5*1000))*(BV669*BO669/($K$5*1000)))</f>
        <v>0</v>
      </c>
      <c r="S669">
        <f>J669*(1000-(1000*0.61365*exp(17.502*W669/(240.97+W669))/(BO669+BP669)+BJ669)/2)/(1000*0.61365*exp(17.502*W669/(240.97+W669))/(BO669+BP669)-BJ669)</f>
        <v>0</v>
      </c>
      <c r="T669">
        <f>1/((BC669+1)/(Q669/1.6)+1/(R669/1.37)) + BC669/((BC669+1)/(Q669/1.6) + BC669/(R669/1.37))</f>
        <v>0</v>
      </c>
      <c r="U669">
        <f>(AX669*BA669)</f>
        <v>0</v>
      </c>
      <c r="V669">
        <f>(BQ669+(U669+2*0.95*5.67E-8*(((BQ669+$B$7)+273)^4-(BQ669+273)^4)-44100*J669)/(1.84*29.3*R669+8*0.95*5.67E-8*(BQ669+273)^3))</f>
        <v>0</v>
      </c>
      <c r="W669">
        <f>($C$7*BR669+$D$7*BS669+$E$7*V669)</f>
        <v>0</v>
      </c>
      <c r="X669">
        <f>0.61365*exp(17.502*W669/(240.97+W669))</f>
        <v>0</v>
      </c>
      <c r="Y669">
        <f>(Z669/AA669*100)</f>
        <v>0</v>
      </c>
      <c r="Z669">
        <f>BJ669*(BO669+BP669)/1000</f>
        <v>0</v>
      </c>
      <c r="AA669">
        <f>0.61365*exp(17.502*BQ669/(240.97+BQ669))</f>
        <v>0</v>
      </c>
      <c r="AB669">
        <f>(X669-BJ669*(BO669+BP669)/1000)</f>
        <v>0</v>
      </c>
      <c r="AC669">
        <f>(-J669*44100)</f>
        <v>0</v>
      </c>
      <c r="AD669">
        <f>2*29.3*R669*0.92*(BQ669-W669)</f>
        <v>0</v>
      </c>
      <c r="AE669">
        <f>2*0.95*5.67E-8*(((BQ669+$B$7)+273)^4-(W669+273)^4)</f>
        <v>0</v>
      </c>
      <c r="AF669">
        <f>U669+AE669+AC669+AD669</f>
        <v>0</v>
      </c>
      <c r="AG669">
        <f>BN669*AU669*(BI669-BH669*(1000-AU669*BK669)/(1000-AU669*BJ669))/(100*BB669)</f>
        <v>0</v>
      </c>
      <c r="AH669">
        <f>1000*BN669*AU669*(BJ669-BK669)/(100*BB669*(1000-AU669*BJ669))</f>
        <v>0</v>
      </c>
      <c r="AI669">
        <f>(AJ669 - AK669 - BO669*1E3/(8.314*(BQ669+273.15)) * AM669/BN669 * AL669) * BN669/(100*BB669) * (1000 - BK669)/1000</f>
        <v>0</v>
      </c>
      <c r="AJ669">
        <v>1407.09816822545</v>
      </c>
      <c r="AK669">
        <v>1376.86690909091</v>
      </c>
      <c r="AL669">
        <v>3.30996276025645</v>
      </c>
      <c r="AM669">
        <v>66.3387568690887</v>
      </c>
      <c r="AN669">
        <f>(AP669 - AO669 + BO669*1E3/(8.314*(BQ669+273.15)) * AR669/BN669 * AQ669) * BN669/(100*BB669) * 1000/(1000 - AP669)</f>
        <v>0</v>
      </c>
      <c r="AO669">
        <v>18.34717695895</v>
      </c>
      <c r="AP669">
        <v>20.7611454545455</v>
      </c>
      <c r="AQ669">
        <v>-0.000170987968622653</v>
      </c>
      <c r="AR669">
        <v>77.4773203291814</v>
      </c>
      <c r="AS669">
        <v>0</v>
      </c>
      <c r="AT669">
        <v>0</v>
      </c>
      <c r="AU669">
        <f>IF(AS669*$H$13&gt;=AW669,1.0,(AW669/(AW669-AS669*$H$13)))</f>
        <v>0</v>
      </c>
      <c r="AV669">
        <f>(AU669-1)*100</f>
        <v>0</v>
      </c>
      <c r="AW669">
        <f>MAX(0,($B$13+$C$13*BV669)/(1+$D$13*BV669)*BO669/(BQ669+273)*$E$13)</f>
        <v>0</v>
      </c>
      <c r="AX669">
        <f>$B$11*BW669+$C$11*BX669+$F$11*CI669*(1-CL669)</f>
        <v>0</v>
      </c>
      <c r="AY669">
        <f>AX669*AZ669</f>
        <v>0</v>
      </c>
      <c r="AZ669">
        <f>($B$11*$D$9+$C$11*$D$9+$F$11*((CV669+CN669)/MAX(CV669+CN669+CW669, 0.1)*$I$9+CW669/MAX(CV669+CN669+CW669, 0.1)*$J$9))/($B$11+$C$11+$F$11)</f>
        <v>0</v>
      </c>
      <c r="BA669">
        <f>($B$11*$K$9+$C$11*$K$9+$F$11*((CV669+CN669)/MAX(CV669+CN669+CW669, 0.1)*$P$9+CW669/MAX(CV669+CN669+CW669, 0.1)*$Q$9))/($B$11+$C$11+$F$11)</f>
        <v>0</v>
      </c>
      <c r="BB669">
        <v>6</v>
      </c>
      <c r="BC669">
        <v>0.5</v>
      </c>
      <c r="BD669" t="s">
        <v>355</v>
      </c>
      <c r="BE669">
        <v>2</v>
      </c>
      <c r="BF669" t="b">
        <v>1</v>
      </c>
      <c r="BG669">
        <v>1657300286.78214</v>
      </c>
      <c r="BH669">
        <v>1324.28892857143</v>
      </c>
      <c r="BI669">
        <v>1366.34892857143</v>
      </c>
      <c r="BJ669">
        <v>20.7642571428571</v>
      </c>
      <c r="BK669">
        <v>18.3479821428571</v>
      </c>
      <c r="BL669">
        <v>1309.86035714286</v>
      </c>
      <c r="BM669">
        <v>20.5855892857143</v>
      </c>
      <c r="BN669">
        <v>500.016</v>
      </c>
      <c r="BO669">
        <v>73.8277392857143</v>
      </c>
      <c r="BP669">
        <v>0.0461429821428571</v>
      </c>
      <c r="BQ669">
        <v>24.327025</v>
      </c>
      <c r="BR669">
        <v>24.9792214285714</v>
      </c>
      <c r="BS669">
        <v>999.9</v>
      </c>
      <c r="BT669">
        <v>0</v>
      </c>
      <c r="BU669">
        <v>0</v>
      </c>
      <c r="BV669">
        <v>10005.1785714286</v>
      </c>
      <c r="BW669">
        <v>0</v>
      </c>
      <c r="BX669">
        <v>1300.21035714286</v>
      </c>
      <c r="BY669">
        <v>-42.0615857142857</v>
      </c>
      <c r="BZ669">
        <v>1352.36892857143</v>
      </c>
      <c r="CA669">
        <v>1391.88857142857</v>
      </c>
      <c r="CB669">
        <v>2.41626892857143</v>
      </c>
      <c r="CC669">
        <v>1366.34892857143</v>
      </c>
      <c r="CD669">
        <v>18.3479821428571</v>
      </c>
      <c r="CE669">
        <v>1.5329775</v>
      </c>
      <c r="CF669">
        <v>1.35459</v>
      </c>
      <c r="CG669">
        <v>13.3011035714286</v>
      </c>
      <c r="CH669">
        <v>11.4186142857143</v>
      </c>
      <c r="CI669">
        <v>1999.99892857143</v>
      </c>
      <c r="CJ669">
        <v>0.980002607142857</v>
      </c>
      <c r="CK669">
        <v>0.0199975321428571</v>
      </c>
      <c r="CL669">
        <v>0</v>
      </c>
      <c r="CM669">
        <v>2.32502142857143</v>
      </c>
      <c r="CN669">
        <v>0</v>
      </c>
      <c r="CO669">
        <v>4390.31571428571</v>
      </c>
      <c r="CP669">
        <v>17300.1642857143</v>
      </c>
      <c r="CQ669">
        <v>41.1471428571429</v>
      </c>
      <c r="CR669">
        <v>42</v>
      </c>
      <c r="CS669">
        <v>41</v>
      </c>
      <c r="CT669">
        <v>40.625</v>
      </c>
      <c r="CU669">
        <v>40.3165</v>
      </c>
      <c r="CV669">
        <v>1960.0075</v>
      </c>
      <c r="CW669">
        <v>39.9914285714286</v>
      </c>
      <c r="CX669">
        <v>0</v>
      </c>
      <c r="CY669">
        <v>1657300272.9</v>
      </c>
      <c r="CZ669">
        <v>0</v>
      </c>
      <c r="DA669">
        <v>1657291692.5</v>
      </c>
      <c r="DB669" t="s">
        <v>356</v>
      </c>
      <c r="DC669">
        <v>1657291684</v>
      </c>
      <c r="DD669">
        <v>1657291692.5</v>
      </c>
      <c r="DE669">
        <v>1</v>
      </c>
      <c r="DF669">
        <v>0.051</v>
      </c>
      <c r="DG669">
        <v>-0.009</v>
      </c>
      <c r="DH669">
        <v>7.953</v>
      </c>
      <c r="DI669">
        <v>0.086</v>
      </c>
      <c r="DJ669">
        <v>418</v>
      </c>
      <c r="DK669">
        <v>18</v>
      </c>
      <c r="DL669">
        <v>0.63</v>
      </c>
      <c r="DM669">
        <v>0.07</v>
      </c>
      <c r="DN669">
        <v>-42.199612195122</v>
      </c>
      <c r="DO669">
        <v>1.59770961458198</v>
      </c>
      <c r="DP669">
        <v>0.819881596209171</v>
      </c>
      <c r="DQ669">
        <v>0</v>
      </c>
      <c r="DR669">
        <v>2.42155365853659</v>
      </c>
      <c r="DS669">
        <v>-0.0729433355776804</v>
      </c>
      <c r="DT669">
        <v>0.0093706570444328</v>
      </c>
      <c r="DU669">
        <v>1</v>
      </c>
      <c r="DV669">
        <v>1</v>
      </c>
      <c r="DW669">
        <v>2</v>
      </c>
      <c r="DX669" t="s">
        <v>373</v>
      </c>
      <c r="DY669">
        <v>2.971</v>
      </c>
      <c r="DZ669">
        <v>2.69932</v>
      </c>
      <c r="EA669">
        <v>0.164809</v>
      </c>
      <c r="EB669">
        <v>0.168952</v>
      </c>
      <c r="EC669">
        <v>0.0767162</v>
      </c>
      <c r="ED669">
        <v>0.0706331</v>
      </c>
      <c r="EE669">
        <v>32431.2</v>
      </c>
      <c r="EF669">
        <v>35309.6</v>
      </c>
      <c r="EG669">
        <v>35208.2</v>
      </c>
      <c r="EH669">
        <v>38555</v>
      </c>
      <c r="EI669">
        <v>46136.1</v>
      </c>
      <c r="EJ669">
        <v>51741.5</v>
      </c>
      <c r="EK669">
        <v>55068.2</v>
      </c>
      <c r="EL669">
        <v>61825.7</v>
      </c>
      <c r="EM669">
        <v>1.945</v>
      </c>
      <c r="EN669">
        <v>2.1088</v>
      </c>
      <c r="EO669">
        <v>-0.0204146</v>
      </c>
      <c r="EP669">
        <v>0</v>
      </c>
      <c r="EQ669">
        <v>25.3311</v>
      </c>
      <c r="ER669">
        <v>999.9</v>
      </c>
      <c r="ES669">
        <v>54.609</v>
      </c>
      <c r="ET669">
        <v>34.291</v>
      </c>
      <c r="EU669">
        <v>40.1649</v>
      </c>
      <c r="EV669">
        <v>53.0879</v>
      </c>
      <c r="EW669">
        <v>37.0272</v>
      </c>
      <c r="EX669">
        <v>2</v>
      </c>
      <c r="EY669">
        <v>0.211179</v>
      </c>
      <c r="EZ669">
        <v>6.02797</v>
      </c>
      <c r="FA669">
        <v>20.0472</v>
      </c>
      <c r="FB669">
        <v>5.19692</v>
      </c>
      <c r="FC669">
        <v>12.0099</v>
      </c>
      <c r="FD669">
        <v>4.9744</v>
      </c>
      <c r="FE669">
        <v>3.294</v>
      </c>
      <c r="FF669">
        <v>9999</v>
      </c>
      <c r="FG669">
        <v>565.8</v>
      </c>
      <c r="FH669">
        <v>9999</v>
      </c>
      <c r="FI669">
        <v>9999</v>
      </c>
      <c r="FJ669">
        <v>1.86298</v>
      </c>
      <c r="FK669">
        <v>1.86783</v>
      </c>
      <c r="FL669">
        <v>1.86752</v>
      </c>
      <c r="FM669">
        <v>1.86874</v>
      </c>
      <c r="FN669">
        <v>1.86951</v>
      </c>
      <c r="FO669">
        <v>1.86554</v>
      </c>
      <c r="FP669">
        <v>1.86661</v>
      </c>
      <c r="FQ669">
        <v>1.8681</v>
      </c>
      <c r="FR669">
        <v>5</v>
      </c>
      <c r="FS669">
        <v>0</v>
      </c>
      <c r="FT669">
        <v>0</v>
      </c>
      <c r="FU669">
        <v>0</v>
      </c>
      <c r="FV669" t="s">
        <v>358</v>
      </c>
      <c r="FW669" t="s">
        <v>359</v>
      </c>
      <c r="FX669" t="s">
        <v>360</v>
      </c>
      <c r="FY669" t="s">
        <v>360</v>
      </c>
      <c r="FZ669" t="s">
        <v>360</v>
      </c>
      <c r="GA669" t="s">
        <v>360</v>
      </c>
      <c r="GB669">
        <v>0</v>
      </c>
      <c r="GC669">
        <v>100</v>
      </c>
      <c r="GD669">
        <v>100</v>
      </c>
      <c r="GE669">
        <v>14.59</v>
      </c>
      <c r="GF669">
        <v>0.1786</v>
      </c>
      <c r="GG669">
        <v>4.5284714050127</v>
      </c>
      <c r="GH669">
        <v>0.00877152046367285</v>
      </c>
      <c r="GI669">
        <v>-1.12287425622125e-06</v>
      </c>
      <c r="GJ669">
        <v>1.49974470624018e-10</v>
      </c>
      <c r="GK669">
        <v>0.178652107835601</v>
      </c>
      <c r="GL669">
        <v>0</v>
      </c>
      <c r="GM669">
        <v>0</v>
      </c>
      <c r="GN669">
        <v>0</v>
      </c>
      <c r="GO669">
        <v>-2</v>
      </c>
      <c r="GP669">
        <v>2006</v>
      </c>
      <c r="GQ669">
        <v>1</v>
      </c>
      <c r="GR669">
        <v>20</v>
      </c>
      <c r="GS669">
        <v>143.5</v>
      </c>
      <c r="GT669">
        <v>143.4</v>
      </c>
      <c r="GU669">
        <v>3.39111</v>
      </c>
      <c r="GV669">
        <v>2.62817</v>
      </c>
      <c r="GW669">
        <v>2.24854</v>
      </c>
      <c r="GX669">
        <v>2.7417</v>
      </c>
      <c r="GY669">
        <v>1.99585</v>
      </c>
      <c r="GZ669">
        <v>2.34619</v>
      </c>
      <c r="HA669">
        <v>37.7228</v>
      </c>
      <c r="HB669">
        <v>14.3947</v>
      </c>
      <c r="HC669">
        <v>18</v>
      </c>
      <c r="HD669">
        <v>499.211</v>
      </c>
      <c r="HE669">
        <v>611.767</v>
      </c>
      <c r="HF669">
        <v>15.4607</v>
      </c>
      <c r="HG669">
        <v>29.7282</v>
      </c>
      <c r="HH669">
        <v>30.0001</v>
      </c>
      <c r="HI669">
        <v>29.5071</v>
      </c>
      <c r="HJ669">
        <v>29.4072</v>
      </c>
      <c r="HK669">
        <v>67.9961</v>
      </c>
      <c r="HL669">
        <v>52.829</v>
      </c>
      <c r="HM669">
        <v>0</v>
      </c>
      <c r="HN669">
        <v>15.4597</v>
      </c>
      <c r="HO669">
        <v>1409.74</v>
      </c>
      <c r="HP669">
        <v>18.3482</v>
      </c>
      <c r="HQ669">
        <v>102.13</v>
      </c>
      <c r="HR669">
        <v>102.919</v>
      </c>
    </row>
    <row r="670" spans="1:226">
      <c r="A670">
        <v>654</v>
      </c>
      <c r="B670">
        <v>1657300299.5</v>
      </c>
      <c r="C670">
        <v>8555.5</v>
      </c>
      <c r="D670" t="s">
        <v>1672</v>
      </c>
      <c r="E670" t="s">
        <v>1673</v>
      </c>
      <c r="F670">
        <v>5</v>
      </c>
      <c r="G670" t="s">
        <v>1507</v>
      </c>
      <c r="H670" t="s">
        <v>354</v>
      </c>
      <c r="I670">
        <v>1657300291.75</v>
      </c>
      <c r="J670">
        <f>(K670)/1000</f>
        <v>0</v>
      </c>
      <c r="K670">
        <f>IF(BF670, AN670, AH670)</f>
        <v>0</v>
      </c>
      <c r="L670">
        <f>IF(BF670, AI670, AG670)</f>
        <v>0</v>
      </c>
      <c r="M670">
        <f>BH670 - IF(AU670&gt;1, L670*BB670*100.0/(AW670*BV670), 0)</f>
        <v>0</v>
      </c>
      <c r="N670">
        <f>((T670-J670/2)*M670-L670)/(T670+J670/2)</f>
        <v>0</v>
      </c>
      <c r="O670">
        <f>N670*(BO670+BP670)/1000.0</f>
        <v>0</v>
      </c>
      <c r="P670">
        <f>(BH670 - IF(AU670&gt;1, L670*BB670*100.0/(AW670*BV670), 0))*(BO670+BP670)/1000.0</f>
        <v>0</v>
      </c>
      <c r="Q670">
        <f>2.0/((1/S670-1/R670)+SIGN(S670)*SQRT((1/S670-1/R670)*(1/S670-1/R670) + 4*BC670/((BC670+1)*(BC670+1))*(2*1/S670*1/R670-1/R670*1/R670)))</f>
        <v>0</v>
      </c>
      <c r="R670">
        <f>IF(LEFT(BD670,1)&lt;&gt;"0",IF(LEFT(BD670,1)="1",3.0,BE670),$D$5+$E$5*(BV670*BO670/($K$5*1000))+$F$5*(BV670*BO670/($K$5*1000))*MAX(MIN(BB670,$J$5),$I$5)*MAX(MIN(BB670,$J$5),$I$5)+$G$5*MAX(MIN(BB670,$J$5),$I$5)*(BV670*BO670/($K$5*1000))+$H$5*(BV670*BO670/($K$5*1000))*(BV670*BO670/($K$5*1000)))</f>
        <v>0</v>
      </c>
      <c r="S670">
        <f>J670*(1000-(1000*0.61365*exp(17.502*W670/(240.97+W670))/(BO670+BP670)+BJ670)/2)/(1000*0.61365*exp(17.502*W670/(240.97+W670))/(BO670+BP670)-BJ670)</f>
        <v>0</v>
      </c>
      <c r="T670">
        <f>1/((BC670+1)/(Q670/1.6)+1/(R670/1.37)) + BC670/((BC670+1)/(Q670/1.6) + BC670/(R670/1.37))</f>
        <v>0</v>
      </c>
      <c r="U670">
        <f>(AX670*BA670)</f>
        <v>0</v>
      </c>
      <c r="V670">
        <f>(BQ670+(U670+2*0.95*5.67E-8*(((BQ670+$B$7)+273)^4-(BQ670+273)^4)-44100*J670)/(1.84*29.3*R670+8*0.95*5.67E-8*(BQ670+273)^3))</f>
        <v>0</v>
      </c>
      <c r="W670">
        <f>($C$7*BR670+$D$7*BS670+$E$7*V670)</f>
        <v>0</v>
      </c>
      <c r="X670">
        <f>0.61365*exp(17.502*W670/(240.97+W670))</f>
        <v>0</v>
      </c>
      <c r="Y670">
        <f>(Z670/AA670*100)</f>
        <v>0</v>
      </c>
      <c r="Z670">
        <f>BJ670*(BO670+BP670)/1000</f>
        <v>0</v>
      </c>
      <c r="AA670">
        <f>0.61365*exp(17.502*BQ670/(240.97+BQ670))</f>
        <v>0</v>
      </c>
      <c r="AB670">
        <f>(X670-BJ670*(BO670+BP670)/1000)</f>
        <v>0</v>
      </c>
      <c r="AC670">
        <f>(-J670*44100)</f>
        <v>0</v>
      </c>
      <c r="AD670">
        <f>2*29.3*R670*0.92*(BQ670-W670)</f>
        <v>0</v>
      </c>
      <c r="AE670">
        <f>2*0.95*5.67E-8*(((BQ670+$B$7)+273)^4-(W670+273)^4)</f>
        <v>0</v>
      </c>
      <c r="AF670">
        <f>U670+AE670+AC670+AD670</f>
        <v>0</v>
      </c>
      <c r="AG670">
        <f>BN670*AU670*(BI670-BH670*(1000-AU670*BK670)/(1000-AU670*BJ670))/(100*BB670)</f>
        <v>0</v>
      </c>
      <c r="AH670">
        <f>1000*BN670*AU670*(BJ670-BK670)/(100*BB670*(1000-AU670*BJ670))</f>
        <v>0</v>
      </c>
      <c r="AI670">
        <f>(AJ670 - AK670 - BO670*1E3/(8.314*(BQ670+273.15)) * AM670/BN670 * AL670) * BN670/(100*BB670) * (1000 - BK670)/1000</f>
        <v>0</v>
      </c>
      <c r="AJ670">
        <v>1424.55856443048</v>
      </c>
      <c r="AK670">
        <v>1393.92957575758</v>
      </c>
      <c r="AL670">
        <v>3.42372827393491</v>
      </c>
      <c r="AM670">
        <v>66.3387568690887</v>
      </c>
      <c r="AN670">
        <f>(AP670 - AO670 + BO670*1E3/(8.314*(BQ670+273.15)) * AR670/BN670 * AQ670) * BN670/(100*BB670) * 1000/(1000 - AP670)</f>
        <v>0</v>
      </c>
      <c r="AO670">
        <v>18.3472352269913</v>
      </c>
      <c r="AP670">
        <v>20.7612806060606</v>
      </c>
      <c r="AQ670">
        <v>-0.00025480847503201</v>
      </c>
      <c r="AR670">
        <v>77.4773203291814</v>
      </c>
      <c r="AS670">
        <v>0</v>
      </c>
      <c r="AT670">
        <v>0</v>
      </c>
      <c r="AU670">
        <f>IF(AS670*$H$13&gt;=AW670,1.0,(AW670/(AW670-AS670*$H$13)))</f>
        <v>0</v>
      </c>
      <c r="AV670">
        <f>(AU670-1)*100</f>
        <v>0</v>
      </c>
      <c r="AW670">
        <f>MAX(0,($B$13+$C$13*BV670)/(1+$D$13*BV670)*BO670/(BQ670+273)*$E$13)</f>
        <v>0</v>
      </c>
      <c r="AX670">
        <f>$B$11*BW670+$C$11*BX670+$F$11*CI670*(1-CL670)</f>
        <v>0</v>
      </c>
      <c r="AY670">
        <f>AX670*AZ670</f>
        <v>0</v>
      </c>
      <c r="AZ670">
        <f>($B$11*$D$9+$C$11*$D$9+$F$11*((CV670+CN670)/MAX(CV670+CN670+CW670, 0.1)*$I$9+CW670/MAX(CV670+CN670+CW670, 0.1)*$J$9))/($B$11+$C$11+$F$11)</f>
        <v>0</v>
      </c>
      <c r="BA670">
        <f>($B$11*$K$9+$C$11*$K$9+$F$11*((CV670+CN670)/MAX(CV670+CN670+CW670, 0.1)*$P$9+CW670/MAX(CV670+CN670+CW670, 0.1)*$Q$9))/($B$11+$C$11+$F$11)</f>
        <v>0</v>
      </c>
      <c r="BB670">
        <v>6</v>
      </c>
      <c r="BC670">
        <v>0.5</v>
      </c>
      <c r="BD670" t="s">
        <v>355</v>
      </c>
      <c r="BE670">
        <v>2</v>
      </c>
      <c r="BF670" t="b">
        <v>1</v>
      </c>
      <c r="BG670">
        <v>1657300291.75</v>
      </c>
      <c r="BH670">
        <v>1340.81464285714</v>
      </c>
      <c r="BI670">
        <v>1383.01714285714</v>
      </c>
      <c r="BJ670">
        <v>20.7625178571429</v>
      </c>
      <c r="BK670">
        <v>18.3477357142857</v>
      </c>
      <c r="BL670">
        <v>1326.2775</v>
      </c>
      <c r="BM670">
        <v>20.5838535714286</v>
      </c>
      <c r="BN670">
        <v>500.006928571429</v>
      </c>
      <c r="BO670">
        <v>73.8279714285714</v>
      </c>
      <c r="BP670">
        <v>0.0461169107142857</v>
      </c>
      <c r="BQ670">
        <v>24.3271071428571</v>
      </c>
      <c r="BR670">
        <v>24.9837821428571</v>
      </c>
      <c r="BS670">
        <v>999.9</v>
      </c>
      <c r="BT670">
        <v>0</v>
      </c>
      <c r="BU670">
        <v>0</v>
      </c>
      <c r="BV670">
        <v>10003.9285714286</v>
      </c>
      <c r="BW670">
        <v>0</v>
      </c>
      <c r="BX670">
        <v>1300.81392857143</v>
      </c>
      <c r="BY670">
        <v>-42.2038428571429</v>
      </c>
      <c r="BZ670">
        <v>1369.2425</v>
      </c>
      <c r="CA670">
        <v>1408.86785714286</v>
      </c>
      <c r="CB670">
        <v>2.41478035714286</v>
      </c>
      <c r="CC670">
        <v>1383.01714285714</v>
      </c>
      <c r="CD670">
        <v>18.3477357142857</v>
      </c>
      <c r="CE670">
        <v>1.53285428571429</v>
      </c>
      <c r="CF670">
        <v>1.35457535714286</v>
      </c>
      <c r="CG670">
        <v>13.2998678571429</v>
      </c>
      <c r="CH670">
        <v>11.4184607142857</v>
      </c>
      <c r="CI670">
        <v>1999.98392857143</v>
      </c>
      <c r="CJ670">
        <v>0.980002607142857</v>
      </c>
      <c r="CK670">
        <v>0.0199975321428571</v>
      </c>
      <c r="CL670">
        <v>0</v>
      </c>
      <c r="CM670">
        <v>2.31645714285714</v>
      </c>
      <c r="CN670">
        <v>0</v>
      </c>
      <c r="CO670">
        <v>4388.52321428571</v>
      </c>
      <c r="CP670">
        <v>17300.0285714286</v>
      </c>
      <c r="CQ670">
        <v>41.1471428571429</v>
      </c>
      <c r="CR670">
        <v>42</v>
      </c>
      <c r="CS670">
        <v>41</v>
      </c>
      <c r="CT670">
        <v>40.6272142857143</v>
      </c>
      <c r="CU670">
        <v>40.3165</v>
      </c>
      <c r="CV670">
        <v>1959.99321428571</v>
      </c>
      <c r="CW670">
        <v>39.9910714285714</v>
      </c>
      <c r="CX670">
        <v>0</v>
      </c>
      <c r="CY670">
        <v>1657300277.7</v>
      </c>
      <c r="CZ670">
        <v>0</v>
      </c>
      <c r="DA670">
        <v>1657291692.5</v>
      </c>
      <c r="DB670" t="s">
        <v>356</v>
      </c>
      <c r="DC670">
        <v>1657291684</v>
      </c>
      <c r="DD670">
        <v>1657291692.5</v>
      </c>
      <c r="DE670">
        <v>1</v>
      </c>
      <c r="DF670">
        <v>0.051</v>
      </c>
      <c r="DG670">
        <v>-0.009</v>
      </c>
      <c r="DH670">
        <v>7.953</v>
      </c>
      <c r="DI670">
        <v>0.086</v>
      </c>
      <c r="DJ670">
        <v>418</v>
      </c>
      <c r="DK670">
        <v>18</v>
      </c>
      <c r="DL670">
        <v>0.63</v>
      </c>
      <c r="DM670">
        <v>0.07</v>
      </c>
      <c r="DN670">
        <v>-42.1680219512195</v>
      </c>
      <c r="DO670">
        <v>0.443356141905375</v>
      </c>
      <c r="DP670">
        <v>0.814649642637772</v>
      </c>
      <c r="DQ670">
        <v>0</v>
      </c>
      <c r="DR670">
        <v>2.41595341463415</v>
      </c>
      <c r="DS670">
        <v>-0.0222920862324559</v>
      </c>
      <c r="DT670">
        <v>0.00419873186996779</v>
      </c>
      <c r="DU670">
        <v>1</v>
      </c>
      <c r="DV670">
        <v>1</v>
      </c>
      <c r="DW670">
        <v>2</v>
      </c>
      <c r="DX670" t="s">
        <v>373</v>
      </c>
      <c r="DY670">
        <v>2.97029</v>
      </c>
      <c r="DZ670">
        <v>2.70009</v>
      </c>
      <c r="EA670">
        <v>0.166065</v>
      </c>
      <c r="EB670">
        <v>0.1701</v>
      </c>
      <c r="EC670">
        <v>0.0767117</v>
      </c>
      <c r="ED670">
        <v>0.0706424</v>
      </c>
      <c r="EE670">
        <v>32382.5</v>
      </c>
      <c r="EF670">
        <v>35260.1</v>
      </c>
      <c r="EG670">
        <v>35208.3</v>
      </c>
      <c r="EH670">
        <v>38554.2</v>
      </c>
      <c r="EI670">
        <v>46136.7</v>
      </c>
      <c r="EJ670">
        <v>51740.4</v>
      </c>
      <c r="EK670">
        <v>55068.6</v>
      </c>
      <c r="EL670">
        <v>61824.9</v>
      </c>
      <c r="EM670">
        <v>1.9452</v>
      </c>
      <c r="EN670">
        <v>2.1084</v>
      </c>
      <c r="EO670">
        <v>-0.0205636</v>
      </c>
      <c r="EP670">
        <v>0</v>
      </c>
      <c r="EQ670">
        <v>25.3204</v>
      </c>
      <c r="ER670">
        <v>999.9</v>
      </c>
      <c r="ES670">
        <v>54.609</v>
      </c>
      <c r="ET670">
        <v>34.311</v>
      </c>
      <c r="EU670">
        <v>40.2085</v>
      </c>
      <c r="EV670">
        <v>53.1579</v>
      </c>
      <c r="EW670">
        <v>37.0913</v>
      </c>
      <c r="EX670">
        <v>2</v>
      </c>
      <c r="EY670">
        <v>0.21126</v>
      </c>
      <c r="EZ670">
        <v>6.05198</v>
      </c>
      <c r="FA670">
        <v>20.0469</v>
      </c>
      <c r="FB670">
        <v>5.19932</v>
      </c>
      <c r="FC670">
        <v>12.0099</v>
      </c>
      <c r="FD670">
        <v>4.9748</v>
      </c>
      <c r="FE670">
        <v>3.294</v>
      </c>
      <c r="FF670">
        <v>9999</v>
      </c>
      <c r="FG670">
        <v>565.8</v>
      </c>
      <c r="FH670">
        <v>9999</v>
      </c>
      <c r="FI670">
        <v>9999</v>
      </c>
      <c r="FJ670">
        <v>1.86295</v>
      </c>
      <c r="FK670">
        <v>1.86783</v>
      </c>
      <c r="FL670">
        <v>1.86752</v>
      </c>
      <c r="FM670">
        <v>1.86874</v>
      </c>
      <c r="FN670">
        <v>1.86957</v>
      </c>
      <c r="FO670">
        <v>1.86554</v>
      </c>
      <c r="FP670">
        <v>1.86661</v>
      </c>
      <c r="FQ670">
        <v>1.86807</v>
      </c>
      <c r="FR670">
        <v>5</v>
      </c>
      <c r="FS670">
        <v>0</v>
      </c>
      <c r="FT670">
        <v>0</v>
      </c>
      <c r="FU670">
        <v>0</v>
      </c>
      <c r="FV670" t="s">
        <v>358</v>
      </c>
      <c r="FW670" t="s">
        <v>359</v>
      </c>
      <c r="FX670" t="s">
        <v>360</v>
      </c>
      <c r="FY670" t="s">
        <v>360</v>
      </c>
      <c r="FZ670" t="s">
        <v>360</v>
      </c>
      <c r="GA670" t="s">
        <v>360</v>
      </c>
      <c r="GB670">
        <v>0</v>
      </c>
      <c r="GC670">
        <v>100</v>
      </c>
      <c r="GD670">
        <v>100</v>
      </c>
      <c r="GE670">
        <v>14.71</v>
      </c>
      <c r="GF670">
        <v>0.1786</v>
      </c>
      <c r="GG670">
        <v>4.5284714050127</v>
      </c>
      <c r="GH670">
        <v>0.00877152046367285</v>
      </c>
      <c r="GI670">
        <v>-1.12287425622125e-06</v>
      </c>
      <c r="GJ670">
        <v>1.49974470624018e-10</v>
      </c>
      <c r="GK670">
        <v>0.178652107835601</v>
      </c>
      <c r="GL670">
        <v>0</v>
      </c>
      <c r="GM670">
        <v>0</v>
      </c>
      <c r="GN670">
        <v>0</v>
      </c>
      <c r="GO670">
        <v>-2</v>
      </c>
      <c r="GP670">
        <v>2006</v>
      </c>
      <c r="GQ670">
        <v>1</v>
      </c>
      <c r="GR670">
        <v>20</v>
      </c>
      <c r="GS670">
        <v>143.6</v>
      </c>
      <c r="GT670">
        <v>143.4</v>
      </c>
      <c r="GU670">
        <v>3.42285</v>
      </c>
      <c r="GV670">
        <v>2.62207</v>
      </c>
      <c r="GW670">
        <v>2.24854</v>
      </c>
      <c r="GX670">
        <v>2.74292</v>
      </c>
      <c r="GY670">
        <v>1.99585</v>
      </c>
      <c r="GZ670">
        <v>2.39014</v>
      </c>
      <c r="HA670">
        <v>37.7228</v>
      </c>
      <c r="HB670">
        <v>14.4035</v>
      </c>
      <c r="HC670">
        <v>18</v>
      </c>
      <c r="HD670">
        <v>499.388</v>
      </c>
      <c r="HE670">
        <v>611.508</v>
      </c>
      <c r="HF670">
        <v>15.4695</v>
      </c>
      <c r="HG670">
        <v>29.7333</v>
      </c>
      <c r="HH670">
        <v>30.0002</v>
      </c>
      <c r="HI670">
        <v>29.5121</v>
      </c>
      <c r="HJ670">
        <v>29.4122</v>
      </c>
      <c r="HK670">
        <v>68.5913</v>
      </c>
      <c r="HL670">
        <v>52.829</v>
      </c>
      <c r="HM670">
        <v>0</v>
      </c>
      <c r="HN670">
        <v>15.4664</v>
      </c>
      <c r="HO670">
        <v>1423.29</v>
      </c>
      <c r="HP670">
        <v>18.3482</v>
      </c>
      <c r="HQ670">
        <v>102.131</v>
      </c>
      <c r="HR670">
        <v>102.918</v>
      </c>
    </row>
    <row r="671" spans="1:226">
      <c r="A671">
        <v>655</v>
      </c>
      <c r="B671">
        <v>1657300304.5</v>
      </c>
      <c r="C671">
        <v>8560.5</v>
      </c>
      <c r="D671" t="s">
        <v>1674</v>
      </c>
      <c r="E671" t="s">
        <v>1675</v>
      </c>
      <c r="F671">
        <v>5</v>
      </c>
      <c r="G671" t="s">
        <v>1507</v>
      </c>
      <c r="H671" t="s">
        <v>354</v>
      </c>
      <c r="I671">
        <v>1657300297</v>
      </c>
      <c r="J671">
        <f>(K671)/1000</f>
        <v>0</v>
      </c>
      <c r="K671">
        <f>IF(BF671, AN671, AH671)</f>
        <v>0</v>
      </c>
      <c r="L671">
        <f>IF(BF671, AI671, AG671)</f>
        <v>0</v>
      </c>
      <c r="M671">
        <f>BH671 - IF(AU671&gt;1, L671*BB671*100.0/(AW671*BV671), 0)</f>
        <v>0</v>
      </c>
      <c r="N671">
        <f>((T671-J671/2)*M671-L671)/(T671+J671/2)</f>
        <v>0</v>
      </c>
      <c r="O671">
        <f>N671*(BO671+BP671)/1000.0</f>
        <v>0</v>
      </c>
      <c r="P671">
        <f>(BH671 - IF(AU671&gt;1, L671*BB671*100.0/(AW671*BV671), 0))*(BO671+BP671)/1000.0</f>
        <v>0</v>
      </c>
      <c r="Q671">
        <f>2.0/((1/S671-1/R671)+SIGN(S671)*SQRT((1/S671-1/R671)*(1/S671-1/R671) + 4*BC671/((BC671+1)*(BC671+1))*(2*1/S671*1/R671-1/R671*1/R671)))</f>
        <v>0</v>
      </c>
      <c r="R671">
        <f>IF(LEFT(BD671,1)&lt;&gt;"0",IF(LEFT(BD671,1)="1",3.0,BE671),$D$5+$E$5*(BV671*BO671/($K$5*1000))+$F$5*(BV671*BO671/($K$5*1000))*MAX(MIN(BB671,$J$5),$I$5)*MAX(MIN(BB671,$J$5),$I$5)+$G$5*MAX(MIN(BB671,$J$5),$I$5)*(BV671*BO671/($K$5*1000))+$H$5*(BV671*BO671/($K$5*1000))*(BV671*BO671/($K$5*1000)))</f>
        <v>0</v>
      </c>
      <c r="S671">
        <f>J671*(1000-(1000*0.61365*exp(17.502*W671/(240.97+W671))/(BO671+BP671)+BJ671)/2)/(1000*0.61365*exp(17.502*W671/(240.97+W671))/(BO671+BP671)-BJ671)</f>
        <v>0</v>
      </c>
      <c r="T671">
        <f>1/((BC671+1)/(Q671/1.6)+1/(R671/1.37)) + BC671/((BC671+1)/(Q671/1.6) + BC671/(R671/1.37))</f>
        <v>0</v>
      </c>
      <c r="U671">
        <f>(AX671*BA671)</f>
        <v>0</v>
      </c>
      <c r="V671">
        <f>(BQ671+(U671+2*0.95*5.67E-8*(((BQ671+$B$7)+273)^4-(BQ671+273)^4)-44100*J671)/(1.84*29.3*R671+8*0.95*5.67E-8*(BQ671+273)^3))</f>
        <v>0</v>
      </c>
      <c r="W671">
        <f>($C$7*BR671+$D$7*BS671+$E$7*V671)</f>
        <v>0</v>
      </c>
      <c r="X671">
        <f>0.61365*exp(17.502*W671/(240.97+W671))</f>
        <v>0</v>
      </c>
      <c r="Y671">
        <f>(Z671/AA671*100)</f>
        <v>0</v>
      </c>
      <c r="Z671">
        <f>BJ671*(BO671+BP671)/1000</f>
        <v>0</v>
      </c>
      <c r="AA671">
        <f>0.61365*exp(17.502*BQ671/(240.97+BQ671))</f>
        <v>0</v>
      </c>
      <c r="AB671">
        <f>(X671-BJ671*(BO671+BP671)/1000)</f>
        <v>0</v>
      </c>
      <c r="AC671">
        <f>(-J671*44100)</f>
        <v>0</v>
      </c>
      <c r="AD671">
        <f>2*29.3*R671*0.92*(BQ671-W671)</f>
        <v>0</v>
      </c>
      <c r="AE671">
        <f>2*0.95*5.67E-8*(((BQ671+$B$7)+273)^4-(W671+273)^4)</f>
        <v>0</v>
      </c>
      <c r="AF671">
        <f>U671+AE671+AC671+AD671</f>
        <v>0</v>
      </c>
      <c r="AG671">
        <f>BN671*AU671*(BI671-BH671*(1000-AU671*BK671)/(1000-AU671*BJ671))/(100*BB671)</f>
        <v>0</v>
      </c>
      <c r="AH671">
        <f>1000*BN671*AU671*(BJ671-BK671)/(100*BB671*(1000-AU671*BJ671))</f>
        <v>0</v>
      </c>
      <c r="AI671">
        <f>(AJ671 - AK671 - BO671*1E3/(8.314*(BQ671+273.15)) * AM671/BN671 * AL671) * BN671/(100*BB671) * (1000 - BK671)/1000</f>
        <v>0</v>
      </c>
      <c r="AJ671">
        <v>1441.23253289228</v>
      </c>
      <c r="AK671">
        <v>1410.702</v>
      </c>
      <c r="AL671">
        <v>3.4198114610008</v>
      </c>
      <c r="AM671">
        <v>66.3387568690887</v>
      </c>
      <c r="AN671">
        <f>(AP671 - AO671 + BO671*1E3/(8.314*(BQ671+273.15)) * AR671/BN671 * AQ671) * BN671/(100*BB671) * 1000/(1000 - AP671)</f>
        <v>0</v>
      </c>
      <c r="AO671">
        <v>18.3468198644337</v>
      </c>
      <c r="AP671">
        <v>20.7533375757576</v>
      </c>
      <c r="AQ671">
        <v>-0.000104506510954955</v>
      </c>
      <c r="AR671">
        <v>77.4773203291814</v>
      </c>
      <c r="AS671">
        <v>0</v>
      </c>
      <c r="AT671">
        <v>0</v>
      </c>
      <c r="AU671">
        <f>IF(AS671*$H$13&gt;=AW671,1.0,(AW671/(AW671-AS671*$H$13)))</f>
        <v>0</v>
      </c>
      <c r="AV671">
        <f>(AU671-1)*100</f>
        <v>0</v>
      </c>
      <c r="AW671">
        <f>MAX(0,($B$13+$C$13*BV671)/(1+$D$13*BV671)*BO671/(BQ671+273)*$E$13)</f>
        <v>0</v>
      </c>
      <c r="AX671">
        <f>$B$11*BW671+$C$11*BX671+$F$11*CI671*(1-CL671)</f>
        <v>0</v>
      </c>
      <c r="AY671">
        <f>AX671*AZ671</f>
        <v>0</v>
      </c>
      <c r="AZ671">
        <f>($B$11*$D$9+$C$11*$D$9+$F$11*((CV671+CN671)/MAX(CV671+CN671+CW671, 0.1)*$I$9+CW671/MAX(CV671+CN671+CW671, 0.1)*$J$9))/($B$11+$C$11+$F$11)</f>
        <v>0</v>
      </c>
      <c r="BA671">
        <f>($B$11*$K$9+$C$11*$K$9+$F$11*((CV671+CN671)/MAX(CV671+CN671+CW671, 0.1)*$P$9+CW671/MAX(CV671+CN671+CW671, 0.1)*$Q$9))/($B$11+$C$11+$F$11)</f>
        <v>0</v>
      </c>
      <c r="BB671">
        <v>6</v>
      </c>
      <c r="BC671">
        <v>0.5</v>
      </c>
      <c r="BD671" t="s">
        <v>355</v>
      </c>
      <c r="BE671">
        <v>2</v>
      </c>
      <c r="BF671" t="b">
        <v>1</v>
      </c>
      <c r="BG671">
        <v>1657300297</v>
      </c>
      <c r="BH671">
        <v>1358.24962962963</v>
      </c>
      <c r="BI671">
        <v>1400.3362962963</v>
      </c>
      <c r="BJ671">
        <v>20.7600518518519</v>
      </c>
      <c r="BK671">
        <v>18.3479222222222</v>
      </c>
      <c r="BL671">
        <v>1343.59888888889</v>
      </c>
      <c r="BM671">
        <v>20.5813925925926</v>
      </c>
      <c r="BN671">
        <v>500.018481481482</v>
      </c>
      <c r="BO671">
        <v>73.8286925925926</v>
      </c>
      <c r="BP671">
        <v>0.0461768222222222</v>
      </c>
      <c r="BQ671">
        <v>24.3247444444444</v>
      </c>
      <c r="BR671">
        <v>24.9854333333333</v>
      </c>
      <c r="BS671">
        <v>999.9</v>
      </c>
      <c r="BT671">
        <v>0</v>
      </c>
      <c r="BU671">
        <v>0</v>
      </c>
      <c r="BV671">
        <v>9991.66666666667</v>
      </c>
      <c r="BW671">
        <v>0</v>
      </c>
      <c r="BX671">
        <v>1301.47518518519</v>
      </c>
      <c r="BY671">
        <v>-42.0874185185185</v>
      </c>
      <c r="BZ671">
        <v>1387.04407407407</v>
      </c>
      <c r="CA671">
        <v>1426.51037037037</v>
      </c>
      <c r="CB671">
        <v>2.41212666666667</v>
      </c>
      <c r="CC671">
        <v>1400.3362962963</v>
      </c>
      <c r="CD671">
        <v>18.3479222222222</v>
      </c>
      <c r="CE671">
        <v>1.53268740740741</v>
      </c>
      <c r="CF671">
        <v>1.35460222222222</v>
      </c>
      <c r="CG671">
        <v>13.2981962962963</v>
      </c>
      <c r="CH671">
        <v>11.4187592592593</v>
      </c>
      <c r="CI671">
        <v>1999.99703703704</v>
      </c>
      <c r="CJ671">
        <v>0.980002666666667</v>
      </c>
      <c r="CK671">
        <v>0.0199974666666667</v>
      </c>
      <c r="CL671">
        <v>0</v>
      </c>
      <c r="CM671">
        <v>2.28597407407407</v>
      </c>
      <c r="CN671">
        <v>0</v>
      </c>
      <c r="CO671">
        <v>4386.97148148148</v>
      </c>
      <c r="CP671">
        <v>17300.1481481481</v>
      </c>
      <c r="CQ671">
        <v>41.1387777777778</v>
      </c>
      <c r="CR671">
        <v>42</v>
      </c>
      <c r="CS671">
        <v>41</v>
      </c>
      <c r="CT671">
        <v>40.6272962962963</v>
      </c>
      <c r="CU671">
        <v>40.312</v>
      </c>
      <c r="CV671">
        <v>1960.00666666667</v>
      </c>
      <c r="CW671">
        <v>39.9911111111111</v>
      </c>
      <c r="CX671">
        <v>0</v>
      </c>
      <c r="CY671">
        <v>1657300282.5</v>
      </c>
      <c r="CZ671">
        <v>0</v>
      </c>
      <c r="DA671">
        <v>1657291692.5</v>
      </c>
      <c r="DB671" t="s">
        <v>356</v>
      </c>
      <c r="DC671">
        <v>1657291684</v>
      </c>
      <c r="DD671">
        <v>1657291692.5</v>
      </c>
      <c r="DE671">
        <v>1</v>
      </c>
      <c r="DF671">
        <v>0.051</v>
      </c>
      <c r="DG671">
        <v>-0.009</v>
      </c>
      <c r="DH671">
        <v>7.953</v>
      </c>
      <c r="DI671">
        <v>0.086</v>
      </c>
      <c r="DJ671">
        <v>418</v>
      </c>
      <c r="DK671">
        <v>18</v>
      </c>
      <c r="DL671">
        <v>0.63</v>
      </c>
      <c r="DM671">
        <v>0.07</v>
      </c>
      <c r="DN671">
        <v>-42.1247170731707</v>
      </c>
      <c r="DO671">
        <v>-0.408887363464319</v>
      </c>
      <c r="DP671">
        <v>0.676468777749189</v>
      </c>
      <c r="DQ671">
        <v>0</v>
      </c>
      <c r="DR671">
        <v>2.41375</v>
      </c>
      <c r="DS671">
        <v>-0.0208975623872126</v>
      </c>
      <c r="DT671">
        <v>0.0040522189043511</v>
      </c>
      <c r="DU671">
        <v>1</v>
      </c>
      <c r="DV671">
        <v>1</v>
      </c>
      <c r="DW671">
        <v>2</v>
      </c>
      <c r="DX671" t="s">
        <v>373</v>
      </c>
      <c r="DY671">
        <v>2.9702</v>
      </c>
      <c r="DZ671">
        <v>2.6991</v>
      </c>
      <c r="EA671">
        <v>0.167307</v>
      </c>
      <c r="EB671">
        <v>0.171453</v>
      </c>
      <c r="EC671">
        <v>0.0766949</v>
      </c>
      <c r="ED671">
        <v>0.0706572</v>
      </c>
      <c r="EE671">
        <v>32334.2</v>
      </c>
      <c r="EF671">
        <v>35202.6</v>
      </c>
      <c r="EG671">
        <v>35208.2</v>
      </c>
      <c r="EH671">
        <v>38554.3</v>
      </c>
      <c r="EI671">
        <v>46137.4</v>
      </c>
      <c r="EJ671">
        <v>51739.8</v>
      </c>
      <c r="EK671">
        <v>55068.4</v>
      </c>
      <c r="EL671">
        <v>61825.2</v>
      </c>
      <c r="EM671">
        <v>1.9444</v>
      </c>
      <c r="EN671">
        <v>2.1086</v>
      </c>
      <c r="EO671">
        <v>-0.0211596</v>
      </c>
      <c r="EP671">
        <v>0</v>
      </c>
      <c r="EQ671">
        <v>25.3097</v>
      </c>
      <c r="ER671">
        <v>999.9</v>
      </c>
      <c r="ES671">
        <v>54.609</v>
      </c>
      <c r="ET671">
        <v>34.311</v>
      </c>
      <c r="EU671">
        <v>40.2179</v>
      </c>
      <c r="EV671">
        <v>53.3779</v>
      </c>
      <c r="EW671">
        <v>37.0593</v>
      </c>
      <c r="EX671">
        <v>2</v>
      </c>
      <c r="EY671">
        <v>0.21189</v>
      </c>
      <c r="EZ671">
        <v>6.03338</v>
      </c>
      <c r="FA671">
        <v>20.0465</v>
      </c>
      <c r="FB671">
        <v>5.19573</v>
      </c>
      <c r="FC671">
        <v>12.0099</v>
      </c>
      <c r="FD671">
        <v>4.9732</v>
      </c>
      <c r="FE671">
        <v>3.2936</v>
      </c>
      <c r="FF671">
        <v>9999</v>
      </c>
      <c r="FG671">
        <v>565.8</v>
      </c>
      <c r="FH671">
        <v>9999</v>
      </c>
      <c r="FI671">
        <v>9999</v>
      </c>
      <c r="FJ671">
        <v>1.86301</v>
      </c>
      <c r="FK671">
        <v>1.86783</v>
      </c>
      <c r="FL671">
        <v>1.86755</v>
      </c>
      <c r="FM671">
        <v>1.86874</v>
      </c>
      <c r="FN671">
        <v>1.86957</v>
      </c>
      <c r="FO671">
        <v>1.8656</v>
      </c>
      <c r="FP671">
        <v>1.86664</v>
      </c>
      <c r="FQ671">
        <v>1.8681</v>
      </c>
      <c r="FR671">
        <v>5</v>
      </c>
      <c r="FS671">
        <v>0</v>
      </c>
      <c r="FT671">
        <v>0</v>
      </c>
      <c r="FU671">
        <v>0</v>
      </c>
      <c r="FV671" t="s">
        <v>358</v>
      </c>
      <c r="FW671" t="s">
        <v>359</v>
      </c>
      <c r="FX671" t="s">
        <v>360</v>
      </c>
      <c r="FY671" t="s">
        <v>360</v>
      </c>
      <c r="FZ671" t="s">
        <v>360</v>
      </c>
      <c r="GA671" t="s">
        <v>360</v>
      </c>
      <c r="GB671">
        <v>0</v>
      </c>
      <c r="GC671">
        <v>100</v>
      </c>
      <c r="GD671">
        <v>100</v>
      </c>
      <c r="GE671">
        <v>14.82</v>
      </c>
      <c r="GF671">
        <v>0.1787</v>
      </c>
      <c r="GG671">
        <v>4.5284714050127</v>
      </c>
      <c r="GH671">
        <v>0.00877152046367285</v>
      </c>
      <c r="GI671">
        <v>-1.12287425622125e-06</v>
      </c>
      <c r="GJ671">
        <v>1.49974470624018e-10</v>
      </c>
      <c r="GK671">
        <v>0.178652107835601</v>
      </c>
      <c r="GL671">
        <v>0</v>
      </c>
      <c r="GM671">
        <v>0</v>
      </c>
      <c r="GN671">
        <v>0</v>
      </c>
      <c r="GO671">
        <v>-2</v>
      </c>
      <c r="GP671">
        <v>2006</v>
      </c>
      <c r="GQ671">
        <v>1</v>
      </c>
      <c r="GR671">
        <v>20</v>
      </c>
      <c r="GS671">
        <v>143.7</v>
      </c>
      <c r="GT671">
        <v>143.5</v>
      </c>
      <c r="GU671">
        <v>3.45215</v>
      </c>
      <c r="GV671">
        <v>2.62817</v>
      </c>
      <c r="GW671">
        <v>2.24854</v>
      </c>
      <c r="GX671">
        <v>2.74414</v>
      </c>
      <c r="GY671">
        <v>1.99585</v>
      </c>
      <c r="GZ671">
        <v>2.38403</v>
      </c>
      <c r="HA671">
        <v>37.7228</v>
      </c>
      <c r="HB671">
        <v>14.4035</v>
      </c>
      <c r="HC671">
        <v>18</v>
      </c>
      <c r="HD671">
        <v>498.896</v>
      </c>
      <c r="HE671">
        <v>611.718</v>
      </c>
      <c r="HF671">
        <v>15.4755</v>
      </c>
      <c r="HG671">
        <v>29.736</v>
      </c>
      <c r="HH671">
        <v>30.0006</v>
      </c>
      <c r="HI671">
        <v>29.5172</v>
      </c>
      <c r="HJ671">
        <v>29.4172</v>
      </c>
      <c r="HK671">
        <v>69.2205</v>
      </c>
      <c r="HL671">
        <v>52.829</v>
      </c>
      <c r="HM671">
        <v>0</v>
      </c>
      <c r="HN671">
        <v>15.4772</v>
      </c>
      <c r="HO671">
        <v>1443.62</v>
      </c>
      <c r="HP671">
        <v>18.3482</v>
      </c>
      <c r="HQ671">
        <v>102.13</v>
      </c>
      <c r="HR671">
        <v>102.918</v>
      </c>
    </row>
    <row r="672" spans="1:226">
      <c r="A672">
        <v>656</v>
      </c>
      <c r="B672">
        <v>1657300309.5</v>
      </c>
      <c r="C672">
        <v>8565.5</v>
      </c>
      <c r="D672" t="s">
        <v>1676</v>
      </c>
      <c r="E672" t="s">
        <v>1677</v>
      </c>
      <c r="F672">
        <v>5</v>
      </c>
      <c r="G672" t="s">
        <v>1507</v>
      </c>
      <c r="H672" t="s">
        <v>354</v>
      </c>
      <c r="I672">
        <v>1657300301.71429</v>
      </c>
      <c r="J672">
        <f>(K672)/1000</f>
        <v>0</v>
      </c>
      <c r="K672">
        <f>IF(BF672, AN672, AH672)</f>
        <v>0</v>
      </c>
      <c r="L672">
        <f>IF(BF672, AI672, AG672)</f>
        <v>0</v>
      </c>
      <c r="M672">
        <f>BH672 - IF(AU672&gt;1, L672*BB672*100.0/(AW672*BV672), 0)</f>
        <v>0</v>
      </c>
      <c r="N672">
        <f>((T672-J672/2)*M672-L672)/(T672+J672/2)</f>
        <v>0</v>
      </c>
      <c r="O672">
        <f>N672*(BO672+BP672)/1000.0</f>
        <v>0</v>
      </c>
      <c r="P672">
        <f>(BH672 - IF(AU672&gt;1, L672*BB672*100.0/(AW672*BV672), 0))*(BO672+BP672)/1000.0</f>
        <v>0</v>
      </c>
      <c r="Q672">
        <f>2.0/((1/S672-1/R672)+SIGN(S672)*SQRT((1/S672-1/R672)*(1/S672-1/R672) + 4*BC672/((BC672+1)*(BC672+1))*(2*1/S672*1/R672-1/R672*1/R672)))</f>
        <v>0</v>
      </c>
      <c r="R672">
        <f>IF(LEFT(BD672,1)&lt;&gt;"0",IF(LEFT(BD672,1)="1",3.0,BE672),$D$5+$E$5*(BV672*BO672/($K$5*1000))+$F$5*(BV672*BO672/($K$5*1000))*MAX(MIN(BB672,$J$5),$I$5)*MAX(MIN(BB672,$J$5),$I$5)+$G$5*MAX(MIN(BB672,$J$5),$I$5)*(BV672*BO672/($K$5*1000))+$H$5*(BV672*BO672/($K$5*1000))*(BV672*BO672/($K$5*1000)))</f>
        <v>0</v>
      </c>
      <c r="S672">
        <f>J672*(1000-(1000*0.61365*exp(17.502*W672/(240.97+W672))/(BO672+BP672)+BJ672)/2)/(1000*0.61365*exp(17.502*W672/(240.97+W672))/(BO672+BP672)-BJ672)</f>
        <v>0</v>
      </c>
      <c r="T672">
        <f>1/((BC672+1)/(Q672/1.6)+1/(R672/1.37)) + BC672/((BC672+1)/(Q672/1.6) + BC672/(R672/1.37))</f>
        <v>0</v>
      </c>
      <c r="U672">
        <f>(AX672*BA672)</f>
        <v>0</v>
      </c>
      <c r="V672">
        <f>(BQ672+(U672+2*0.95*5.67E-8*(((BQ672+$B$7)+273)^4-(BQ672+273)^4)-44100*J672)/(1.84*29.3*R672+8*0.95*5.67E-8*(BQ672+273)^3))</f>
        <v>0</v>
      </c>
      <c r="W672">
        <f>($C$7*BR672+$D$7*BS672+$E$7*V672)</f>
        <v>0</v>
      </c>
      <c r="X672">
        <f>0.61365*exp(17.502*W672/(240.97+W672))</f>
        <v>0</v>
      </c>
      <c r="Y672">
        <f>(Z672/AA672*100)</f>
        <v>0</v>
      </c>
      <c r="Z672">
        <f>BJ672*(BO672+BP672)/1000</f>
        <v>0</v>
      </c>
      <c r="AA672">
        <f>0.61365*exp(17.502*BQ672/(240.97+BQ672))</f>
        <v>0</v>
      </c>
      <c r="AB672">
        <f>(X672-BJ672*(BO672+BP672)/1000)</f>
        <v>0</v>
      </c>
      <c r="AC672">
        <f>(-J672*44100)</f>
        <v>0</v>
      </c>
      <c r="AD672">
        <f>2*29.3*R672*0.92*(BQ672-W672)</f>
        <v>0</v>
      </c>
      <c r="AE672">
        <f>2*0.95*5.67E-8*(((BQ672+$B$7)+273)^4-(W672+273)^4)</f>
        <v>0</v>
      </c>
      <c r="AF672">
        <f>U672+AE672+AC672+AD672</f>
        <v>0</v>
      </c>
      <c r="AG672">
        <f>BN672*AU672*(BI672-BH672*(1000-AU672*BK672)/(1000-AU672*BJ672))/(100*BB672)</f>
        <v>0</v>
      </c>
      <c r="AH672">
        <f>1000*BN672*AU672*(BJ672-BK672)/(100*BB672*(1000-AU672*BJ672))</f>
        <v>0</v>
      </c>
      <c r="AI672">
        <f>(AJ672 - AK672 - BO672*1E3/(8.314*(BQ672+273.15)) * AM672/BN672 * AL672) * BN672/(100*BB672) * (1000 - BK672)/1000</f>
        <v>0</v>
      </c>
      <c r="AJ672">
        <v>1458.79645726139</v>
      </c>
      <c r="AK672">
        <v>1427.84909090909</v>
      </c>
      <c r="AL672">
        <v>3.43239125798159</v>
      </c>
      <c r="AM672">
        <v>66.3387568690887</v>
      </c>
      <c r="AN672">
        <f>(AP672 - AO672 + BO672*1E3/(8.314*(BQ672+273.15)) * AR672/BN672 * AQ672) * BN672/(100*BB672) * 1000/(1000 - AP672)</f>
        <v>0</v>
      </c>
      <c r="AO672">
        <v>18.3526479849319</v>
      </c>
      <c r="AP672">
        <v>20.7579533333333</v>
      </c>
      <c r="AQ672">
        <v>-9.1105287721311e-05</v>
      </c>
      <c r="AR672">
        <v>77.4773203291814</v>
      </c>
      <c r="AS672">
        <v>0</v>
      </c>
      <c r="AT672">
        <v>0</v>
      </c>
      <c r="AU672">
        <f>IF(AS672*$H$13&gt;=AW672,1.0,(AW672/(AW672-AS672*$H$13)))</f>
        <v>0</v>
      </c>
      <c r="AV672">
        <f>(AU672-1)*100</f>
        <v>0</v>
      </c>
      <c r="AW672">
        <f>MAX(0,($B$13+$C$13*BV672)/(1+$D$13*BV672)*BO672/(BQ672+273)*$E$13)</f>
        <v>0</v>
      </c>
      <c r="AX672">
        <f>$B$11*BW672+$C$11*BX672+$F$11*CI672*(1-CL672)</f>
        <v>0</v>
      </c>
      <c r="AY672">
        <f>AX672*AZ672</f>
        <v>0</v>
      </c>
      <c r="AZ672">
        <f>($B$11*$D$9+$C$11*$D$9+$F$11*((CV672+CN672)/MAX(CV672+CN672+CW672, 0.1)*$I$9+CW672/MAX(CV672+CN672+CW672, 0.1)*$J$9))/($B$11+$C$11+$F$11)</f>
        <v>0</v>
      </c>
      <c r="BA672">
        <f>($B$11*$K$9+$C$11*$K$9+$F$11*((CV672+CN672)/MAX(CV672+CN672+CW672, 0.1)*$P$9+CW672/MAX(CV672+CN672+CW672, 0.1)*$Q$9))/($B$11+$C$11+$F$11)</f>
        <v>0</v>
      </c>
      <c r="BB672">
        <v>6</v>
      </c>
      <c r="BC672">
        <v>0.5</v>
      </c>
      <c r="BD672" t="s">
        <v>355</v>
      </c>
      <c r="BE672">
        <v>2</v>
      </c>
      <c r="BF672" t="b">
        <v>1</v>
      </c>
      <c r="BG672">
        <v>1657300301.71429</v>
      </c>
      <c r="BH672">
        <v>1373.88142857143</v>
      </c>
      <c r="BI672">
        <v>1416.33392857143</v>
      </c>
      <c r="BJ672">
        <v>20.7573714285714</v>
      </c>
      <c r="BK672">
        <v>18.3502071428571</v>
      </c>
      <c r="BL672">
        <v>1359.13</v>
      </c>
      <c r="BM672">
        <v>20.5787178571429</v>
      </c>
      <c r="BN672">
        <v>500.007571428571</v>
      </c>
      <c r="BO672">
        <v>73.8288</v>
      </c>
      <c r="BP672">
        <v>0.04626375</v>
      </c>
      <c r="BQ672">
        <v>24.3219714285714</v>
      </c>
      <c r="BR672">
        <v>24.98045</v>
      </c>
      <c r="BS672">
        <v>999.9</v>
      </c>
      <c r="BT672">
        <v>0</v>
      </c>
      <c r="BU672">
        <v>0</v>
      </c>
      <c r="BV672">
        <v>9994.82142857143</v>
      </c>
      <c r="BW672">
        <v>0</v>
      </c>
      <c r="BX672">
        <v>1301.93178571429</v>
      </c>
      <c r="BY672">
        <v>-42.4518</v>
      </c>
      <c r="BZ672">
        <v>1403.00464285714</v>
      </c>
      <c r="CA672">
        <v>1442.80892857143</v>
      </c>
      <c r="CB672">
        <v>2.40716678571429</v>
      </c>
      <c r="CC672">
        <v>1416.33392857143</v>
      </c>
      <c r="CD672">
        <v>18.3502071428571</v>
      </c>
      <c r="CE672">
        <v>1.5324925</v>
      </c>
      <c r="CF672">
        <v>1.35477285714286</v>
      </c>
      <c r="CG672">
        <v>13.2962392857143</v>
      </c>
      <c r="CH672">
        <v>11.4206571428571</v>
      </c>
      <c r="CI672">
        <v>2000.01892857143</v>
      </c>
      <c r="CJ672">
        <v>0.9800025</v>
      </c>
      <c r="CK672">
        <v>0.01999765</v>
      </c>
      <c r="CL672">
        <v>0</v>
      </c>
      <c r="CM672">
        <v>2.30761785714286</v>
      </c>
      <c r="CN672">
        <v>0</v>
      </c>
      <c r="CO672">
        <v>4385.855</v>
      </c>
      <c r="CP672">
        <v>17300.3178571429</v>
      </c>
      <c r="CQ672">
        <v>41.1382857142857</v>
      </c>
      <c r="CR672">
        <v>42.0044285714286</v>
      </c>
      <c r="CS672">
        <v>41</v>
      </c>
      <c r="CT672">
        <v>40.6272142857143</v>
      </c>
      <c r="CU672">
        <v>40.312</v>
      </c>
      <c r="CV672">
        <v>1960.02642857143</v>
      </c>
      <c r="CW672">
        <v>39.9939285714286</v>
      </c>
      <c r="CX672">
        <v>0</v>
      </c>
      <c r="CY672">
        <v>1657300287.9</v>
      </c>
      <c r="CZ672">
        <v>0</v>
      </c>
      <c r="DA672">
        <v>1657291692.5</v>
      </c>
      <c r="DB672" t="s">
        <v>356</v>
      </c>
      <c r="DC672">
        <v>1657291684</v>
      </c>
      <c r="DD672">
        <v>1657291692.5</v>
      </c>
      <c r="DE672">
        <v>1</v>
      </c>
      <c r="DF672">
        <v>0.051</v>
      </c>
      <c r="DG672">
        <v>-0.009</v>
      </c>
      <c r="DH672">
        <v>7.953</v>
      </c>
      <c r="DI672">
        <v>0.086</v>
      </c>
      <c r="DJ672">
        <v>418</v>
      </c>
      <c r="DK672">
        <v>18</v>
      </c>
      <c r="DL672">
        <v>0.63</v>
      </c>
      <c r="DM672">
        <v>0.07</v>
      </c>
      <c r="DN672">
        <v>-42.293235</v>
      </c>
      <c r="DO672">
        <v>-3.05772833020632</v>
      </c>
      <c r="DP672">
        <v>0.706464717997296</v>
      </c>
      <c r="DQ672">
        <v>0</v>
      </c>
      <c r="DR672">
        <v>2.409952</v>
      </c>
      <c r="DS672">
        <v>-0.0576029268292786</v>
      </c>
      <c r="DT672">
        <v>0.00680960689026908</v>
      </c>
      <c r="DU672">
        <v>1</v>
      </c>
      <c r="DV672">
        <v>1</v>
      </c>
      <c r="DW672">
        <v>2</v>
      </c>
      <c r="DX672" t="s">
        <v>373</v>
      </c>
      <c r="DY672">
        <v>2.97029</v>
      </c>
      <c r="DZ672">
        <v>2.70029</v>
      </c>
      <c r="EA672">
        <v>0.16856</v>
      </c>
      <c r="EB672">
        <v>0.17261</v>
      </c>
      <c r="EC672">
        <v>0.0766979</v>
      </c>
      <c r="ED672">
        <v>0.0706706</v>
      </c>
      <c r="EE672">
        <v>32285.4</v>
      </c>
      <c r="EF672">
        <v>35153.1</v>
      </c>
      <c r="EG672">
        <v>35208.2</v>
      </c>
      <c r="EH672">
        <v>38553.9</v>
      </c>
      <c r="EI672">
        <v>46137.1</v>
      </c>
      <c r="EJ672">
        <v>51738.9</v>
      </c>
      <c r="EK672">
        <v>55068.2</v>
      </c>
      <c r="EL672">
        <v>61824.9</v>
      </c>
      <c r="EM672">
        <v>1.9456</v>
      </c>
      <c r="EN672">
        <v>2.1084</v>
      </c>
      <c r="EO672">
        <v>-0.0196695</v>
      </c>
      <c r="EP672">
        <v>0</v>
      </c>
      <c r="EQ672">
        <v>25.2969</v>
      </c>
      <c r="ER672">
        <v>999.9</v>
      </c>
      <c r="ES672">
        <v>54.609</v>
      </c>
      <c r="ET672">
        <v>34.322</v>
      </c>
      <c r="EU672">
        <v>40.2357</v>
      </c>
      <c r="EV672">
        <v>53.178</v>
      </c>
      <c r="EW672">
        <v>37.0353</v>
      </c>
      <c r="EX672">
        <v>2</v>
      </c>
      <c r="EY672">
        <v>0.21122</v>
      </c>
      <c r="EZ672">
        <v>5.95908</v>
      </c>
      <c r="FA672">
        <v>20.0503</v>
      </c>
      <c r="FB672">
        <v>5.20052</v>
      </c>
      <c r="FC672">
        <v>12.0099</v>
      </c>
      <c r="FD672">
        <v>4.9756</v>
      </c>
      <c r="FE672">
        <v>3.294</v>
      </c>
      <c r="FF672">
        <v>9999</v>
      </c>
      <c r="FG672">
        <v>565.8</v>
      </c>
      <c r="FH672">
        <v>9999</v>
      </c>
      <c r="FI672">
        <v>9999</v>
      </c>
      <c r="FJ672">
        <v>1.86304</v>
      </c>
      <c r="FK672">
        <v>1.86783</v>
      </c>
      <c r="FL672">
        <v>1.86752</v>
      </c>
      <c r="FM672">
        <v>1.86874</v>
      </c>
      <c r="FN672">
        <v>1.86957</v>
      </c>
      <c r="FO672">
        <v>1.8656</v>
      </c>
      <c r="FP672">
        <v>1.86664</v>
      </c>
      <c r="FQ672">
        <v>1.86807</v>
      </c>
      <c r="FR672">
        <v>5</v>
      </c>
      <c r="FS672">
        <v>0</v>
      </c>
      <c r="FT672">
        <v>0</v>
      </c>
      <c r="FU672">
        <v>0</v>
      </c>
      <c r="FV672" t="s">
        <v>358</v>
      </c>
      <c r="FW672" t="s">
        <v>359</v>
      </c>
      <c r="FX672" t="s">
        <v>360</v>
      </c>
      <c r="FY672" t="s">
        <v>360</v>
      </c>
      <c r="FZ672" t="s">
        <v>360</v>
      </c>
      <c r="GA672" t="s">
        <v>360</v>
      </c>
      <c r="GB672">
        <v>0</v>
      </c>
      <c r="GC672">
        <v>100</v>
      </c>
      <c r="GD672">
        <v>100</v>
      </c>
      <c r="GE672">
        <v>14.92</v>
      </c>
      <c r="GF672">
        <v>0.1787</v>
      </c>
      <c r="GG672">
        <v>4.5284714050127</v>
      </c>
      <c r="GH672">
        <v>0.00877152046367285</v>
      </c>
      <c r="GI672">
        <v>-1.12287425622125e-06</v>
      </c>
      <c r="GJ672">
        <v>1.49974470624018e-10</v>
      </c>
      <c r="GK672">
        <v>0.178652107835601</v>
      </c>
      <c r="GL672">
        <v>0</v>
      </c>
      <c r="GM672">
        <v>0</v>
      </c>
      <c r="GN672">
        <v>0</v>
      </c>
      <c r="GO672">
        <v>-2</v>
      </c>
      <c r="GP672">
        <v>2006</v>
      </c>
      <c r="GQ672">
        <v>1</v>
      </c>
      <c r="GR672">
        <v>20</v>
      </c>
      <c r="GS672">
        <v>143.8</v>
      </c>
      <c r="GT672">
        <v>143.6</v>
      </c>
      <c r="GU672">
        <v>3.48389</v>
      </c>
      <c r="GV672">
        <v>2.61963</v>
      </c>
      <c r="GW672">
        <v>2.24854</v>
      </c>
      <c r="GX672">
        <v>2.74414</v>
      </c>
      <c r="GY672">
        <v>1.99585</v>
      </c>
      <c r="GZ672">
        <v>2.37549</v>
      </c>
      <c r="HA672">
        <v>37.7228</v>
      </c>
      <c r="HB672">
        <v>14.4035</v>
      </c>
      <c r="HC672">
        <v>18</v>
      </c>
      <c r="HD672">
        <v>499.742</v>
      </c>
      <c r="HE672">
        <v>611.61</v>
      </c>
      <c r="HF672">
        <v>15.4875</v>
      </c>
      <c r="HG672">
        <v>29.7411</v>
      </c>
      <c r="HH672">
        <v>30.0001</v>
      </c>
      <c r="HI672">
        <v>29.5222</v>
      </c>
      <c r="HJ672">
        <v>29.4222</v>
      </c>
      <c r="HK672">
        <v>69.8117</v>
      </c>
      <c r="HL672">
        <v>52.829</v>
      </c>
      <c r="HM672">
        <v>0</v>
      </c>
      <c r="HN672">
        <v>15.498</v>
      </c>
      <c r="HO672">
        <v>1457.1</v>
      </c>
      <c r="HP672">
        <v>18.3482</v>
      </c>
      <c r="HQ672">
        <v>102.13</v>
      </c>
      <c r="HR672">
        <v>102.918</v>
      </c>
    </row>
    <row r="673" spans="1:226">
      <c r="A673">
        <v>657</v>
      </c>
      <c r="B673">
        <v>1657300314.5</v>
      </c>
      <c r="C673">
        <v>8570.5</v>
      </c>
      <c r="D673" t="s">
        <v>1678</v>
      </c>
      <c r="E673" t="s">
        <v>1679</v>
      </c>
      <c r="F673">
        <v>5</v>
      </c>
      <c r="G673" t="s">
        <v>1507</v>
      </c>
      <c r="H673" t="s">
        <v>354</v>
      </c>
      <c r="I673">
        <v>1657300307</v>
      </c>
      <c r="J673">
        <f>(K673)/1000</f>
        <v>0</v>
      </c>
      <c r="K673">
        <f>IF(BF673, AN673, AH673)</f>
        <v>0</v>
      </c>
      <c r="L673">
        <f>IF(BF673, AI673, AG673)</f>
        <v>0</v>
      </c>
      <c r="M673">
        <f>BH673 - IF(AU673&gt;1, L673*BB673*100.0/(AW673*BV673), 0)</f>
        <v>0</v>
      </c>
      <c r="N673">
        <f>((T673-J673/2)*M673-L673)/(T673+J673/2)</f>
        <v>0</v>
      </c>
      <c r="O673">
        <f>N673*(BO673+BP673)/1000.0</f>
        <v>0</v>
      </c>
      <c r="P673">
        <f>(BH673 - IF(AU673&gt;1, L673*BB673*100.0/(AW673*BV673), 0))*(BO673+BP673)/1000.0</f>
        <v>0</v>
      </c>
      <c r="Q673">
        <f>2.0/((1/S673-1/R673)+SIGN(S673)*SQRT((1/S673-1/R673)*(1/S673-1/R673) + 4*BC673/((BC673+1)*(BC673+1))*(2*1/S673*1/R673-1/R673*1/R673)))</f>
        <v>0</v>
      </c>
      <c r="R673">
        <f>IF(LEFT(BD673,1)&lt;&gt;"0",IF(LEFT(BD673,1)="1",3.0,BE673),$D$5+$E$5*(BV673*BO673/($K$5*1000))+$F$5*(BV673*BO673/($K$5*1000))*MAX(MIN(BB673,$J$5),$I$5)*MAX(MIN(BB673,$J$5),$I$5)+$G$5*MAX(MIN(BB673,$J$5),$I$5)*(BV673*BO673/($K$5*1000))+$H$5*(BV673*BO673/($K$5*1000))*(BV673*BO673/($K$5*1000)))</f>
        <v>0</v>
      </c>
      <c r="S673">
        <f>J673*(1000-(1000*0.61365*exp(17.502*W673/(240.97+W673))/(BO673+BP673)+BJ673)/2)/(1000*0.61365*exp(17.502*W673/(240.97+W673))/(BO673+BP673)-BJ673)</f>
        <v>0</v>
      </c>
      <c r="T673">
        <f>1/((BC673+1)/(Q673/1.6)+1/(R673/1.37)) + BC673/((BC673+1)/(Q673/1.6) + BC673/(R673/1.37))</f>
        <v>0</v>
      </c>
      <c r="U673">
        <f>(AX673*BA673)</f>
        <v>0</v>
      </c>
      <c r="V673">
        <f>(BQ673+(U673+2*0.95*5.67E-8*(((BQ673+$B$7)+273)^4-(BQ673+273)^4)-44100*J673)/(1.84*29.3*R673+8*0.95*5.67E-8*(BQ673+273)^3))</f>
        <v>0</v>
      </c>
      <c r="W673">
        <f>($C$7*BR673+$D$7*BS673+$E$7*V673)</f>
        <v>0</v>
      </c>
      <c r="X673">
        <f>0.61365*exp(17.502*W673/(240.97+W673))</f>
        <v>0</v>
      </c>
      <c r="Y673">
        <f>(Z673/AA673*100)</f>
        <v>0</v>
      </c>
      <c r="Z673">
        <f>BJ673*(BO673+BP673)/1000</f>
        <v>0</v>
      </c>
      <c r="AA673">
        <f>0.61365*exp(17.502*BQ673/(240.97+BQ673))</f>
        <v>0</v>
      </c>
      <c r="AB673">
        <f>(X673-BJ673*(BO673+BP673)/1000)</f>
        <v>0</v>
      </c>
      <c r="AC673">
        <f>(-J673*44100)</f>
        <v>0</v>
      </c>
      <c r="AD673">
        <f>2*29.3*R673*0.92*(BQ673-W673)</f>
        <v>0</v>
      </c>
      <c r="AE673">
        <f>2*0.95*5.67E-8*(((BQ673+$B$7)+273)^4-(W673+273)^4)</f>
        <v>0</v>
      </c>
      <c r="AF673">
        <f>U673+AE673+AC673+AD673</f>
        <v>0</v>
      </c>
      <c r="AG673">
        <f>BN673*AU673*(BI673-BH673*(1000-AU673*BK673)/(1000-AU673*BJ673))/(100*BB673)</f>
        <v>0</v>
      </c>
      <c r="AH673">
        <f>1000*BN673*AU673*(BJ673-BK673)/(100*BB673*(1000-AU673*BJ673))</f>
        <v>0</v>
      </c>
      <c r="AI673">
        <f>(AJ673 - AK673 - BO673*1E3/(8.314*(BQ673+273.15)) * AM673/BN673 * AL673) * BN673/(100*BB673) * (1000 - BK673)/1000</f>
        <v>0</v>
      </c>
      <c r="AJ673">
        <v>1475.75661658201</v>
      </c>
      <c r="AK673">
        <v>1445.01987878788</v>
      </c>
      <c r="AL673">
        <v>3.40481177082257</v>
      </c>
      <c r="AM673">
        <v>66.3387568690887</v>
      </c>
      <c r="AN673">
        <f>(AP673 - AO673 + BO673*1E3/(8.314*(BQ673+273.15)) * AR673/BN673 * AQ673) * BN673/(100*BB673) * 1000/(1000 - AP673)</f>
        <v>0</v>
      </c>
      <c r="AO673">
        <v>18.3594330893723</v>
      </c>
      <c r="AP673">
        <v>20.7591175757576</v>
      </c>
      <c r="AQ673">
        <v>9.98082568357063e-05</v>
      </c>
      <c r="AR673">
        <v>77.4773203291814</v>
      </c>
      <c r="AS673">
        <v>0</v>
      </c>
      <c r="AT673">
        <v>0</v>
      </c>
      <c r="AU673">
        <f>IF(AS673*$H$13&gt;=AW673,1.0,(AW673/(AW673-AS673*$H$13)))</f>
        <v>0</v>
      </c>
      <c r="AV673">
        <f>(AU673-1)*100</f>
        <v>0</v>
      </c>
      <c r="AW673">
        <f>MAX(0,($B$13+$C$13*BV673)/(1+$D$13*BV673)*BO673/(BQ673+273)*$E$13)</f>
        <v>0</v>
      </c>
      <c r="AX673">
        <f>$B$11*BW673+$C$11*BX673+$F$11*CI673*(1-CL673)</f>
        <v>0</v>
      </c>
      <c r="AY673">
        <f>AX673*AZ673</f>
        <v>0</v>
      </c>
      <c r="AZ673">
        <f>($B$11*$D$9+$C$11*$D$9+$F$11*((CV673+CN673)/MAX(CV673+CN673+CW673, 0.1)*$I$9+CW673/MAX(CV673+CN673+CW673, 0.1)*$J$9))/($B$11+$C$11+$F$11)</f>
        <v>0</v>
      </c>
      <c r="BA673">
        <f>($B$11*$K$9+$C$11*$K$9+$F$11*((CV673+CN673)/MAX(CV673+CN673+CW673, 0.1)*$P$9+CW673/MAX(CV673+CN673+CW673, 0.1)*$Q$9))/($B$11+$C$11+$F$11)</f>
        <v>0</v>
      </c>
      <c r="BB673">
        <v>6</v>
      </c>
      <c r="BC673">
        <v>0.5</v>
      </c>
      <c r="BD673" t="s">
        <v>355</v>
      </c>
      <c r="BE673">
        <v>2</v>
      </c>
      <c r="BF673" t="b">
        <v>1</v>
      </c>
      <c r="BG673">
        <v>1657300307</v>
      </c>
      <c r="BH673">
        <v>1391.53518518519</v>
      </c>
      <c r="BI673">
        <v>1434.08777777778</v>
      </c>
      <c r="BJ673">
        <v>20.7558888888889</v>
      </c>
      <c r="BK673">
        <v>18.3548407407407</v>
      </c>
      <c r="BL673">
        <v>1376.66962962963</v>
      </c>
      <c r="BM673">
        <v>20.577237037037</v>
      </c>
      <c r="BN673">
        <v>500.019703703704</v>
      </c>
      <c r="BO673">
        <v>73.8289185185185</v>
      </c>
      <c r="BP673">
        <v>0.0462101851851852</v>
      </c>
      <c r="BQ673">
        <v>24.3217444444444</v>
      </c>
      <c r="BR673">
        <v>24.9764185185185</v>
      </c>
      <c r="BS673">
        <v>999.9</v>
      </c>
      <c r="BT673">
        <v>0</v>
      </c>
      <c r="BU673">
        <v>0</v>
      </c>
      <c r="BV673">
        <v>10003.7037037037</v>
      </c>
      <c r="BW673">
        <v>0</v>
      </c>
      <c r="BX673">
        <v>1302.3962962963</v>
      </c>
      <c r="BY673">
        <v>-42.5521962962963</v>
      </c>
      <c r="BZ673">
        <v>1421.03074074074</v>
      </c>
      <c r="CA673">
        <v>1460.90222222222</v>
      </c>
      <c r="CB673">
        <v>2.40105259259259</v>
      </c>
      <c r="CC673">
        <v>1434.08777777778</v>
      </c>
      <c r="CD673">
        <v>18.3548407407407</v>
      </c>
      <c r="CE673">
        <v>1.53238518518519</v>
      </c>
      <c r="CF673">
        <v>1.35511703703704</v>
      </c>
      <c r="CG673">
        <v>13.2951740740741</v>
      </c>
      <c r="CH673">
        <v>11.4244925925926</v>
      </c>
      <c r="CI673">
        <v>2000.01222222222</v>
      </c>
      <c r="CJ673">
        <v>0.980002333333334</v>
      </c>
      <c r="CK673">
        <v>0.0199978333333333</v>
      </c>
      <c r="CL673">
        <v>0</v>
      </c>
      <c r="CM673">
        <v>2.30657777777778</v>
      </c>
      <c r="CN673">
        <v>0</v>
      </c>
      <c r="CO673">
        <v>4384.73740740741</v>
      </c>
      <c r="CP673">
        <v>17300.2592592593</v>
      </c>
      <c r="CQ673">
        <v>41.1295925925926</v>
      </c>
      <c r="CR673">
        <v>42.0045925925926</v>
      </c>
      <c r="CS673">
        <v>41</v>
      </c>
      <c r="CT673">
        <v>40.6387777777778</v>
      </c>
      <c r="CU673">
        <v>40.3143333333333</v>
      </c>
      <c r="CV673">
        <v>1960.01851851852</v>
      </c>
      <c r="CW673">
        <v>39.9959259259259</v>
      </c>
      <c r="CX673">
        <v>0</v>
      </c>
      <c r="CY673">
        <v>1657300292.7</v>
      </c>
      <c r="CZ673">
        <v>0</v>
      </c>
      <c r="DA673">
        <v>1657291692.5</v>
      </c>
      <c r="DB673" t="s">
        <v>356</v>
      </c>
      <c r="DC673">
        <v>1657291684</v>
      </c>
      <c r="DD673">
        <v>1657291692.5</v>
      </c>
      <c r="DE673">
        <v>1</v>
      </c>
      <c r="DF673">
        <v>0.051</v>
      </c>
      <c r="DG673">
        <v>-0.009</v>
      </c>
      <c r="DH673">
        <v>7.953</v>
      </c>
      <c r="DI673">
        <v>0.086</v>
      </c>
      <c r="DJ673">
        <v>418</v>
      </c>
      <c r="DK673">
        <v>18</v>
      </c>
      <c r="DL673">
        <v>0.63</v>
      </c>
      <c r="DM673">
        <v>0.07</v>
      </c>
      <c r="DN673">
        <v>-42.4904775</v>
      </c>
      <c r="DO673">
        <v>-1.51847392120071</v>
      </c>
      <c r="DP673">
        <v>0.68220775885631</v>
      </c>
      <c r="DQ673">
        <v>0</v>
      </c>
      <c r="DR673">
        <v>2.40408</v>
      </c>
      <c r="DS673">
        <v>-0.0738772232645421</v>
      </c>
      <c r="DT673">
        <v>0.00809682839141353</v>
      </c>
      <c r="DU673">
        <v>1</v>
      </c>
      <c r="DV673">
        <v>1</v>
      </c>
      <c r="DW673">
        <v>2</v>
      </c>
      <c r="DX673" t="s">
        <v>373</v>
      </c>
      <c r="DY673">
        <v>2.96981</v>
      </c>
      <c r="DZ673">
        <v>2.70053</v>
      </c>
      <c r="EA673">
        <v>0.169777</v>
      </c>
      <c r="EB673">
        <v>0.17377</v>
      </c>
      <c r="EC673">
        <v>0.076707</v>
      </c>
      <c r="ED673">
        <v>0.0706741</v>
      </c>
      <c r="EE673">
        <v>32238.2</v>
      </c>
      <c r="EF673">
        <v>35103.7</v>
      </c>
      <c r="EG673">
        <v>35208.3</v>
      </c>
      <c r="EH673">
        <v>38553.9</v>
      </c>
      <c r="EI673">
        <v>46137</v>
      </c>
      <c r="EJ673">
        <v>51738.3</v>
      </c>
      <c r="EK673">
        <v>55068.5</v>
      </c>
      <c r="EL673">
        <v>61824.5</v>
      </c>
      <c r="EM673">
        <v>1.9444</v>
      </c>
      <c r="EN673">
        <v>2.1088</v>
      </c>
      <c r="EO673">
        <v>-0.0181794</v>
      </c>
      <c r="EP673">
        <v>0</v>
      </c>
      <c r="EQ673">
        <v>25.2837</v>
      </c>
      <c r="ER673">
        <v>999.9</v>
      </c>
      <c r="ES673">
        <v>54.633</v>
      </c>
      <c r="ET673">
        <v>34.332</v>
      </c>
      <c r="EU673">
        <v>40.2776</v>
      </c>
      <c r="EV673">
        <v>52.768</v>
      </c>
      <c r="EW673">
        <v>37.0513</v>
      </c>
      <c r="EX673">
        <v>2</v>
      </c>
      <c r="EY673">
        <v>0.211585</v>
      </c>
      <c r="EZ673">
        <v>5.92044</v>
      </c>
      <c r="FA673">
        <v>20.0516</v>
      </c>
      <c r="FB673">
        <v>5.19812</v>
      </c>
      <c r="FC673">
        <v>12.0099</v>
      </c>
      <c r="FD673">
        <v>4.976</v>
      </c>
      <c r="FE673">
        <v>3.294</v>
      </c>
      <c r="FF673">
        <v>9999</v>
      </c>
      <c r="FG673">
        <v>565.8</v>
      </c>
      <c r="FH673">
        <v>9999</v>
      </c>
      <c r="FI673">
        <v>9999</v>
      </c>
      <c r="FJ673">
        <v>1.86304</v>
      </c>
      <c r="FK673">
        <v>1.86783</v>
      </c>
      <c r="FL673">
        <v>1.86752</v>
      </c>
      <c r="FM673">
        <v>1.86874</v>
      </c>
      <c r="FN673">
        <v>1.86957</v>
      </c>
      <c r="FO673">
        <v>1.86563</v>
      </c>
      <c r="FP673">
        <v>1.86664</v>
      </c>
      <c r="FQ673">
        <v>1.8681</v>
      </c>
      <c r="FR673">
        <v>5</v>
      </c>
      <c r="FS673">
        <v>0</v>
      </c>
      <c r="FT673">
        <v>0</v>
      </c>
      <c r="FU673">
        <v>0</v>
      </c>
      <c r="FV673" t="s">
        <v>358</v>
      </c>
      <c r="FW673" t="s">
        <v>359</v>
      </c>
      <c r="FX673" t="s">
        <v>360</v>
      </c>
      <c r="FY673" t="s">
        <v>360</v>
      </c>
      <c r="FZ673" t="s">
        <v>360</v>
      </c>
      <c r="GA673" t="s">
        <v>360</v>
      </c>
      <c r="GB673">
        <v>0</v>
      </c>
      <c r="GC673">
        <v>100</v>
      </c>
      <c r="GD673">
        <v>100</v>
      </c>
      <c r="GE673">
        <v>15.03</v>
      </c>
      <c r="GF673">
        <v>0.1787</v>
      </c>
      <c r="GG673">
        <v>4.5284714050127</v>
      </c>
      <c r="GH673">
        <v>0.00877152046367285</v>
      </c>
      <c r="GI673">
        <v>-1.12287425622125e-06</v>
      </c>
      <c r="GJ673">
        <v>1.49974470624018e-10</v>
      </c>
      <c r="GK673">
        <v>0.178652107835601</v>
      </c>
      <c r="GL673">
        <v>0</v>
      </c>
      <c r="GM673">
        <v>0</v>
      </c>
      <c r="GN673">
        <v>0</v>
      </c>
      <c r="GO673">
        <v>-2</v>
      </c>
      <c r="GP673">
        <v>2006</v>
      </c>
      <c r="GQ673">
        <v>1</v>
      </c>
      <c r="GR673">
        <v>20</v>
      </c>
      <c r="GS673">
        <v>143.8</v>
      </c>
      <c r="GT673">
        <v>143.7</v>
      </c>
      <c r="GU673">
        <v>3.5144</v>
      </c>
      <c r="GV673">
        <v>2.62085</v>
      </c>
      <c r="GW673">
        <v>2.24854</v>
      </c>
      <c r="GX673">
        <v>2.74292</v>
      </c>
      <c r="GY673">
        <v>1.99585</v>
      </c>
      <c r="GZ673">
        <v>2.38892</v>
      </c>
      <c r="HA673">
        <v>37.747</v>
      </c>
      <c r="HB673">
        <v>14.4035</v>
      </c>
      <c r="HC673">
        <v>18</v>
      </c>
      <c r="HD673">
        <v>498.961</v>
      </c>
      <c r="HE673">
        <v>611.955</v>
      </c>
      <c r="HF673">
        <v>15.5061</v>
      </c>
      <c r="HG673">
        <v>29.7462</v>
      </c>
      <c r="HH673">
        <v>29.9999</v>
      </c>
      <c r="HI673">
        <v>29.5247</v>
      </c>
      <c r="HJ673">
        <v>29.4247</v>
      </c>
      <c r="HK673">
        <v>70.4352</v>
      </c>
      <c r="HL673">
        <v>52.829</v>
      </c>
      <c r="HM673">
        <v>0</v>
      </c>
      <c r="HN673">
        <v>15.5161</v>
      </c>
      <c r="HO673">
        <v>1477.17</v>
      </c>
      <c r="HP673">
        <v>18.3482</v>
      </c>
      <c r="HQ673">
        <v>102.13</v>
      </c>
      <c r="HR673">
        <v>102.917</v>
      </c>
    </row>
    <row r="674" spans="1:226">
      <c r="A674">
        <v>658</v>
      </c>
      <c r="B674">
        <v>1657300319.5</v>
      </c>
      <c r="C674">
        <v>8575.5</v>
      </c>
      <c r="D674" t="s">
        <v>1680</v>
      </c>
      <c r="E674" t="s">
        <v>1681</v>
      </c>
      <c r="F674">
        <v>5</v>
      </c>
      <c r="G674" t="s">
        <v>1507</v>
      </c>
      <c r="H674" t="s">
        <v>354</v>
      </c>
      <c r="I674">
        <v>1657300311.71429</v>
      </c>
      <c r="J674">
        <f>(K674)/1000</f>
        <v>0</v>
      </c>
      <c r="K674">
        <f>IF(BF674, AN674, AH674)</f>
        <v>0</v>
      </c>
      <c r="L674">
        <f>IF(BF674, AI674, AG674)</f>
        <v>0</v>
      </c>
      <c r="M674">
        <f>BH674 - IF(AU674&gt;1, L674*BB674*100.0/(AW674*BV674), 0)</f>
        <v>0</v>
      </c>
      <c r="N674">
        <f>((T674-J674/2)*M674-L674)/(T674+J674/2)</f>
        <v>0</v>
      </c>
      <c r="O674">
        <f>N674*(BO674+BP674)/1000.0</f>
        <v>0</v>
      </c>
      <c r="P674">
        <f>(BH674 - IF(AU674&gt;1, L674*BB674*100.0/(AW674*BV674), 0))*(BO674+BP674)/1000.0</f>
        <v>0</v>
      </c>
      <c r="Q674">
        <f>2.0/((1/S674-1/R674)+SIGN(S674)*SQRT((1/S674-1/R674)*(1/S674-1/R674) + 4*BC674/((BC674+1)*(BC674+1))*(2*1/S674*1/R674-1/R674*1/R674)))</f>
        <v>0</v>
      </c>
      <c r="R674">
        <f>IF(LEFT(BD674,1)&lt;&gt;"0",IF(LEFT(BD674,1)="1",3.0,BE674),$D$5+$E$5*(BV674*BO674/($K$5*1000))+$F$5*(BV674*BO674/($K$5*1000))*MAX(MIN(BB674,$J$5),$I$5)*MAX(MIN(BB674,$J$5),$I$5)+$G$5*MAX(MIN(BB674,$J$5),$I$5)*(BV674*BO674/($K$5*1000))+$H$5*(BV674*BO674/($K$5*1000))*(BV674*BO674/($K$5*1000)))</f>
        <v>0</v>
      </c>
      <c r="S674">
        <f>J674*(1000-(1000*0.61365*exp(17.502*W674/(240.97+W674))/(BO674+BP674)+BJ674)/2)/(1000*0.61365*exp(17.502*W674/(240.97+W674))/(BO674+BP674)-BJ674)</f>
        <v>0</v>
      </c>
      <c r="T674">
        <f>1/((BC674+1)/(Q674/1.6)+1/(R674/1.37)) + BC674/((BC674+1)/(Q674/1.6) + BC674/(R674/1.37))</f>
        <v>0</v>
      </c>
      <c r="U674">
        <f>(AX674*BA674)</f>
        <v>0</v>
      </c>
      <c r="V674">
        <f>(BQ674+(U674+2*0.95*5.67E-8*(((BQ674+$B$7)+273)^4-(BQ674+273)^4)-44100*J674)/(1.84*29.3*R674+8*0.95*5.67E-8*(BQ674+273)^3))</f>
        <v>0</v>
      </c>
      <c r="W674">
        <f>($C$7*BR674+$D$7*BS674+$E$7*V674)</f>
        <v>0</v>
      </c>
      <c r="X674">
        <f>0.61365*exp(17.502*W674/(240.97+W674))</f>
        <v>0</v>
      </c>
      <c r="Y674">
        <f>(Z674/AA674*100)</f>
        <v>0</v>
      </c>
      <c r="Z674">
        <f>BJ674*(BO674+BP674)/1000</f>
        <v>0</v>
      </c>
      <c r="AA674">
        <f>0.61365*exp(17.502*BQ674/(240.97+BQ674))</f>
        <v>0</v>
      </c>
      <c r="AB674">
        <f>(X674-BJ674*(BO674+BP674)/1000)</f>
        <v>0</v>
      </c>
      <c r="AC674">
        <f>(-J674*44100)</f>
        <v>0</v>
      </c>
      <c r="AD674">
        <f>2*29.3*R674*0.92*(BQ674-W674)</f>
        <v>0</v>
      </c>
      <c r="AE674">
        <f>2*0.95*5.67E-8*(((BQ674+$B$7)+273)^4-(W674+273)^4)</f>
        <v>0</v>
      </c>
      <c r="AF674">
        <f>U674+AE674+AC674+AD674</f>
        <v>0</v>
      </c>
      <c r="AG674">
        <f>BN674*AU674*(BI674-BH674*(1000-AU674*BK674)/(1000-AU674*BJ674))/(100*BB674)</f>
        <v>0</v>
      </c>
      <c r="AH674">
        <f>1000*BN674*AU674*(BJ674-BK674)/(100*BB674*(1000-AU674*BJ674))</f>
        <v>0</v>
      </c>
      <c r="AI674">
        <f>(AJ674 - AK674 - BO674*1E3/(8.314*(BQ674+273.15)) * AM674/BN674 * AL674) * BN674/(100*BB674) * (1000 - BK674)/1000</f>
        <v>0</v>
      </c>
      <c r="AJ674">
        <v>1493.27496702004</v>
      </c>
      <c r="AK674">
        <v>1462.14121212121</v>
      </c>
      <c r="AL674">
        <v>3.51400251247906</v>
      </c>
      <c r="AM674">
        <v>66.3387568690887</v>
      </c>
      <c r="AN674">
        <f>(AP674 - AO674 + BO674*1E3/(8.314*(BQ674+273.15)) * AR674/BN674 * AQ674) * BN674/(100*BB674) * 1000/(1000 - AP674)</f>
        <v>0</v>
      </c>
      <c r="AO674">
        <v>18.3620237172443</v>
      </c>
      <c r="AP674">
        <v>20.7660484848485</v>
      </c>
      <c r="AQ674">
        <v>2.20382255752423e-05</v>
      </c>
      <c r="AR674">
        <v>77.4773203291814</v>
      </c>
      <c r="AS674">
        <v>0</v>
      </c>
      <c r="AT674">
        <v>0</v>
      </c>
      <c r="AU674">
        <f>IF(AS674*$H$13&gt;=AW674,1.0,(AW674/(AW674-AS674*$H$13)))</f>
        <v>0</v>
      </c>
      <c r="AV674">
        <f>(AU674-1)*100</f>
        <v>0</v>
      </c>
      <c r="AW674">
        <f>MAX(0,($B$13+$C$13*BV674)/(1+$D$13*BV674)*BO674/(BQ674+273)*$E$13)</f>
        <v>0</v>
      </c>
      <c r="AX674">
        <f>$B$11*BW674+$C$11*BX674+$F$11*CI674*(1-CL674)</f>
        <v>0</v>
      </c>
      <c r="AY674">
        <f>AX674*AZ674</f>
        <v>0</v>
      </c>
      <c r="AZ674">
        <f>($B$11*$D$9+$C$11*$D$9+$F$11*((CV674+CN674)/MAX(CV674+CN674+CW674, 0.1)*$I$9+CW674/MAX(CV674+CN674+CW674, 0.1)*$J$9))/($B$11+$C$11+$F$11)</f>
        <v>0</v>
      </c>
      <c r="BA674">
        <f>($B$11*$K$9+$C$11*$K$9+$F$11*((CV674+CN674)/MAX(CV674+CN674+CW674, 0.1)*$P$9+CW674/MAX(CV674+CN674+CW674, 0.1)*$Q$9))/($B$11+$C$11+$F$11)</f>
        <v>0</v>
      </c>
      <c r="BB674">
        <v>6</v>
      </c>
      <c r="BC674">
        <v>0.5</v>
      </c>
      <c r="BD674" t="s">
        <v>355</v>
      </c>
      <c r="BE674">
        <v>2</v>
      </c>
      <c r="BF674" t="b">
        <v>1</v>
      </c>
      <c r="BG674">
        <v>1657300311.71429</v>
      </c>
      <c r="BH674">
        <v>1407.3075</v>
      </c>
      <c r="BI674">
        <v>1450.12607142857</v>
      </c>
      <c r="BJ674">
        <v>20.7571607142857</v>
      </c>
      <c r="BK674">
        <v>18.359225</v>
      </c>
      <c r="BL674">
        <v>1392.33928571429</v>
      </c>
      <c r="BM674">
        <v>20.5785142857143</v>
      </c>
      <c r="BN674">
        <v>500.012535714286</v>
      </c>
      <c r="BO674">
        <v>73.8284178571429</v>
      </c>
      <c r="BP674">
        <v>0.0463124392857143</v>
      </c>
      <c r="BQ674">
        <v>24.3209071428571</v>
      </c>
      <c r="BR674">
        <v>24.9697714285714</v>
      </c>
      <c r="BS674">
        <v>999.9</v>
      </c>
      <c r="BT674">
        <v>0</v>
      </c>
      <c r="BU674">
        <v>0</v>
      </c>
      <c r="BV674">
        <v>10001.25</v>
      </c>
      <c r="BW674">
        <v>0</v>
      </c>
      <c r="BX674">
        <v>1302.80071428571</v>
      </c>
      <c r="BY674">
        <v>-42.8184392857143</v>
      </c>
      <c r="BZ674">
        <v>1437.13928571429</v>
      </c>
      <c r="CA674">
        <v>1477.24785714286</v>
      </c>
      <c r="CB674">
        <v>2.39794571428571</v>
      </c>
      <c r="CC674">
        <v>1450.12607142857</v>
      </c>
      <c r="CD674">
        <v>18.359225</v>
      </c>
      <c r="CE674">
        <v>1.53246892857143</v>
      </c>
      <c r="CF674">
        <v>1.35543214285714</v>
      </c>
      <c r="CG674">
        <v>13.2960178571429</v>
      </c>
      <c r="CH674">
        <v>11.428</v>
      </c>
      <c r="CI674">
        <v>1999.99642857143</v>
      </c>
      <c r="CJ674">
        <v>0.980002071428572</v>
      </c>
      <c r="CK674">
        <v>0.0199981214285714</v>
      </c>
      <c r="CL674">
        <v>0</v>
      </c>
      <c r="CM674">
        <v>2.30708571428571</v>
      </c>
      <c r="CN674">
        <v>0</v>
      </c>
      <c r="CO674">
        <v>4383.54107142857</v>
      </c>
      <c r="CP674">
        <v>17300.1178571429</v>
      </c>
      <c r="CQ674">
        <v>41.1338571428571</v>
      </c>
      <c r="CR674">
        <v>42.0199285714286</v>
      </c>
      <c r="CS674">
        <v>41</v>
      </c>
      <c r="CT674">
        <v>40.6582142857143</v>
      </c>
      <c r="CU674">
        <v>40.31425</v>
      </c>
      <c r="CV674">
        <v>1960.00214285714</v>
      </c>
      <c r="CW674">
        <v>39.9978571428571</v>
      </c>
      <c r="CX674">
        <v>0</v>
      </c>
      <c r="CY674">
        <v>1657300297.5</v>
      </c>
      <c r="CZ674">
        <v>0</v>
      </c>
      <c r="DA674">
        <v>1657291692.5</v>
      </c>
      <c r="DB674" t="s">
        <v>356</v>
      </c>
      <c r="DC674">
        <v>1657291684</v>
      </c>
      <c r="DD674">
        <v>1657291692.5</v>
      </c>
      <c r="DE674">
        <v>1</v>
      </c>
      <c r="DF674">
        <v>0.051</v>
      </c>
      <c r="DG674">
        <v>-0.009</v>
      </c>
      <c r="DH674">
        <v>7.953</v>
      </c>
      <c r="DI674">
        <v>0.086</v>
      </c>
      <c r="DJ674">
        <v>418</v>
      </c>
      <c r="DK674">
        <v>18</v>
      </c>
      <c r="DL674">
        <v>0.63</v>
      </c>
      <c r="DM674">
        <v>0.07</v>
      </c>
      <c r="DN674">
        <v>-42.6221</v>
      </c>
      <c r="DO674">
        <v>-2.45219212007502</v>
      </c>
      <c r="DP674">
        <v>0.704790767887888</v>
      </c>
      <c r="DQ674">
        <v>0</v>
      </c>
      <c r="DR674">
        <v>2.401126</v>
      </c>
      <c r="DS674">
        <v>-0.0528319699812403</v>
      </c>
      <c r="DT674">
        <v>0.00696786581386296</v>
      </c>
      <c r="DU674">
        <v>1</v>
      </c>
      <c r="DV674">
        <v>1</v>
      </c>
      <c r="DW674">
        <v>2</v>
      </c>
      <c r="DX674" t="s">
        <v>373</v>
      </c>
      <c r="DY674">
        <v>2.97052</v>
      </c>
      <c r="DZ674">
        <v>2.70017</v>
      </c>
      <c r="EA674">
        <v>0.171016</v>
      </c>
      <c r="EB674">
        <v>0.175004</v>
      </c>
      <c r="EC674">
        <v>0.0767158</v>
      </c>
      <c r="ED674">
        <v>0.0706832</v>
      </c>
      <c r="EE674">
        <v>32189.8</v>
      </c>
      <c r="EF674">
        <v>35051.4</v>
      </c>
      <c r="EG674">
        <v>35208</v>
      </c>
      <c r="EH674">
        <v>38554</v>
      </c>
      <c r="EI674">
        <v>46136.1</v>
      </c>
      <c r="EJ674">
        <v>51738.7</v>
      </c>
      <c r="EK674">
        <v>55068</v>
      </c>
      <c r="EL674">
        <v>61825.5</v>
      </c>
      <c r="EM674">
        <v>1.945</v>
      </c>
      <c r="EN674">
        <v>2.1088</v>
      </c>
      <c r="EO674">
        <v>-0.0190735</v>
      </c>
      <c r="EP674">
        <v>0</v>
      </c>
      <c r="EQ674">
        <v>25.2628</v>
      </c>
      <c r="ER674">
        <v>999.9</v>
      </c>
      <c r="ES674">
        <v>54.609</v>
      </c>
      <c r="ET674">
        <v>34.322</v>
      </c>
      <c r="EU674">
        <v>40.2363</v>
      </c>
      <c r="EV674">
        <v>53.018</v>
      </c>
      <c r="EW674">
        <v>37.0232</v>
      </c>
      <c r="EX674">
        <v>2</v>
      </c>
      <c r="EY674">
        <v>0.211037</v>
      </c>
      <c r="EZ674">
        <v>5.89939</v>
      </c>
      <c r="FA674">
        <v>20.0525</v>
      </c>
      <c r="FB674">
        <v>5.19812</v>
      </c>
      <c r="FC674">
        <v>12.0099</v>
      </c>
      <c r="FD674">
        <v>4.976</v>
      </c>
      <c r="FE674">
        <v>3.294</v>
      </c>
      <c r="FF674">
        <v>9999</v>
      </c>
      <c r="FG674">
        <v>565.8</v>
      </c>
      <c r="FH674">
        <v>9999</v>
      </c>
      <c r="FI674">
        <v>9999</v>
      </c>
      <c r="FJ674">
        <v>1.86307</v>
      </c>
      <c r="FK674">
        <v>1.86783</v>
      </c>
      <c r="FL674">
        <v>1.86755</v>
      </c>
      <c r="FM674">
        <v>1.86874</v>
      </c>
      <c r="FN674">
        <v>1.86963</v>
      </c>
      <c r="FO674">
        <v>1.86566</v>
      </c>
      <c r="FP674">
        <v>1.86667</v>
      </c>
      <c r="FQ674">
        <v>1.86807</v>
      </c>
      <c r="FR674">
        <v>5</v>
      </c>
      <c r="FS674">
        <v>0</v>
      </c>
      <c r="FT674">
        <v>0</v>
      </c>
      <c r="FU674">
        <v>0</v>
      </c>
      <c r="FV674" t="s">
        <v>358</v>
      </c>
      <c r="FW674" t="s">
        <v>359</v>
      </c>
      <c r="FX674" t="s">
        <v>360</v>
      </c>
      <c r="FY674" t="s">
        <v>360</v>
      </c>
      <c r="FZ674" t="s">
        <v>360</v>
      </c>
      <c r="GA674" t="s">
        <v>360</v>
      </c>
      <c r="GB674">
        <v>0</v>
      </c>
      <c r="GC674">
        <v>100</v>
      </c>
      <c r="GD674">
        <v>100</v>
      </c>
      <c r="GE674">
        <v>15.14</v>
      </c>
      <c r="GF674">
        <v>0.1786</v>
      </c>
      <c r="GG674">
        <v>4.5284714050127</v>
      </c>
      <c r="GH674">
        <v>0.00877152046367285</v>
      </c>
      <c r="GI674">
        <v>-1.12287425622125e-06</v>
      </c>
      <c r="GJ674">
        <v>1.49974470624018e-10</v>
      </c>
      <c r="GK674">
        <v>0.178652107835601</v>
      </c>
      <c r="GL674">
        <v>0</v>
      </c>
      <c r="GM674">
        <v>0</v>
      </c>
      <c r="GN674">
        <v>0</v>
      </c>
      <c r="GO674">
        <v>-2</v>
      </c>
      <c r="GP674">
        <v>2006</v>
      </c>
      <c r="GQ674">
        <v>1</v>
      </c>
      <c r="GR674">
        <v>20</v>
      </c>
      <c r="GS674">
        <v>143.9</v>
      </c>
      <c r="GT674">
        <v>143.8</v>
      </c>
      <c r="GU674">
        <v>3.5437</v>
      </c>
      <c r="GV674">
        <v>2.62451</v>
      </c>
      <c r="GW674">
        <v>2.24854</v>
      </c>
      <c r="GX674">
        <v>2.74414</v>
      </c>
      <c r="GY674">
        <v>1.99585</v>
      </c>
      <c r="GZ674">
        <v>2.35962</v>
      </c>
      <c r="HA674">
        <v>37.747</v>
      </c>
      <c r="HB674">
        <v>14.3947</v>
      </c>
      <c r="HC674">
        <v>18</v>
      </c>
      <c r="HD674">
        <v>499.406</v>
      </c>
      <c r="HE674">
        <v>612.003</v>
      </c>
      <c r="HF674">
        <v>15.5286</v>
      </c>
      <c r="HG674">
        <v>29.7487</v>
      </c>
      <c r="HH674">
        <v>30</v>
      </c>
      <c r="HI674">
        <v>29.5298</v>
      </c>
      <c r="HJ674">
        <v>29.4298</v>
      </c>
      <c r="HK674">
        <v>71.0071</v>
      </c>
      <c r="HL674">
        <v>52.829</v>
      </c>
      <c r="HM674">
        <v>0</v>
      </c>
      <c r="HN674">
        <v>15.5354</v>
      </c>
      <c r="HO674">
        <v>1490.57</v>
      </c>
      <c r="HP674">
        <v>18.3482</v>
      </c>
      <c r="HQ674">
        <v>102.13</v>
      </c>
      <c r="HR674">
        <v>102.918</v>
      </c>
    </row>
    <row r="675" spans="1:226">
      <c r="A675">
        <v>659</v>
      </c>
      <c r="B675">
        <v>1657300324.5</v>
      </c>
      <c r="C675">
        <v>8580.5</v>
      </c>
      <c r="D675" t="s">
        <v>1682</v>
      </c>
      <c r="E675" t="s">
        <v>1683</v>
      </c>
      <c r="F675">
        <v>5</v>
      </c>
      <c r="G675" t="s">
        <v>1507</v>
      </c>
      <c r="H675" t="s">
        <v>354</v>
      </c>
      <c r="I675">
        <v>1657300317</v>
      </c>
      <c r="J675">
        <f>(K675)/1000</f>
        <v>0</v>
      </c>
      <c r="K675">
        <f>IF(BF675, AN675, AH675)</f>
        <v>0</v>
      </c>
      <c r="L675">
        <f>IF(BF675, AI675, AG675)</f>
        <v>0</v>
      </c>
      <c r="M675">
        <f>BH675 - IF(AU675&gt;1, L675*BB675*100.0/(AW675*BV675), 0)</f>
        <v>0</v>
      </c>
      <c r="N675">
        <f>((T675-J675/2)*M675-L675)/(T675+J675/2)</f>
        <v>0</v>
      </c>
      <c r="O675">
        <f>N675*(BO675+BP675)/1000.0</f>
        <v>0</v>
      </c>
      <c r="P675">
        <f>(BH675 - IF(AU675&gt;1, L675*BB675*100.0/(AW675*BV675), 0))*(BO675+BP675)/1000.0</f>
        <v>0</v>
      </c>
      <c r="Q675">
        <f>2.0/((1/S675-1/R675)+SIGN(S675)*SQRT((1/S675-1/R675)*(1/S675-1/R675) + 4*BC675/((BC675+1)*(BC675+1))*(2*1/S675*1/R675-1/R675*1/R675)))</f>
        <v>0</v>
      </c>
      <c r="R675">
        <f>IF(LEFT(BD675,1)&lt;&gt;"0",IF(LEFT(BD675,1)="1",3.0,BE675),$D$5+$E$5*(BV675*BO675/($K$5*1000))+$F$5*(BV675*BO675/($K$5*1000))*MAX(MIN(BB675,$J$5),$I$5)*MAX(MIN(BB675,$J$5),$I$5)+$G$5*MAX(MIN(BB675,$J$5),$I$5)*(BV675*BO675/($K$5*1000))+$H$5*(BV675*BO675/($K$5*1000))*(BV675*BO675/($K$5*1000)))</f>
        <v>0</v>
      </c>
      <c r="S675">
        <f>J675*(1000-(1000*0.61365*exp(17.502*W675/(240.97+W675))/(BO675+BP675)+BJ675)/2)/(1000*0.61365*exp(17.502*W675/(240.97+W675))/(BO675+BP675)-BJ675)</f>
        <v>0</v>
      </c>
      <c r="T675">
        <f>1/((BC675+1)/(Q675/1.6)+1/(R675/1.37)) + BC675/((BC675+1)/(Q675/1.6) + BC675/(R675/1.37))</f>
        <v>0</v>
      </c>
      <c r="U675">
        <f>(AX675*BA675)</f>
        <v>0</v>
      </c>
      <c r="V675">
        <f>(BQ675+(U675+2*0.95*5.67E-8*(((BQ675+$B$7)+273)^4-(BQ675+273)^4)-44100*J675)/(1.84*29.3*R675+8*0.95*5.67E-8*(BQ675+273)^3))</f>
        <v>0</v>
      </c>
      <c r="W675">
        <f>($C$7*BR675+$D$7*BS675+$E$7*V675)</f>
        <v>0</v>
      </c>
      <c r="X675">
        <f>0.61365*exp(17.502*W675/(240.97+W675))</f>
        <v>0</v>
      </c>
      <c r="Y675">
        <f>(Z675/AA675*100)</f>
        <v>0</v>
      </c>
      <c r="Z675">
        <f>BJ675*(BO675+BP675)/1000</f>
        <v>0</v>
      </c>
      <c r="AA675">
        <f>0.61365*exp(17.502*BQ675/(240.97+BQ675))</f>
        <v>0</v>
      </c>
      <c r="AB675">
        <f>(X675-BJ675*(BO675+BP675)/1000)</f>
        <v>0</v>
      </c>
      <c r="AC675">
        <f>(-J675*44100)</f>
        <v>0</v>
      </c>
      <c r="AD675">
        <f>2*29.3*R675*0.92*(BQ675-W675)</f>
        <v>0</v>
      </c>
      <c r="AE675">
        <f>2*0.95*5.67E-8*(((BQ675+$B$7)+273)^4-(W675+273)^4)</f>
        <v>0</v>
      </c>
      <c r="AF675">
        <f>U675+AE675+AC675+AD675</f>
        <v>0</v>
      </c>
      <c r="AG675">
        <f>BN675*AU675*(BI675-BH675*(1000-AU675*BK675)/(1000-AU675*BJ675))/(100*BB675)</f>
        <v>0</v>
      </c>
      <c r="AH675">
        <f>1000*BN675*AU675*(BJ675-BK675)/(100*BB675*(1000-AU675*BJ675))</f>
        <v>0</v>
      </c>
      <c r="AI675">
        <f>(AJ675 - AK675 - BO675*1E3/(8.314*(BQ675+273.15)) * AM675/BN675 * AL675) * BN675/(100*BB675) * (1000 - BK675)/1000</f>
        <v>0</v>
      </c>
      <c r="AJ675">
        <v>1510.13931174518</v>
      </c>
      <c r="AK675">
        <v>1478.99060606061</v>
      </c>
      <c r="AL675">
        <v>3.38029093100658</v>
      </c>
      <c r="AM675">
        <v>66.3387568690887</v>
      </c>
      <c r="AN675">
        <f>(AP675 - AO675 + BO675*1E3/(8.314*(BQ675+273.15)) * AR675/BN675 * AQ675) * BN675/(100*BB675) * 1000/(1000 - AP675)</f>
        <v>0</v>
      </c>
      <c r="AO675">
        <v>18.3676543372907</v>
      </c>
      <c r="AP675">
        <v>20.7676024242424</v>
      </c>
      <c r="AQ675">
        <v>-7.65133771022971e-05</v>
      </c>
      <c r="AR675">
        <v>77.4773203291814</v>
      </c>
      <c r="AS675">
        <v>0</v>
      </c>
      <c r="AT675">
        <v>0</v>
      </c>
      <c r="AU675">
        <f>IF(AS675*$H$13&gt;=AW675,1.0,(AW675/(AW675-AS675*$H$13)))</f>
        <v>0</v>
      </c>
      <c r="AV675">
        <f>(AU675-1)*100</f>
        <v>0</v>
      </c>
      <c r="AW675">
        <f>MAX(0,($B$13+$C$13*BV675)/(1+$D$13*BV675)*BO675/(BQ675+273)*$E$13)</f>
        <v>0</v>
      </c>
      <c r="AX675">
        <f>$B$11*BW675+$C$11*BX675+$F$11*CI675*(1-CL675)</f>
        <v>0</v>
      </c>
      <c r="AY675">
        <f>AX675*AZ675</f>
        <v>0</v>
      </c>
      <c r="AZ675">
        <f>($B$11*$D$9+$C$11*$D$9+$F$11*((CV675+CN675)/MAX(CV675+CN675+CW675, 0.1)*$I$9+CW675/MAX(CV675+CN675+CW675, 0.1)*$J$9))/($B$11+$C$11+$F$11)</f>
        <v>0</v>
      </c>
      <c r="BA675">
        <f>($B$11*$K$9+$C$11*$K$9+$F$11*((CV675+CN675)/MAX(CV675+CN675+CW675, 0.1)*$P$9+CW675/MAX(CV675+CN675+CW675, 0.1)*$Q$9))/($B$11+$C$11+$F$11)</f>
        <v>0</v>
      </c>
      <c r="BB675">
        <v>6</v>
      </c>
      <c r="BC675">
        <v>0.5</v>
      </c>
      <c r="BD675" t="s">
        <v>355</v>
      </c>
      <c r="BE675">
        <v>2</v>
      </c>
      <c r="BF675" t="b">
        <v>1</v>
      </c>
      <c r="BG675">
        <v>1657300317</v>
      </c>
      <c r="BH675">
        <v>1424.98925925926</v>
      </c>
      <c r="BI675">
        <v>1467.85074074074</v>
      </c>
      <c r="BJ675">
        <v>20.7606518518518</v>
      </c>
      <c r="BK675">
        <v>18.3639407407407</v>
      </c>
      <c r="BL675">
        <v>1409.90592592593</v>
      </c>
      <c r="BM675">
        <v>20.5820037037037</v>
      </c>
      <c r="BN675">
        <v>499.997888888889</v>
      </c>
      <c r="BO675">
        <v>73.8281814814815</v>
      </c>
      <c r="BP675">
        <v>0.0463397814814815</v>
      </c>
      <c r="BQ675">
        <v>24.3238481481481</v>
      </c>
      <c r="BR675">
        <v>24.9607</v>
      </c>
      <c r="BS675">
        <v>999.9</v>
      </c>
      <c r="BT675">
        <v>0</v>
      </c>
      <c r="BU675">
        <v>0</v>
      </c>
      <c r="BV675">
        <v>9990.18518518518</v>
      </c>
      <c r="BW675">
        <v>0</v>
      </c>
      <c r="BX675">
        <v>1303.2462962963</v>
      </c>
      <c r="BY675">
        <v>-42.8614037037037</v>
      </c>
      <c r="BZ675">
        <v>1455.20037037037</v>
      </c>
      <c r="CA675">
        <v>1495.31148148148</v>
      </c>
      <c r="CB675">
        <v>2.39672185185185</v>
      </c>
      <c r="CC675">
        <v>1467.85074074074</v>
      </c>
      <c r="CD675">
        <v>18.3639407407407</v>
      </c>
      <c r="CE675">
        <v>1.53272185185185</v>
      </c>
      <c r="CF675">
        <v>1.3557762962963</v>
      </c>
      <c r="CG675">
        <v>13.2985481481481</v>
      </c>
      <c r="CH675">
        <v>11.4318333333333</v>
      </c>
      <c r="CI675">
        <v>1999.97740740741</v>
      </c>
      <c r="CJ675">
        <v>0.980002111111111</v>
      </c>
      <c r="CK675">
        <v>0.0199980777777778</v>
      </c>
      <c r="CL675">
        <v>0</v>
      </c>
      <c r="CM675">
        <v>2.31405555555556</v>
      </c>
      <c r="CN675">
        <v>0</v>
      </c>
      <c r="CO675">
        <v>4381.86740740741</v>
      </c>
      <c r="CP675">
        <v>17299.962962963</v>
      </c>
      <c r="CQ675">
        <v>41.1295925925926</v>
      </c>
      <c r="CR675">
        <v>42.0367407407407</v>
      </c>
      <c r="CS675">
        <v>41</v>
      </c>
      <c r="CT675">
        <v>40.6801111111111</v>
      </c>
      <c r="CU675">
        <v>40.3143333333333</v>
      </c>
      <c r="CV675">
        <v>1959.98481481481</v>
      </c>
      <c r="CW675">
        <v>39.9955555555556</v>
      </c>
      <c r="CX675">
        <v>0</v>
      </c>
      <c r="CY675">
        <v>1657300302.9</v>
      </c>
      <c r="CZ675">
        <v>0</v>
      </c>
      <c r="DA675">
        <v>1657291692.5</v>
      </c>
      <c r="DB675" t="s">
        <v>356</v>
      </c>
      <c r="DC675">
        <v>1657291684</v>
      </c>
      <c r="DD675">
        <v>1657291692.5</v>
      </c>
      <c r="DE675">
        <v>1</v>
      </c>
      <c r="DF675">
        <v>0.051</v>
      </c>
      <c r="DG675">
        <v>-0.009</v>
      </c>
      <c r="DH675">
        <v>7.953</v>
      </c>
      <c r="DI675">
        <v>0.086</v>
      </c>
      <c r="DJ675">
        <v>418</v>
      </c>
      <c r="DK675">
        <v>18</v>
      </c>
      <c r="DL675">
        <v>0.63</v>
      </c>
      <c r="DM675">
        <v>0.07</v>
      </c>
      <c r="DN675">
        <v>-42.8251325</v>
      </c>
      <c r="DO675">
        <v>-0.60485065666037</v>
      </c>
      <c r="DP675">
        <v>0.647987676344041</v>
      </c>
      <c r="DQ675">
        <v>0</v>
      </c>
      <c r="DR675">
        <v>2.39771875</v>
      </c>
      <c r="DS675">
        <v>-0.00639590994371946</v>
      </c>
      <c r="DT675">
        <v>0.00414157107116369</v>
      </c>
      <c r="DU675">
        <v>1</v>
      </c>
      <c r="DV675">
        <v>1</v>
      </c>
      <c r="DW675">
        <v>2</v>
      </c>
      <c r="DX675" t="s">
        <v>373</v>
      </c>
      <c r="DY675">
        <v>2.97045</v>
      </c>
      <c r="DZ675">
        <v>2.70028</v>
      </c>
      <c r="EA675">
        <v>0.172213</v>
      </c>
      <c r="EB675">
        <v>0.176266</v>
      </c>
      <c r="EC675">
        <v>0.0767312</v>
      </c>
      <c r="ED675">
        <v>0.0706956</v>
      </c>
      <c r="EE675">
        <v>32143.1</v>
      </c>
      <c r="EF675">
        <v>34998.4</v>
      </c>
      <c r="EG675">
        <v>35207.8</v>
      </c>
      <c r="EH675">
        <v>38554.7</v>
      </c>
      <c r="EI675">
        <v>46135.6</v>
      </c>
      <c r="EJ675">
        <v>51738.1</v>
      </c>
      <c r="EK675">
        <v>55068.3</v>
      </c>
      <c r="EL675">
        <v>61825.6</v>
      </c>
      <c r="EM675">
        <v>1.9446</v>
      </c>
      <c r="EN675">
        <v>2.1086</v>
      </c>
      <c r="EO675">
        <v>-0.0184774</v>
      </c>
      <c r="EP675">
        <v>0</v>
      </c>
      <c r="EQ675">
        <v>25.2484</v>
      </c>
      <c r="ER675">
        <v>999.9</v>
      </c>
      <c r="ES675">
        <v>54.609</v>
      </c>
      <c r="ET675">
        <v>34.322</v>
      </c>
      <c r="EU675">
        <v>40.2388</v>
      </c>
      <c r="EV675">
        <v>53.208</v>
      </c>
      <c r="EW675">
        <v>37.0553</v>
      </c>
      <c r="EX675">
        <v>2</v>
      </c>
      <c r="EY675">
        <v>0.210996</v>
      </c>
      <c r="EZ675">
        <v>5.79214</v>
      </c>
      <c r="FA675">
        <v>20.056</v>
      </c>
      <c r="FB675">
        <v>5.19692</v>
      </c>
      <c r="FC675">
        <v>12.0099</v>
      </c>
      <c r="FD675">
        <v>4.976</v>
      </c>
      <c r="FE675">
        <v>3.294</v>
      </c>
      <c r="FF675">
        <v>9999</v>
      </c>
      <c r="FG675">
        <v>565.8</v>
      </c>
      <c r="FH675">
        <v>9999</v>
      </c>
      <c r="FI675">
        <v>9999</v>
      </c>
      <c r="FJ675">
        <v>1.86301</v>
      </c>
      <c r="FK675">
        <v>1.86783</v>
      </c>
      <c r="FL675">
        <v>1.86752</v>
      </c>
      <c r="FM675">
        <v>1.86874</v>
      </c>
      <c r="FN675">
        <v>1.86954</v>
      </c>
      <c r="FO675">
        <v>1.86563</v>
      </c>
      <c r="FP675">
        <v>1.86667</v>
      </c>
      <c r="FQ675">
        <v>1.8681</v>
      </c>
      <c r="FR675">
        <v>5</v>
      </c>
      <c r="FS675">
        <v>0</v>
      </c>
      <c r="FT675">
        <v>0</v>
      </c>
      <c r="FU675">
        <v>0</v>
      </c>
      <c r="FV675" t="s">
        <v>358</v>
      </c>
      <c r="FW675" t="s">
        <v>359</v>
      </c>
      <c r="FX675" t="s">
        <v>360</v>
      </c>
      <c r="FY675" t="s">
        <v>360</v>
      </c>
      <c r="FZ675" t="s">
        <v>360</v>
      </c>
      <c r="GA675" t="s">
        <v>360</v>
      </c>
      <c r="GB675">
        <v>0</v>
      </c>
      <c r="GC675">
        <v>100</v>
      </c>
      <c r="GD675">
        <v>100</v>
      </c>
      <c r="GE675">
        <v>15.24</v>
      </c>
      <c r="GF675">
        <v>0.1786</v>
      </c>
      <c r="GG675">
        <v>4.5284714050127</v>
      </c>
      <c r="GH675">
        <v>0.00877152046367285</v>
      </c>
      <c r="GI675">
        <v>-1.12287425622125e-06</v>
      </c>
      <c r="GJ675">
        <v>1.49974470624018e-10</v>
      </c>
      <c r="GK675">
        <v>0.178652107835601</v>
      </c>
      <c r="GL675">
        <v>0</v>
      </c>
      <c r="GM675">
        <v>0</v>
      </c>
      <c r="GN675">
        <v>0</v>
      </c>
      <c r="GO675">
        <v>-2</v>
      </c>
      <c r="GP675">
        <v>2006</v>
      </c>
      <c r="GQ675">
        <v>1</v>
      </c>
      <c r="GR675">
        <v>20</v>
      </c>
      <c r="GS675">
        <v>144</v>
      </c>
      <c r="GT675">
        <v>143.9</v>
      </c>
      <c r="GU675">
        <v>3.57544</v>
      </c>
      <c r="GV675">
        <v>2.62329</v>
      </c>
      <c r="GW675">
        <v>2.24854</v>
      </c>
      <c r="GX675">
        <v>2.74292</v>
      </c>
      <c r="GY675">
        <v>1.99585</v>
      </c>
      <c r="GZ675">
        <v>2.33521</v>
      </c>
      <c r="HA675">
        <v>37.747</v>
      </c>
      <c r="HB675">
        <v>14.3947</v>
      </c>
      <c r="HC675">
        <v>18</v>
      </c>
      <c r="HD675">
        <v>499.161</v>
      </c>
      <c r="HE675">
        <v>611.879</v>
      </c>
      <c r="HF675">
        <v>15.5541</v>
      </c>
      <c r="HG675">
        <v>29.7513</v>
      </c>
      <c r="HH675">
        <v>29.9999</v>
      </c>
      <c r="HI675">
        <v>29.5324</v>
      </c>
      <c r="HJ675">
        <v>29.4323</v>
      </c>
      <c r="HK675">
        <v>71.6313</v>
      </c>
      <c r="HL675">
        <v>52.829</v>
      </c>
      <c r="HM675">
        <v>0</v>
      </c>
      <c r="HN675">
        <v>15.5721</v>
      </c>
      <c r="HO675">
        <v>1510.7</v>
      </c>
      <c r="HP675">
        <v>18.3482</v>
      </c>
      <c r="HQ675">
        <v>102.13</v>
      </c>
      <c r="HR675">
        <v>102.919</v>
      </c>
    </row>
    <row r="676" spans="1:226">
      <c r="A676">
        <v>660</v>
      </c>
      <c r="B676">
        <v>1657300329.5</v>
      </c>
      <c r="C676">
        <v>8585.5</v>
      </c>
      <c r="D676" t="s">
        <v>1684</v>
      </c>
      <c r="E676" t="s">
        <v>1685</v>
      </c>
      <c r="F676">
        <v>5</v>
      </c>
      <c r="G676" t="s">
        <v>1507</v>
      </c>
      <c r="H676" t="s">
        <v>354</v>
      </c>
      <c r="I676">
        <v>1657300321.71429</v>
      </c>
      <c r="J676">
        <f>(K676)/1000</f>
        <v>0</v>
      </c>
      <c r="K676">
        <f>IF(BF676, AN676, AH676)</f>
        <v>0</v>
      </c>
      <c r="L676">
        <f>IF(BF676, AI676, AG676)</f>
        <v>0</v>
      </c>
      <c r="M676">
        <f>BH676 - IF(AU676&gt;1, L676*BB676*100.0/(AW676*BV676), 0)</f>
        <v>0</v>
      </c>
      <c r="N676">
        <f>((T676-J676/2)*M676-L676)/(T676+J676/2)</f>
        <v>0</v>
      </c>
      <c r="O676">
        <f>N676*(BO676+BP676)/1000.0</f>
        <v>0</v>
      </c>
      <c r="P676">
        <f>(BH676 - IF(AU676&gt;1, L676*BB676*100.0/(AW676*BV676), 0))*(BO676+BP676)/1000.0</f>
        <v>0</v>
      </c>
      <c r="Q676">
        <f>2.0/((1/S676-1/R676)+SIGN(S676)*SQRT((1/S676-1/R676)*(1/S676-1/R676) + 4*BC676/((BC676+1)*(BC676+1))*(2*1/S676*1/R676-1/R676*1/R676)))</f>
        <v>0</v>
      </c>
      <c r="R676">
        <f>IF(LEFT(BD676,1)&lt;&gt;"0",IF(LEFT(BD676,1)="1",3.0,BE676),$D$5+$E$5*(BV676*BO676/($K$5*1000))+$F$5*(BV676*BO676/($K$5*1000))*MAX(MIN(BB676,$J$5),$I$5)*MAX(MIN(BB676,$J$5),$I$5)+$G$5*MAX(MIN(BB676,$J$5),$I$5)*(BV676*BO676/($K$5*1000))+$H$5*(BV676*BO676/($K$5*1000))*(BV676*BO676/($K$5*1000)))</f>
        <v>0</v>
      </c>
      <c r="S676">
        <f>J676*(1000-(1000*0.61365*exp(17.502*W676/(240.97+W676))/(BO676+BP676)+BJ676)/2)/(1000*0.61365*exp(17.502*W676/(240.97+W676))/(BO676+BP676)-BJ676)</f>
        <v>0</v>
      </c>
      <c r="T676">
        <f>1/((BC676+1)/(Q676/1.6)+1/(R676/1.37)) + BC676/((BC676+1)/(Q676/1.6) + BC676/(R676/1.37))</f>
        <v>0</v>
      </c>
      <c r="U676">
        <f>(AX676*BA676)</f>
        <v>0</v>
      </c>
      <c r="V676">
        <f>(BQ676+(U676+2*0.95*5.67E-8*(((BQ676+$B$7)+273)^4-(BQ676+273)^4)-44100*J676)/(1.84*29.3*R676+8*0.95*5.67E-8*(BQ676+273)^3))</f>
        <v>0</v>
      </c>
      <c r="W676">
        <f>($C$7*BR676+$D$7*BS676+$E$7*V676)</f>
        <v>0</v>
      </c>
      <c r="X676">
        <f>0.61365*exp(17.502*W676/(240.97+W676))</f>
        <v>0</v>
      </c>
      <c r="Y676">
        <f>(Z676/AA676*100)</f>
        <v>0</v>
      </c>
      <c r="Z676">
        <f>BJ676*(BO676+BP676)/1000</f>
        <v>0</v>
      </c>
      <c r="AA676">
        <f>0.61365*exp(17.502*BQ676/(240.97+BQ676))</f>
        <v>0</v>
      </c>
      <c r="AB676">
        <f>(X676-BJ676*(BO676+BP676)/1000)</f>
        <v>0</v>
      </c>
      <c r="AC676">
        <f>(-J676*44100)</f>
        <v>0</v>
      </c>
      <c r="AD676">
        <f>2*29.3*R676*0.92*(BQ676-W676)</f>
        <v>0</v>
      </c>
      <c r="AE676">
        <f>2*0.95*5.67E-8*(((BQ676+$B$7)+273)^4-(W676+273)^4)</f>
        <v>0</v>
      </c>
      <c r="AF676">
        <f>U676+AE676+AC676+AD676</f>
        <v>0</v>
      </c>
      <c r="AG676">
        <f>BN676*AU676*(BI676-BH676*(1000-AU676*BK676)/(1000-AU676*BJ676))/(100*BB676)</f>
        <v>0</v>
      </c>
      <c r="AH676">
        <f>1000*BN676*AU676*(BJ676-BK676)/(100*BB676*(1000-AU676*BJ676))</f>
        <v>0</v>
      </c>
      <c r="AI676">
        <f>(AJ676 - AK676 - BO676*1E3/(8.314*(BQ676+273.15)) * AM676/BN676 * AL676) * BN676/(100*BB676) * (1000 - BK676)/1000</f>
        <v>0</v>
      </c>
      <c r="AJ676">
        <v>1527.48743098252</v>
      </c>
      <c r="AK676">
        <v>1496.45715151515</v>
      </c>
      <c r="AL676">
        <v>3.48920832901162</v>
      </c>
      <c r="AM676">
        <v>66.3387568690887</v>
      </c>
      <c r="AN676">
        <f>(AP676 - AO676 + BO676*1E3/(8.314*(BQ676+273.15)) * AR676/BN676 * AQ676) * BN676/(100*BB676) * 1000/(1000 - AP676)</f>
        <v>0</v>
      </c>
      <c r="AO676">
        <v>18.3717318039918</v>
      </c>
      <c r="AP676">
        <v>20.7734060606061</v>
      </c>
      <c r="AQ676">
        <v>0.000136097636452671</v>
      </c>
      <c r="AR676">
        <v>77.4773203291814</v>
      </c>
      <c r="AS676">
        <v>0</v>
      </c>
      <c r="AT676">
        <v>0</v>
      </c>
      <c r="AU676">
        <f>IF(AS676*$H$13&gt;=AW676,1.0,(AW676/(AW676-AS676*$H$13)))</f>
        <v>0</v>
      </c>
      <c r="AV676">
        <f>(AU676-1)*100</f>
        <v>0</v>
      </c>
      <c r="AW676">
        <f>MAX(0,($B$13+$C$13*BV676)/(1+$D$13*BV676)*BO676/(BQ676+273)*$E$13)</f>
        <v>0</v>
      </c>
      <c r="AX676">
        <f>$B$11*BW676+$C$11*BX676+$F$11*CI676*(1-CL676)</f>
        <v>0</v>
      </c>
      <c r="AY676">
        <f>AX676*AZ676</f>
        <v>0</v>
      </c>
      <c r="AZ676">
        <f>($B$11*$D$9+$C$11*$D$9+$F$11*((CV676+CN676)/MAX(CV676+CN676+CW676, 0.1)*$I$9+CW676/MAX(CV676+CN676+CW676, 0.1)*$J$9))/($B$11+$C$11+$F$11)</f>
        <v>0</v>
      </c>
      <c r="BA676">
        <f>($B$11*$K$9+$C$11*$K$9+$F$11*((CV676+CN676)/MAX(CV676+CN676+CW676, 0.1)*$P$9+CW676/MAX(CV676+CN676+CW676, 0.1)*$Q$9))/($B$11+$C$11+$F$11)</f>
        <v>0</v>
      </c>
      <c r="BB676">
        <v>6</v>
      </c>
      <c r="BC676">
        <v>0.5</v>
      </c>
      <c r="BD676" t="s">
        <v>355</v>
      </c>
      <c r="BE676">
        <v>2</v>
      </c>
      <c r="BF676" t="b">
        <v>1</v>
      </c>
      <c r="BG676">
        <v>1657300321.71429</v>
      </c>
      <c r="BH676">
        <v>1440.75107142857</v>
      </c>
      <c r="BI676">
        <v>1483.87214285714</v>
      </c>
      <c r="BJ676">
        <v>20.7657607142857</v>
      </c>
      <c r="BK676">
        <v>18.3669</v>
      </c>
      <c r="BL676">
        <v>1425.56642857143</v>
      </c>
      <c r="BM676">
        <v>20.5871071428571</v>
      </c>
      <c r="BN676">
        <v>500.00725</v>
      </c>
      <c r="BO676">
        <v>73.8278857142857</v>
      </c>
      <c r="BP676">
        <v>0.046397675</v>
      </c>
      <c r="BQ676">
        <v>24.3238892857143</v>
      </c>
      <c r="BR676">
        <v>24.9598464285714</v>
      </c>
      <c r="BS676">
        <v>999.9</v>
      </c>
      <c r="BT676">
        <v>0</v>
      </c>
      <c r="BU676">
        <v>0</v>
      </c>
      <c r="BV676">
        <v>9986.78571428571</v>
      </c>
      <c r="BW676">
        <v>0</v>
      </c>
      <c r="BX676">
        <v>1303.7275</v>
      </c>
      <c r="BY676">
        <v>-43.1204892857143</v>
      </c>
      <c r="BZ676">
        <v>1471.30428571429</v>
      </c>
      <c r="CA676">
        <v>1511.63678571429</v>
      </c>
      <c r="CB676">
        <v>2.39887107142857</v>
      </c>
      <c r="CC676">
        <v>1483.87214285714</v>
      </c>
      <c r="CD676">
        <v>18.3669</v>
      </c>
      <c r="CE676">
        <v>1.5330925</v>
      </c>
      <c r="CF676">
        <v>1.35598964285714</v>
      </c>
      <c r="CG676">
        <v>13.3022607142857</v>
      </c>
      <c r="CH676">
        <v>11.4342071428571</v>
      </c>
      <c r="CI676">
        <v>1999.99642857143</v>
      </c>
      <c r="CJ676">
        <v>0.980002392857143</v>
      </c>
      <c r="CK676">
        <v>0.0199977678571429</v>
      </c>
      <c r="CL676">
        <v>0</v>
      </c>
      <c r="CM676">
        <v>2.35123214285714</v>
      </c>
      <c r="CN676">
        <v>0</v>
      </c>
      <c r="CO676">
        <v>4380.34321428571</v>
      </c>
      <c r="CP676">
        <v>17300.1392857143</v>
      </c>
      <c r="CQ676">
        <v>41.1294285714286</v>
      </c>
      <c r="CR676">
        <v>42.0553571428571</v>
      </c>
      <c r="CS676">
        <v>40.9865</v>
      </c>
      <c r="CT676">
        <v>40.70275</v>
      </c>
      <c r="CU676">
        <v>40.3165</v>
      </c>
      <c r="CV676">
        <v>1960.00464285714</v>
      </c>
      <c r="CW676">
        <v>39.9935714285714</v>
      </c>
      <c r="CX676">
        <v>0</v>
      </c>
      <c r="CY676">
        <v>1657300307.7</v>
      </c>
      <c r="CZ676">
        <v>0</v>
      </c>
      <c r="DA676">
        <v>1657291692.5</v>
      </c>
      <c r="DB676" t="s">
        <v>356</v>
      </c>
      <c r="DC676">
        <v>1657291684</v>
      </c>
      <c r="DD676">
        <v>1657291692.5</v>
      </c>
      <c r="DE676">
        <v>1</v>
      </c>
      <c r="DF676">
        <v>0.051</v>
      </c>
      <c r="DG676">
        <v>-0.009</v>
      </c>
      <c r="DH676">
        <v>7.953</v>
      </c>
      <c r="DI676">
        <v>0.086</v>
      </c>
      <c r="DJ676">
        <v>418</v>
      </c>
      <c r="DK676">
        <v>18</v>
      </c>
      <c r="DL676">
        <v>0.63</v>
      </c>
      <c r="DM676">
        <v>0.07</v>
      </c>
      <c r="DN676">
        <v>-42.9231</v>
      </c>
      <c r="DO676">
        <v>-2.32873170731701</v>
      </c>
      <c r="DP676">
        <v>0.684357813574156</v>
      </c>
      <c r="DQ676">
        <v>0</v>
      </c>
      <c r="DR676">
        <v>2.39781425</v>
      </c>
      <c r="DS676">
        <v>0.0150791369605935</v>
      </c>
      <c r="DT676">
        <v>0.00413490380027156</v>
      </c>
      <c r="DU676">
        <v>1</v>
      </c>
      <c r="DV676">
        <v>1</v>
      </c>
      <c r="DW676">
        <v>2</v>
      </c>
      <c r="DX676" t="s">
        <v>373</v>
      </c>
      <c r="DY676">
        <v>2.97081</v>
      </c>
      <c r="DZ676">
        <v>2.69967</v>
      </c>
      <c r="EA676">
        <v>0.173455</v>
      </c>
      <c r="EB676">
        <v>0.177426</v>
      </c>
      <c r="EC676">
        <v>0.0767582</v>
      </c>
      <c r="ED676">
        <v>0.0706872</v>
      </c>
      <c r="EE676">
        <v>32095.2</v>
      </c>
      <c r="EF676">
        <v>34949</v>
      </c>
      <c r="EG676">
        <v>35208.2</v>
      </c>
      <c r="EH676">
        <v>38554.7</v>
      </c>
      <c r="EI676">
        <v>46134.8</v>
      </c>
      <c r="EJ676">
        <v>51738.5</v>
      </c>
      <c r="EK676">
        <v>55068.9</v>
      </c>
      <c r="EL676">
        <v>61825.5</v>
      </c>
      <c r="EM676">
        <v>1.9456</v>
      </c>
      <c r="EN676">
        <v>2.1084</v>
      </c>
      <c r="EO676">
        <v>-0.0172853</v>
      </c>
      <c r="EP676">
        <v>0</v>
      </c>
      <c r="EQ676">
        <v>25.2309</v>
      </c>
      <c r="ER676">
        <v>999.9</v>
      </c>
      <c r="ES676">
        <v>54.609</v>
      </c>
      <c r="ET676">
        <v>34.322</v>
      </c>
      <c r="EU676">
        <v>40.2373</v>
      </c>
      <c r="EV676">
        <v>53.008</v>
      </c>
      <c r="EW676">
        <v>37.0152</v>
      </c>
      <c r="EX676">
        <v>2</v>
      </c>
      <c r="EY676">
        <v>0.21061</v>
      </c>
      <c r="EZ676">
        <v>5.79275</v>
      </c>
      <c r="FA676">
        <v>20.0565</v>
      </c>
      <c r="FB676">
        <v>5.19812</v>
      </c>
      <c r="FC676">
        <v>12.0099</v>
      </c>
      <c r="FD676">
        <v>4.9752</v>
      </c>
      <c r="FE676">
        <v>3.2938</v>
      </c>
      <c r="FF676">
        <v>9999</v>
      </c>
      <c r="FG676">
        <v>565.8</v>
      </c>
      <c r="FH676">
        <v>9999</v>
      </c>
      <c r="FI676">
        <v>9999</v>
      </c>
      <c r="FJ676">
        <v>1.86304</v>
      </c>
      <c r="FK676">
        <v>1.86783</v>
      </c>
      <c r="FL676">
        <v>1.86758</v>
      </c>
      <c r="FM676">
        <v>1.86874</v>
      </c>
      <c r="FN676">
        <v>1.8696</v>
      </c>
      <c r="FO676">
        <v>1.86566</v>
      </c>
      <c r="FP676">
        <v>1.86673</v>
      </c>
      <c r="FQ676">
        <v>1.86813</v>
      </c>
      <c r="FR676">
        <v>5</v>
      </c>
      <c r="FS676">
        <v>0</v>
      </c>
      <c r="FT676">
        <v>0</v>
      </c>
      <c r="FU676">
        <v>0</v>
      </c>
      <c r="FV676" t="s">
        <v>358</v>
      </c>
      <c r="FW676" t="s">
        <v>359</v>
      </c>
      <c r="FX676" t="s">
        <v>360</v>
      </c>
      <c r="FY676" t="s">
        <v>360</v>
      </c>
      <c r="FZ676" t="s">
        <v>360</v>
      </c>
      <c r="GA676" t="s">
        <v>360</v>
      </c>
      <c r="GB676">
        <v>0</v>
      </c>
      <c r="GC676">
        <v>100</v>
      </c>
      <c r="GD676">
        <v>100</v>
      </c>
      <c r="GE676">
        <v>15.36</v>
      </c>
      <c r="GF676">
        <v>0.1787</v>
      </c>
      <c r="GG676">
        <v>4.5284714050127</v>
      </c>
      <c r="GH676">
        <v>0.00877152046367285</v>
      </c>
      <c r="GI676">
        <v>-1.12287425622125e-06</v>
      </c>
      <c r="GJ676">
        <v>1.49974470624018e-10</v>
      </c>
      <c r="GK676">
        <v>0.178652107835601</v>
      </c>
      <c r="GL676">
        <v>0</v>
      </c>
      <c r="GM676">
        <v>0</v>
      </c>
      <c r="GN676">
        <v>0</v>
      </c>
      <c r="GO676">
        <v>-2</v>
      </c>
      <c r="GP676">
        <v>2006</v>
      </c>
      <c r="GQ676">
        <v>1</v>
      </c>
      <c r="GR676">
        <v>20</v>
      </c>
      <c r="GS676">
        <v>144.1</v>
      </c>
      <c r="GT676">
        <v>143.9</v>
      </c>
      <c r="GU676">
        <v>3.60352</v>
      </c>
      <c r="GV676">
        <v>2.61719</v>
      </c>
      <c r="GW676">
        <v>2.24854</v>
      </c>
      <c r="GX676">
        <v>2.74292</v>
      </c>
      <c r="GY676">
        <v>1.99585</v>
      </c>
      <c r="GZ676">
        <v>2.39258</v>
      </c>
      <c r="HA676">
        <v>37.747</v>
      </c>
      <c r="HB676">
        <v>14.4035</v>
      </c>
      <c r="HC676">
        <v>18</v>
      </c>
      <c r="HD676">
        <v>499.851</v>
      </c>
      <c r="HE676">
        <v>611.749</v>
      </c>
      <c r="HF676">
        <v>15.5909</v>
      </c>
      <c r="HG676">
        <v>29.7564</v>
      </c>
      <c r="HH676">
        <v>29.9996</v>
      </c>
      <c r="HI676">
        <v>29.5349</v>
      </c>
      <c r="HJ676">
        <v>29.4348</v>
      </c>
      <c r="HK676">
        <v>72.1988</v>
      </c>
      <c r="HL676">
        <v>52.829</v>
      </c>
      <c r="HM676">
        <v>0</v>
      </c>
      <c r="HN676">
        <v>15.5989</v>
      </c>
      <c r="HO676">
        <v>1524.17</v>
      </c>
      <c r="HP676">
        <v>18.347</v>
      </c>
      <c r="HQ676">
        <v>102.131</v>
      </c>
      <c r="HR676">
        <v>102.919</v>
      </c>
    </row>
    <row r="677" spans="1:226">
      <c r="A677">
        <v>661</v>
      </c>
      <c r="B677">
        <v>1657300334.5</v>
      </c>
      <c r="C677">
        <v>8590.5</v>
      </c>
      <c r="D677" t="s">
        <v>1686</v>
      </c>
      <c r="E677" t="s">
        <v>1687</v>
      </c>
      <c r="F677">
        <v>5</v>
      </c>
      <c r="G677" t="s">
        <v>1507</v>
      </c>
      <c r="H677" t="s">
        <v>354</v>
      </c>
      <c r="I677">
        <v>1657300327</v>
      </c>
      <c r="J677">
        <f>(K677)/1000</f>
        <v>0</v>
      </c>
      <c r="K677">
        <f>IF(BF677, AN677, AH677)</f>
        <v>0</v>
      </c>
      <c r="L677">
        <f>IF(BF677, AI677, AG677)</f>
        <v>0</v>
      </c>
      <c r="M677">
        <f>BH677 - IF(AU677&gt;1, L677*BB677*100.0/(AW677*BV677), 0)</f>
        <v>0</v>
      </c>
      <c r="N677">
        <f>((T677-J677/2)*M677-L677)/(T677+J677/2)</f>
        <v>0</v>
      </c>
      <c r="O677">
        <f>N677*(BO677+BP677)/1000.0</f>
        <v>0</v>
      </c>
      <c r="P677">
        <f>(BH677 - IF(AU677&gt;1, L677*BB677*100.0/(AW677*BV677), 0))*(BO677+BP677)/1000.0</f>
        <v>0</v>
      </c>
      <c r="Q677">
        <f>2.0/((1/S677-1/R677)+SIGN(S677)*SQRT((1/S677-1/R677)*(1/S677-1/R677) + 4*BC677/((BC677+1)*(BC677+1))*(2*1/S677*1/R677-1/R677*1/R677)))</f>
        <v>0</v>
      </c>
      <c r="R677">
        <f>IF(LEFT(BD677,1)&lt;&gt;"0",IF(LEFT(BD677,1)="1",3.0,BE677),$D$5+$E$5*(BV677*BO677/($K$5*1000))+$F$5*(BV677*BO677/($K$5*1000))*MAX(MIN(BB677,$J$5),$I$5)*MAX(MIN(BB677,$J$5),$I$5)+$G$5*MAX(MIN(BB677,$J$5),$I$5)*(BV677*BO677/($K$5*1000))+$H$5*(BV677*BO677/($K$5*1000))*(BV677*BO677/($K$5*1000)))</f>
        <v>0</v>
      </c>
      <c r="S677">
        <f>J677*(1000-(1000*0.61365*exp(17.502*W677/(240.97+W677))/(BO677+BP677)+BJ677)/2)/(1000*0.61365*exp(17.502*W677/(240.97+W677))/(BO677+BP677)-BJ677)</f>
        <v>0</v>
      </c>
      <c r="T677">
        <f>1/((BC677+1)/(Q677/1.6)+1/(R677/1.37)) + BC677/((BC677+1)/(Q677/1.6) + BC677/(R677/1.37))</f>
        <v>0</v>
      </c>
      <c r="U677">
        <f>(AX677*BA677)</f>
        <v>0</v>
      </c>
      <c r="V677">
        <f>(BQ677+(U677+2*0.95*5.67E-8*(((BQ677+$B$7)+273)^4-(BQ677+273)^4)-44100*J677)/(1.84*29.3*R677+8*0.95*5.67E-8*(BQ677+273)^3))</f>
        <v>0</v>
      </c>
      <c r="W677">
        <f>($C$7*BR677+$D$7*BS677+$E$7*V677)</f>
        <v>0</v>
      </c>
      <c r="X677">
        <f>0.61365*exp(17.502*W677/(240.97+W677))</f>
        <v>0</v>
      </c>
      <c r="Y677">
        <f>(Z677/AA677*100)</f>
        <v>0</v>
      </c>
      <c r="Z677">
        <f>BJ677*(BO677+BP677)/1000</f>
        <v>0</v>
      </c>
      <c r="AA677">
        <f>0.61365*exp(17.502*BQ677/(240.97+BQ677))</f>
        <v>0</v>
      </c>
      <c r="AB677">
        <f>(X677-BJ677*(BO677+BP677)/1000)</f>
        <v>0</v>
      </c>
      <c r="AC677">
        <f>(-J677*44100)</f>
        <v>0</v>
      </c>
      <c r="AD677">
        <f>2*29.3*R677*0.92*(BQ677-W677)</f>
        <v>0</v>
      </c>
      <c r="AE677">
        <f>2*0.95*5.67E-8*(((BQ677+$B$7)+273)^4-(W677+273)^4)</f>
        <v>0</v>
      </c>
      <c r="AF677">
        <f>U677+AE677+AC677+AD677</f>
        <v>0</v>
      </c>
      <c r="AG677">
        <f>BN677*AU677*(BI677-BH677*(1000-AU677*BK677)/(1000-AU677*BJ677))/(100*BB677)</f>
        <v>0</v>
      </c>
      <c r="AH677">
        <f>1000*BN677*AU677*(BJ677-BK677)/(100*BB677*(1000-AU677*BJ677))</f>
        <v>0</v>
      </c>
      <c r="AI677">
        <f>(AJ677 - AK677 - BO677*1E3/(8.314*(BQ677+273.15)) * AM677/BN677 * AL677) * BN677/(100*BB677) * (1000 - BK677)/1000</f>
        <v>0</v>
      </c>
      <c r="AJ677">
        <v>1544.95910355695</v>
      </c>
      <c r="AK677">
        <v>1513.42363636364</v>
      </c>
      <c r="AL677">
        <v>3.37603517471016</v>
      </c>
      <c r="AM677">
        <v>66.3387568690887</v>
      </c>
      <c r="AN677">
        <f>(AP677 - AO677 + BO677*1E3/(8.314*(BQ677+273.15)) * AR677/BN677 * AQ677) * BN677/(100*BB677) * 1000/(1000 - AP677)</f>
        <v>0</v>
      </c>
      <c r="AO677">
        <v>18.3723956739731</v>
      </c>
      <c r="AP677">
        <v>20.7781696969697</v>
      </c>
      <c r="AQ677">
        <v>0.00537610674622504</v>
      </c>
      <c r="AR677">
        <v>77.4773203291814</v>
      </c>
      <c r="AS677">
        <v>0</v>
      </c>
      <c r="AT677">
        <v>0</v>
      </c>
      <c r="AU677">
        <f>IF(AS677*$H$13&gt;=AW677,1.0,(AW677/(AW677-AS677*$H$13)))</f>
        <v>0</v>
      </c>
      <c r="AV677">
        <f>(AU677-1)*100</f>
        <v>0</v>
      </c>
      <c r="AW677">
        <f>MAX(0,($B$13+$C$13*BV677)/(1+$D$13*BV677)*BO677/(BQ677+273)*$E$13)</f>
        <v>0</v>
      </c>
      <c r="AX677">
        <f>$B$11*BW677+$C$11*BX677+$F$11*CI677*(1-CL677)</f>
        <v>0</v>
      </c>
      <c r="AY677">
        <f>AX677*AZ677</f>
        <v>0</v>
      </c>
      <c r="AZ677">
        <f>($B$11*$D$9+$C$11*$D$9+$F$11*((CV677+CN677)/MAX(CV677+CN677+CW677, 0.1)*$I$9+CW677/MAX(CV677+CN677+CW677, 0.1)*$J$9))/($B$11+$C$11+$F$11)</f>
        <v>0</v>
      </c>
      <c r="BA677">
        <f>($B$11*$K$9+$C$11*$K$9+$F$11*((CV677+CN677)/MAX(CV677+CN677+CW677, 0.1)*$P$9+CW677/MAX(CV677+CN677+CW677, 0.1)*$Q$9))/($B$11+$C$11+$F$11)</f>
        <v>0</v>
      </c>
      <c r="BB677">
        <v>6</v>
      </c>
      <c r="BC677">
        <v>0.5</v>
      </c>
      <c r="BD677" t="s">
        <v>355</v>
      </c>
      <c r="BE677">
        <v>2</v>
      </c>
      <c r="BF677" t="b">
        <v>1</v>
      </c>
      <c r="BG677">
        <v>1657300327</v>
      </c>
      <c r="BH677">
        <v>1458.53111111111</v>
      </c>
      <c r="BI677">
        <v>1501.64925925926</v>
      </c>
      <c r="BJ677">
        <v>20.7712518518519</v>
      </c>
      <c r="BK677">
        <v>18.3705925925926</v>
      </c>
      <c r="BL677">
        <v>1443.23259259259</v>
      </c>
      <c r="BM677">
        <v>20.5925925925926</v>
      </c>
      <c r="BN677">
        <v>500.003185185185</v>
      </c>
      <c r="BO677">
        <v>73.8279037037037</v>
      </c>
      <c r="BP677">
        <v>0.0462551148148148</v>
      </c>
      <c r="BQ677">
        <v>24.324637037037</v>
      </c>
      <c r="BR677">
        <v>24.9611407407407</v>
      </c>
      <c r="BS677">
        <v>999.9</v>
      </c>
      <c r="BT677">
        <v>0</v>
      </c>
      <c r="BU677">
        <v>0</v>
      </c>
      <c r="BV677">
        <v>9999.44444444445</v>
      </c>
      <c r="BW677">
        <v>0</v>
      </c>
      <c r="BX677">
        <v>1304.32333333333</v>
      </c>
      <c r="BY677">
        <v>-43.1176518518518</v>
      </c>
      <c r="BZ677">
        <v>1489.46962962963</v>
      </c>
      <c r="CA677">
        <v>1529.75111111111</v>
      </c>
      <c r="CB677">
        <v>2.40066814814815</v>
      </c>
      <c r="CC677">
        <v>1501.64925925926</v>
      </c>
      <c r="CD677">
        <v>18.3705925925926</v>
      </c>
      <c r="CE677">
        <v>1.53349851851852</v>
      </c>
      <c r="CF677">
        <v>1.35626259259259</v>
      </c>
      <c r="CG677">
        <v>13.3063074074074</v>
      </c>
      <c r="CH677">
        <v>11.4372481481481</v>
      </c>
      <c r="CI677">
        <v>2000.00777777778</v>
      </c>
      <c r="CJ677">
        <v>0.980002666666667</v>
      </c>
      <c r="CK677">
        <v>0.0199974666666667</v>
      </c>
      <c r="CL677">
        <v>0</v>
      </c>
      <c r="CM677">
        <v>2.36536666666667</v>
      </c>
      <c r="CN677">
        <v>0</v>
      </c>
      <c r="CO677">
        <v>4377.91851851852</v>
      </c>
      <c r="CP677">
        <v>17300.2407407407</v>
      </c>
      <c r="CQ677">
        <v>41.1295925925926</v>
      </c>
      <c r="CR677">
        <v>42.062</v>
      </c>
      <c r="CS677">
        <v>40.965</v>
      </c>
      <c r="CT677">
        <v>40.7243333333333</v>
      </c>
      <c r="CU677">
        <v>40.3213333333333</v>
      </c>
      <c r="CV677">
        <v>1960.01703703704</v>
      </c>
      <c r="CW677">
        <v>39.9914814814815</v>
      </c>
      <c r="CX677">
        <v>0</v>
      </c>
      <c r="CY677">
        <v>1657300312.5</v>
      </c>
      <c r="CZ677">
        <v>0</v>
      </c>
      <c r="DA677">
        <v>1657291692.5</v>
      </c>
      <c r="DB677" t="s">
        <v>356</v>
      </c>
      <c r="DC677">
        <v>1657291684</v>
      </c>
      <c r="DD677">
        <v>1657291692.5</v>
      </c>
      <c r="DE677">
        <v>1</v>
      </c>
      <c r="DF677">
        <v>0.051</v>
      </c>
      <c r="DG677">
        <v>-0.009</v>
      </c>
      <c r="DH677">
        <v>7.953</v>
      </c>
      <c r="DI677">
        <v>0.086</v>
      </c>
      <c r="DJ677">
        <v>418</v>
      </c>
      <c r="DK677">
        <v>18</v>
      </c>
      <c r="DL677">
        <v>0.63</v>
      </c>
      <c r="DM677">
        <v>0.07</v>
      </c>
      <c r="DN677">
        <v>-43.0845675</v>
      </c>
      <c r="DO677">
        <v>-0.758804127579702</v>
      </c>
      <c r="DP677">
        <v>0.596523657279198</v>
      </c>
      <c r="DQ677">
        <v>0</v>
      </c>
      <c r="DR677">
        <v>2.4003065</v>
      </c>
      <c r="DS677">
        <v>0.0263817636022522</v>
      </c>
      <c r="DT677">
        <v>0.00450490097005476</v>
      </c>
      <c r="DU677">
        <v>1</v>
      </c>
      <c r="DV677">
        <v>1</v>
      </c>
      <c r="DW677">
        <v>2</v>
      </c>
      <c r="DX677" t="s">
        <v>373</v>
      </c>
      <c r="DY677">
        <v>2.97026</v>
      </c>
      <c r="DZ677">
        <v>2.69987</v>
      </c>
      <c r="EA677">
        <v>0.17466</v>
      </c>
      <c r="EB677">
        <v>0.178629</v>
      </c>
      <c r="EC677">
        <v>0.0767595</v>
      </c>
      <c r="ED677">
        <v>0.0707104</v>
      </c>
      <c r="EE677">
        <v>32048.4</v>
      </c>
      <c r="EF677">
        <v>34898.2</v>
      </c>
      <c r="EG677">
        <v>35208.3</v>
      </c>
      <c r="EH677">
        <v>38555.1</v>
      </c>
      <c r="EI677">
        <v>46134.6</v>
      </c>
      <c r="EJ677">
        <v>51738</v>
      </c>
      <c r="EK677">
        <v>55068.7</v>
      </c>
      <c r="EL677">
        <v>61826.4</v>
      </c>
      <c r="EM677">
        <v>1.9444</v>
      </c>
      <c r="EN677">
        <v>2.1082</v>
      </c>
      <c r="EO677">
        <v>-0.0156462</v>
      </c>
      <c r="EP677">
        <v>0</v>
      </c>
      <c r="EQ677">
        <v>25.2067</v>
      </c>
      <c r="ER677">
        <v>999.9</v>
      </c>
      <c r="ES677">
        <v>54.633</v>
      </c>
      <c r="ET677">
        <v>34.332</v>
      </c>
      <c r="EU677">
        <v>40.275</v>
      </c>
      <c r="EV677">
        <v>53.048</v>
      </c>
      <c r="EW677">
        <v>37.0513</v>
      </c>
      <c r="EX677">
        <v>2</v>
      </c>
      <c r="EY677">
        <v>0.210366</v>
      </c>
      <c r="EZ677">
        <v>5.81024</v>
      </c>
      <c r="FA677">
        <v>20.0548</v>
      </c>
      <c r="FB677">
        <v>5.19692</v>
      </c>
      <c r="FC677">
        <v>12.0099</v>
      </c>
      <c r="FD677">
        <v>4.976</v>
      </c>
      <c r="FE677">
        <v>3.294</v>
      </c>
      <c r="FF677">
        <v>9999</v>
      </c>
      <c r="FG677">
        <v>565.8</v>
      </c>
      <c r="FH677">
        <v>9999</v>
      </c>
      <c r="FI677">
        <v>9999</v>
      </c>
      <c r="FJ677">
        <v>1.86307</v>
      </c>
      <c r="FK677">
        <v>1.86783</v>
      </c>
      <c r="FL677">
        <v>1.86752</v>
      </c>
      <c r="FM677">
        <v>1.86874</v>
      </c>
      <c r="FN677">
        <v>1.86957</v>
      </c>
      <c r="FO677">
        <v>1.8656</v>
      </c>
      <c r="FP677">
        <v>1.86664</v>
      </c>
      <c r="FQ677">
        <v>1.8681</v>
      </c>
      <c r="FR677">
        <v>5</v>
      </c>
      <c r="FS677">
        <v>0</v>
      </c>
      <c r="FT677">
        <v>0</v>
      </c>
      <c r="FU677">
        <v>0</v>
      </c>
      <c r="FV677" t="s">
        <v>358</v>
      </c>
      <c r="FW677" t="s">
        <v>359</v>
      </c>
      <c r="FX677" t="s">
        <v>360</v>
      </c>
      <c r="FY677" t="s">
        <v>360</v>
      </c>
      <c r="FZ677" t="s">
        <v>360</v>
      </c>
      <c r="GA677" t="s">
        <v>360</v>
      </c>
      <c r="GB677">
        <v>0</v>
      </c>
      <c r="GC677">
        <v>100</v>
      </c>
      <c r="GD677">
        <v>100</v>
      </c>
      <c r="GE677">
        <v>15.46</v>
      </c>
      <c r="GF677">
        <v>0.1787</v>
      </c>
      <c r="GG677">
        <v>4.5284714050127</v>
      </c>
      <c r="GH677">
        <v>0.00877152046367285</v>
      </c>
      <c r="GI677">
        <v>-1.12287425622125e-06</v>
      </c>
      <c r="GJ677">
        <v>1.49974470624018e-10</v>
      </c>
      <c r="GK677">
        <v>0.178652107835601</v>
      </c>
      <c r="GL677">
        <v>0</v>
      </c>
      <c r="GM677">
        <v>0</v>
      </c>
      <c r="GN677">
        <v>0</v>
      </c>
      <c r="GO677">
        <v>-2</v>
      </c>
      <c r="GP677">
        <v>2006</v>
      </c>
      <c r="GQ677">
        <v>1</v>
      </c>
      <c r="GR677">
        <v>20</v>
      </c>
      <c r="GS677">
        <v>144.2</v>
      </c>
      <c r="GT677">
        <v>144</v>
      </c>
      <c r="GU677">
        <v>3.63525</v>
      </c>
      <c r="GV677">
        <v>2.61719</v>
      </c>
      <c r="GW677">
        <v>2.24854</v>
      </c>
      <c r="GX677">
        <v>2.74292</v>
      </c>
      <c r="GY677">
        <v>1.99585</v>
      </c>
      <c r="GZ677">
        <v>2.38037</v>
      </c>
      <c r="HA677">
        <v>37.747</v>
      </c>
      <c r="HB677">
        <v>14.3947</v>
      </c>
      <c r="HC677">
        <v>18</v>
      </c>
      <c r="HD677">
        <v>499.07</v>
      </c>
      <c r="HE677">
        <v>611.619</v>
      </c>
      <c r="HF677">
        <v>15.6214</v>
      </c>
      <c r="HG677">
        <v>29.759</v>
      </c>
      <c r="HH677">
        <v>29.9999</v>
      </c>
      <c r="HI677">
        <v>29.5374</v>
      </c>
      <c r="HJ677">
        <v>29.4373</v>
      </c>
      <c r="HK677">
        <v>72.8178</v>
      </c>
      <c r="HL677">
        <v>52.829</v>
      </c>
      <c r="HM677">
        <v>0</v>
      </c>
      <c r="HN677">
        <v>15.6222</v>
      </c>
      <c r="HO677">
        <v>1544.25</v>
      </c>
      <c r="HP677">
        <v>18.3468</v>
      </c>
      <c r="HQ677">
        <v>102.131</v>
      </c>
      <c r="HR677">
        <v>102.92</v>
      </c>
    </row>
    <row r="678" spans="1:226">
      <c r="A678">
        <v>662</v>
      </c>
      <c r="B678">
        <v>1657300339.5</v>
      </c>
      <c r="C678">
        <v>8595.5</v>
      </c>
      <c r="D678" t="s">
        <v>1688</v>
      </c>
      <c r="E678" t="s">
        <v>1689</v>
      </c>
      <c r="F678">
        <v>5</v>
      </c>
      <c r="G678" t="s">
        <v>1507</v>
      </c>
      <c r="H678" t="s">
        <v>354</v>
      </c>
      <c r="I678">
        <v>1657300331.71429</v>
      </c>
      <c r="J678">
        <f>(K678)/1000</f>
        <v>0</v>
      </c>
      <c r="K678">
        <f>IF(BF678, AN678, AH678)</f>
        <v>0</v>
      </c>
      <c r="L678">
        <f>IF(BF678, AI678, AG678)</f>
        <v>0</v>
      </c>
      <c r="M678">
        <f>BH678 - IF(AU678&gt;1, L678*BB678*100.0/(AW678*BV678), 0)</f>
        <v>0</v>
      </c>
      <c r="N678">
        <f>((T678-J678/2)*M678-L678)/(T678+J678/2)</f>
        <v>0</v>
      </c>
      <c r="O678">
        <f>N678*(BO678+BP678)/1000.0</f>
        <v>0</v>
      </c>
      <c r="P678">
        <f>(BH678 - IF(AU678&gt;1, L678*BB678*100.0/(AW678*BV678), 0))*(BO678+BP678)/1000.0</f>
        <v>0</v>
      </c>
      <c r="Q678">
        <f>2.0/((1/S678-1/R678)+SIGN(S678)*SQRT((1/S678-1/R678)*(1/S678-1/R678) + 4*BC678/((BC678+1)*(BC678+1))*(2*1/S678*1/R678-1/R678*1/R678)))</f>
        <v>0</v>
      </c>
      <c r="R678">
        <f>IF(LEFT(BD678,1)&lt;&gt;"0",IF(LEFT(BD678,1)="1",3.0,BE678),$D$5+$E$5*(BV678*BO678/($K$5*1000))+$F$5*(BV678*BO678/($K$5*1000))*MAX(MIN(BB678,$J$5),$I$5)*MAX(MIN(BB678,$J$5),$I$5)+$G$5*MAX(MIN(BB678,$J$5),$I$5)*(BV678*BO678/($K$5*1000))+$H$5*(BV678*BO678/($K$5*1000))*(BV678*BO678/($K$5*1000)))</f>
        <v>0</v>
      </c>
      <c r="S678">
        <f>J678*(1000-(1000*0.61365*exp(17.502*W678/(240.97+W678))/(BO678+BP678)+BJ678)/2)/(1000*0.61365*exp(17.502*W678/(240.97+W678))/(BO678+BP678)-BJ678)</f>
        <v>0</v>
      </c>
      <c r="T678">
        <f>1/((BC678+1)/(Q678/1.6)+1/(R678/1.37)) + BC678/((BC678+1)/(Q678/1.6) + BC678/(R678/1.37))</f>
        <v>0</v>
      </c>
      <c r="U678">
        <f>(AX678*BA678)</f>
        <v>0</v>
      </c>
      <c r="V678">
        <f>(BQ678+(U678+2*0.95*5.67E-8*(((BQ678+$B$7)+273)^4-(BQ678+273)^4)-44100*J678)/(1.84*29.3*R678+8*0.95*5.67E-8*(BQ678+273)^3))</f>
        <v>0</v>
      </c>
      <c r="W678">
        <f>($C$7*BR678+$D$7*BS678+$E$7*V678)</f>
        <v>0</v>
      </c>
      <c r="X678">
        <f>0.61365*exp(17.502*W678/(240.97+W678))</f>
        <v>0</v>
      </c>
      <c r="Y678">
        <f>(Z678/AA678*100)</f>
        <v>0</v>
      </c>
      <c r="Z678">
        <f>BJ678*(BO678+BP678)/1000</f>
        <v>0</v>
      </c>
      <c r="AA678">
        <f>0.61365*exp(17.502*BQ678/(240.97+BQ678))</f>
        <v>0</v>
      </c>
      <c r="AB678">
        <f>(X678-BJ678*(BO678+BP678)/1000)</f>
        <v>0</v>
      </c>
      <c r="AC678">
        <f>(-J678*44100)</f>
        <v>0</v>
      </c>
      <c r="AD678">
        <f>2*29.3*R678*0.92*(BQ678-W678)</f>
        <v>0</v>
      </c>
      <c r="AE678">
        <f>2*0.95*5.67E-8*(((BQ678+$B$7)+273)^4-(W678+273)^4)</f>
        <v>0</v>
      </c>
      <c r="AF678">
        <f>U678+AE678+AC678+AD678</f>
        <v>0</v>
      </c>
      <c r="AG678">
        <f>BN678*AU678*(BI678-BH678*(1000-AU678*BK678)/(1000-AU678*BJ678))/(100*BB678)</f>
        <v>0</v>
      </c>
      <c r="AH678">
        <f>1000*BN678*AU678*(BJ678-BK678)/(100*BB678*(1000-AU678*BJ678))</f>
        <v>0</v>
      </c>
      <c r="AI678">
        <f>(AJ678 - AK678 - BO678*1E3/(8.314*(BQ678+273.15)) * AM678/BN678 * AL678) * BN678/(100*BB678) * (1000 - BK678)/1000</f>
        <v>0</v>
      </c>
      <c r="AJ678">
        <v>1561.53618153357</v>
      </c>
      <c r="AK678">
        <v>1530.61090909091</v>
      </c>
      <c r="AL678">
        <v>3.3890295646811</v>
      </c>
      <c r="AM678">
        <v>66.3387568690887</v>
      </c>
      <c r="AN678">
        <f>(AP678 - AO678 + BO678*1E3/(8.314*(BQ678+273.15)) * AR678/BN678 * AQ678) * BN678/(100*BB678) * 1000/(1000 - AP678)</f>
        <v>0</v>
      </c>
      <c r="AO678">
        <v>18.3764842143204</v>
      </c>
      <c r="AP678">
        <v>20.782763030303</v>
      </c>
      <c r="AQ678">
        <v>0.000132210353954695</v>
      </c>
      <c r="AR678">
        <v>77.4773203291814</v>
      </c>
      <c r="AS678">
        <v>0</v>
      </c>
      <c r="AT678">
        <v>0</v>
      </c>
      <c r="AU678">
        <f>IF(AS678*$H$13&gt;=AW678,1.0,(AW678/(AW678-AS678*$H$13)))</f>
        <v>0</v>
      </c>
      <c r="AV678">
        <f>(AU678-1)*100</f>
        <v>0</v>
      </c>
      <c r="AW678">
        <f>MAX(0,($B$13+$C$13*BV678)/(1+$D$13*BV678)*BO678/(BQ678+273)*$E$13)</f>
        <v>0</v>
      </c>
      <c r="AX678">
        <f>$B$11*BW678+$C$11*BX678+$F$11*CI678*(1-CL678)</f>
        <v>0</v>
      </c>
      <c r="AY678">
        <f>AX678*AZ678</f>
        <v>0</v>
      </c>
      <c r="AZ678">
        <f>($B$11*$D$9+$C$11*$D$9+$F$11*((CV678+CN678)/MAX(CV678+CN678+CW678, 0.1)*$I$9+CW678/MAX(CV678+CN678+CW678, 0.1)*$J$9))/($B$11+$C$11+$F$11)</f>
        <v>0</v>
      </c>
      <c r="BA678">
        <f>($B$11*$K$9+$C$11*$K$9+$F$11*((CV678+CN678)/MAX(CV678+CN678+CW678, 0.1)*$P$9+CW678/MAX(CV678+CN678+CW678, 0.1)*$Q$9))/($B$11+$C$11+$F$11)</f>
        <v>0</v>
      </c>
      <c r="BB678">
        <v>6</v>
      </c>
      <c r="BC678">
        <v>0.5</v>
      </c>
      <c r="BD678" t="s">
        <v>355</v>
      </c>
      <c r="BE678">
        <v>2</v>
      </c>
      <c r="BF678" t="b">
        <v>1</v>
      </c>
      <c r="BG678">
        <v>1657300331.71429</v>
      </c>
      <c r="BH678">
        <v>1474.40785714286</v>
      </c>
      <c r="BI678">
        <v>1517.61821428571</v>
      </c>
      <c r="BJ678">
        <v>20.7763357142857</v>
      </c>
      <c r="BK678">
        <v>18.3740857142857</v>
      </c>
      <c r="BL678">
        <v>1459.00714285714</v>
      </c>
      <c r="BM678">
        <v>20.597675</v>
      </c>
      <c r="BN678">
        <v>500.007107142857</v>
      </c>
      <c r="BO678">
        <v>73.8275857142857</v>
      </c>
      <c r="BP678">
        <v>0.0462822928571429</v>
      </c>
      <c r="BQ678">
        <v>24.3228535714286</v>
      </c>
      <c r="BR678">
        <v>24.9645964285714</v>
      </c>
      <c r="BS678">
        <v>999.9</v>
      </c>
      <c r="BT678">
        <v>0</v>
      </c>
      <c r="BU678">
        <v>0</v>
      </c>
      <c r="BV678">
        <v>10006.25</v>
      </c>
      <c r="BW678">
        <v>0</v>
      </c>
      <c r="BX678">
        <v>1304.94571428571</v>
      </c>
      <c r="BY678">
        <v>-43.2097678571429</v>
      </c>
      <c r="BZ678">
        <v>1505.69107142857</v>
      </c>
      <c r="CA678">
        <v>1546.02428571429</v>
      </c>
      <c r="CB678">
        <v>2.402255</v>
      </c>
      <c r="CC678">
        <v>1517.61821428571</v>
      </c>
      <c r="CD678">
        <v>18.3740857142857</v>
      </c>
      <c r="CE678">
        <v>1.53386678571429</v>
      </c>
      <c r="CF678">
        <v>1.35651392857143</v>
      </c>
      <c r="CG678">
        <v>13.3099928571429</v>
      </c>
      <c r="CH678">
        <v>11.4400607142857</v>
      </c>
      <c r="CI678">
        <v>2000.02178571429</v>
      </c>
      <c r="CJ678">
        <v>0.980002821428572</v>
      </c>
      <c r="CK678">
        <v>0.0199972964285714</v>
      </c>
      <c r="CL678">
        <v>0</v>
      </c>
      <c r="CM678">
        <v>2.32754642857143</v>
      </c>
      <c r="CN678">
        <v>0</v>
      </c>
      <c r="CO678">
        <v>4376.36535714286</v>
      </c>
      <c r="CP678">
        <v>17300.3714285714</v>
      </c>
      <c r="CQ678">
        <v>41.1294285714286</v>
      </c>
      <c r="CR678">
        <v>42.062</v>
      </c>
      <c r="CS678">
        <v>40.946</v>
      </c>
      <c r="CT678">
        <v>40.74325</v>
      </c>
      <c r="CU678">
        <v>40.321</v>
      </c>
      <c r="CV678">
        <v>1960.03107142857</v>
      </c>
      <c r="CW678">
        <v>39.9914285714286</v>
      </c>
      <c r="CX678">
        <v>0</v>
      </c>
      <c r="CY678">
        <v>1657300317.9</v>
      </c>
      <c r="CZ678">
        <v>0</v>
      </c>
      <c r="DA678">
        <v>1657291692.5</v>
      </c>
      <c r="DB678" t="s">
        <v>356</v>
      </c>
      <c r="DC678">
        <v>1657291684</v>
      </c>
      <c r="DD678">
        <v>1657291692.5</v>
      </c>
      <c r="DE678">
        <v>1</v>
      </c>
      <c r="DF678">
        <v>0.051</v>
      </c>
      <c r="DG678">
        <v>-0.009</v>
      </c>
      <c r="DH678">
        <v>7.953</v>
      </c>
      <c r="DI678">
        <v>0.086</v>
      </c>
      <c r="DJ678">
        <v>418</v>
      </c>
      <c r="DK678">
        <v>18</v>
      </c>
      <c r="DL678">
        <v>0.63</v>
      </c>
      <c r="DM678">
        <v>0.07</v>
      </c>
      <c r="DN678">
        <v>-43.09181</v>
      </c>
      <c r="DO678">
        <v>-0.0966866791744184</v>
      </c>
      <c r="DP678">
        <v>0.604272954384027</v>
      </c>
      <c r="DQ678">
        <v>1</v>
      </c>
      <c r="DR678">
        <v>2.40135775</v>
      </c>
      <c r="DS678">
        <v>0.0228075422138787</v>
      </c>
      <c r="DT678">
        <v>0.00438031647686559</v>
      </c>
      <c r="DU678">
        <v>1</v>
      </c>
      <c r="DV678">
        <v>2</v>
      </c>
      <c r="DW678">
        <v>2</v>
      </c>
      <c r="DX678" t="s">
        <v>512</v>
      </c>
      <c r="DY678">
        <v>2.97076</v>
      </c>
      <c r="DZ678">
        <v>2.69985</v>
      </c>
      <c r="EA678">
        <v>0.175835</v>
      </c>
      <c r="EB678">
        <v>0.179814</v>
      </c>
      <c r="EC678">
        <v>0.0767678</v>
      </c>
      <c r="ED678">
        <v>0.0707123</v>
      </c>
      <c r="EE678">
        <v>32002.7</v>
      </c>
      <c r="EF678">
        <v>34848</v>
      </c>
      <c r="EG678">
        <v>35208.2</v>
      </c>
      <c r="EH678">
        <v>38555.3</v>
      </c>
      <c r="EI678">
        <v>46134.1</v>
      </c>
      <c r="EJ678">
        <v>51737.7</v>
      </c>
      <c r="EK678">
        <v>55068.6</v>
      </c>
      <c r="EL678">
        <v>61826.1</v>
      </c>
      <c r="EM678">
        <v>1.945</v>
      </c>
      <c r="EN678">
        <v>2.1082</v>
      </c>
      <c r="EO678">
        <v>-0.0137091</v>
      </c>
      <c r="EP678">
        <v>0</v>
      </c>
      <c r="EQ678">
        <v>25.1821</v>
      </c>
      <c r="ER678">
        <v>999.9</v>
      </c>
      <c r="ES678">
        <v>54.633</v>
      </c>
      <c r="ET678">
        <v>34.332</v>
      </c>
      <c r="EU678">
        <v>40.2766</v>
      </c>
      <c r="EV678">
        <v>52.938</v>
      </c>
      <c r="EW678">
        <v>37.0192</v>
      </c>
      <c r="EX678">
        <v>2</v>
      </c>
      <c r="EY678">
        <v>0.210366</v>
      </c>
      <c r="EZ678">
        <v>5.78109</v>
      </c>
      <c r="FA678">
        <v>20.0563</v>
      </c>
      <c r="FB678">
        <v>5.19812</v>
      </c>
      <c r="FC678">
        <v>12.0099</v>
      </c>
      <c r="FD678">
        <v>4.976</v>
      </c>
      <c r="FE678">
        <v>3.294</v>
      </c>
      <c r="FF678">
        <v>9999</v>
      </c>
      <c r="FG678">
        <v>565.8</v>
      </c>
      <c r="FH678">
        <v>9999</v>
      </c>
      <c r="FI678">
        <v>9999</v>
      </c>
      <c r="FJ678">
        <v>1.86298</v>
      </c>
      <c r="FK678">
        <v>1.86783</v>
      </c>
      <c r="FL678">
        <v>1.86752</v>
      </c>
      <c r="FM678">
        <v>1.86874</v>
      </c>
      <c r="FN678">
        <v>1.8696</v>
      </c>
      <c r="FO678">
        <v>1.8656</v>
      </c>
      <c r="FP678">
        <v>1.86667</v>
      </c>
      <c r="FQ678">
        <v>1.8681</v>
      </c>
      <c r="FR678">
        <v>5</v>
      </c>
      <c r="FS678">
        <v>0</v>
      </c>
      <c r="FT678">
        <v>0</v>
      </c>
      <c r="FU678">
        <v>0</v>
      </c>
      <c r="FV678" t="s">
        <v>358</v>
      </c>
      <c r="FW678" t="s">
        <v>359</v>
      </c>
      <c r="FX678" t="s">
        <v>360</v>
      </c>
      <c r="FY678" t="s">
        <v>360</v>
      </c>
      <c r="FZ678" t="s">
        <v>360</v>
      </c>
      <c r="GA678" t="s">
        <v>360</v>
      </c>
      <c r="GB678">
        <v>0</v>
      </c>
      <c r="GC678">
        <v>100</v>
      </c>
      <c r="GD678">
        <v>100</v>
      </c>
      <c r="GE678">
        <v>15.57</v>
      </c>
      <c r="GF678">
        <v>0.1787</v>
      </c>
      <c r="GG678">
        <v>4.5284714050127</v>
      </c>
      <c r="GH678">
        <v>0.00877152046367285</v>
      </c>
      <c r="GI678">
        <v>-1.12287425622125e-06</v>
      </c>
      <c r="GJ678">
        <v>1.49974470624018e-10</v>
      </c>
      <c r="GK678">
        <v>0.178652107835601</v>
      </c>
      <c r="GL678">
        <v>0</v>
      </c>
      <c r="GM678">
        <v>0</v>
      </c>
      <c r="GN678">
        <v>0</v>
      </c>
      <c r="GO678">
        <v>-2</v>
      </c>
      <c r="GP678">
        <v>2006</v>
      </c>
      <c r="GQ678">
        <v>1</v>
      </c>
      <c r="GR678">
        <v>20</v>
      </c>
      <c r="GS678">
        <v>144.3</v>
      </c>
      <c r="GT678">
        <v>144.1</v>
      </c>
      <c r="GU678">
        <v>3.66333</v>
      </c>
      <c r="GV678">
        <v>2.61597</v>
      </c>
      <c r="GW678">
        <v>2.24854</v>
      </c>
      <c r="GX678">
        <v>2.74292</v>
      </c>
      <c r="GY678">
        <v>1.99585</v>
      </c>
      <c r="GZ678">
        <v>2.39014</v>
      </c>
      <c r="HA678">
        <v>37.747</v>
      </c>
      <c r="HB678">
        <v>14.4035</v>
      </c>
      <c r="HC678">
        <v>18</v>
      </c>
      <c r="HD678">
        <v>499.514</v>
      </c>
      <c r="HE678">
        <v>611.646</v>
      </c>
      <c r="HF678">
        <v>15.6457</v>
      </c>
      <c r="HG678">
        <v>29.7616</v>
      </c>
      <c r="HH678">
        <v>29.9999</v>
      </c>
      <c r="HI678">
        <v>29.5425</v>
      </c>
      <c r="HJ678">
        <v>29.4398</v>
      </c>
      <c r="HK678">
        <v>73.3769</v>
      </c>
      <c r="HL678">
        <v>52.829</v>
      </c>
      <c r="HM678">
        <v>0</v>
      </c>
      <c r="HN678">
        <v>15.6502</v>
      </c>
      <c r="HO678">
        <v>1557.64</v>
      </c>
      <c r="HP678">
        <v>18.3424</v>
      </c>
      <c r="HQ678">
        <v>102.13</v>
      </c>
      <c r="HR678">
        <v>102.92</v>
      </c>
    </row>
    <row r="679" spans="1:226">
      <c r="A679">
        <v>663</v>
      </c>
      <c r="B679">
        <v>1657300344.5</v>
      </c>
      <c r="C679">
        <v>8600.5</v>
      </c>
      <c r="D679" t="s">
        <v>1690</v>
      </c>
      <c r="E679" t="s">
        <v>1691</v>
      </c>
      <c r="F679">
        <v>5</v>
      </c>
      <c r="G679" t="s">
        <v>1507</v>
      </c>
      <c r="H679" t="s">
        <v>354</v>
      </c>
      <c r="I679">
        <v>1657300337</v>
      </c>
      <c r="J679">
        <f>(K679)/1000</f>
        <v>0</v>
      </c>
      <c r="K679">
        <f>IF(BF679, AN679, AH679)</f>
        <v>0</v>
      </c>
      <c r="L679">
        <f>IF(BF679, AI679, AG679)</f>
        <v>0</v>
      </c>
      <c r="M679">
        <f>BH679 - IF(AU679&gt;1, L679*BB679*100.0/(AW679*BV679), 0)</f>
        <v>0</v>
      </c>
      <c r="N679">
        <f>((T679-J679/2)*M679-L679)/(T679+J679/2)</f>
        <v>0</v>
      </c>
      <c r="O679">
        <f>N679*(BO679+BP679)/1000.0</f>
        <v>0</v>
      </c>
      <c r="P679">
        <f>(BH679 - IF(AU679&gt;1, L679*BB679*100.0/(AW679*BV679), 0))*(BO679+BP679)/1000.0</f>
        <v>0</v>
      </c>
      <c r="Q679">
        <f>2.0/((1/S679-1/R679)+SIGN(S679)*SQRT((1/S679-1/R679)*(1/S679-1/R679) + 4*BC679/((BC679+1)*(BC679+1))*(2*1/S679*1/R679-1/R679*1/R679)))</f>
        <v>0</v>
      </c>
      <c r="R679">
        <f>IF(LEFT(BD679,1)&lt;&gt;"0",IF(LEFT(BD679,1)="1",3.0,BE679),$D$5+$E$5*(BV679*BO679/($K$5*1000))+$F$5*(BV679*BO679/($K$5*1000))*MAX(MIN(BB679,$J$5),$I$5)*MAX(MIN(BB679,$J$5),$I$5)+$G$5*MAX(MIN(BB679,$J$5),$I$5)*(BV679*BO679/($K$5*1000))+$H$5*(BV679*BO679/($K$5*1000))*(BV679*BO679/($K$5*1000)))</f>
        <v>0</v>
      </c>
      <c r="S679">
        <f>J679*(1000-(1000*0.61365*exp(17.502*W679/(240.97+W679))/(BO679+BP679)+BJ679)/2)/(1000*0.61365*exp(17.502*W679/(240.97+W679))/(BO679+BP679)-BJ679)</f>
        <v>0</v>
      </c>
      <c r="T679">
        <f>1/((BC679+1)/(Q679/1.6)+1/(R679/1.37)) + BC679/((BC679+1)/(Q679/1.6) + BC679/(R679/1.37))</f>
        <v>0</v>
      </c>
      <c r="U679">
        <f>(AX679*BA679)</f>
        <v>0</v>
      </c>
      <c r="V679">
        <f>(BQ679+(U679+2*0.95*5.67E-8*(((BQ679+$B$7)+273)^4-(BQ679+273)^4)-44100*J679)/(1.84*29.3*R679+8*0.95*5.67E-8*(BQ679+273)^3))</f>
        <v>0</v>
      </c>
      <c r="W679">
        <f>($C$7*BR679+$D$7*BS679+$E$7*V679)</f>
        <v>0</v>
      </c>
      <c r="X679">
        <f>0.61365*exp(17.502*W679/(240.97+W679))</f>
        <v>0</v>
      </c>
      <c r="Y679">
        <f>(Z679/AA679*100)</f>
        <v>0</v>
      </c>
      <c r="Z679">
        <f>BJ679*(BO679+BP679)/1000</f>
        <v>0</v>
      </c>
      <c r="AA679">
        <f>0.61365*exp(17.502*BQ679/(240.97+BQ679))</f>
        <v>0</v>
      </c>
      <c r="AB679">
        <f>(X679-BJ679*(BO679+BP679)/1000)</f>
        <v>0</v>
      </c>
      <c r="AC679">
        <f>(-J679*44100)</f>
        <v>0</v>
      </c>
      <c r="AD679">
        <f>2*29.3*R679*0.92*(BQ679-W679)</f>
        <v>0</v>
      </c>
      <c r="AE679">
        <f>2*0.95*5.67E-8*(((BQ679+$B$7)+273)^4-(W679+273)^4)</f>
        <v>0</v>
      </c>
      <c r="AF679">
        <f>U679+AE679+AC679+AD679</f>
        <v>0</v>
      </c>
      <c r="AG679">
        <f>BN679*AU679*(BI679-BH679*(1000-AU679*BK679)/(1000-AU679*BJ679))/(100*BB679)</f>
        <v>0</v>
      </c>
      <c r="AH679">
        <f>1000*BN679*AU679*(BJ679-BK679)/(100*BB679*(1000-AU679*BJ679))</f>
        <v>0</v>
      </c>
      <c r="AI679">
        <f>(AJ679 - AK679 - BO679*1E3/(8.314*(BQ679+273.15)) * AM679/BN679 * AL679) * BN679/(100*BB679) * (1000 - BK679)/1000</f>
        <v>0</v>
      </c>
      <c r="AJ679">
        <v>1578.64752859727</v>
      </c>
      <c r="AK679">
        <v>1547.62963636364</v>
      </c>
      <c r="AL679">
        <v>3.36878000348409</v>
      </c>
      <c r="AM679">
        <v>66.3387568690887</v>
      </c>
      <c r="AN679">
        <f>(AP679 - AO679 + BO679*1E3/(8.314*(BQ679+273.15)) * AR679/BN679 * AQ679) * BN679/(100*BB679) * 1000/(1000 - AP679)</f>
        <v>0</v>
      </c>
      <c r="AO679">
        <v>18.3799127547835</v>
      </c>
      <c r="AP679">
        <v>20.7931448484848</v>
      </c>
      <c r="AQ679">
        <v>0.00266698074569888</v>
      </c>
      <c r="AR679">
        <v>77.4773203291814</v>
      </c>
      <c r="AS679">
        <v>0</v>
      </c>
      <c r="AT679">
        <v>0</v>
      </c>
      <c r="AU679">
        <f>IF(AS679*$H$13&gt;=AW679,1.0,(AW679/(AW679-AS679*$H$13)))</f>
        <v>0</v>
      </c>
      <c r="AV679">
        <f>(AU679-1)*100</f>
        <v>0</v>
      </c>
      <c r="AW679">
        <f>MAX(0,($B$13+$C$13*BV679)/(1+$D$13*BV679)*BO679/(BQ679+273)*$E$13)</f>
        <v>0</v>
      </c>
      <c r="AX679">
        <f>$B$11*BW679+$C$11*BX679+$F$11*CI679*(1-CL679)</f>
        <v>0</v>
      </c>
      <c r="AY679">
        <f>AX679*AZ679</f>
        <v>0</v>
      </c>
      <c r="AZ679">
        <f>($B$11*$D$9+$C$11*$D$9+$F$11*((CV679+CN679)/MAX(CV679+CN679+CW679, 0.1)*$I$9+CW679/MAX(CV679+CN679+CW679, 0.1)*$J$9))/($B$11+$C$11+$F$11)</f>
        <v>0</v>
      </c>
      <c r="BA679">
        <f>($B$11*$K$9+$C$11*$K$9+$F$11*((CV679+CN679)/MAX(CV679+CN679+CW679, 0.1)*$P$9+CW679/MAX(CV679+CN679+CW679, 0.1)*$Q$9))/($B$11+$C$11+$F$11)</f>
        <v>0</v>
      </c>
      <c r="BB679">
        <v>6</v>
      </c>
      <c r="BC679">
        <v>0.5</v>
      </c>
      <c r="BD679" t="s">
        <v>355</v>
      </c>
      <c r="BE679">
        <v>2</v>
      </c>
      <c r="BF679" t="b">
        <v>1</v>
      </c>
      <c r="BG679">
        <v>1657300337</v>
      </c>
      <c r="BH679">
        <v>1492.16777777778</v>
      </c>
      <c r="BI679">
        <v>1535.18111111111</v>
      </c>
      <c r="BJ679">
        <v>20.782837037037</v>
      </c>
      <c r="BK679">
        <v>18.3775481481481</v>
      </c>
      <c r="BL679">
        <v>1476.65222222222</v>
      </c>
      <c r="BM679">
        <v>20.6041851851852</v>
      </c>
      <c r="BN679">
        <v>499.997074074074</v>
      </c>
      <c r="BO679">
        <v>73.8275407407407</v>
      </c>
      <c r="BP679">
        <v>0.0462901296296296</v>
      </c>
      <c r="BQ679">
        <v>24.3234481481481</v>
      </c>
      <c r="BR679">
        <v>24.9691814814815</v>
      </c>
      <c r="BS679">
        <v>999.9</v>
      </c>
      <c r="BT679">
        <v>0</v>
      </c>
      <c r="BU679">
        <v>0</v>
      </c>
      <c r="BV679">
        <v>9998.51851851852</v>
      </c>
      <c r="BW679">
        <v>0</v>
      </c>
      <c r="BX679">
        <v>1305.41111111111</v>
      </c>
      <c r="BY679">
        <v>-43.0135074074074</v>
      </c>
      <c r="BZ679">
        <v>1523.83740740741</v>
      </c>
      <c r="CA679">
        <v>1563.92111111111</v>
      </c>
      <c r="CB679">
        <v>2.40530259259259</v>
      </c>
      <c r="CC679">
        <v>1535.18111111111</v>
      </c>
      <c r="CD679">
        <v>18.3775481481481</v>
      </c>
      <c r="CE679">
        <v>1.53434666666667</v>
      </c>
      <c r="CF679">
        <v>1.35676851851852</v>
      </c>
      <c r="CG679">
        <v>13.3147814814815</v>
      </c>
      <c r="CH679">
        <v>11.4428962962963</v>
      </c>
      <c r="CI679">
        <v>2000.00555555556</v>
      </c>
      <c r="CJ679">
        <v>0.980002666666667</v>
      </c>
      <c r="CK679">
        <v>0.0199974666666667</v>
      </c>
      <c r="CL679">
        <v>0</v>
      </c>
      <c r="CM679">
        <v>2.28009259259259</v>
      </c>
      <c r="CN679">
        <v>0</v>
      </c>
      <c r="CO679">
        <v>4374.58740740741</v>
      </c>
      <c r="CP679">
        <v>17300.2185185185</v>
      </c>
      <c r="CQ679">
        <v>41.1295925925926</v>
      </c>
      <c r="CR679">
        <v>42.062</v>
      </c>
      <c r="CS679">
        <v>40.937</v>
      </c>
      <c r="CT679">
        <v>40.75</v>
      </c>
      <c r="CU679">
        <v>40.3213333333333</v>
      </c>
      <c r="CV679">
        <v>1960.01481481481</v>
      </c>
      <c r="CW679">
        <v>39.9914814814815</v>
      </c>
      <c r="CX679">
        <v>0</v>
      </c>
      <c r="CY679">
        <v>1657300322.7</v>
      </c>
      <c r="CZ679">
        <v>0</v>
      </c>
      <c r="DA679">
        <v>1657291692.5</v>
      </c>
      <c r="DB679" t="s">
        <v>356</v>
      </c>
      <c r="DC679">
        <v>1657291684</v>
      </c>
      <c r="DD679">
        <v>1657291692.5</v>
      </c>
      <c r="DE679">
        <v>1</v>
      </c>
      <c r="DF679">
        <v>0.051</v>
      </c>
      <c r="DG679">
        <v>-0.009</v>
      </c>
      <c r="DH679">
        <v>7.953</v>
      </c>
      <c r="DI679">
        <v>0.086</v>
      </c>
      <c r="DJ679">
        <v>418</v>
      </c>
      <c r="DK679">
        <v>18</v>
      </c>
      <c r="DL679">
        <v>0.63</v>
      </c>
      <c r="DM679">
        <v>0.07</v>
      </c>
      <c r="DN679">
        <v>-43.1033243902439</v>
      </c>
      <c r="DO679">
        <v>0.490553310104444</v>
      </c>
      <c r="DP679">
        <v>0.607620413753516</v>
      </c>
      <c r="DQ679">
        <v>0</v>
      </c>
      <c r="DR679">
        <v>2.4034287804878</v>
      </c>
      <c r="DS679">
        <v>0.0268227177700326</v>
      </c>
      <c r="DT679">
        <v>0.0046561971267894</v>
      </c>
      <c r="DU679">
        <v>1</v>
      </c>
      <c r="DV679">
        <v>1</v>
      </c>
      <c r="DW679">
        <v>2</v>
      </c>
      <c r="DX679" t="s">
        <v>373</v>
      </c>
      <c r="DY679">
        <v>2.97106</v>
      </c>
      <c r="DZ679">
        <v>2.7004</v>
      </c>
      <c r="EA679">
        <v>0.177036</v>
      </c>
      <c r="EB679">
        <v>0.18078</v>
      </c>
      <c r="EC679">
        <v>0.0767998</v>
      </c>
      <c r="ED679">
        <v>0.0707338</v>
      </c>
      <c r="EE679">
        <v>31956.8</v>
      </c>
      <c r="EF679">
        <v>34806.7</v>
      </c>
      <c r="EG679">
        <v>35209</v>
      </c>
      <c r="EH679">
        <v>38555</v>
      </c>
      <c r="EI679">
        <v>46133.6</v>
      </c>
      <c r="EJ679">
        <v>51737.6</v>
      </c>
      <c r="EK679">
        <v>55069.9</v>
      </c>
      <c r="EL679">
        <v>61827.3</v>
      </c>
      <c r="EM679">
        <v>1.9446</v>
      </c>
      <c r="EN679">
        <v>2.1082</v>
      </c>
      <c r="EO679">
        <v>-0.0110865</v>
      </c>
      <c r="EP679">
        <v>0</v>
      </c>
      <c r="EQ679">
        <v>25.1711</v>
      </c>
      <c r="ER679">
        <v>999.9</v>
      </c>
      <c r="ES679">
        <v>54.609</v>
      </c>
      <c r="ET679">
        <v>34.322</v>
      </c>
      <c r="EU679">
        <v>40.2383</v>
      </c>
      <c r="EV679">
        <v>53.488</v>
      </c>
      <c r="EW679">
        <v>36.9671</v>
      </c>
      <c r="EX679">
        <v>2</v>
      </c>
      <c r="EY679">
        <v>0.210366</v>
      </c>
      <c r="EZ679">
        <v>5.78739</v>
      </c>
      <c r="FA679">
        <v>20.0559</v>
      </c>
      <c r="FB679">
        <v>5.19692</v>
      </c>
      <c r="FC679">
        <v>12.0099</v>
      </c>
      <c r="FD679">
        <v>4.9756</v>
      </c>
      <c r="FE679">
        <v>3.294</v>
      </c>
      <c r="FF679">
        <v>9999</v>
      </c>
      <c r="FG679">
        <v>565.8</v>
      </c>
      <c r="FH679">
        <v>9999</v>
      </c>
      <c r="FI679">
        <v>9999</v>
      </c>
      <c r="FJ679">
        <v>1.86307</v>
      </c>
      <c r="FK679">
        <v>1.86783</v>
      </c>
      <c r="FL679">
        <v>1.86752</v>
      </c>
      <c r="FM679">
        <v>1.86874</v>
      </c>
      <c r="FN679">
        <v>1.8696</v>
      </c>
      <c r="FO679">
        <v>1.86563</v>
      </c>
      <c r="FP679">
        <v>1.86664</v>
      </c>
      <c r="FQ679">
        <v>1.86813</v>
      </c>
      <c r="FR679">
        <v>5</v>
      </c>
      <c r="FS679">
        <v>0</v>
      </c>
      <c r="FT679">
        <v>0</v>
      </c>
      <c r="FU679">
        <v>0</v>
      </c>
      <c r="FV679" t="s">
        <v>358</v>
      </c>
      <c r="FW679" t="s">
        <v>359</v>
      </c>
      <c r="FX679" t="s">
        <v>360</v>
      </c>
      <c r="FY679" t="s">
        <v>360</v>
      </c>
      <c r="FZ679" t="s">
        <v>360</v>
      </c>
      <c r="GA679" t="s">
        <v>360</v>
      </c>
      <c r="GB679">
        <v>0</v>
      </c>
      <c r="GC679">
        <v>100</v>
      </c>
      <c r="GD679">
        <v>100</v>
      </c>
      <c r="GE679">
        <v>15.67</v>
      </c>
      <c r="GF679">
        <v>0.1787</v>
      </c>
      <c r="GG679">
        <v>4.5284714050127</v>
      </c>
      <c r="GH679">
        <v>0.00877152046367285</v>
      </c>
      <c r="GI679">
        <v>-1.12287425622125e-06</v>
      </c>
      <c r="GJ679">
        <v>1.49974470624018e-10</v>
      </c>
      <c r="GK679">
        <v>0.178652107835601</v>
      </c>
      <c r="GL679">
        <v>0</v>
      </c>
      <c r="GM679">
        <v>0</v>
      </c>
      <c r="GN679">
        <v>0</v>
      </c>
      <c r="GO679">
        <v>-2</v>
      </c>
      <c r="GP679">
        <v>2006</v>
      </c>
      <c r="GQ679">
        <v>1</v>
      </c>
      <c r="GR679">
        <v>20</v>
      </c>
      <c r="GS679">
        <v>144.3</v>
      </c>
      <c r="GT679">
        <v>144.2</v>
      </c>
      <c r="GU679">
        <v>3.69263</v>
      </c>
      <c r="GV679">
        <v>2.61597</v>
      </c>
      <c r="GW679">
        <v>2.24854</v>
      </c>
      <c r="GX679">
        <v>2.74292</v>
      </c>
      <c r="GY679">
        <v>1.99585</v>
      </c>
      <c r="GZ679">
        <v>2.36572</v>
      </c>
      <c r="HA679">
        <v>37.747</v>
      </c>
      <c r="HB679">
        <v>14.3947</v>
      </c>
      <c r="HC679">
        <v>18</v>
      </c>
      <c r="HD679">
        <v>499.27</v>
      </c>
      <c r="HE679">
        <v>611.673</v>
      </c>
      <c r="HF679">
        <v>15.672</v>
      </c>
      <c r="HG679">
        <v>29.7642</v>
      </c>
      <c r="HH679">
        <v>29.9999</v>
      </c>
      <c r="HI679">
        <v>29.545</v>
      </c>
      <c r="HJ679">
        <v>29.4428</v>
      </c>
      <c r="HK679">
        <v>74.0165</v>
      </c>
      <c r="HL679">
        <v>52.829</v>
      </c>
      <c r="HM679">
        <v>0</v>
      </c>
      <c r="HN679">
        <v>15.6739</v>
      </c>
      <c r="HO679">
        <v>1577.75</v>
      </c>
      <c r="HP679">
        <v>18.3303</v>
      </c>
      <c r="HQ679">
        <v>102.133</v>
      </c>
      <c r="HR679">
        <v>102.921</v>
      </c>
    </row>
    <row r="680" spans="1:226">
      <c r="A680">
        <v>664</v>
      </c>
      <c r="B680">
        <v>1657300349.5</v>
      </c>
      <c r="C680">
        <v>8605.5</v>
      </c>
      <c r="D680" t="s">
        <v>1692</v>
      </c>
      <c r="E680" t="s">
        <v>1693</v>
      </c>
      <c r="F680">
        <v>5</v>
      </c>
      <c r="G680" t="s">
        <v>1507</v>
      </c>
      <c r="H680" t="s">
        <v>354</v>
      </c>
      <c r="I680">
        <v>1657300341.71429</v>
      </c>
      <c r="J680">
        <f>(K680)/1000</f>
        <v>0</v>
      </c>
      <c r="K680">
        <f>IF(BF680, AN680, AH680)</f>
        <v>0</v>
      </c>
      <c r="L680">
        <f>IF(BF680, AI680, AG680)</f>
        <v>0</v>
      </c>
      <c r="M680">
        <f>BH680 - IF(AU680&gt;1, L680*BB680*100.0/(AW680*BV680), 0)</f>
        <v>0</v>
      </c>
      <c r="N680">
        <f>((T680-J680/2)*M680-L680)/(T680+J680/2)</f>
        <v>0</v>
      </c>
      <c r="O680">
        <f>N680*(BO680+BP680)/1000.0</f>
        <v>0</v>
      </c>
      <c r="P680">
        <f>(BH680 - IF(AU680&gt;1, L680*BB680*100.0/(AW680*BV680), 0))*(BO680+BP680)/1000.0</f>
        <v>0</v>
      </c>
      <c r="Q680">
        <f>2.0/((1/S680-1/R680)+SIGN(S680)*SQRT((1/S680-1/R680)*(1/S680-1/R680) + 4*BC680/((BC680+1)*(BC680+1))*(2*1/S680*1/R680-1/R680*1/R680)))</f>
        <v>0</v>
      </c>
      <c r="R680">
        <f>IF(LEFT(BD680,1)&lt;&gt;"0",IF(LEFT(BD680,1)="1",3.0,BE680),$D$5+$E$5*(BV680*BO680/($K$5*1000))+$F$5*(BV680*BO680/($K$5*1000))*MAX(MIN(BB680,$J$5),$I$5)*MAX(MIN(BB680,$J$5),$I$5)+$G$5*MAX(MIN(BB680,$J$5),$I$5)*(BV680*BO680/($K$5*1000))+$H$5*(BV680*BO680/($K$5*1000))*(BV680*BO680/($K$5*1000)))</f>
        <v>0</v>
      </c>
      <c r="S680">
        <f>J680*(1000-(1000*0.61365*exp(17.502*W680/(240.97+W680))/(BO680+BP680)+BJ680)/2)/(1000*0.61365*exp(17.502*W680/(240.97+W680))/(BO680+BP680)-BJ680)</f>
        <v>0</v>
      </c>
      <c r="T680">
        <f>1/((BC680+1)/(Q680/1.6)+1/(R680/1.37)) + BC680/((BC680+1)/(Q680/1.6) + BC680/(R680/1.37))</f>
        <v>0</v>
      </c>
      <c r="U680">
        <f>(AX680*BA680)</f>
        <v>0</v>
      </c>
      <c r="V680">
        <f>(BQ680+(U680+2*0.95*5.67E-8*(((BQ680+$B$7)+273)^4-(BQ680+273)^4)-44100*J680)/(1.84*29.3*R680+8*0.95*5.67E-8*(BQ680+273)^3))</f>
        <v>0</v>
      </c>
      <c r="W680">
        <f>($C$7*BR680+$D$7*BS680+$E$7*V680)</f>
        <v>0</v>
      </c>
      <c r="X680">
        <f>0.61365*exp(17.502*W680/(240.97+W680))</f>
        <v>0</v>
      </c>
      <c r="Y680">
        <f>(Z680/AA680*100)</f>
        <v>0</v>
      </c>
      <c r="Z680">
        <f>BJ680*(BO680+BP680)/1000</f>
        <v>0</v>
      </c>
      <c r="AA680">
        <f>0.61365*exp(17.502*BQ680/(240.97+BQ680))</f>
        <v>0</v>
      </c>
      <c r="AB680">
        <f>(X680-BJ680*(BO680+BP680)/1000)</f>
        <v>0</v>
      </c>
      <c r="AC680">
        <f>(-J680*44100)</f>
        <v>0</v>
      </c>
      <c r="AD680">
        <f>2*29.3*R680*0.92*(BQ680-W680)</f>
        <v>0</v>
      </c>
      <c r="AE680">
        <f>2*0.95*5.67E-8*(((BQ680+$B$7)+273)^4-(W680+273)^4)</f>
        <v>0</v>
      </c>
      <c r="AF680">
        <f>U680+AE680+AC680+AD680</f>
        <v>0</v>
      </c>
      <c r="AG680">
        <f>BN680*AU680*(BI680-BH680*(1000-AU680*BK680)/(1000-AU680*BJ680))/(100*BB680)</f>
        <v>0</v>
      </c>
      <c r="AH680">
        <f>1000*BN680*AU680*(BJ680-BK680)/(100*BB680*(1000-AU680*BJ680))</f>
        <v>0</v>
      </c>
      <c r="AI680">
        <f>(AJ680 - AK680 - BO680*1E3/(8.314*(BQ680+273.15)) * AM680/BN680 * AL680) * BN680/(100*BB680) * (1000 - BK680)/1000</f>
        <v>0</v>
      </c>
      <c r="AJ680">
        <v>1595.59560735938</v>
      </c>
      <c r="AK680">
        <v>1564.68406060606</v>
      </c>
      <c r="AL680">
        <v>3.49329960401268</v>
      </c>
      <c r="AM680">
        <v>66.3387568690887</v>
      </c>
      <c r="AN680">
        <f>(AP680 - AO680 + BO680*1E3/(8.314*(BQ680+273.15)) * AR680/BN680 * AQ680) * BN680/(100*BB680) * 1000/(1000 - AP680)</f>
        <v>0</v>
      </c>
      <c r="AO680">
        <v>18.3842779254947</v>
      </c>
      <c r="AP680">
        <v>20.7968624242424</v>
      </c>
      <c r="AQ680">
        <v>0.000584041927453952</v>
      </c>
      <c r="AR680">
        <v>77.4773203291814</v>
      </c>
      <c r="AS680">
        <v>0</v>
      </c>
      <c r="AT680">
        <v>0</v>
      </c>
      <c r="AU680">
        <f>IF(AS680*$H$13&gt;=AW680,1.0,(AW680/(AW680-AS680*$H$13)))</f>
        <v>0</v>
      </c>
      <c r="AV680">
        <f>(AU680-1)*100</f>
        <v>0</v>
      </c>
      <c r="AW680">
        <f>MAX(0,($B$13+$C$13*BV680)/(1+$D$13*BV680)*BO680/(BQ680+273)*$E$13)</f>
        <v>0</v>
      </c>
      <c r="AX680">
        <f>$B$11*BW680+$C$11*BX680+$F$11*CI680*(1-CL680)</f>
        <v>0</v>
      </c>
      <c r="AY680">
        <f>AX680*AZ680</f>
        <v>0</v>
      </c>
      <c r="AZ680">
        <f>($B$11*$D$9+$C$11*$D$9+$F$11*((CV680+CN680)/MAX(CV680+CN680+CW680, 0.1)*$I$9+CW680/MAX(CV680+CN680+CW680, 0.1)*$J$9))/($B$11+$C$11+$F$11)</f>
        <v>0</v>
      </c>
      <c r="BA680">
        <f>($B$11*$K$9+$C$11*$K$9+$F$11*((CV680+CN680)/MAX(CV680+CN680+CW680, 0.1)*$P$9+CW680/MAX(CV680+CN680+CW680, 0.1)*$Q$9))/($B$11+$C$11+$F$11)</f>
        <v>0</v>
      </c>
      <c r="BB680">
        <v>6</v>
      </c>
      <c r="BC680">
        <v>0.5</v>
      </c>
      <c r="BD680" t="s">
        <v>355</v>
      </c>
      <c r="BE680">
        <v>2</v>
      </c>
      <c r="BF680" t="b">
        <v>1</v>
      </c>
      <c r="BG680">
        <v>1657300341.71429</v>
      </c>
      <c r="BH680">
        <v>1507.79714285714</v>
      </c>
      <c r="BI680">
        <v>1550.90214285714</v>
      </c>
      <c r="BJ680">
        <v>20.7886392857143</v>
      </c>
      <c r="BK680">
        <v>18.3811571428571</v>
      </c>
      <c r="BL680">
        <v>1492.18142857143</v>
      </c>
      <c r="BM680">
        <v>20.6099785714286</v>
      </c>
      <c r="BN680">
        <v>499.981214285714</v>
      </c>
      <c r="BO680">
        <v>73.8273928571429</v>
      </c>
      <c r="BP680">
        <v>0.0464461357142857</v>
      </c>
      <c r="BQ680">
        <v>24.3256857142857</v>
      </c>
      <c r="BR680">
        <v>24.9708678571429</v>
      </c>
      <c r="BS680">
        <v>999.9</v>
      </c>
      <c r="BT680">
        <v>0</v>
      </c>
      <c r="BU680">
        <v>0</v>
      </c>
      <c r="BV680">
        <v>9992.67857142857</v>
      </c>
      <c r="BW680">
        <v>0</v>
      </c>
      <c r="BX680">
        <v>1306.0425</v>
      </c>
      <c r="BY680">
        <v>-43.1048392857143</v>
      </c>
      <c r="BZ680">
        <v>1539.80714285714</v>
      </c>
      <c r="CA680">
        <v>1579.94214285714</v>
      </c>
      <c r="CB680">
        <v>2.40748678571429</v>
      </c>
      <c r="CC680">
        <v>1550.90214285714</v>
      </c>
      <c r="CD680">
        <v>18.3811571428571</v>
      </c>
      <c r="CE680">
        <v>1.53477107142857</v>
      </c>
      <c r="CF680">
        <v>1.35703214285714</v>
      </c>
      <c r="CG680">
        <v>13.319025</v>
      </c>
      <c r="CH680">
        <v>11.4458321428571</v>
      </c>
      <c r="CI680">
        <v>2000.02107142857</v>
      </c>
      <c r="CJ680">
        <v>0.980002821428572</v>
      </c>
      <c r="CK680">
        <v>0.0199972964285714</v>
      </c>
      <c r="CL680">
        <v>0</v>
      </c>
      <c r="CM680">
        <v>2.31298928571429</v>
      </c>
      <c r="CN680">
        <v>0</v>
      </c>
      <c r="CO680">
        <v>4373.81357142857</v>
      </c>
      <c r="CP680">
        <v>17300.3535714286</v>
      </c>
      <c r="CQ680">
        <v>41.125</v>
      </c>
      <c r="CR680">
        <v>42.062</v>
      </c>
      <c r="CS680">
        <v>40.937</v>
      </c>
      <c r="CT680">
        <v>40.7566428571429</v>
      </c>
      <c r="CU680">
        <v>40.321</v>
      </c>
      <c r="CV680">
        <v>1960.03035714286</v>
      </c>
      <c r="CW680">
        <v>39.9914285714286</v>
      </c>
      <c r="CX680">
        <v>0</v>
      </c>
      <c r="CY680">
        <v>1657300327.5</v>
      </c>
      <c r="CZ680">
        <v>0</v>
      </c>
      <c r="DA680">
        <v>1657291692.5</v>
      </c>
      <c r="DB680" t="s">
        <v>356</v>
      </c>
      <c r="DC680">
        <v>1657291684</v>
      </c>
      <c r="DD680">
        <v>1657291692.5</v>
      </c>
      <c r="DE680">
        <v>1</v>
      </c>
      <c r="DF680">
        <v>0.051</v>
      </c>
      <c r="DG680">
        <v>-0.009</v>
      </c>
      <c r="DH680">
        <v>7.953</v>
      </c>
      <c r="DI680">
        <v>0.086</v>
      </c>
      <c r="DJ680">
        <v>418</v>
      </c>
      <c r="DK680">
        <v>18</v>
      </c>
      <c r="DL680">
        <v>0.63</v>
      </c>
      <c r="DM680">
        <v>0.07</v>
      </c>
      <c r="DN680">
        <v>-43.0279175</v>
      </c>
      <c r="DO680">
        <v>0.698000375234558</v>
      </c>
      <c r="DP680">
        <v>0.767885511612083</v>
      </c>
      <c r="DQ680">
        <v>0</v>
      </c>
      <c r="DR680">
        <v>2.40637725</v>
      </c>
      <c r="DS680">
        <v>0.0258586491557182</v>
      </c>
      <c r="DT680">
        <v>0.00461626959107675</v>
      </c>
      <c r="DU680">
        <v>1</v>
      </c>
      <c r="DV680">
        <v>1</v>
      </c>
      <c r="DW680">
        <v>2</v>
      </c>
      <c r="DX680" t="s">
        <v>373</v>
      </c>
      <c r="DY680">
        <v>2.97051</v>
      </c>
      <c r="DZ680">
        <v>2.70087</v>
      </c>
      <c r="EA680">
        <v>0.178181</v>
      </c>
      <c r="EB680">
        <v>0.18213</v>
      </c>
      <c r="EC680">
        <v>0.0768033</v>
      </c>
      <c r="ED680">
        <v>0.0707359</v>
      </c>
      <c r="EE680">
        <v>31911.8</v>
      </c>
      <c r="EF680">
        <v>34749.4</v>
      </c>
      <c r="EG680">
        <v>35208.6</v>
      </c>
      <c r="EH680">
        <v>38555.1</v>
      </c>
      <c r="EI680">
        <v>46133.3</v>
      </c>
      <c r="EJ680">
        <v>51737.4</v>
      </c>
      <c r="EK680">
        <v>55069.7</v>
      </c>
      <c r="EL680">
        <v>61827.3</v>
      </c>
      <c r="EM680">
        <v>1.945</v>
      </c>
      <c r="EN680">
        <v>2.109</v>
      </c>
      <c r="EO680">
        <v>-0.0121593</v>
      </c>
      <c r="EP680">
        <v>0</v>
      </c>
      <c r="EQ680">
        <v>25.1626</v>
      </c>
      <c r="ER680">
        <v>999.9</v>
      </c>
      <c r="ES680">
        <v>54.633</v>
      </c>
      <c r="ET680">
        <v>34.332</v>
      </c>
      <c r="EU680">
        <v>40.2762</v>
      </c>
      <c r="EV680">
        <v>53.258</v>
      </c>
      <c r="EW680">
        <v>37.0312</v>
      </c>
      <c r="EX680">
        <v>2</v>
      </c>
      <c r="EY680">
        <v>0.209817</v>
      </c>
      <c r="EZ680">
        <v>5.82654</v>
      </c>
      <c r="FA680">
        <v>20.0544</v>
      </c>
      <c r="FB680">
        <v>5.19812</v>
      </c>
      <c r="FC680">
        <v>12.0099</v>
      </c>
      <c r="FD680">
        <v>4.976</v>
      </c>
      <c r="FE680">
        <v>3.294</v>
      </c>
      <c r="FF680">
        <v>9999</v>
      </c>
      <c r="FG680">
        <v>565.8</v>
      </c>
      <c r="FH680">
        <v>9999</v>
      </c>
      <c r="FI680">
        <v>9999</v>
      </c>
      <c r="FJ680">
        <v>1.86307</v>
      </c>
      <c r="FK680">
        <v>1.86783</v>
      </c>
      <c r="FL680">
        <v>1.86758</v>
      </c>
      <c r="FM680">
        <v>1.86874</v>
      </c>
      <c r="FN680">
        <v>1.86957</v>
      </c>
      <c r="FO680">
        <v>1.8656</v>
      </c>
      <c r="FP680">
        <v>1.86664</v>
      </c>
      <c r="FQ680">
        <v>1.86813</v>
      </c>
      <c r="FR680">
        <v>5</v>
      </c>
      <c r="FS680">
        <v>0</v>
      </c>
      <c r="FT680">
        <v>0</v>
      </c>
      <c r="FU680">
        <v>0</v>
      </c>
      <c r="FV680" t="s">
        <v>358</v>
      </c>
      <c r="FW680" t="s">
        <v>359</v>
      </c>
      <c r="FX680" t="s">
        <v>360</v>
      </c>
      <c r="FY680" t="s">
        <v>360</v>
      </c>
      <c r="FZ680" t="s">
        <v>360</v>
      </c>
      <c r="GA680" t="s">
        <v>360</v>
      </c>
      <c r="GB680">
        <v>0</v>
      </c>
      <c r="GC680">
        <v>100</v>
      </c>
      <c r="GD680">
        <v>100</v>
      </c>
      <c r="GE680">
        <v>15.78</v>
      </c>
      <c r="GF680">
        <v>0.1786</v>
      </c>
      <c r="GG680">
        <v>4.5284714050127</v>
      </c>
      <c r="GH680">
        <v>0.00877152046367285</v>
      </c>
      <c r="GI680">
        <v>-1.12287425622125e-06</v>
      </c>
      <c r="GJ680">
        <v>1.49974470624018e-10</v>
      </c>
      <c r="GK680">
        <v>0.178652107835601</v>
      </c>
      <c r="GL680">
        <v>0</v>
      </c>
      <c r="GM680">
        <v>0</v>
      </c>
      <c r="GN680">
        <v>0</v>
      </c>
      <c r="GO680">
        <v>-2</v>
      </c>
      <c r="GP680">
        <v>2006</v>
      </c>
      <c r="GQ680">
        <v>1</v>
      </c>
      <c r="GR680">
        <v>20</v>
      </c>
      <c r="GS680">
        <v>144.4</v>
      </c>
      <c r="GT680">
        <v>144.3</v>
      </c>
      <c r="GU680">
        <v>3.72314</v>
      </c>
      <c r="GV680">
        <v>2.61963</v>
      </c>
      <c r="GW680">
        <v>2.24854</v>
      </c>
      <c r="GX680">
        <v>2.74292</v>
      </c>
      <c r="GY680">
        <v>1.99585</v>
      </c>
      <c r="GZ680">
        <v>2.33887</v>
      </c>
      <c r="HA680">
        <v>37.747</v>
      </c>
      <c r="HB680">
        <v>14.386</v>
      </c>
      <c r="HC680">
        <v>18</v>
      </c>
      <c r="HD680">
        <v>499.559</v>
      </c>
      <c r="HE680">
        <v>612.353</v>
      </c>
      <c r="HF680">
        <v>15.6907</v>
      </c>
      <c r="HG680">
        <v>29.7667</v>
      </c>
      <c r="HH680">
        <v>30</v>
      </c>
      <c r="HI680">
        <v>29.5475</v>
      </c>
      <c r="HJ680">
        <v>29.4473</v>
      </c>
      <c r="HK680">
        <v>74.565</v>
      </c>
      <c r="HL680">
        <v>52.829</v>
      </c>
      <c r="HM680">
        <v>0</v>
      </c>
      <c r="HN680">
        <v>15.6867</v>
      </c>
      <c r="HO680">
        <v>1591.15</v>
      </c>
      <c r="HP680">
        <v>18.3229</v>
      </c>
      <c r="HQ680">
        <v>102.132</v>
      </c>
      <c r="HR680">
        <v>102.921</v>
      </c>
    </row>
    <row r="681" spans="1:226">
      <c r="A681">
        <v>665</v>
      </c>
      <c r="B681">
        <v>1657300354.5</v>
      </c>
      <c r="C681">
        <v>8610.5</v>
      </c>
      <c r="D681" t="s">
        <v>1694</v>
      </c>
      <c r="E681" t="s">
        <v>1695</v>
      </c>
      <c r="F681">
        <v>5</v>
      </c>
      <c r="G681" t="s">
        <v>1507</v>
      </c>
      <c r="H681" t="s">
        <v>354</v>
      </c>
      <c r="I681">
        <v>1657300347</v>
      </c>
      <c r="J681">
        <f>(K681)/1000</f>
        <v>0</v>
      </c>
      <c r="K681">
        <f>IF(BF681, AN681, AH681)</f>
        <v>0</v>
      </c>
      <c r="L681">
        <f>IF(BF681, AI681, AG681)</f>
        <v>0</v>
      </c>
      <c r="M681">
        <f>BH681 - IF(AU681&gt;1, L681*BB681*100.0/(AW681*BV681), 0)</f>
        <v>0</v>
      </c>
      <c r="N681">
        <f>((T681-J681/2)*M681-L681)/(T681+J681/2)</f>
        <v>0</v>
      </c>
      <c r="O681">
        <f>N681*(BO681+BP681)/1000.0</f>
        <v>0</v>
      </c>
      <c r="P681">
        <f>(BH681 - IF(AU681&gt;1, L681*BB681*100.0/(AW681*BV681), 0))*(BO681+BP681)/1000.0</f>
        <v>0</v>
      </c>
      <c r="Q681">
        <f>2.0/((1/S681-1/R681)+SIGN(S681)*SQRT((1/S681-1/R681)*(1/S681-1/R681) + 4*BC681/((BC681+1)*(BC681+1))*(2*1/S681*1/R681-1/R681*1/R681)))</f>
        <v>0</v>
      </c>
      <c r="R681">
        <f>IF(LEFT(BD681,1)&lt;&gt;"0",IF(LEFT(BD681,1)="1",3.0,BE681),$D$5+$E$5*(BV681*BO681/($K$5*1000))+$F$5*(BV681*BO681/($K$5*1000))*MAX(MIN(BB681,$J$5),$I$5)*MAX(MIN(BB681,$J$5),$I$5)+$G$5*MAX(MIN(BB681,$J$5),$I$5)*(BV681*BO681/($K$5*1000))+$H$5*(BV681*BO681/($K$5*1000))*(BV681*BO681/($K$5*1000)))</f>
        <v>0</v>
      </c>
      <c r="S681">
        <f>J681*(1000-(1000*0.61365*exp(17.502*W681/(240.97+W681))/(BO681+BP681)+BJ681)/2)/(1000*0.61365*exp(17.502*W681/(240.97+W681))/(BO681+BP681)-BJ681)</f>
        <v>0</v>
      </c>
      <c r="T681">
        <f>1/((BC681+1)/(Q681/1.6)+1/(R681/1.37)) + BC681/((BC681+1)/(Q681/1.6) + BC681/(R681/1.37))</f>
        <v>0</v>
      </c>
      <c r="U681">
        <f>(AX681*BA681)</f>
        <v>0</v>
      </c>
      <c r="V681">
        <f>(BQ681+(U681+2*0.95*5.67E-8*(((BQ681+$B$7)+273)^4-(BQ681+273)^4)-44100*J681)/(1.84*29.3*R681+8*0.95*5.67E-8*(BQ681+273)^3))</f>
        <v>0</v>
      </c>
      <c r="W681">
        <f>($C$7*BR681+$D$7*BS681+$E$7*V681)</f>
        <v>0</v>
      </c>
      <c r="X681">
        <f>0.61365*exp(17.502*W681/(240.97+W681))</f>
        <v>0</v>
      </c>
      <c r="Y681">
        <f>(Z681/AA681*100)</f>
        <v>0</v>
      </c>
      <c r="Z681">
        <f>BJ681*(BO681+BP681)/1000</f>
        <v>0</v>
      </c>
      <c r="AA681">
        <f>0.61365*exp(17.502*BQ681/(240.97+BQ681))</f>
        <v>0</v>
      </c>
      <c r="AB681">
        <f>(X681-BJ681*(BO681+BP681)/1000)</f>
        <v>0</v>
      </c>
      <c r="AC681">
        <f>(-J681*44100)</f>
        <v>0</v>
      </c>
      <c r="AD681">
        <f>2*29.3*R681*0.92*(BQ681-W681)</f>
        <v>0</v>
      </c>
      <c r="AE681">
        <f>2*0.95*5.67E-8*(((BQ681+$B$7)+273)^4-(W681+273)^4)</f>
        <v>0</v>
      </c>
      <c r="AF681">
        <f>U681+AE681+AC681+AD681</f>
        <v>0</v>
      </c>
      <c r="AG681">
        <f>BN681*AU681*(BI681-BH681*(1000-AU681*BK681)/(1000-AU681*BJ681))/(100*BB681)</f>
        <v>0</v>
      </c>
      <c r="AH681">
        <f>1000*BN681*AU681*(BJ681-BK681)/(100*BB681*(1000-AU681*BJ681))</f>
        <v>0</v>
      </c>
      <c r="AI681">
        <f>(AJ681 - AK681 - BO681*1E3/(8.314*(BQ681+273.15)) * AM681/BN681 * AL681) * BN681/(100*BB681) * (1000 - BK681)/1000</f>
        <v>0</v>
      </c>
      <c r="AJ681">
        <v>1613.09502084599</v>
      </c>
      <c r="AK681">
        <v>1581.84606060606</v>
      </c>
      <c r="AL681">
        <v>3.43230232326232</v>
      </c>
      <c r="AM681">
        <v>66.3387568690887</v>
      </c>
      <c r="AN681">
        <f>(AP681 - AO681 + BO681*1E3/(8.314*(BQ681+273.15)) * AR681/BN681 * AQ681) * BN681/(100*BB681) * 1000/(1000 - AP681)</f>
        <v>0</v>
      </c>
      <c r="AO681">
        <v>18.3847068287224</v>
      </c>
      <c r="AP681">
        <v>20.7980157575757</v>
      </c>
      <c r="AQ681">
        <v>-0.000424167929423512</v>
      </c>
      <c r="AR681">
        <v>77.4773203291814</v>
      </c>
      <c r="AS681">
        <v>0</v>
      </c>
      <c r="AT681">
        <v>0</v>
      </c>
      <c r="AU681">
        <f>IF(AS681*$H$13&gt;=AW681,1.0,(AW681/(AW681-AS681*$H$13)))</f>
        <v>0</v>
      </c>
      <c r="AV681">
        <f>(AU681-1)*100</f>
        <v>0</v>
      </c>
      <c r="AW681">
        <f>MAX(0,($B$13+$C$13*BV681)/(1+$D$13*BV681)*BO681/(BQ681+273)*$E$13)</f>
        <v>0</v>
      </c>
      <c r="AX681">
        <f>$B$11*BW681+$C$11*BX681+$F$11*CI681*(1-CL681)</f>
        <v>0</v>
      </c>
      <c r="AY681">
        <f>AX681*AZ681</f>
        <v>0</v>
      </c>
      <c r="AZ681">
        <f>($B$11*$D$9+$C$11*$D$9+$F$11*((CV681+CN681)/MAX(CV681+CN681+CW681, 0.1)*$I$9+CW681/MAX(CV681+CN681+CW681, 0.1)*$J$9))/($B$11+$C$11+$F$11)</f>
        <v>0</v>
      </c>
      <c r="BA681">
        <f>($B$11*$K$9+$C$11*$K$9+$F$11*((CV681+CN681)/MAX(CV681+CN681+CW681, 0.1)*$P$9+CW681/MAX(CV681+CN681+CW681, 0.1)*$Q$9))/($B$11+$C$11+$F$11)</f>
        <v>0</v>
      </c>
      <c r="BB681">
        <v>6</v>
      </c>
      <c r="BC681">
        <v>0.5</v>
      </c>
      <c r="BD681" t="s">
        <v>355</v>
      </c>
      <c r="BE681">
        <v>2</v>
      </c>
      <c r="BF681" t="b">
        <v>1</v>
      </c>
      <c r="BG681">
        <v>1657300347</v>
      </c>
      <c r="BH681">
        <v>1525.44740740741</v>
      </c>
      <c r="BI681">
        <v>1568.62</v>
      </c>
      <c r="BJ681">
        <v>20.7940888888889</v>
      </c>
      <c r="BK681">
        <v>18.3838962962963</v>
      </c>
      <c r="BL681">
        <v>1509.71925925926</v>
      </c>
      <c r="BM681">
        <v>20.6154222222222</v>
      </c>
      <c r="BN681">
        <v>499.995962962963</v>
      </c>
      <c r="BO681">
        <v>73.8272814814815</v>
      </c>
      <c r="BP681">
        <v>0.046444437037037</v>
      </c>
      <c r="BQ681">
        <v>24.3291814814815</v>
      </c>
      <c r="BR681">
        <v>24.9758592592593</v>
      </c>
      <c r="BS681">
        <v>999.9</v>
      </c>
      <c r="BT681">
        <v>0</v>
      </c>
      <c r="BU681">
        <v>0</v>
      </c>
      <c r="BV681">
        <v>9992.77777777778</v>
      </c>
      <c r="BW681">
        <v>0</v>
      </c>
      <c r="BX681">
        <v>1306.38555555556</v>
      </c>
      <c r="BY681">
        <v>-43.1729</v>
      </c>
      <c r="BZ681">
        <v>1557.84074074074</v>
      </c>
      <c r="CA681">
        <v>1597.99666666667</v>
      </c>
      <c r="CB681">
        <v>2.41018703703704</v>
      </c>
      <c r="CC681">
        <v>1568.62</v>
      </c>
      <c r="CD681">
        <v>18.3838962962963</v>
      </c>
      <c r="CE681">
        <v>1.53517037037037</v>
      </c>
      <c r="CF681">
        <v>1.35723259259259</v>
      </c>
      <c r="CG681">
        <v>13.3230185185185</v>
      </c>
      <c r="CH681">
        <v>11.448062962963</v>
      </c>
      <c r="CI681">
        <v>2000.01814814815</v>
      </c>
      <c r="CJ681">
        <v>0.980002777777778</v>
      </c>
      <c r="CK681">
        <v>0.0199973444444444</v>
      </c>
      <c r="CL681">
        <v>0</v>
      </c>
      <c r="CM681">
        <v>2.3220037037037</v>
      </c>
      <c r="CN681">
        <v>0</v>
      </c>
      <c r="CO681">
        <v>4372.56074074074</v>
      </c>
      <c r="CP681">
        <v>17300.3259259259</v>
      </c>
      <c r="CQ681">
        <v>41.125</v>
      </c>
      <c r="CR681">
        <v>42.069</v>
      </c>
      <c r="CS681">
        <v>40.9463333333333</v>
      </c>
      <c r="CT681">
        <v>40.7683703703704</v>
      </c>
      <c r="CU681">
        <v>40.326</v>
      </c>
      <c r="CV681">
        <v>1960.02555555556</v>
      </c>
      <c r="CW681">
        <v>39.9940740740741</v>
      </c>
      <c r="CX681">
        <v>0</v>
      </c>
      <c r="CY681">
        <v>1657300332.9</v>
      </c>
      <c r="CZ681">
        <v>0</v>
      </c>
      <c r="DA681">
        <v>1657291692.5</v>
      </c>
      <c r="DB681" t="s">
        <v>356</v>
      </c>
      <c r="DC681">
        <v>1657291684</v>
      </c>
      <c r="DD681">
        <v>1657291692.5</v>
      </c>
      <c r="DE681">
        <v>1</v>
      </c>
      <c r="DF681">
        <v>0.051</v>
      </c>
      <c r="DG681">
        <v>-0.009</v>
      </c>
      <c r="DH681">
        <v>7.953</v>
      </c>
      <c r="DI681">
        <v>0.086</v>
      </c>
      <c r="DJ681">
        <v>418</v>
      </c>
      <c r="DK681">
        <v>18</v>
      </c>
      <c r="DL681">
        <v>0.63</v>
      </c>
      <c r="DM681">
        <v>0.07</v>
      </c>
      <c r="DN681">
        <v>-43.12954</v>
      </c>
      <c r="DO681">
        <v>-1.17512420262652</v>
      </c>
      <c r="DP681">
        <v>0.866322647689647</v>
      </c>
      <c r="DQ681">
        <v>0</v>
      </c>
      <c r="DR681">
        <v>2.408257</v>
      </c>
      <c r="DS681">
        <v>0.0249271294559083</v>
      </c>
      <c r="DT681">
        <v>0.0044571763483174</v>
      </c>
      <c r="DU681">
        <v>1</v>
      </c>
      <c r="DV681">
        <v>1</v>
      </c>
      <c r="DW681">
        <v>2</v>
      </c>
      <c r="DX681" t="s">
        <v>373</v>
      </c>
      <c r="DY681">
        <v>2.97051</v>
      </c>
      <c r="DZ681">
        <v>2.70052</v>
      </c>
      <c r="EA681">
        <v>0.17936</v>
      </c>
      <c r="EB681">
        <v>0.183212</v>
      </c>
      <c r="EC681">
        <v>0.0767984</v>
      </c>
      <c r="ED681">
        <v>0.0707487</v>
      </c>
      <c r="EE681">
        <v>31866.2</v>
      </c>
      <c r="EF681">
        <v>34703.9</v>
      </c>
      <c r="EG681">
        <v>35208.8</v>
      </c>
      <c r="EH681">
        <v>38555.7</v>
      </c>
      <c r="EI681">
        <v>46133.9</v>
      </c>
      <c r="EJ681">
        <v>51737.3</v>
      </c>
      <c r="EK681">
        <v>55070</v>
      </c>
      <c r="EL681">
        <v>61827.9</v>
      </c>
      <c r="EM681">
        <v>1.9446</v>
      </c>
      <c r="EN681">
        <v>2.1086</v>
      </c>
      <c r="EO681">
        <v>-0.00953674</v>
      </c>
      <c r="EP681">
        <v>0</v>
      </c>
      <c r="EQ681">
        <v>25.152</v>
      </c>
      <c r="ER681">
        <v>999.9</v>
      </c>
      <c r="ES681">
        <v>54.609</v>
      </c>
      <c r="ET681">
        <v>34.332</v>
      </c>
      <c r="EU681">
        <v>40.2588</v>
      </c>
      <c r="EV681">
        <v>53.358</v>
      </c>
      <c r="EW681">
        <v>37.0192</v>
      </c>
      <c r="EX681">
        <v>2</v>
      </c>
      <c r="EY681">
        <v>0.209939</v>
      </c>
      <c r="EZ681">
        <v>5.80216</v>
      </c>
      <c r="FA681">
        <v>20.0551</v>
      </c>
      <c r="FB681">
        <v>5.19812</v>
      </c>
      <c r="FC681">
        <v>12.0099</v>
      </c>
      <c r="FD681">
        <v>4.9752</v>
      </c>
      <c r="FE681">
        <v>3.294</v>
      </c>
      <c r="FF681">
        <v>9999</v>
      </c>
      <c r="FG681">
        <v>565.8</v>
      </c>
      <c r="FH681">
        <v>9999</v>
      </c>
      <c r="FI681">
        <v>9999</v>
      </c>
      <c r="FJ681">
        <v>1.86298</v>
      </c>
      <c r="FK681">
        <v>1.86783</v>
      </c>
      <c r="FL681">
        <v>1.86752</v>
      </c>
      <c r="FM681">
        <v>1.86874</v>
      </c>
      <c r="FN681">
        <v>1.86954</v>
      </c>
      <c r="FO681">
        <v>1.86554</v>
      </c>
      <c r="FP681">
        <v>1.86664</v>
      </c>
      <c r="FQ681">
        <v>1.8681</v>
      </c>
      <c r="FR681">
        <v>5</v>
      </c>
      <c r="FS681">
        <v>0</v>
      </c>
      <c r="FT681">
        <v>0</v>
      </c>
      <c r="FU681">
        <v>0</v>
      </c>
      <c r="FV681" t="s">
        <v>358</v>
      </c>
      <c r="FW681" t="s">
        <v>359</v>
      </c>
      <c r="FX681" t="s">
        <v>360</v>
      </c>
      <c r="FY681" t="s">
        <v>360</v>
      </c>
      <c r="FZ681" t="s">
        <v>360</v>
      </c>
      <c r="GA681" t="s">
        <v>360</v>
      </c>
      <c r="GB681">
        <v>0</v>
      </c>
      <c r="GC681">
        <v>100</v>
      </c>
      <c r="GD681">
        <v>100</v>
      </c>
      <c r="GE681">
        <v>15.89</v>
      </c>
      <c r="GF681">
        <v>0.1787</v>
      </c>
      <c r="GG681">
        <v>4.5284714050127</v>
      </c>
      <c r="GH681">
        <v>0.00877152046367285</v>
      </c>
      <c r="GI681">
        <v>-1.12287425622125e-06</v>
      </c>
      <c r="GJ681">
        <v>1.49974470624018e-10</v>
      </c>
      <c r="GK681">
        <v>0.178652107835601</v>
      </c>
      <c r="GL681">
        <v>0</v>
      </c>
      <c r="GM681">
        <v>0</v>
      </c>
      <c r="GN681">
        <v>0</v>
      </c>
      <c r="GO681">
        <v>-2</v>
      </c>
      <c r="GP681">
        <v>2006</v>
      </c>
      <c r="GQ681">
        <v>1</v>
      </c>
      <c r="GR681">
        <v>20</v>
      </c>
      <c r="GS681">
        <v>144.5</v>
      </c>
      <c r="GT681">
        <v>144.4</v>
      </c>
      <c r="GU681">
        <v>3.75122</v>
      </c>
      <c r="GV681">
        <v>2.62329</v>
      </c>
      <c r="GW681">
        <v>2.24854</v>
      </c>
      <c r="GX681">
        <v>2.74292</v>
      </c>
      <c r="GY681">
        <v>1.99585</v>
      </c>
      <c r="GZ681">
        <v>2.35596</v>
      </c>
      <c r="HA681">
        <v>37.747</v>
      </c>
      <c r="HB681">
        <v>14.386</v>
      </c>
      <c r="HC681">
        <v>18</v>
      </c>
      <c r="HD681">
        <v>499.313</v>
      </c>
      <c r="HE681">
        <v>612.067</v>
      </c>
      <c r="HF681">
        <v>15.7038</v>
      </c>
      <c r="HG681">
        <v>29.7693</v>
      </c>
      <c r="HH681">
        <v>30.0001</v>
      </c>
      <c r="HI681">
        <v>29.5501</v>
      </c>
      <c r="HJ681">
        <v>29.4504</v>
      </c>
      <c r="HK681">
        <v>75.168</v>
      </c>
      <c r="HL681">
        <v>52.829</v>
      </c>
      <c r="HM681">
        <v>0</v>
      </c>
      <c r="HN681">
        <v>15.7061</v>
      </c>
      <c r="HO681">
        <v>1611.26</v>
      </c>
      <c r="HP681">
        <v>18.3184</v>
      </c>
      <c r="HQ681">
        <v>102.133</v>
      </c>
      <c r="HR681">
        <v>102.923</v>
      </c>
    </row>
    <row r="682" spans="1:226">
      <c r="A682">
        <v>666</v>
      </c>
      <c r="B682">
        <v>1657300359.5</v>
      </c>
      <c r="C682">
        <v>8615.5</v>
      </c>
      <c r="D682" t="s">
        <v>1696</v>
      </c>
      <c r="E682" t="s">
        <v>1697</v>
      </c>
      <c r="F682">
        <v>5</v>
      </c>
      <c r="G682" t="s">
        <v>1507</v>
      </c>
      <c r="H682" t="s">
        <v>354</v>
      </c>
      <c r="I682">
        <v>1657300351.71429</v>
      </c>
      <c r="J682">
        <f>(K682)/1000</f>
        <v>0</v>
      </c>
      <c r="K682">
        <f>IF(BF682, AN682, AH682)</f>
        <v>0</v>
      </c>
      <c r="L682">
        <f>IF(BF682, AI682, AG682)</f>
        <v>0</v>
      </c>
      <c r="M682">
        <f>BH682 - IF(AU682&gt;1, L682*BB682*100.0/(AW682*BV682), 0)</f>
        <v>0</v>
      </c>
      <c r="N682">
        <f>((T682-J682/2)*M682-L682)/(T682+J682/2)</f>
        <v>0</v>
      </c>
      <c r="O682">
        <f>N682*(BO682+BP682)/1000.0</f>
        <v>0</v>
      </c>
      <c r="P682">
        <f>(BH682 - IF(AU682&gt;1, L682*BB682*100.0/(AW682*BV682), 0))*(BO682+BP682)/1000.0</f>
        <v>0</v>
      </c>
      <c r="Q682">
        <f>2.0/((1/S682-1/R682)+SIGN(S682)*SQRT((1/S682-1/R682)*(1/S682-1/R682) + 4*BC682/((BC682+1)*(BC682+1))*(2*1/S682*1/R682-1/R682*1/R682)))</f>
        <v>0</v>
      </c>
      <c r="R682">
        <f>IF(LEFT(BD682,1)&lt;&gt;"0",IF(LEFT(BD682,1)="1",3.0,BE682),$D$5+$E$5*(BV682*BO682/($K$5*1000))+$F$5*(BV682*BO682/($K$5*1000))*MAX(MIN(BB682,$J$5),$I$5)*MAX(MIN(BB682,$J$5),$I$5)+$G$5*MAX(MIN(BB682,$J$5),$I$5)*(BV682*BO682/($K$5*1000))+$H$5*(BV682*BO682/($K$5*1000))*(BV682*BO682/($K$5*1000)))</f>
        <v>0</v>
      </c>
      <c r="S682">
        <f>J682*(1000-(1000*0.61365*exp(17.502*W682/(240.97+W682))/(BO682+BP682)+BJ682)/2)/(1000*0.61365*exp(17.502*W682/(240.97+W682))/(BO682+BP682)-BJ682)</f>
        <v>0</v>
      </c>
      <c r="T682">
        <f>1/((BC682+1)/(Q682/1.6)+1/(R682/1.37)) + BC682/((BC682+1)/(Q682/1.6) + BC682/(R682/1.37))</f>
        <v>0</v>
      </c>
      <c r="U682">
        <f>(AX682*BA682)</f>
        <v>0</v>
      </c>
      <c r="V682">
        <f>(BQ682+(U682+2*0.95*5.67E-8*(((BQ682+$B$7)+273)^4-(BQ682+273)^4)-44100*J682)/(1.84*29.3*R682+8*0.95*5.67E-8*(BQ682+273)^3))</f>
        <v>0</v>
      </c>
      <c r="W682">
        <f>($C$7*BR682+$D$7*BS682+$E$7*V682)</f>
        <v>0</v>
      </c>
      <c r="X682">
        <f>0.61365*exp(17.502*W682/(240.97+W682))</f>
        <v>0</v>
      </c>
      <c r="Y682">
        <f>(Z682/AA682*100)</f>
        <v>0</v>
      </c>
      <c r="Z682">
        <f>BJ682*(BO682+BP682)/1000</f>
        <v>0</v>
      </c>
      <c r="AA682">
        <f>0.61365*exp(17.502*BQ682/(240.97+BQ682))</f>
        <v>0</v>
      </c>
      <c r="AB682">
        <f>(X682-BJ682*(BO682+BP682)/1000)</f>
        <v>0</v>
      </c>
      <c r="AC682">
        <f>(-J682*44100)</f>
        <v>0</v>
      </c>
      <c r="AD682">
        <f>2*29.3*R682*0.92*(BQ682-W682)</f>
        <v>0</v>
      </c>
      <c r="AE682">
        <f>2*0.95*5.67E-8*(((BQ682+$B$7)+273)^4-(W682+273)^4)</f>
        <v>0</v>
      </c>
      <c r="AF682">
        <f>U682+AE682+AC682+AD682</f>
        <v>0</v>
      </c>
      <c r="AG682">
        <f>BN682*AU682*(BI682-BH682*(1000-AU682*BK682)/(1000-AU682*BJ682))/(100*BB682)</f>
        <v>0</v>
      </c>
      <c r="AH682">
        <f>1000*BN682*AU682*(BJ682-BK682)/(100*BB682*(1000-AU682*BJ682))</f>
        <v>0</v>
      </c>
      <c r="AI682">
        <f>(AJ682 - AK682 - BO682*1E3/(8.314*(BQ682+273.15)) * AM682/BN682 * AL682) * BN682/(100*BB682) * (1000 - BK682)/1000</f>
        <v>0</v>
      </c>
      <c r="AJ682">
        <v>1629.87174525098</v>
      </c>
      <c r="AK682">
        <v>1598.97127272727</v>
      </c>
      <c r="AL682">
        <v>3.43221717421465</v>
      </c>
      <c r="AM682">
        <v>66.3387568690887</v>
      </c>
      <c r="AN682">
        <f>(AP682 - AO682 + BO682*1E3/(8.314*(BQ682+273.15)) * AR682/BN682 * AQ682) * BN682/(100*BB682) * 1000/(1000 - AP682)</f>
        <v>0</v>
      </c>
      <c r="AO682">
        <v>18.3913355551009</v>
      </c>
      <c r="AP682">
        <v>20.7992951515151</v>
      </c>
      <c r="AQ682">
        <v>-4.65166658826844e-05</v>
      </c>
      <c r="AR682">
        <v>77.4773203291814</v>
      </c>
      <c r="AS682">
        <v>0</v>
      </c>
      <c r="AT682">
        <v>0</v>
      </c>
      <c r="AU682">
        <f>IF(AS682*$H$13&gt;=AW682,1.0,(AW682/(AW682-AS682*$H$13)))</f>
        <v>0</v>
      </c>
      <c r="AV682">
        <f>(AU682-1)*100</f>
        <v>0</v>
      </c>
      <c r="AW682">
        <f>MAX(0,($B$13+$C$13*BV682)/(1+$D$13*BV682)*BO682/(BQ682+273)*$E$13)</f>
        <v>0</v>
      </c>
      <c r="AX682">
        <f>$B$11*BW682+$C$11*BX682+$F$11*CI682*(1-CL682)</f>
        <v>0</v>
      </c>
      <c r="AY682">
        <f>AX682*AZ682</f>
        <v>0</v>
      </c>
      <c r="AZ682">
        <f>($B$11*$D$9+$C$11*$D$9+$F$11*((CV682+CN682)/MAX(CV682+CN682+CW682, 0.1)*$I$9+CW682/MAX(CV682+CN682+CW682, 0.1)*$J$9))/($B$11+$C$11+$F$11)</f>
        <v>0</v>
      </c>
      <c r="BA682">
        <f>($B$11*$K$9+$C$11*$K$9+$F$11*((CV682+CN682)/MAX(CV682+CN682+CW682, 0.1)*$P$9+CW682/MAX(CV682+CN682+CW682, 0.1)*$Q$9))/($B$11+$C$11+$F$11)</f>
        <v>0</v>
      </c>
      <c r="BB682">
        <v>6</v>
      </c>
      <c r="BC682">
        <v>0.5</v>
      </c>
      <c r="BD682" t="s">
        <v>355</v>
      </c>
      <c r="BE682">
        <v>2</v>
      </c>
      <c r="BF682" t="b">
        <v>1</v>
      </c>
      <c r="BG682">
        <v>1657300351.71429</v>
      </c>
      <c r="BH682">
        <v>1541.17214285714</v>
      </c>
      <c r="BI682">
        <v>1584.46107142857</v>
      </c>
      <c r="BJ682">
        <v>20.796725</v>
      </c>
      <c r="BK682">
        <v>18.3882571428571</v>
      </c>
      <c r="BL682">
        <v>1525.34392857143</v>
      </c>
      <c r="BM682">
        <v>20.6180428571429</v>
      </c>
      <c r="BN682">
        <v>499.992678571429</v>
      </c>
      <c r="BO682">
        <v>73.8268642857143</v>
      </c>
      <c r="BP682">
        <v>0.0464270892857143</v>
      </c>
      <c r="BQ682">
        <v>24.3323142857143</v>
      </c>
      <c r="BR682">
        <v>24.9804285714286</v>
      </c>
      <c r="BS682">
        <v>999.9</v>
      </c>
      <c r="BT682">
        <v>0</v>
      </c>
      <c r="BU682">
        <v>0</v>
      </c>
      <c r="BV682">
        <v>10002.1428571429</v>
      </c>
      <c r="BW682">
        <v>0</v>
      </c>
      <c r="BX682">
        <v>1306.94107142857</v>
      </c>
      <c r="BY682">
        <v>-43.2893</v>
      </c>
      <c r="BZ682">
        <v>1573.90285714286</v>
      </c>
      <c r="CA682">
        <v>1614.14214285714</v>
      </c>
      <c r="CB682">
        <v>2.408445</v>
      </c>
      <c r="CC682">
        <v>1584.46107142857</v>
      </c>
      <c r="CD682">
        <v>18.3882571428571</v>
      </c>
      <c r="CE682">
        <v>1.53535535714286</v>
      </c>
      <c r="CF682">
        <v>1.35754678571429</v>
      </c>
      <c r="CG682">
        <v>13.3248678571429</v>
      </c>
      <c r="CH682">
        <v>11.4515607142857</v>
      </c>
      <c r="CI682">
        <v>2000.00964285714</v>
      </c>
      <c r="CJ682">
        <v>0.980002607142857</v>
      </c>
      <c r="CK682">
        <v>0.0199975321428571</v>
      </c>
      <c r="CL682">
        <v>0</v>
      </c>
      <c r="CM682">
        <v>2.35585357142857</v>
      </c>
      <c r="CN682">
        <v>0</v>
      </c>
      <c r="CO682">
        <v>4371.25642857143</v>
      </c>
      <c r="CP682">
        <v>17300.2571428571</v>
      </c>
      <c r="CQ682">
        <v>41.125</v>
      </c>
      <c r="CR682">
        <v>42.07775</v>
      </c>
      <c r="CS682">
        <v>40.955</v>
      </c>
      <c r="CT682">
        <v>40.7876428571428</v>
      </c>
      <c r="CU682">
        <v>40.32775</v>
      </c>
      <c r="CV682">
        <v>1960.01642857143</v>
      </c>
      <c r="CW682">
        <v>39.9957142857143</v>
      </c>
      <c r="CX682">
        <v>0</v>
      </c>
      <c r="CY682">
        <v>1657300337.7</v>
      </c>
      <c r="CZ682">
        <v>0</v>
      </c>
      <c r="DA682">
        <v>1657291692.5</v>
      </c>
      <c r="DB682" t="s">
        <v>356</v>
      </c>
      <c r="DC682">
        <v>1657291684</v>
      </c>
      <c r="DD682">
        <v>1657291692.5</v>
      </c>
      <c r="DE682">
        <v>1</v>
      </c>
      <c r="DF682">
        <v>0.051</v>
      </c>
      <c r="DG682">
        <v>-0.009</v>
      </c>
      <c r="DH682">
        <v>7.953</v>
      </c>
      <c r="DI682">
        <v>0.086</v>
      </c>
      <c r="DJ682">
        <v>418</v>
      </c>
      <c r="DK682">
        <v>18</v>
      </c>
      <c r="DL682">
        <v>0.63</v>
      </c>
      <c r="DM682">
        <v>0.07</v>
      </c>
      <c r="DN682">
        <v>-43.1605414634146</v>
      </c>
      <c r="DO682">
        <v>-1.2351031358886</v>
      </c>
      <c r="DP682">
        <v>0.984271169996187</v>
      </c>
      <c r="DQ682">
        <v>0</v>
      </c>
      <c r="DR682">
        <v>2.40856902439024</v>
      </c>
      <c r="DS682">
        <v>-0.00743393728222832</v>
      </c>
      <c r="DT682">
        <v>0.00401470091519027</v>
      </c>
      <c r="DU682">
        <v>1</v>
      </c>
      <c r="DV682">
        <v>1</v>
      </c>
      <c r="DW682">
        <v>2</v>
      </c>
      <c r="DX682" t="s">
        <v>373</v>
      </c>
      <c r="DY682">
        <v>2.97068</v>
      </c>
      <c r="DZ682">
        <v>2.70007</v>
      </c>
      <c r="EA682">
        <v>0.180522</v>
      </c>
      <c r="EB682">
        <v>0.184401</v>
      </c>
      <c r="EC682">
        <v>0.0768065</v>
      </c>
      <c r="ED682">
        <v>0.070769</v>
      </c>
      <c r="EE682">
        <v>31821.5</v>
      </c>
      <c r="EF682">
        <v>34653</v>
      </c>
      <c r="EG682">
        <v>35209.2</v>
      </c>
      <c r="EH682">
        <v>38555.3</v>
      </c>
      <c r="EI682">
        <v>46133.9</v>
      </c>
      <c r="EJ682">
        <v>51735.2</v>
      </c>
      <c r="EK682">
        <v>55070.6</v>
      </c>
      <c r="EL682">
        <v>61826.8</v>
      </c>
      <c r="EM682">
        <v>1.9452</v>
      </c>
      <c r="EN682">
        <v>2.1088</v>
      </c>
      <c r="EO682">
        <v>-0.00938773</v>
      </c>
      <c r="EP682">
        <v>0</v>
      </c>
      <c r="EQ682">
        <v>25.144</v>
      </c>
      <c r="ER682">
        <v>999.9</v>
      </c>
      <c r="ES682">
        <v>54.609</v>
      </c>
      <c r="ET682">
        <v>34.332</v>
      </c>
      <c r="EU682">
        <v>40.2581</v>
      </c>
      <c r="EV682">
        <v>53.188</v>
      </c>
      <c r="EW682">
        <v>37.0192</v>
      </c>
      <c r="EX682">
        <v>2</v>
      </c>
      <c r="EY682">
        <v>0.209898</v>
      </c>
      <c r="EZ682">
        <v>5.84477</v>
      </c>
      <c r="FA682">
        <v>20.0538</v>
      </c>
      <c r="FB682">
        <v>5.19812</v>
      </c>
      <c r="FC682">
        <v>12.0099</v>
      </c>
      <c r="FD682">
        <v>4.976</v>
      </c>
      <c r="FE682">
        <v>3.294</v>
      </c>
      <c r="FF682">
        <v>9999</v>
      </c>
      <c r="FG682">
        <v>565.8</v>
      </c>
      <c r="FH682">
        <v>9999</v>
      </c>
      <c r="FI682">
        <v>9999</v>
      </c>
      <c r="FJ682">
        <v>1.86304</v>
      </c>
      <c r="FK682">
        <v>1.86783</v>
      </c>
      <c r="FL682">
        <v>1.86752</v>
      </c>
      <c r="FM682">
        <v>1.86874</v>
      </c>
      <c r="FN682">
        <v>1.86957</v>
      </c>
      <c r="FO682">
        <v>1.86557</v>
      </c>
      <c r="FP682">
        <v>1.8667</v>
      </c>
      <c r="FQ682">
        <v>1.8681</v>
      </c>
      <c r="FR682">
        <v>5</v>
      </c>
      <c r="FS682">
        <v>0</v>
      </c>
      <c r="FT682">
        <v>0</v>
      </c>
      <c r="FU682">
        <v>0</v>
      </c>
      <c r="FV682" t="s">
        <v>358</v>
      </c>
      <c r="FW682" t="s">
        <v>359</v>
      </c>
      <c r="FX682" t="s">
        <v>360</v>
      </c>
      <c r="FY682" t="s">
        <v>360</v>
      </c>
      <c r="FZ682" t="s">
        <v>360</v>
      </c>
      <c r="GA682" t="s">
        <v>360</v>
      </c>
      <c r="GB682">
        <v>0</v>
      </c>
      <c r="GC682">
        <v>100</v>
      </c>
      <c r="GD682">
        <v>100</v>
      </c>
      <c r="GE682">
        <v>15.99</v>
      </c>
      <c r="GF682">
        <v>0.1787</v>
      </c>
      <c r="GG682">
        <v>4.5284714050127</v>
      </c>
      <c r="GH682">
        <v>0.00877152046367285</v>
      </c>
      <c r="GI682">
        <v>-1.12287425622125e-06</v>
      </c>
      <c r="GJ682">
        <v>1.49974470624018e-10</v>
      </c>
      <c r="GK682">
        <v>0.178652107835601</v>
      </c>
      <c r="GL682">
        <v>0</v>
      </c>
      <c r="GM682">
        <v>0</v>
      </c>
      <c r="GN682">
        <v>0</v>
      </c>
      <c r="GO682">
        <v>-2</v>
      </c>
      <c r="GP682">
        <v>2006</v>
      </c>
      <c r="GQ682">
        <v>1</v>
      </c>
      <c r="GR682">
        <v>20</v>
      </c>
      <c r="GS682">
        <v>144.6</v>
      </c>
      <c r="GT682">
        <v>144.4</v>
      </c>
      <c r="GU682">
        <v>3.77563</v>
      </c>
      <c r="GV682">
        <v>2.61841</v>
      </c>
      <c r="GW682">
        <v>2.24854</v>
      </c>
      <c r="GX682">
        <v>2.74292</v>
      </c>
      <c r="GY682">
        <v>1.99585</v>
      </c>
      <c r="GZ682">
        <v>2.35962</v>
      </c>
      <c r="HA682">
        <v>37.747</v>
      </c>
      <c r="HB682">
        <v>14.3947</v>
      </c>
      <c r="HC682">
        <v>18</v>
      </c>
      <c r="HD682">
        <v>499.744</v>
      </c>
      <c r="HE682">
        <v>612.277</v>
      </c>
      <c r="HF682">
        <v>15.7179</v>
      </c>
      <c r="HG682">
        <v>29.7719</v>
      </c>
      <c r="HH682">
        <v>30</v>
      </c>
      <c r="HI682">
        <v>29.5542</v>
      </c>
      <c r="HJ682">
        <v>29.4549</v>
      </c>
      <c r="HK682">
        <v>75.682</v>
      </c>
      <c r="HL682">
        <v>52.829</v>
      </c>
      <c r="HM682">
        <v>0</v>
      </c>
      <c r="HN682">
        <v>15.7135</v>
      </c>
      <c r="HO682">
        <v>1624.72</v>
      </c>
      <c r="HP682">
        <v>18.3094</v>
      </c>
      <c r="HQ682">
        <v>102.134</v>
      </c>
      <c r="HR682">
        <v>102.921</v>
      </c>
    </row>
    <row r="683" spans="1:226">
      <c r="A683">
        <v>667</v>
      </c>
      <c r="B683">
        <v>1657300364.5</v>
      </c>
      <c r="C683">
        <v>8620.5</v>
      </c>
      <c r="D683" t="s">
        <v>1698</v>
      </c>
      <c r="E683" t="s">
        <v>1699</v>
      </c>
      <c r="F683">
        <v>5</v>
      </c>
      <c r="G683" t="s">
        <v>1507</v>
      </c>
      <c r="H683" t="s">
        <v>354</v>
      </c>
      <c r="I683">
        <v>1657300357</v>
      </c>
      <c r="J683">
        <f>(K683)/1000</f>
        <v>0</v>
      </c>
      <c r="K683">
        <f>IF(BF683, AN683, AH683)</f>
        <v>0</v>
      </c>
      <c r="L683">
        <f>IF(BF683, AI683, AG683)</f>
        <v>0</v>
      </c>
      <c r="M683">
        <f>BH683 - IF(AU683&gt;1, L683*BB683*100.0/(AW683*BV683), 0)</f>
        <v>0</v>
      </c>
      <c r="N683">
        <f>((T683-J683/2)*M683-L683)/(T683+J683/2)</f>
        <v>0</v>
      </c>
      <c r="O683">
        <f>N683*(BO683+BP683)/1000.0</f>
        <v>0</v>
      </c>
      <c r="P683">
        <f>(BH683 - IF(AU683&gt;1, L683*BB683*100.0/(AW683*BV683), 0))*(BO683+BP683)/1000.0</f>
        <v>0</v>
      </c>
      <c r="Q683">
        <f>2.0/((1/S683-1/R683)+SIGN(S683)*SQRT((1/S683-1/R683)*(1/S683-1/R683) + 4*BC683/((BC683+1)*(BC683+1))*(2*1/S683*1/R683-1/R683*1/R683)))</f>
        <v>0</v>
      </c>
      <c r="R683">
        <f>IF(LEFT(BD683,1)&lt;&gt;"0",IF(LEFT(BD683,1)="1",3.0,BE683),$D$5+$E$5*(BV683*BO683/($K$5*1000))+$F$5*(BV683*BO683/($K$5*1000))*MAX(MIN(BB683,$J$5),$I$5)*MAX(MIN(BB683,$J$5),$I$5)+$G$5*MAX(MIN(BB683,$J$5),$I$5)*(BV683*BO683/($K$5*1000))+$H$5*(BV683*BO683/($K$5*1000))*(BV683*BO683/($K$5*1000)))</f>
        <v>0</v>
      </c>
      <c r="S683">
        <f>J683*(1000-(1000*0.61365*exp(17.502*W683/(240.97+W683))/(BO683+BP683)+BJ683)/2)/(1000*0.61365*exp(17.502*W683/(240.97+W683))/(BO683+BP683)-BJ683)</f>
        <v>0</v>
      </c>
      <c r="T683">
        <f>1/((BC683+1)/(Q683/1.6)+1/(R683/1.37)) + BC683/((BC683+1)/(Q683/1.6) + BC683/(R683/1.37))</f>
        <v>0</v>
      </c>
      <c r="U683">
        <f>(AX683*BA683)</f>
        <v>0</v>
      </c>
      <c r="V683">
        <f>(BQ683+(U683+2*0.95*5.67E-8*(((BQ683+$B$7)+273)^4-(BQ683+273)^4)-44100*J683)/(1.84*29.3*R683+8*0.95*5.67E-8*(BQ683+273)^3))</f>
        <v>0</v>
      </c>
      <c r="W683">
        <f>($C$7*BR683+$D$7*BS683+$E$7*V683)</f>
        <v>0</v>
      </c>
      <c r="X683">
        <f>0.61365*exp(17.502*W683/(240.97+W683))</f>
        <v>0</v>
      </c>
      <c r="Y683">
        <f>(Z683/AA683*100)</f>
        <v>0</v>
      </c>
      <c r="Z683">
        <f>BJ683*(BO683+BP683)/1000</f>
        <v>0</v>
      </c>
      <c r="AA683">
        <f>0.61365*exp(17.502*BQ683/(240.97+BQ683))</f>
        <v>0</v>
      </c>
      <c r="AB683">
        <f>(X683-BJ683*(BO683+BP683)/1000)</f>
        <v>0</v>
      </c>
      <c r="AC683">
        <f>(-J683*44100)</f>
        <v>0</v>
      </c>
      <c r="AD683">
        <f>2*29.3*R683*0.92*(BQ683-W683)</f>
        <v>0</v>
      </c>
      <c r="AE683">
        <f>2*0.95*5.67E-8*(((BQ683+$B$7)+273)^4-(W683+273)^4)</f>
        <v>0</v>
      </c>
      <c r="AF683">
        <f>U683+AE683+AC683+AD683</f>
        <v>0</v>
      </c>
      <c r="AG683">
        <f>BN683*AU683*(BI683-BH683*(1000-AU683*BK683)/(1000-AU683*BJ683))/(100*BB683)</f>
        <v>0</v>
      </c>
      <c r="AH683">
        <f>1000*BN683*AU683*(BJ683-BK683)/(100*BB683*(1000-AU683*BJ683))</f>
        <v>0</v>
      </c>
      <c r="AI683">
        <f>(AJ683 - AK683 - BO683*1E3/(8.314*(BQ683+273.15)) * AM683/BN683 * AL683) * BN683/(100*BB683) * (1000 - BK683)/1000</f>
        <v>0</v>
      </c>
      <c r="AJ683">
        <v>1646.34162234301</v>
      </c>
      <c r="AK683">
        <v>1615.71460606061</v>
      </c>
      <c r="AL683">
        <v>3.36252999484065</v>
      </c>
      <c r="AM683">
        <v>66.3387568690887</v>
      </c>
      <c r="AN683">
        <f>(AP683 - AO683 + BO683*1E3/(8.314*(BQ683+273.15)) * AR683/BN683 * AQ683) * BN683/(100*BB683) * 1000/(1000 - AP683)</f>
        <v>0</v>
      </c>
      <c r="AO683">
        <v>18.4004052934942</v>
      </c>
      <c r="AP683">
        <v>20.8015327272727</v>
      </c>
      <c r="AQ683">
        <v>-3.23868459675406e-05</v>
      </c>
      <c r="AR683">
        <v>77.4773203291814</v>
      </c>
      <c r="AS683">
        <v>0</v>
      </c>
      <c r="AT683">
        <v>0</v>
      </c>
      <c r="AU683">
        <f>IF(AS683*$H$13&gt;=AW683,1.0,(AW683/(AW683-AS683*$H$13)))</f>
        <v>0</v>
      </c>
      <c r="AV683">
        <f>(AU683-1)*100</f>
        <v>0</v>
      </c>
      <c r="AW683">
        <f>MAX(0,($B$13+$C$13*BV683)/(1+$D$13*BV683)*BO683/(BQ683+273)*$E$13)</f>
        <v>0</v>
      </c>
      <c r="AX683">
        <f>$B$11*BW683+$C$11*BX683+$F$11*CI683*(1-CL683)</f>
        <v>0</v>
      </c>
      <c r="AY683">
        <f>AX683*AZ683</f>
        <v>0</v>
      </c>
      <c r="AZ683">
        <f>($B$11*$D$9+$C$11*$D$9+$F$11*((CV683+CN683)/MAX(CV683+CN683+CW683, 0.1)*$I$9+CW683/MAX(CV683+CN683+CW683, 0.1)*$J$9))/($B$11+$C$11+$F$11)</f>
        <v>0</v>
      </c>
      <c r="BA683">
        <f>($B$11*$K$9+$C$11*$K$9+$F$11*((CV683+CN683)/MAX(CV683+CN683+CW683, 0.1)*$P$9+CW683/MAX(CV683+CN683+CW683, 0.1)*$Q$9))/($B$11+$C$11+$F$11)</f>
        <v>0</v>
      </c>
      <c r="BB683">
        <v>6</v>
      </c>
      <c r="BC683">
        <v>0.5</v>
      </c>
      <c r="BD683" t="s">
        <v>355</v>
      </c>
      <c r="BE683">
        <v>2</v>
      </c>
      <c r="BF683" t="b">
        <v>1</v>
      </c>
      <c r="BG683">
        <v>1657300357</v>
      </c>
      <c r="BH683">
        <v>1558.90851851852</v>
      </c>
      <c r="BI683">
        <v>1601.98962962963</v>
      </c>
      <c r="BJ683">
        <v>20.7986444444444</v>
      </c>
      <c r="BK683">
        <v>18.3936407407407</v>
      </c>
      <c r="BL683">
        <v>1542.96851851852</v>
      </c>
      <c r="BM683">
        <v>20.6199851851852</v>
      </c>
      <c r="BN683">
        <v>500.018</v>
      </c>
      <c r="BO683">
        <v>73.8269703703704</v>
      </c>
      <c r="BP683">
        <v>0.0460225925925926</v>
      </c>
      <c r="BQ683">
        <v>24.3366555555556</v>
      </c>
      <c r="BR683">
        <v>24.984437037037</v>
      </c>
      <c r="BS683">
        <v>999.9</v>
      </c>
      <c r="BT683">
        <v>0</v>
      </c>
      <c r="BU683">
        <v>0</v>
      </c>
      <c r="BV683">
        <v>10017.037037037</v>
      </c>
      <c r="BW683">
        <v>0</v>
      </c>
      <c r="BX683">
        <v>1307.07481481481</v>
      </c>
      <c r="BY683">
        <v>-43.0814333333333</v>
      </c>
      <c r="BZ683">
        <v>1592.01962962963</v>
      </c>
      <c r="CA683">
        <v>1632.00814814815</v>
      </c>
      <c r="CB683">
        <v>2.4049937037037</v>
      </c>
      <c r="CC683">
        <v>1601.98962962963</v>
      </c>
      <c r="CD683">
        <v>18.3936407407407</v>
      </c>
      <c r="CE683">
        <v>1.5355</v>
      </c>
      <c r="CF683">
        <v>1.3579462962963</v>
      </c>
      <c r="CG683">
        <v>13.3263148148148</v>
      </c>
      <c r="CH683">
        <v>11.4560111111111</v>
      </c>
      <c r="CI683">
        <v>1999.99592592593</v>
      </c>
      <c r="CJ683">
        <v>0.980002333333334</v>
      </c>
      <c r="CK683">
        <v>0.0199978333333333</v>
      </c>
      <c r="CL683">
        <v>0</v>
      </c>
      <c r="CM683">
        <v>2.32111851851852</v>
      </c>
      <c r="CN683">
        <v>0</v>
      </c>
      <c r="CO683">
        <v>4369.71962962963</v>
      </c>
      <c r="CP683">
        <v>17300.137037037</v>
      </c>
      <c r="CQ683">
        <v>41.125</v>
      </c>
      <c r="CR683">
        <v>42.09</v>
      </c>
      <c r="CS683">
        <v>40.9556666666667</v>
      </c>
      <c r="CT683">
        <v>40.8028148148148</v>
      </c>
      <c r="CU683">
        <v>40.3283333333333</v>
      </c>
      <c r="CV683">
        <v>1960.00222222222</v>
      </c>
      <c r="CW683">
        <v>39.9974074074074</v>
      </c>
      <c r="CX683">
        <v>0</v>
      </c>
      <c r="CY683">
        <v>1657300342.5</v>
      </c>
      <c r="CZ683">
        <v>0</v>
      </c>
      <c r="DA683">
        <v>1657291692.5</v>
      </c>
      <c r="DB683" t="s">
        <v>356</v>
      </c>
      <c r="DC683">
        <v>1657291684</v>
      </c>
      <c r="DD683">
        <v>1657291692.5</v>
      </c>
      <c r="DE683">
        <v>1</v>
      </c>
      <c r="DF683">
        <v>0.051</v>
      </c>
      <c r="DG683">
        <v>-0.009</v>
      </c>
      <c r="DH683">
        <v>7.953</v>
      </c>
      <c r="DI683">
        <v>0.086</v>
      </c>
      <c r="DJ683">
        <v>418</v>
      </c>
      <c r="DK683">
        <v>18</v>
      </c>
      <c r="DL683">
        <v>0.63</v>
      </c>
      <c r="DM683">
        <v>0.07</v>
      </c>
      <c r="DN683">
        <v>-43.106415</v>
      </c>
      <c r="DO683">
        <v>0.269108442776761</v>
      </c>
      <c r="DP683">
        <v>0.99682314593663</v>
      </c>
      <c r="DQ683">
        <v>0</v>
      </c>
      <c r="DR683">
        <v>2.4068195</v>
      </c>
      <c r="DS683">
        <v>-0.0427438649155755</v>
      </c>
      <c r="DT683">
        <v>0.00519918116149072</v>
      </c>
      <c r="DU683">
        <v>1</v>
      </c>
      <c r="DV683">
        <v>1</v>
      </c>
      <c r="DW683">
        <v>2</v>
      </c>
      <c r="DX683" t="s">
        <v>373</v>
      </c>
      <c r="DY683">
        <v>2.9703</v>
      </c>
      <c r="DZ683">
        <v>2.69985</v>
      </c>
      <c r="EA683">
        <v>0.181662</v>
      </c>
      <c r="EB683">
        <v>0.185474</v>
      </c>
      <c r="EC683">
        <v>0.0768098</v>
      </c>
      <c r="ED683">
        <v>0.0707854</v>
      </c>
      <c r="EE683">
        <v>31777.2</v>
      </c>
      <c r="EF683">
        <v>34607.6</v>
      </c>
      <c r="EG683">
        <v>35209.2</v>
      </c>
      <c r="EH683">
        <v>38555.6</v>
      </c>
      <c r="EI683">
        <v>46133.3</v>
      </c>
      <c r="EJ683">
        <v>51735.1</v>
      </c>
      <c r="EK683">
        <v>55070</v>
      </c>
      <c r="EL683">
        <v>61827.7</v>
      </c>
      <c r="EM683">
        <v>1.9444</v>
      </c>
      <c r="EN683">
        <v>2.1088</v>
      </c>
      <c r="EO683">
        <v>-0.0100136</v>
      </c>
      <c r="EP683">
        <v>0</v>
      </c>
      <c r="EQ683">
        <v>25.135</v>
      </c>
      <c r="ER683">
        <v>999.9</v>
      </c>
      <c r="ES683">
        <v>54.609</v>
      </c>
      <c r="ET683">
        <v>34.352</v>
      </c>
      <c r="EU683">
        <v>40.3055</v>
      </c>
      <c r="EV683">
        <v>52.838</v>
      </c>
      <c r="EW683">
        <v>37.0112</v>
      </c>
      <c r="EX683">
        <v>2</v>
      </c>
      <c r="EY683">
        <v>0.210488</v>
      </c>
      <c r="EZ683">
        <v>5.8637</v>
      </c>
      <c r="FA683">
        <v>20.0534</v>
      </c>
      <c r="FB683">
        <v>5.19812</v>
      </c>
      <c r="FC683">
        <v>12.0099</v>
      </c>
      <c r="FD683">
        <v>4.976</v>
      </c>
      <c r="FE683">
        <v>3.294</v>
      </c>
      <c r="FF683">
        <v>9999</v>
      </c>
      <c r="FG683">
        <v>565.9</v>
      </c>
      <c r="FH683">
        <v>9999</v>
      </c>
      <c r="FI683">
        <v>9999</v>
      </c>
      <c r="FJ683">
        <v>1.86307</v>
      </c>
      <c r="FK683">
        <v>1.86783</v>
      </c>
      <c r="FL683">
        <v>1.86752</v>
      </c>
      <c r="FM683">
        <v>1.86874</v>
      </c>
      <c r="FN683">
        <v>1.86957</v>
      </c>
      <c r="FO683">
        <v>1.86554</v>
      </c>
      <c r="FP683">
        <v>1.86661</v>
      </c>
      <c r="FQ683">
        <v>1.86813</v>
      </c>
      <c r="FR683">
        <v>5</v>
      </c>
      <c r="FS683">
        <v>0</v>
      </c>
      <c r="FT683">
        <v>0</v>
      </c>
      <c r="FU683">
        <v>0</v>
      </c>
      <c r="FV683" t="s">
        <v>358</v>
      </c>
      <c r="FW683" t="s">
        <v>359</v>
      </c>
      <c r="FX683" t="s">
        <v>360</v>
      </c>
      <c r="FY683" t="s">
        <v>360</v>
      </c>
      <c r="FZ683" t="s">
        <v>360</v>
      </c>
      <c r="GA683" t="s">
        <v>360</v>
      </c>
      <c r="GB683">
        <v>0</v>
      </c>
      <c r="GC683">
        <v>100</v>
      </c>
      <c r="GD683">
        <v>100</v>
      </c>
      <c r="GE683">
        <v>16.09</v>
      </c>
      <c r="GF683">
        <v>0.1787</v>
      </c>
      <c r="GG683">
        <v>4.5284714050127</v>
      </c>
      <c r="GH683">
        <v>0.00877152046367285</v>
      </c>
      <c r="GI683">
        <v>-1.12287425622125e-06</v>
      </c>
      <c r="GJ683">
        <v>1.49974470624018e-10</v>
      </c>
      <c r="GK683">
        <v>0.178652107835601</v>
      </c>
      <c r="GL683">
        <v>0</v>
      </c>
      <c r="GM683">
        <v>0</v>
      </c>
      <c r="GN683">
        <v>0</v>
      </c>
      <c r="GO683">
        <v>-2</v>
      </c>
      <c r="GP683">
        <v>2006</v>
      </c>
      <c r="GQ683">
        <v>1</v>
      </c>
      <c r="GR683">
        <v>20</v>
      </c>
      <c r="GS683">
        <v>144.7</v>
      </c>
      <c r="GT683">
        <v>144.5</v>
      </c>
      <c r="GU683">
        <v>3.80493</v>
      </c>
      <c r="GV683">
        <v>2.61963</v>
      </c>
      <c r="GW683">
        <v>2.24854</v>
      </c>
      <c r="GX683">
        <v>2.74292</v>
      </c>
      <c r="GY683">
        <v>1.99585</v>
      </c>
      <c r="GZ683">
        <v>2.35474</v>
      </c>
      <c r="HA683">
        <v>37.747</v>
      </c>
      <c r="HB683">
        <v>14.386</v>
      </c>
      <c r="HC683">
        <v>18</v>
      </c>
      <c r="HD683">
        <v>499.244</v>
      </c>
      <c r="HE683">
        <v>612.303</v>
      </c>
      <c r="HF683">
        <v>15.7247</v>
      </c>
      <c r="HG683">
        <v>29.7744</v>
      </c>
      <c r="HH683">
        <v>30.0001</v>
      </c>
      <c r="HI683">
        <v>29.5577</v>
      </c>
      <c r="HJ683">
        <v>29.4574</v>
      </c>
      <c r="HK683">
        <v>76.2179</v>
      </c>
      <c r="HL683">
        <v>53.1098</v>
      </c>
      <c r="HM683">
        <v>0</v>
      </c>
      <c r="HN683">
        <v>15.7208</v>
      </c>
      <c r="HO683">
        <v>1638.33</v>
      </c>
      <c r="HP683">
        <v>18.2999</v>
      </c>
      <c r="HQ683">
        <v>102.133</v>
      </c>
      <c r="HR683">
        <v>102.922</v>
      </c>
    </row>
    <row r="684" spans="1:226">
      <c r="A684">
        <v>668</v>
      </c>
      <c r="B684">
        <v>1657300369.5</v>
      </c>
      <c r="C684">
        <v>8625.5</v>
      </c>
      <c r="D684" t="s">
        <v>1700</v>
      </c>
      <c r="E684" t="s">
        <v>1701</v>
      </c>
      <c r="F684">
        <v>5</v>
      </c>
      <c r="G684" t="s">
        <v>1507</v>
      </c>
      <c r="H684" t="s">
        <v>354</v>
      </c>
      <c r="I684">
        <v>1657300361.71429</v>
      </c>
      <c r="J684">
        <f>(K684)/1000</f>
        <v>0</v>
      </c>
      <c r="K684">
        <f>IF(BF684, AN684, AH684)</f>
        <v>0</v>
      </c>
      <c r="L684">
        <f>IF(BF684, AI684, AG684)</f>
        <v>0</v>
      </c>
      <c r="M684">
        <f>BH684 - IF(AU684&gt;1, L684*BB684*100.0/(AW684*BV684), 0)</f>
        <v>0</v>
      </c>
      <c r="N684">
        <f>((T684-J684/2)*M684-L684)/(T684+J684/2)</f>
        <v>0</v>
      </c>
      <c r="O684">
        <f>N684*(BO684+BP684)/1000.0</f>
        <v>0</v>
      </c>
      <c r="P684">
        <f>(BH684 - IF(AU684&gt;1, L684*BB684*100.0/(AW684*BV684), 0))*(BO684+BP684)/1000.0</f>
        <v>0</v>
      </c>
      <c r="Q684">
        <f>2.0/((1/S684-1/R684)+SIGN(S684)*SQRT((1/S684-1/R684)*(1/S684-1/R684) + 4*BC684/((BC684+1)*(BC684+1))*(2*1/S684*1/R684-1/R684*1/R684)))</f>
        <v>0</v>
      </c>
      <c r="R684">
        <f>IF(LEFT(BD684,1)&lt;&gt;"0",IF(LEFT(BD684,1)="1",3.0,BE684),$D$5+$E$5*(BV684*BO684/($K$5*1000))+$F$5*(BV684*BO684/($K$5*1000))*MAX(MIN(BB684,$J$5),$I$5)*MAX(MIN(BB684,$J$5),$I$5)+$G$5*MAX(MIN(BB684,$J$5),$I$5)*(BV684*BO684/($K$5*1000))+$H$5*(BV684*BO684/($K$5*1000))*(BV684*BO684/($K$5*1000)))</f>
        <v>0</v>
      </c>
      <c r="S684">
        <f>J684*(1000-(1000*0.61365*exp(17.502*W684/(240.97+W684))/(BO684+BP684)+BJ684)/2)/(1000*0.61365*exp(17.502*W684/(240.97+W684))/(BO684+BP684)-BJ684)</f>
        <v>0</v>
      </c>
      <c r="T684">
        <f>1/((BC684+1)/(Q684/1.6)+1/(R684/1.37)) + BC684/((BC684+1)/(Q684/1.6) + BC684/(R684/1.37))</f>
        <v>0</v>
      </c>
      <c r="U684">
        <f>(AX684*BA684)</f>
        <v>0</v>
      </c>
      <c r="V684">
        <f>(BQ684+(U684+2*0.95*5.67E-8*(((BQ684+$B$7)+273)^4-(BQ684+273)^4)-44100*J684)/(1.84*29.3*R684+8*0.95*5.67E-8*(BQ684+273)^3))</f>
        <v>0</v>
      </c>
      <c r="W684">
        <f>($C$7*BR684+$D$7*BS684+$E$7*V684)</f>
        <v>0</v>
      </c>
      <c r="X684">
        <f>0.61365*exp(17.502*W684/(240.97+W684))</f>
        <v>0</v>
      </c>
      <c r="Y684">
        <f>(Z684/AA684*100)</f>
        <v>0</v>
      </c>
      <c r="Z684">
        <f>BJ684*(BO684+BP684)/1000</f>
        <v>0</v>
      </c>
      <c r="AA684">
        <f>0.61365*exp(17.502*BQ684/(240.97+BQ684))</f>
        <v>0</v>
      </c>
      <c r="AB684">
        <f>(X684-BJ684*(BO684+BP684)/1000)</f>
        <v>0</v>
      </c>
      <c r="AC684">
        <f>(-J684*44100)</f>
        <v>0</v>
      </c>
      <c r="AD684">
        <f>2*29.3*R684*0.92*(BQ684-W684)</f>
        <v>0</v>
      </c>
      <c r="AE684">
        <f>2*0.95*5.67E-8*(((BQ684+$B$7)+273)^4-(W684+273)^4)</f>
        <v>0</v>
      </c>
      <c r="AF684">
        <f>U684+AE684+AC684+AD684</f>
        <v>0</v>
      </c>
      <c r="AG684">
        <f>BN684*AU684*(BI684-BH684*(1000-AU684*BK684)/(1000-AU684*BJ684))/(100*BB684)</f>
        <v>0</v>
      </c>
      <c r="AH684">
        <f>1000*BN684*AU684*(BJ684-BK684)/(100*BB684*(1000-AU684*BJ684))</f>
        <v>0</v>
      </c>
      <c r="AI684">
        <f>(AJ684 - AK684 - BO684*1E3/(8.314*(BQ684+273.15)) * AM684/BN684 * AL684) * BN684/(100*BB684) * (1000 - BK684)/1000</f>
        <v>0</v>
      </c>
      <c r="AJ684">
        <v>1662.09781149014</v>
      </c>
      <c r="AK684">
        <v>1631.98745454545</v>
      </c>
      <c r="AL684">
        <v>3.28006208928763</v>
      </c>
      <c r="AM684">
        <v>66.3387568690887</v>
      </c>
      <c r="AN684">
        <f>(AP684 - AO684 + BO684*1E3/(8.314*(BQ684+273.15)) * AR684/BN684 * AQ684) * BN684/(100*BB684) * 1000/(1000 - AP684)</f>
        <v>0</v>
      </c>
      <c r="AO684">
        <v>18.32315193055</v>
      </c>
      <c r="AP684">
        <v>20.7713909090909</v>
      </c>
      <c r="AQ684">
        <v>1.27410698690782e-06</v>
      </c>
      <c r="AR684">
        <v>77.4773203291814</v>
      </c>
      <c r="AS684">
        <v>0</v>
      </c>
      <c r="AT684">
        <v>0</v>
      </c>
      <c r="AU684">
        <f>IF(AS684*$H$13&gt;=AW684,1.0,(AW684/(AW684-AS684*$H$13)))</f>
        <v>0</v>
      </c>
      <c r="AV684">
        <f>(AU684-1)*100</f>
        <v>0</v>
      </c>
      <c r="AW684">
        <f>MAX(0,($B$13+$C$13*BV684)/(1+$D$13*BV684)*BO684/(BQ684+273)*$E$13)</f>
        <v>0</v>
      </c>
      <c r="AX684">
        <f>$B$11*BW684+$C$11*BX684+$F$11*CI684*(1-CL684)</f>
        <v>0</v>
      </c>
      <c r="AY684">
        <f>AX684*AZ684</f>
        <v>0</v>
      </c>
      <c r="AZ684">
        <f>($B$11*$D$9+$C$11*$D$9+$F$11*((CV684+CN684)/MAX(CV684+CN684+CW684, 0.1)*$I$9+CW684/MAX(CV684+CN684+CW684, 0.1)*$J$9))/($B$11+$C$11+$F$11)</f>
        <v>0</v>
      </c>
      <c r="BA684">
        <f>($B$11*$K$9+$C$11*$K$9+$F$11*((CV684+CN684)/MAX(CV684+CN684+CW684, 0.1)*$P$9+CW684/MAX(CV684+CN684+CW684, 0.1)*$Q$9))/($B$11+$C$11+$F$11)</f>
        <v>0</v>
      </c>
      <c r="BB684">
        <v>6</v>
      </c>
      <c r="BC684">
        <v>0.5</v>
      </c>
      <c r="BD684" t="s">
        <v>355</v>
      </c>
      <c r="BE684">
        <v>2</v>
      </c>
      <c r="BF684" t="b">
        <v>1</v>
      </c>
      <c r="BG684">
        <v>1657300361.71429</v>
      </c>
      <c r="BH684">
        <v>1574.44821428571</v>
      </c>
      <c r="BI684">
        <v>1617.30785714286</v>
      </c>
      <c r="BJ684">
        <v>20.7967928571429</v>
      </c>
      <c r="BK684">
        <v>18.3642142857143</v>
      </c>
      <c r="BL684">
        <v>1558.41</v>
      </c>
      <c r="BM684">
        <v>20.6181357142857</v>
      </c>
      <c r="BN684">
        <v>499.990178571429</v>
      </c>
      <c r="BO684">
        <v>73.8269571428572</v>
      </c>
      <c r="BP684">
        <v>0.046077375</v>
      </c>
      <c r="BQ684">
        <v>24.3397535714286</v>
      </c>
      <c r="BR684">
        <v>24.99055</v>
      </c>
      <c r="BS684">
        <v>999.9</v>
      </c>
      <c r="BT684">
        <v>0</v>
      </c>
      <c r="BU684">
        <v>0</v>
      </c>
      <c r="BV684">
        <v>10010.1785714286</v>
      </c>
      <c r="BW684">
        <v>0</v>
      </c>
      <c r="BX684">
        <v>1307.76142857143</v>
      </c>
      <c r="BY684">
        <v>-42.8596178571429</v>
      </c>
      <c r="BZ684">
        <v>1607.88678571429</v>
      </c>
      <c r="CA684">
        <v>1647.56357142857</v>
      </c>
      <c r="CB684">
        <v>2.43257142857143</v>
      </c>
      <c r="CC684">
        <v>1617.30785714286</v>
      </c>
      <c r="CD684">
        <v>18.3642142857143</v>
      </c>
      <c r="CE684">
        <v>1.53536321428571</v>
      </c>
      <c r="CF684">
        <v>1.35577428571429</v>
      </c>
      <c r="CG684">
        <v>13.3249571428571</v>
      </c>
      <c r="CH684">
        <v>11.4317678571429</v>
      </c>
      <c r="CI684">
        <v>1999.99535714286</v>
      </c>
      <c r="CJ684">
        <v>0.980002285714286</v>
      </c>
      <c r="CK684">
        <v>0.0199978857142857</v>
      </c>
      <c r="CL684">
        <v>0</v>
      </c>
      <c r="CM684">
        <v>2.30528214285714</v>
      </c>
      <c r="CN684">
        <v>0</v>
      </c>
      <c r="CO684">
        <v>4368.45678571429</v>
      </c>
      <c r="CP684">
        <v>17300.125</v>
      </c>
      <c r="CQ684">
        <v>41.125</v>
      </c>
      <c r="CR684">
        <v>42.10475</v>
      </c>
      <c r="CS684">
        <v>40.96175</v>
      </c>
      <c r="CT684">
        <v>40.812</v>
      </c>
      <c r="CU684">
        <v>40.33675</v>
      </c>
      <c r="CV684">
        <v>1960.00321428571</v>
      </c>
      <c r="CW684">
        <v>39.9960714285714</v>
      </c>
      <c r="CX684">
        <v>0</v>
      </c>
      <c r="CY684">
        <v>1657300347.9</v>
      </c>
      <c r="CZ684">
        <v>0</v>
      </c>
      <c r="DA684">
        <v>1657291692.5</v>
      </c>
      <c r="DB684" t="s">
        <v>356</v>
      </c>
      <c r="DC684">
        <v>1657291684</v>
      </c>
      <c r="DD684">
        <v>1657291692.5</v>
      </c>
      <c r="DE684">
        <v>1</v>
      </c>
      <c r="DF684">
        <v>0.051</v>
      </c>
      <c r="DG684">
        <v>-0.009</v>
      </c>
      <c r="DH684">
        <v>7.953</v>
      </c>
      <c r="DI684">
        <v>0.086</v>
      </c>
      <c r="DJ684">
        <v>418</v>
      </c>
      <c r="DK684">
        <v>18</v>
      </c>
      <c r="DL684">
        <v>0.63</v>
      </c>
      <c r="DM684">
        <v>0.07</v>
      </c>
      <c r="DN684">
        <v>-43.0106075</v>
      </c>
      <c r="DO684">
        <v>4.4723583489681</v>
      </c>
      <c r="DP684">
        <v>0.926876949596736</v>
      </c>
      <c r="DQ684">
        <v>0</v>
      </c>
      <c r="DR684">
        <v>2.4203455</v>
      </c>
      <c r="DS684">
        <v>0.202250656660405</v>
      </c>
      <c r="DT684">
        <v>0.0365548174629556</v>
      </c>
      <c r="DU684">
        <v>0</v>
      </c>
      <c r="DV684">
        <v>0</v>
      </c>
      <c r="DW684">
        <v>2</v>
      </c>
      <c r="DX684" t="s">
        <v>357</v>
      </c>
      <c r="DY684">
        <v>2.97067</v>
      </c>
      <c r="DZ684">
        <v>2.70031</v>
      </c>
      <c r="EA684">
        <v>0.182756</v>
      </c>
      <c r="EB684">
        <v>0.186673</v>
      </c>
      <c r="EC684">
        <v>0.0767152</v>
      </c>
      <c r="ED684">
        <v>0.0704171</v>
      </c>
      <c r="EE684">
        <v>31734.5</v>
      </c>
      <c r="EF684">
        <v>34557.4</v>
      </c>
      <c r="EG684">
        <v>35209</v>
      </c>
      <c r="EH684">
        <v>38556.5</v>
      </c>
      <c r="EI684">
        <v>46137.9</v>
      </c>
      <c r="EJ684">
        <v>51756.7</v>
      </c>
      <c r="EK684">
        <v>55069.8</v>
      </c>
      <c r="EL684">
        <v>61828.9</v>
      </c>
      <c r="EM684">
        <v>1.9444</v>
      </c>
      <c r="EN684">
        <v>2.1082</v>
      </c>
      <c r="EO684">
        <v>-0.00739098</v>
      </c>
      <c r="EP684">
        <v>0</v>
      </c>
      <c r="EQ684">
        <v>25.1198</v>
      </c>
      <c r="ER684">
        <v>999.9</v>
      </c>
      <c r="ES684">
        <v>54.609</v>
      </c>
      <c r="ET684">
        <v>34.352</v>
      </c>
      <c r="EU684">
        <v>40.3065</v>
      </c>
      <c r="EV684">
        <v>53.298</v>
      </c>
      <c r="EW684">
        <v>37.0112</v>
      </c>
      <c r="EX684">
        <v>2</v>
      </c>
      <c r="EY684">
        <v>0.21</v>
      </c>
      <c r="EZ684">
        <v>5.8681</v>
      </c>
      <c r="FA684">
        <v>20.0534</v>
      </c>
      <c r="FB684">
        <v>5.19932</v>
      </c>
      <c r="FC684">
        <v>12.0099</v>
      </c>
      <c r="FD684">
        <v>4.976</v>
      </c>
      <c r="FE684">
        <v>3.294</v>
      </c>
      <c r="FF684">
        <v>9999</v>
      </c>
      <c r="FG684">
        <v>565.9</v>
      </c>
      <c r="FH684">
        <v>9999</v>
      </c>
      <c r="FI684">
        <v>9999</v>
      </c>
      <c r="FJ684">
        <v>1.86304</v>
      </c>
      <c r="FK684">
        <v>1.86783</v>
      </c>
      <c r="FL684">
        <v>1.86752</v>
      </c>
      <c r="FM684">
        <v>1.86874</v>
      </c>
      <c r="FN684">
        <v>1.86954</v>
      </c>
      <c r="FO684">
        <v>1.86554</v>
      </c>
      <c r="FP684">
        <v>1.86661</v>
      </c>
      <c r="FQ684">
        <v>1.86807</v>
      </c>
      <c r="FR684">
        <v>5</v>
      </c>
      <c r="FS684">
        <v>0</v>
      </c>
      <c r="FT684">
        <v>0</v>
      </c>
      <c r="FU684">
        <v>0</v>
      </c>
      <c r="FV684" t="s">
        <v>358</v>
      </c>
      <c r="FW684" t="s">
        <v>359</v>
      </c>
      <c r="FX684" t="s">
        <v>360</v>
      </c>
      <c r="FY684" t="s">
        <v>360</v>
      </c>
      <c r="FZ684" t="s">
        <v>360</v>
      </c>
      <c r="GA684" t="s">
        <v>360</v>
      </c>
      <c r="GB684">
        <v>0</v>
      </c>
      <c r="GC684">
        <v>100</v>
      </c>
      <c r="GD684">
        <v>100</v>
      </c>
      <c r="GE684">
        <v>16.2</v>
      </c>
      <c r="GF684">
        <v>0.1786</v>
      </c>
      <c r="GG684">
        <v>4.5284714050127</v>
      </c>
      <c r="GH684">
        <v>0.00877152046367285</v>
      </c>
      <c r="GI684">
        <v>-1.12287425622125e-06</v>
      </c>
      <c r="GJ684">
        <v>1.49974470624018e-10</v>
      </c>
      <c r="GK684">
        <v>0.178652107835601</v>
      </c>
      <c r="GL684">
        <v>0</v>
      </c>
      <c r="GM684">
        <v>0</v>
      </c>
      <c r="GN684">
        <v>0</v>
      </c>
      <c r="GO684">
        <v>-2</v>
      </c>
      <c r="GP684">
        <v>2006</v>
      </c>
      <c r="GQ684">
        <v>1</v>
      </c>
      <c r="GR684">
        <v>20</v>
      </c>
      <c r="GS684">
        <v>144.8</v>
      </c>
      <c r="GT684">
        <v>144.6</v>
      </c>
      <c r="GU684">
        <v>3.83179</v>
      </c>
      <c r="GV684">
        <v>2.61475</v>
      </c>
      <c r="GW684">
        <v>2.24854</v>
      </c>
      <c r="GX684">
        <v>2.74414</v>
      </c>
      <c r="GY684">
        <v>1.99585</v>
      </c>
      <c r="GZ684">
        <v>2.36816</v>
      </c>
      <c r="HA684">
        <v>37.747</v>
      </c>
      <c r="HB684">
        <v>14.386</v>
      </c>
      <c r="HC684">
        <v>18</v>
      </c>
      <c r="HD684">
        <v>499.266</v>
      </c>
      <c r="HE684">
        <v>611.887</v>
      </c>
      <c r="HF684">
        <v>15.7345</v>
      </c>
      <c r="HG684">
        <v>29.7744</v>
      </c>
      <c r="HH684">
        <v>30.0001</v>
      </c>
      <c r="HI684">
        <v>29.5602</v>
      </c>
      <c r="HJ684">
        <v>29.4624</v>
      </c>
      <c r="HK684">
        <v>76.8161</v>
      </c>
      <c r="HL684">
        <v>53.1098</v>
      </c>
      <c r="HM684">
        <v>0</v>
      </c>
      <c r="HN684">
        <v>15.7328</v>
      </c>
      <c r="HO684">
        <v>1658.58</v>
      </c>
      <c r="HP684">
        <v>18.3119</v>
      </c>
      <c r="HQ684">
        <v>102.133</v>
      </c>
      <c r="HR684">
        <v>102.924</v>
      </c>
    </row>
    <row r="685" spans="1:226">
      <c r="A685">
        <v>669</v>
      </c>
      <c r="B685">
        <v>1657300374.5</v>
      </c>
      <c r="C685">
        <v>8630.5</v>
      </c>
      <c r="D685" t="s">
        <v>1702</v>
      </c>
      <c r="E685" t="s">
        <v>1703</v>
      </c>
      <c r="F685">
        <v>5</v>
      </c>
      <c r="G685" t="s">
        <v>1507</v>
      </c>
      <c r="H685" t="s">
        <v>354</v>
      </c>
      <c r="I685">
        <v>1657300367</v>
      </c>
      <c r="J685">
        <f>(K685)/1000</f>
        <v>0</v>
      </c>
      <c r="K685">
        <f>IF(BF685, AN685, AH685)</f>
        <v>0</v>
      </c>
      <c r="L685">
        <f>IF(BF685, AI685, AG685)</f>
        <v>0</v>
      </c>
      <c r="M685">
        <f>BH685 - IF(AU685&gt;1, L685*BB685*100.0/(AW685*BV685), 0)</f>
        <v>0</v>
      </c>
      <c r="N685">
        <f>((T685-J685/2)*M685-L685)/(T685+J685/2)</f>
        <v>0</v>
      </c>
      <c r="O685">
        <f>N685*(BO685+BP685)/1000.0</f>
        <v>0</v>
      </c>
      <c r="P685">
        <f>(BH685 - IF(AU685&gt;1, L685*BB685*100.0/(AW685*BV685), 0))*(BO685+BP685)/1000.0</f>
        <v>0</v>
      </c>
      <c r="Q685">
        <f>2.0/((1/S685-1/R685)+SIGN(S685)*SQRT((1/S685-1/R685)*(1/S685-1/R685) + 4*BC685/((BC685+1)*(BC685+1))*(2*1/S685*1/R685-1/R685*1/R685)))</f>
        <v>0</v>
      </c>
      <c r="R685">
        <f>IF(LEFT(BD685,1)&lt;&gt;"0",IF(LEFT(BD685,1)="1",3.0,BE685),$D$5+$E$5*(BV685*BO685/($K$5*1000))+$F$5*(BV685*BO685/($K$5*1000))*MAX(MIN(BB685,$J$5),$I$5)*MAX(MIN(BB685,$J$5),$I$5)+$G$5*MAX(MIN(BB685,$J$5),$I$5)*(BV685*BO685/($K$5*1000))+$H$5*(BV685*BO685/($K$5*1000))*(BV685*BO685/($K$5*1000)))</f>
        <v>0</v>
      </c>
      <c r="S685">
        <f>J685*(1000-(1000*0.61365*exp(17.502*W685/(240.97+W685))/(BO685+BP685)+BJ685)/2)/(1000*0.61365*exp(17.502*W685/(240.97+W685))/(BO685+BP685)-BJ685)</f>
        <v>0</v>
      </c>
      <c r="T685">
        <f>1/((BC685+1)/(Q685/1.6)+1/(R685/1.37)) + BC685/((BC685+1)/(Q685/1.6) + BC685/(R685/1.37))</f>
        <v>0</v>
      </c>
      <c r="U685">
        <f>(AX685*BA685)</f>
        <v>0</v>
      </c>
      <c r="V685">
        <f>(BQ685+(U685+2*0.95*5.67E-8*(((BQ685+$B$7)+273)^4-(BQ685+273)^4)-44100*J685)/(1.84*29.3*R685+8*0.95*5.67E-8*(BQ685+273)^3))</f>
        <v>0</v>
      </c>
      <c r="W685">
        <f>($C$7*BR685+$D$7*BS685+$E$7*V685)</f>
        <v>0</v>
      </c>
      <c r="X685">
        <f>0.61365*exp(17.502*W685/(240.97+W685))</f>
        <v>0</v>
      </c>
      <c r="Y685">
        <f>(Z685/AA685*100)</f>
        <v>0</v>
      </c>
      <c r="Z685">
        <f>BJ685*(BO685+BP685)/1000</f>
        <v>0</v>
      </c>
      <c r="AA685">
        <f>0.61365*exp(17.502*BQ685/(240.97+BQ685))</f>
        <v>0</v>
      </c>
      <c r="AB685">
        <f>(X685-BJ685*(BO685+BP685)/1000)</f>
        <v>0</v>
      </c>
      <c r="AC685">
        <f>(-J685*44100)</f>
        <v>0</v>
      </c>
      <c r="AD685">
        <f>2*29.3*R685*0.92*(BQ685-W685)</f>
        <v>0</v>
      </c>
      <c r="AE685">
        <f>2*0.95*5.67E-8*(((BQ685+$B$7)+273)^4-(W685+273)^4)</f>
        <v>0</v>
      </c>
      <c r="AF685">
        <f>U685+AE685+AC685+AD685</f>
        <v>0</v>
      </c>
      <c r="AG685">
        <f>BN685*AU685*(BI685-BH685*(1000-AU685*BK685)/(1000-AU685*BJ685))/(100*BB685)</f>
        <v>0</v>
      </c>
      <c r="AH685">
        <f>1000*BN685*AU685*(BJ685-BK685)/(100*BB685*(1000-AU685*BJ685))</f>
        <v>0</v>
      </c>
      <c r="AI685">
        <f>(AJ685 - AK685 - BO685*1E3/(8.314*(BQ685+273.15)) * AM685/BN685 * AL685) * BN685/(100*BB685) * (1000 - BK685)/1000</f>
        <v>0</v>
      </c>
      <c r="AJ685">
        <v>1680.44515556164</v>
      </c>
      <c r="AK685">
        <v>1648.97951515152</v>
      </c>
      <c r="AL685">
        <v>3.44674114615335</v>
      </c>
      <c r="AM685">
        <v>66.3387568690887</v>
      </c>
      <c r="AN685">
        <f>(AP685 - AO685 + BO685*1E3/(8.314*(BQ685+273.15)) * AR685/BN685 * AQ685) * BN685/(100*BB685) * 1000/(1000 - AP685)</f>
        <v>0</v>
      </c>
      <c r="AO685">
        <v>18.2669937116918</v>
      </c>
      <c r="AP685">
        <v>20.7376096969697</v>
      </c>
      <c r="AQ685">
        <v>-0.00765757506761131</v>
      </c>
      <c r="AR685">
        <v>77.4773203291814</v>
      </c>
      <c r="AS685">
        <v>0</v>
      </c>
      <c r="AT685">
        <v>0</v>
      </c>
      <c r="AU685">
        <f>IF(AS685*$H$13&gt;=AW685,1.0,(AW685/(AW685-AS685*$H$13)))</f>
        <v>0</v>
      </c>
      <c r="AV685">
        <f>(AU685-1)*100</f>
        <v>0</v>
      </c>
      <c r="AW685">
        <f>MAX(0,($B$13+$C$13*BV685)/(1+$D$13*BV685)*BO685/(BQ685+273)*$E$13)</f>
        <v>0</v>
      </c>
      <c r="AX685">
        <f>$B$11*BW685+$C$11*BX685+$F$11*CI685*(1-CL685)</f>
        <v>0</v>
      </c>
      <c r="AY685">
        <f>AX685*AZ685</f>
        <v>0</v>
      </c>
      <c r="AZ685">
        <f>($B$11*$D$9+$C$11*$D$9+$F$11*((CV685+CN685)/MAX(CV685+CN685+CW685, 0.1)*$I$9+CW685/MAX(CV685+CN685+CW685, 0.1)*$J$9))/($B$11+$C$11+$F$11)</f>
        <v>0</v>
      </c>
      <c r="BA685">
        <f>($B$11*$K$9+$C$11*$K$9+$F$11*((CV685+CN685)/MAX(CV685+CN685+CW685, 0.1)*$P$9+CW685/MAX(CV685+CN685+CW685, 0.1)*$Q$9))/($B$11+$C$11+$F$11)</f>
        <v>0</v>
      </c>
      <c r="BB685">
        <v>6</v>
      </c>
      <c r="BC685">
        <v>0.5</v>
      </c>
      <c r="BD685" t="s">
        <v>355</v>
      </c>
      <c r="BE685">
        <v>2</v>
      </c>
      <c r="BF685" t="b">
        <v>1</v>
      </c>
      <c r="BG685">
        <v>1657300367</v>
      </c>
      <c r="BH685">
        <v>1591.77444444444</v>
      </c>
      <c r="BI685">
        <v>1634.71037037037</v>
      </c>
      <c r="BJ685">
        <v>20.7802074074074</v>
      </c>
      <c r="BK685">
        <v>18.3209259259259</v>
      </c>
      <c r="BL685">
        <v>1575.62740740741</v>
      </c>
      <c r="BM685">
        <v>20.6015666666667</v>
      </c>
      <c r="BN685">
        <v>500.001074074074</v>
      </c>
      <c r="BO685">
        <v>73.8273777777778</v>
      </c>
      <c r="BP685">
        <v>0.0460238333333333</v>
      </c>
      <c r="BQ685">
        <v>24.3420296296296</v>
      </c>
      <c r="BR685">
        <v>24.9982518518518</v>
      </c>
      <c r="BS685">
        <v>999.9</v>
      </c>
      <c r="BT685">
        <v>0</v>
      </c>
      <c r="BU685">
        <v>0</v>
      </c>
      <c r="BV685">
        <v>10005.7407407407</v>
      </c>
      <c r="BW685">
        <v>0</v>
      </c>
      <c r="BX685">
        <v>1308.2562962963</v>
      </c>
      <c r="BY685">
        <v>-42.9355</v>
      </c>
      <c r="BZ685">
        <v>1625.55407407407</v>
      </c>
      <c r="CA685">
        <v>1665.21740740741</v>
      </c>
      <c r="CB685">
        <v>2.45929148148148</v>
      </c>
      <c r="CC685">
        <v>1634.71037037037</v>
      </c>
      <c r="CD685">
        <v>18.3209259259259</v>
      </c>
      <c r="CE685">
        <v>1.53414851851852</v>
      </c>
      <c r="CF685">
        <v>1.35258592592593</v>
      </c>
      <c r="CG685">
        <v>13.3128148148148</v>
      </c>
      <c r="CH685">
        <v>11.3961888888889</v>
      </c>
      <c r="CI685">
        <v>2000.00074074074</v>
      </c>
      <c r="CJ685">
        <v>0.980002333333334</v>
      </c>
      <c r="CK685">
        <v>0.0199978333333333</v>
      </c>
      <c r="CL685">
        <v>0</v>
      </c>
      <c r="CM685">
        <v>2.32643703703704</v>
      </c>
      <c r="CN685">
        <v>0</v>
      </c>
      <c r="CO685">
        <v>4367.01888888889</v>
      </c>
      <c r="CP685">
        <v>17300.1666666667</v>
      </c>
      <c r="CQ685">
        <v>41.125</v>
      </c>
      <c r="CR685">
        <v>42.1156666666667</v>
      </c>
      <c r="CS685">
        <v>40.9603333333333</v>
      </c>
      <c r="CT685">
        <v>40.8283333333333</v>
      </c>
      <c r="CU685">
        <v>40.3353333333333</v>
      </c>
      <c r="CV685">
        <v>1960.00925925926</v>
      </c>
      <c r="CW685">
        <v>39.9944444444444</v>
      </c>
      <c r="CX685">
        <v>0</v>
      </c>
      <c r="CY685">
        <v>1657300352.7</v>
      </c>
      <c r="CZ685">
        <v>0</v>
      </c>
      <c r="DA685">
        <v>1657291692.5</v>
      </c>
      <c r="DB685" t="s">
        <v>356</v>
      </c>
      <c r="DC685">
        <v>1657291684</v>
      </c>
      <c r="DD685">
        <v>1657291692.5</v>
      </c>
      <c r="DE685">
        <v>1</v>
      </c>
      <c r="DF685">
        <v>0.051</v>
      </c>
      <c r="DG685">
        <v>-0.009</v>
      </c>
      <c r="DH685">
        <v>7.953</v>
      </c>
      <c r="DI685">
        <v>0.086</v>
      </c>
      <c r="DJ685">
        <v>418</v>
      </c>
      <c r="DK685">
        <v>18</v>
      </c>
      <c r="DL685">
        <v>0.63</v>
      </c>
      <c r="DM685">
        <v>0.07</v>
      </c>
      <c r="DN685">
        <v>-43.076925</v>
      </c>
      <c r="DO685">
        <v>-1.64897786116317</v>
      </c>
      <c r="DP685">
        <v>0.926010182111947</v>
      </c>
      <c r="DQ685">
        <v>0</v>
      </c>
      <c r="DR685">
        <v>2.44029</v>
      </c>
      <c r="DS685">
        <v>0.379618536585362</v>
      </c>
      <c r="DT685">
        <v>0.0466797061366072</v>
      </c>
      <c r="DU685">
        <v>0</v>
      </c>
      <c r="DV685">
        <v>0</v>
      </c>
      <c r="DW685">
        <v>2</v>
      </c>
      <c r="DX685" t="s">
        <v>357</v>
      </c>
      <c r="DY685">
        <v>2.96986</v>
      </c>
      <c r="DZ685">
        <v>2.70034</v>
      </c>
      <c r="EA685">
        <v>0.183913</v>
      </c>
      <c r="EB685">
        <v>0.187731</v>
      </c>
      <c r="EC685">
        <v>0.0766186</v>
      </c>
      <c r="ED685">
        <v>0.0704062</v>
      </c>
      <c r="EE685">
        <v>31689.7</v>
      </c>
      <c r="EF685">
        <v>34511.8</v>
      </c>
      <c r="EG685">
        <v>35209.3</v>
      </c>
      <c r="EH685">
        <v>38555.8</v>
      </c>
      <c r="EI685">
        <v>46142.8</v>
      </c>
      <c r="EJ685">
        <v>51756.5</v>
      </c>
      <c r="EK685">
        <v>55069.8</v>
      </c>
      <c r="EL685">
        <v>61827.9</v>
      </c>
      <c r="EM685">
        <v>1.9444</v>
      </c>
      <c r="EN685">
        <v>2.1088</v>
      </c>
      <c r="EO685">
        <v>-0.00461936</v>
      </c>
      <c r="EP685">
        <v>0</v>
      </c>
      <c r="EQ685">
        <v>25.1075</v>
      </c>
      <c r="ER685">
        <v>999.9</v>
      </c>
      <c r="ES685">
        <v>54.609</v>
      </c>
      <c r="ET685">
        <v>34.382</v>
      </c>
      <c r="EU685">
        <v>40.3707</v>
      </c>
      <c r="EV685">
        <v>53.368</v>
      </c>
      <c r="EW685">
        <v>36.9992</v>
      </c>
      <c r="EX685">
        <v>2</v>
      </c>
      <c r="EY685">
        <v>0.212846</v>
      </c>
      <c r="EZ685">
        <v>6.80998</v>
      </c>
      <c r="FA685">
        <v>20.0173</v>
      </c>
      <c r="FB685">
        <v>5.19932</v>
      </c>
      <c r="FC685">
        <v>12.0099</v>
      </c>
      <c r="FD685">
        <v>4.9756</v>
      </c>
      <c r="FE685">
        <v>3.2938</v>
      </c>
      <c r="FF685">
        <v>9999</v>
      </c>
      <c r="FG685">
        <v>565.9</v>
      </c>
      <c r="FH685">
        <v>9999</v>
      </c>
      <c r="FI685">
        <v>9999</v>
      </c>
      <c r="FJ685">
        <v>1.86298</v>
      </c>
      <c r="FK685">
        <v>1.86783</v>
      </c>
      <c r="FL685">
        <v>1.86752</v>
      </c>
      <c r="FM685">
        <v>1.86874</v>
      </c>
      <c r="FN685">
        <v>1.86951</v>
      </c>
      <c r="FO685">
        <v>1.86557</v>
      </c>
      <c r="FP685">
        <v>1.86661</v>
      </c>
      <c r="FQ685">
        <v>1.86807</v>
      </c>
      <c r="FR685">
        <v>5</v>
      </c>
      <c r="FS685">
        <v>0</v>
      </c>
      <c r="FT685">
        <v>0</v>
      </c>
      <c r="FU685">
        <v>0</v>
      </c>
      <c r="FV685" t="s">
        <v>358</v>
      </c>
      <c r="FW685" t="s">
        <v>359</v>
      </c>
      <c r="FX685" t="s">
        <v>360</v>
      </c>
      <c r="FY685" t="s">
        <v>360</v>
      </c>
      <c r="FZ685" t="s">
        <v>360</v>
      </c>
      <c r="GA685" t="s">
        <v>360</v>
      </c>
      <c r="GB685">
        <v>0</v>
      </c>
      <c r="GC685">
        <v>100</v>
      </c>
      <c r="GD685">
        <v>100</v>
      </c>
      <c r="GE685">
        <v>16.31</v>
      </c>
      <c r="GF685">
        <v>0.1786</v>
      </c>
      <c r="GG685">
        <v>4.5284714050127</v>
      </c>
      <c r="GH685">
        <v>0.00877152046367285</v>
      </c>
      <c r="GI685">
        <v>-1.12287425622125e-06</v>
      </c>
      <c r="GJ685">
        <v>1.49974470624018e-10</v>
      </c>
      <c r="GK685">
        <v>0.178652107835601</v>
      </c>
      <c r="GL685">
        <v>0</v>
      </c>
      <c r="GM685">
        <v>0</v>
      </c>
      <c r="GN685">
        <v>0</v>
      </c>
      <c r="GO685">
        <v>-2</v>
      </c>
      <c r="GP685">
        <v>2006</v>
      </c>
      <c r="GQ685">
        <v>1</v>
      </c>
      <c r="GR685">
        <v>20</v>
      </c>
      <c r="GS685">
        <v>144.8</v>
      </c>
      <c r="GT685">
        <v>144.7</v>
      </c>
      <c r="GU685">
        <v>3.86353</v>
      </c>
      <c r="GV685">
        <v>2.61719</v>
      </c>
      <c r="GW685">
        <v>2.24854</v>
      </c>
      <c r="GX685">
        <v>2.74414</v>
      </c>
      <c r="GY685">
        <v>1.99585</v>
      </c>
      <c r="GZ685">
        <v>2.34131</v>
      </c>
      <c r="HA685">
        <v>37.7711</v>
      </c>
      <c r="HB685">
        <v>14.3509</v>
      </c>
      <c r="HC685">
        <v>18</v>
      </c>
      <c r="HD685">
        <v>499.288</v>
      </c>
      <c r="HE685">
        <v>612.384</v>
      </c>
      <c r="HF685">
        <v>15.6791</v>
      </c>
      <c r="HG685">
        <v>29.777</v>
      </c>
      <c r="HH685">
        <v>30.0021</v>
      </c>
      <c r="HI685">
        <v>29.5627</v>
      </c>
      <c r="HJ685">
        <v>29.465</v>
      </c>
      <c r="HK685">
        <v>77.3676</v>
      </c>
      <c r="HL685">
        <v>53.1098</v>
      </c>
      <c r="HM685">
        <v>0</v>
      </c>
      <c r="HN685">
        <v>15.5562</v>
      </c>
      <c r="HO685">
        <v>1672.05</v>
      </c>
      <c r="HP685">
        <v>18.3119</v>
      </c>
      <c r="HQ685">
        <v>102.133</v>
      </c>
      <c r="HR685">
        <v>102.923</v>
      </c>
    </row>
    <row r="686" spans="1:226">
      <c r="A686">
        <v>670</v>
      </c>
      <c r="B686">
        <v>1657300379.5</v>
      </c>
      <c r="C686">
        <v>8635.5</v>
      </c>
      <c r="D686" t="s">
        <v>1704</v>
      </c>
      <c r="E686" t="s">
        <v>1705</v>
      </c>
      <c r="F686">
        <v>5</v>
      </c>
      <c r="G686" t="s">
        <v>1507</v>
      </c>
      <c r="H686" t="s">
        <v>354</v>
      </c>
      <c r="I686">
        <v>1657300371.71429</v>
      </c>
      <c r="J686">
        <f>(K686)/1000</f>
        <v>0</v>
      </c>
      <c r="K686">
        <f>IF(BF686, AN686, AH686)</f>
        <v>0</v>
      </c>
      <c r="L686">
        <f>IF(BF686, AI686, AG686)</f>
        <v>0</v>
      </c>
      <c r="M686">
        <f>BH686 - IF(AU686&gt;1, L686*BB686*100.0/(AW686*BV686), 0)</f>
        <v>0</v>
      </c>
      <c r="N686">
        <f>((T686-J686/2)*M686-L686)/(T686+J686/2)</f>
        <v>0</v>
      </c>
      <c r="O686">
        <f>N686*(BO686+BP686)/1000.0</f>
        <v>0</v>
      </c>
      <c r="P686">
        <f>(BH686 - IF(AU686&gt;1, L686*BB686*100.0/(AW686*BV686), 0))*(BO686+BP686)/1000.0</f>
        <v>0</v>
      </c>
      <c r="Q686">
        <f>2.0/((1/S686-1/R686)+SIGN(S686)*SQRT((1/S686-1/R686)*(1/S686-1/R686) + 4*BC686/((BC686+1)*(BC686+1))*(2*1/S686*1/R686-1/R686*1/R686)))</f>
        <v>0</v>
      </c>
      <c r="R686">
        <f>IF(LEFT(BD686,1)&lt;&gt;"0",IF(LEFT(BD686,1)="1",3.0,BE686),$D$5+$E$5*(BV686*BO686/($K$5*1000))+$F$5*(BV686*BO686/($K$5*1000))*MAX(MIN(BB686,$J$5),$I$5)*MAX(MIN(BB686,$J$5),$I$5)+$G$5*MAX(MIN(BB686,$J$5),$I$5)*(BV686*BO686/($K$5*1000))+$H$5*(BV686*BO686/($K$5*1000))*(BV686*BO686/($K$5*1000)))</f>
        <v>0</v>
      </c>
      <c r="S686">
        <f>J686*(1000-(1000*0.61365*exp(17.502*W686/(240.97+W686))/(BO686+BP686)+BJ686)/2)/(1000*0.61365*exp(17.502*W686/(240.97+W686))/(BO686+BP686)-BJ686)</f>
        <v>0</v>
      </c>
      <c r="T686">
        <f>1/((BC686+1)/(Q686/1.6)+1/(R686/1.37)) + BC686/((BC686+1)/(Q686/1.6) + BC686/(R686/1.37))</f>
        <v>0</v>
      </c>
      <c r="U686">
        <f>(AX686*BA686)</f>
        <v>0</v>
      </c>
      <c r="V686">
        <f>(BQ686+(U686+2*0.95*5.67E-8*(((BQ686+$B$7)+273)^4-(BQ686+273)^4)-44100*J686)/(1.84*29.3*R686+8*0.95*5.67E-8*(BQ686+273)^3))</f>
        <v>0</v>
      </c>
      <c r="W686">
        <f>($C$7*BR686+$D$7*BS686+$E$7*V686)</f>
        <v>0</v>
      </c>
      <c r="X686">
        <f>0.61365*exp(17.502*W686/(240.97+W686))</f>
        <v>0</v>
      </c>
      <c r="Y686">
        <f>(Z686/AA686*100)</f>
        <v>0</v>
      </c>
      <c r="Z686">
        <f>BJ686*(BO686+BP686)/1000</f>
        <v>0</v>
      </c>
      <c r="AA686">
        <f>0.61365*exp(17.502*BQ686/(240.97+BQ686))</f>
        <v>0</v>
      </c>
      <c r="AB686">
        <f>(X686-BJ686*(BO686+BP686)/1000)</f>
        <v>0</v>
      </c>
      <c r="AC686">
        <f>(-J686*44100)</f>
        <v>0</v>
      </c>
      <c r="AD686">
        <f>2*29.3*R686*0.92*(BQ686-W686)</f>
        <v>0</v>
      </c>
      <c r="AE686">
        <f>2*0.95*5.67E-8*(((BQ686+$B$7)+273)^4-(W686+273)^4)</f>
        <v>0</v>
      </c>
      <c r="AF686">
        <f>U686+AE686+AC686+AD686</f>
        <v>0</v>
      </c>
      <c r="AG686">
        <f>BN686*AU686*(BI686-BH686*(1000-AU686*BK686)/(1000-AU686*BJ686))/(100*BB686)</f>
        <v>0</v>
      </c>
      <c r="AH686">
        <f>1000*BN686*AU686*(BJ686-BK686)/(100*BB686*(1000-AU686*BJ686))</f>
        <v>0</v>
      </c>
      <c r="AI686">
        <f>(AJ686 - AK686 - BO686*1E3/(8.314*(BQ686+273.15)) * AM686/BN686 * AL686) * BN686/(100*BB686) * (1000 - BK686)/1000</f>
        <v>0</v>
      </c>
      <c r="AJ686">
        <v>1697.1866096276</v>
      </c>
      <c r="AK686">
        <v>1666.21812121212</v>
      </c>
      <c r="AL686">
        <v>3.43682047840128</v>
      </c>
      <c r="AM686">
        <v>66.3387568690887</v>
      </c>
      <c r="AN686">
        <f>(AP686 - AO686 + BO686*1E3/(8.314*(BQ686+273.15)) * AR686/BN686 * AQ686) * BN686/(100*BB686) * 1000/(1000 - AP686)</f>
        <v>0</v>
      </c>
      <c r="AO686">
        <v>18.2724675067578</v>
      </c>
      <c r="AP686">
        <v>20.6976612121212</v>
      </c>
      <c r="AQ686">
        <v>-0.00782673409617305</v>
      </c>
      <c r="AR686">
        <v>77.4773203291814</v>
      </c>
      <c r="AS686">
        <v>0</v>
      </c>
      <c r="AT686">
        <v>0</v>
      </c>
      <c r="AU686">
        <f>IF(AS686*$H$13&gt;=AW686,1.0,(AW686/(AW686-AS686*$H$13)))</f>
        <v>0</v>
      </c>
      <c r="AV686">
        <f>(AU686-1)*100</f>
        <v>0</v>
      </c>
      <c r="AW686">
        <f>MAX(0,($B$13+$C$13*BV686)/(1+$D$13*BV686)*BO686/(BQ686+273)*$E$13)</f>
        <v>0</v>
      </c>
      <c r="AX686">
        <f>$B$11*BW686+$C$11*BX686+$F$11*CI686*(1-CL686)</f>
        <v>0</v>
      </c>
      <c r="AY686">
        <f>AX686*AZ686</f>
        <v>0</v>
      </c>
      <c r="AZ686">
        <f>($B$11*$D$9+$C$11*$D$9+$F$11*((CV686+CN686)/MAX(CV686+CN686+CW686, 0.1)*$I$9+CW686/MAX(CV686+CN686+CW686, 0.1)*$J$9))/($B$11+$C$11+$F$11)</f>
        <v>0</v>
      </c>
      <c r="BA686">
        <f>($B$11*$K$9+$C$11*$K$9+$F$11*((CV686+CN686)/MAX(CV686+CN686+CW686, 0.1)*$P$9+CW686/MAX(CV686+CN686+CW686, 0.1)*$Q$9))/($B$11+$C$11+$F$11)</f>
        <v>0</v>
      </c>
      <c r="BB686">
        <v>6</v>
      </c>
      <c r="BC686">
        <v>0.5</v>
      </c>
      <c r="BD686" t="s">
        <v>355</v>
      </c>
      <c r="BE686">
        <v>2</v>
      </c>
      <c r="BF686" t="b">
        <v>1</v>
      </c>
      <c r="BG686">
        <v>1657300371.71429</v>
      </c>
      <c r="BH686">
        <v>1607.32</v>
      </c>
      <c r="BI686">
        <v>1650.4025</v>
      </c>
      <c r="BJ686">
        <v>20.7529714285714</v>
      </c>
      <c r="BK686">
        <v>18.2828357142857</v>
      </c>
      <c r="BL686">
        <v>1591.075</v>
      </c>
      <c r="BM686">
        <v>20.5743214285714</v>
      </c>
      <c r="BN686">
        <v>499.972785714286</v>
      </c>
      <c r="BO686">
        <v>73.8273857142857</v>
      </c>
      <c r="BP686">
        <v>0.0463089928571428</v>
      </c>
      <c r="BQ686">
        <v>24.3419357142857</v>
      </c>
      <c r="BR686">
        <v>25.0086785714286</v>
      </c>
      <c r="BS686">
        <v>999.9</v>
      </c>
      <c r="BT686">
        <v>0</v>
      </c>
      <c r="BU686">
        <v>0</v>
      </c>
      <c r="BV686">
        <v>9991.78571428571</v>
      </c>
      <c r="BW686">
        <v>0</v>
      </c>
      <c r="BX686">
        <v>1309.06357142857</v>
      </c>
      <c r="BY686">
        <v>-43.0821928571429</v>
      </c>
      <c r="BZ686">
        <v>1641.38392857143</v>
      </c>
      <c r="CA686">
        <v>1681.13785714286</v>
      </c>
      <c r="CB686">
        <v>2.470135</v>
      </c>
      <c r="CC686">
        <v>1650.4025</v>
      </c>
      <c r="CD686">
        <v>18.2828357142857</v>
      </c>
      <c r="CE686">
        <v>1.53213785714286</v>
      </c>
      <c r="CF686">
        <v>1.34977428571429</v>
      </c>
      <c r="CG686">
        <v>13.2926928571429</v>
      </c>
      <c r="CH686">
        <v>11.3648214285714</v>
      </c>
      <c r="CI686">
        <v>2000.01071428571</v>
      </c>
      <c r="CJ686">
        <v>0.980002607142857</v>
      </c>
      <c r="CK686">
        <v>0.0199975321428571</v>
      </c>
      <c r="CL686">
        <v>0</v>
      </c>
      <c r="CM686">
        <v>2.37602142857143</v>
      </c>
      <c r="CN686">
        <v>0</v>
      </c>
      <c r="CO686">
        <v>4365.55321428571</v>
      </c>
      <c r="CP686">
        <v>17300.25</v>
      </c>
      <c r="CQ686">
        <v>41.125</v>
      </c>
      <c r="CR686">
        <v>42.125</v>
      </c>
      <c r="CS686">
        <v>40.9595</v>
      </c>
      <c r="CT686">
        <v>40.848</v>
      </c>
      <c r="CU686">
        <v>40.3435</v>
      </c>
      <c r="CV686">
        <v>1960.01964285714</v>
      </c>
      <c r="CW686">
        <v>39.9928571428571</v>
      </c>
      <c r="CX686">
        <v>0</v>
      </c>
      <c r="CY686">
        <v>1657300357.5</v>
      </c>
      <c r="CZ686">
        <v>0</v>
      </c>
      <c r="DA686">
        <v>1657291692.5</v>
      </c>
      <c r="DB686" t="s">
        <v>356</v>
      </c>
      <c r="DC686">
        <v>1657291684</v>
      </c>
      <c r="DD686">
        <v>1657291692.5</v>
      </c>
      <c r="DE686">
        <v>1</v>
      </c>
      <c r="DF686">
        <v>0.051</v>
      </c>
      <c r="DG686">
        <v>-0.009</v>
      </c>
      <c r="DH686">
        <v>7.953</v>
      </c>
      <c r="DI686">
        <v>0.086</v>
      </c>
      <c r="DJ686">
        <v>418</v>
      </c>
      <c r="DK686">
        <v>18</v>
      </c>
      <c r="DL686">
        <v>0.63</v>
      </c>
      <c r="DM686">
        <v>0.07</v>
      </c>
      <c r="DN686">
        <v>-43.0586025</v>
      </c>
      <c r="DO686">
        <v>-1.72490093808625</v>
      </c>
      <c r="DP686">
        <v>0.862275641975204</v>
      </c>
      <c r="DQ686">
        <v>0</v>
      </c>
      <c r="DR686">
        <v>2.45295375</v>
      </c>
      <c r="DS686">
        <v>0.147960112570354</v>
      </c>
      <c r="DT686">
        <v>0.0417387824263897</v>
      </c>
      <c r="DU686">
        <v>0</v>
      </c>
      <c r="DV686">
        <v>0</v>
      </c>
      <c r="DW686">
        <v>2</v>
      </c>
      <c r="DX686" t="s">
        <v>357</v>
      </c>
      <c r="DY686">
        <v>2.97024</v>
      </c>
      <c r="DZ686">
        <v>2.69995</v>
      </c>
      <c r="EA686">
        <v>0.185033</v>
      </c>
      <c r="EB686">
        <v>0.188817</v>
      </c>
      <c r="EC686">
        <v>0.0765311</v>
      </c>
      <c r="ED686">
        <v>0.0704224</v>
      </c>
      <c r="EE686">
        <v>31645.9</v>
      </c>
      <c r="EF686">
        <v>34466.2</v>
      </c>
      <c r="EG686">
        <v>35208.9</v>
      </c>
      <c r="EH686">
        <v>38556.5</v>
      </c>
      <c r="EI686">
        <v>46147.4</v>
      </c>
      <c r="EJ686">
        <v>51756.5</v>
      </c>
      <c r="EK686">
        <v>55070</v>
      </c>
      <c r="EL686">
        <v>61829</v>
      </c>
      <c r="EM686">
        <v>1.944</v>
      </c>
      <c r="EN686">
        <v>2.1084</v>
      </c>
      <c r="EO686">
        <v>-0.00479817</v>
      </c>
      <c r="EP686">
        <v>0</v>
      </c>
      <c r="EQ686">
        <v>25.0944</v>
      </c>
      <c r="ER686">
        <v>999.9</v>
      </c>
      <c r="ES686">
        <v>54.609</v>
      </c>
      <c r="ET686">
        <v>34.362</v>
      </c>
      <c r="EU686">
        <v>40.3279</v>
      </c>
      <c r="EV686">
        <v>53.408</v>
      </c>
      <c r="EW686">
        <v>37.0473</v>
      </c>
      <c r="EX686">
        <v>2</v>
      </c>
      <c r="EY686">
        <v>0.214654</v>
      </c>
      <c r="EZ686">
        <v>6.63464</v>
      </c>
      <c r="FA686">
        <v>20.0243</v>
      </c>
      <c r="FB686">
        <v>5.19812</v>
      </c>
      <c r="FC686">
        <v>12.0099</v>
      </c>
      <c r="FD686">
        <v>4.9748</v>
      </c>
      <c r="FE686">
        <v>3.294</v>
      </c>
      <c r="FF686">
        <v>9999</v>
      </c>
      <c r="FG686">
        <v>565.9</v>
      </c>
      <c r="FH686">
        <v>9999</v>
      </c>
      <c r="FI686">
        <v>9999</v>
      </c>
      <c r="FJ686">
        <v>1.86295</v>
      </c>
      <c r="FK686">
        <v>1.86783</v>
      </c>
      <c r="FL686">
        <v>1.86752</v>
      </c>
      <c r="FM686">
        <v>1.86874</v>
      </c>
      <c r="FN686">
        <v>1.86951</v>
      </c>
      <c r="FO686">
        <v>1.86557</v>
      </c>
      <c r="FP686">
        <v>1.86661</v>
      </c>
      <c r="FQ686">
        <v>1.86798</v>
      </c>
      <c r="FR686">
        <v>5</v>
      </c>
      <c r="FS686">
        <v>0</v>
      </c>
      <c r="FT686">
        <v>0</v>
      </c>
      <c r="FU686">
        <v>0</v>
      </c>
      <c r="FV686" t="s">
        <v>358</v>
      </c>
      <c r="FW686" t="s">
        <v>359</v>
      </c>
      <c r="FX686" t="s">
        <v>360</v>
      </c>
      <c r="FY686" t="s">
        <v>360</v>
      </c>
      <c r="FZ686" t="s">
        <v>360</v>
      </c>
      <c r="GA686" t="s">
        <v>360</v>
      </c>
      <c r="GB686">
        <v>0</v>
      </c>
      <c r="GC686">
        <v>100</v>
      </c>
      <c r="GD686">
        <v>100</v>
      </c>
      <c r="GE686">
        <v>16.41</v>
      </c>
      <c r="GF686">
        <v>0.1787</v>
      </c>
      <c r="GG686">
        <v>4.5284714050127</v>
      </c>
      <c r="GH686">
        <v>0.00877152046367285</v>
      </c>
      <c r="GI686">
        <v>-1.12287425622125e-06</v>
      </c>
      <c r="GJ686">
        <v>1.49974470624018e-10</v>
      </c>
      <c r="GK686">
        <v>0.178652107835601</v>
      </c>
      <c r="GL686">
        <v>0</v>
      </c>
      <c r="GM686">
        <v>0</v>
      </c>
      <c r="GN686">
        <v>0</v>
      </c>
      <c r="GO686">
        <v>-2</v>
      </c>
      <c r="GP686">
        <v>2006</v>
      </c>
      <c r="GQ686">
        <v>1</v>
      </c>
      <c r="GR686">
        <v>20</v>
      </c>
      <c r="GS686">
        <v>144.9</v>
      </c>
      <c r="GT686">
        <v>144.8</v>
      </c>
      <c r="GU686">
        <v>3.88916</v>
      </c>
      <c r="GV686">
        <v>2.61353</v>
      </c>
      <c r="GW686">
        <v>2.24854</v>
      </c>
      <c r="GX686">
        <v>2.74292</v>
      </c>
      <c r="GY686">
        <v>1.99585</v>
      </c>
      <c r="GZ686">
        <v>2.38892</v>
      </c>
      <c r="HA686">
        <v>37.7711</v>
      </c>
      <c r="HB686">
        <v>14.3684</v>
      </c>
      <c r="HC686">
        <v>18</v>
      </c>
      <c r="HD686">
        <v>499.042</v>
      </c>
      <c r="HE686">
        <v>612.098</v>
      </c>
      <c r="HF686">
        <v>15.5553</v>
      </c>
      <c r="HG686">
        <v>29.7796</v>
      </c>
      <c r="HH686">
        <v>30.0014</v>
      </c>
      <c r="HI686">
        <v>29.5653</v>
      </c>
      <c r="HJ686">
        <v>29.4675</v>
      </c>
      <c r="HK686">
        <v>77.9767</v>
      </c>
      <c r="HL686">
        <v>53.1098</v>
      </c>
      <c r="HM686">
        <v>0</v>
      </c>
      <c r="HN686">
        <v>15.5301</v>
      </c>
      <c r="HO686">
        <v>1692.2</v>
      </c>
      <c r="HP686">
        <v>18.3286</v>
      </c>
      <c r="HQ686">
        <v>102.133</v>
      </c>
      <c r="HR686">
        <v>102.924</v>
      </c>
    </row>
    <row r="687" spans="1:226">
      <c r="A687">
        <v>671</v>
      </c>
      <c r="B687">
        <v>1657300384.5</v>
      </c>
      <c r="C687">
        <v>8640.5</v>
      </c>
      <c r="D687" t="s">
        <v>1706</v>
      </c>
      <c r="E687" t="s">
        <v>1707</v>
      </c>
      <c r="F687">
        <v>5</v>
      </c>
      <c r="G687" t="s">
        <v>1507</v>
      </c>
      <c r="H687" t="s">
        <v>354</v>
      </c>
      <c r="I687">
        <v>1657300377</v>
      </c>
      <c r="J687">
        <f>(K687)/1000</f>
        <v>0</v>
      </c>
      <c r="K687">
        <f>IF(BF687, AN687, AH687)</f>
        <v>0</v>
      </c>
      <c r="L687">
        <f>IF(BF687, AI687, AG687)</f>
        <v>0</v>
      </c>
      <c r="M687">
        <f>BH687 - IF(AU687&gt;1, L687*BB687*100.0/(AW687*BV687), 0)</f>
        <v>0</v>
      </c>
      <c r="N687">
        <f>((T687-J687/2)*M687-L687)/(T687+J687/2)</f>
        <v>0</v>
      </c>
      <c r="O687">
        <f>N687*(BO687+BP687)/1000.0</f>
        <v>0</v>
      </c>
      <c r="P687">
        <f>(BH687 - IF(AU687&gt;1, L687*BB687*100.0/(AW687*BV687), 0))*(BO687+BP687)/1000.0</f>
        <v>0</v>
      </c>
      <c r="Q687">
        <f>2.0/((1/S687-1/R687)+SIGN(S687)*SQRT((1/S687-1/R687)*(1/S687-1/R687) + 4*BC687/((BC687+1)*(BC687+1))*(2*1/S687*1/R687-1/R687*1/R687)))</f>
        <v>0</v>
      </c>
      <c r="R687">
        <f>IF(LEFT(BD687,1)&lt;&gt;"0",IF(LEFT(BD687,1)="1",3.0,BE687),$D$5+$E$5*(BV687*BO687/($K$5*1000))+$F$5*(BV687*BO687/($K$5*1000))*MAX(MIN(BB687,$J$5),$I$5)*MAX(MIN(BB687,$J$5),$I$5)+$G$5*MAX(MIN(BB687,$J$5),$I$5)*(BV687*BO687/($K$5*1000))+$H$5*(BV687*BO687/($K$5*1000))*(BV687*BO687/($K$5*1000)))</f>
        <v>0</v>
      </c>
      <c r="S687">
        <f>J687*(1000-(1000*0.61365*exp(17.502*W687/(240.97+W687))/(BO687+BP687)+BJ687)/2)/(1000*0.61365*exp(17.502*W687/(240.97+W687))/(BO687+BP687)-BJ687)</f>
        <v>0</v>
      </c>
      <c r="T687">
        <f>1/((BC687+1)/(Q687/1.6)+1/(R687/1.37)) + BC687/((BC687+1)/(Q687/1.6) + BC687/(R687/1.37))</f>
        <v>0</v>
      </c>
      <c r="U687">
        <f>(AX687*BA687)</f>
        <v>0</v>
      </c>
      <c r="V687">
        <f>(BQ687+(U687+2*0.95*5.67E-8*(((BQ687+$B$7)+273)^4-(BQ687+273)^4)-44100*J687)/(1.84*29.3*R687+8*0.95*5.67E-8*(BQ687+273)^3))</f>
        <v>0</v>
      </c>
      <c r="W687">
        <f>($C$7*BR687+$D$7*BS687+$E$7*V687)</f>
        <v>0</v>
      </c>
      <c r="X687">
        <f>0.61365*exp(17.502*W687/(240.97+W687))</f>
        <v>0</v>
      </c>
      <c r="Y687">
        <f>(Z687/AA687*100)</f>
        <v>0</v>
      </c>
      <c r="Z687">
        <f>BJ687*(BO687+BP687)/1000</f>
        <v>0</v>
      </c>
      <c r="AA687">
        <f>0.61365*exp(17.502*BQ687/(240.97+BQ687))</f>
        <v>0</v>
      </c>
      <c r="AB687">
        <f>(X687-BJ687*(BO687+BP687)/1000)</f>
        <v>0</v>
      </c>
      <c r="AC687">
        <f>(-J687*44100)</f>
        <v>0</v>
      </c>
      <c r="AD687">
        <f>2*29.3*R687*0.92*(BQ687-W687)</f>
        <v>0</v>
      </c>
      <c r="AE687">
        <f>2*0.95*5.67E-8*(((BQ687+$B$7)+273)^4-(W687+273)^4)</f>
        <v>0</v>
      </c>
      <c r="AF687">
        <f>U687+AE687+AC687+AD687</f>
        <v>0</v>
      </c>
      <c r="AG687">
        <f>BN687*AU687*(BI687-BH687*(1000-AU687*BK687)/(1000-AU687*BJ687))/(100*BB687)</f>
        <v>0</v>
      </c>
      <c r="AH687">
        <f>1000*BN687*AU687*(BJ687-BK687)/(100*BB687*(1000-AU687*BJ687))</f>
        <v>0</v>
      </c>
      <c r="AI687">
        <f>(AJ687 - AK687 - BO687*1E3/(8.314*(BQ687+273.15)) * AM687/BN687 * AL687) * BN687/(100*BB687) * (1000 - BK687)/1000</f>
        <v>0</v>
      </c>
      <c r="AJ687">
        <v>1714.4086454739</v>
      </c>
      <c r="AK687">
        <v>1683.20412121212</v>
      </c>
      <c r="AL687">
        <v>3.47857683705509</v>
      </c>
      <c r="AM687">
        <v>66.3387568690887</v>
      </c>
      <c r="AN687">
        <f>(AP687 - AO687 + BO687*1E3/(8.314*(BQ687+273.15)) * AR687/BN687 * AQ687) * BN687/(100*BB687) * 1000/(1000 - AP687)</f>
        <v>0</v>
      </c>
      <c r="AO687">
        <v>18.271906100841</v>
      </c>
      <c r="AP687">
        <v>20.6704848484848</v>
      </c>
      <c r="AQ687">
        <v>-0.00722334813842016</v>
      </c>
      <c r="AR687">
        <v>77.4773203291814</v>
      </c>
      <c r="AS687">
        <v>0</v>
      </c>
      <c r="AT687">
        <v>0</v>
      </c>
      <c r="AU687">
        <f>IF(AS687*$H$13&gt;=AW687,1.0,(AW687/(AW687-AS687*$H$13)))</f>
        <v>0</v>
      </c>
      <c r="AV687">
        <f>(AU687-1)*100</f>
        <v>0</v>
      </c>
      <c r="AW687">
        <f>MAX(0,($B$13+$C$13*BV687)/(1+$D$13*BV687)*BO687/(BQ687+273)*$E$13)</f>
        <v>0</v>
      </c>
      <c r="AX687">
        <f>$B$11*BW687+$C$11*BX687+$F$11*CI687*(1-CL687)</f>
        <v>0</v>
      </c>
      <c r="AY687">
        <f>AX687*AZ687</f>
        <v>0</v>
      </c>
      <c r="AZ687">
        <f>($B$11*$D$9+$C$11*$D$9+$F$11*((CV687+CN687)/MAX(CV687+CN687+CW687, 0.1)*$I$9+CW687/MAX(CV687+CN687+CW687, 0.1)*$J$9))/($B$11+$C$11+$F$11)</f>
        <v>0</v>
      </c>
      <c r="BA687">
        <f>($B$11*$K$9+$C$11*$K$9+$F$11*((CV687+CN687)/MAX(CV687+CN687+CW687, 0.1)*$P$9+CW687/MAX(CV687+CN687+CW687, 0.1)*$Q$9))/($B$11+$C$11+$F$11)</f>
        <v>0</v>
      </c>
      <c r="BB687">
        <v>6</v>
      </c>
      <c r="BC687">
        <v>0.5</v>
      </c>
      <c r="BD687" t="s">
        <v>355</v>
      </c>
      <c r="BE687">
        <v>2</v>
      </c>
      <c r="BF687" t="b">
        <v>1</v>
      </c>
      <c r="BG687">
        <v>1657300377</v>
      </c>
      <c r="BH687">
        <v>1624.87592592593</v>
      </c>
      <c r="BI687">
        <v>1668.32962962963</v>
      </c>
      <c r="BJ687">
        <v>20.7139740740741</v>
      </c>
      <c r="BK687">
        <v>18.2708222222222</v>
      </c>
      <c r="BL687">
        <v>1608.51925925926</v>
      </c>
      <c r="BM687">
        <v>20.5353296296296</v>
      </c>
      <c r="BN687">
        <v>499.987</v>
      </c>
      <c r="BO687">
        <v>73.827762962963</v>
      </c>
      <c r="BP687">
        <v>0.0463316555555556</v>
      </c>
      <c r="BQ687">
        <v>24.3383592592593</v>
      </c>
      <c r="BR687">
        <v>25.0106740740741</v>
      </c>
      <c r="BS687">
        <v>999.9</v>
      </c>
      <c r="BT687">
        <v>0</v>
      </c>
      <c r="BU687">
        <v>0</v>
      </c>
      <c r="BV687">
        <v>9990</v>
      </c>
      <c r="BW687">
        <v>0</v>
      </c>
      <c r="BX687">
        <v>1309.43592592593</v>
      </c>
      <c r="BY687">
        <v>-43.4537481481481</v>
      </c>
      <c r="BZ687">
        <v>1659.24481481481</v>
      </c>
      <c r="CA687">
        <v>1699.37777777778</v>
      </c>
      <c r="CB687">
        <v>2.44315814814815</v>
      </c>
      <c r="CC687">
        <v>1668.32962962963</v>
      </c>
      <c r="CD687">
        <v>18.2708222222222</v>
      </c>
      <c r="CE687">
        <v>1.52926703703704</v>
      </c>
      <c r="CF687">
        <v>1.34889444444444</v>
      </c>
      <c r="CG687">
        <v>13.2639407407407</v>
      </c>
      <c r="CH687">
        <v>11.3549925925926</v>
      </c>
      <c r="CI687">
        <v>2000.00296296296</v>
      </c>
      <c r="CJ687">
        <v>0.980002666666667</v>
      </c>
      <c r="CK687">
        <v>0.0199974666666667</v>
      </c>
      <c r="CL687">
        <v>0</v>
      </c>
      <c r="CM687">
        <v>2.38225925925926</v>
      </c>
      <c r="CN687">
        <v>0</v>
      </c>
      <c r="CO687">
        <v>4364.04074074074</v>
      </c>
      <c r="CP687">
        <v>17300.1888888889</v>
      </c>
      <c r="CQ687">
        <v>41.125</v>
      </c>
      <c r="CR687">
        <v>42.125</v>
      </c>
      <c r="CS687">
        <v>40.9463333333333</v>
      </c>
      <c r="CT687">
        <v>40.8703333333333</v>
      </c>
      <c r="CU687">
        <v>40.354</v>
      </c>
      <c r="CV687">
        <v>1960.01222222222</v>
      </c>
      <c r="CW687">
        <v>39.9918518518518</v>
      </c>
      <c r="CX687">
        <v>0</v>
      </c>
      <c r="CY687">
        <v>1657300362.9</v>
      </c>
      <c r="CZ687">
        <v>0</v>
      </c>
      <c r="DA687">
        <v>1657291692.5</v>
      </c>
      <c r="DB687" t="s">
        <v>356</v>
      </c>
      <c r="DC687">
        <v>1657291684</v>
      </c>
      <c r="DD687">
        <v>1657291692.5</v>
      </c>
      <c r="DE687">
        <v>1</v>
      </c>
      <c r="DF687">
        <v>0.051</v>
      </c>
      <c r="DG687">
        <v>-0.009</v>
      </c>
      <c r="DH687">
        <v>7.953</v>
      </c>
      <c r="DI687">
        <v>0.086</v>
      </c>
      <c r="DJ687">
        <v>418</v>
      </c>
      <c r="DK687">
        <v>18</v>
      </c>
      <c r="DL687">
        <v>0.63</v>
      </c>
      <c r="DM687">
        <v>0.07</v>
      </c>
      <c r="DN687">
        <v>-43.24421</v>
      </c>
      <c r="DO687">
        <v>-2.12498161350834</v>
      </c>
      <c r="DP687">
        <v>0.863436767169432</v>
      </c>
      <c r="DQ687">
        <v>0</v>
      </c>
      <c r="DR687">
        <v>2.4551915</v>
      </c>
      <c r="DS687">
        <v>-0.204306866791753</v>
      </c>
      <c r="DT687">
        <v>0.0391703800434716</v>
      </c>
      <c r="DU687">
        <v>0</v>
      </c>
      <c r="DV687">
        <v>0</v>
      </c>
      <c r="DW687">
        <v>2</v>
      </c>
      <c r="DX687" t="s">
        <v>357</v>
      </c>
      <c r="DY687">
        <v>2.97082</v>
      </c>
      <c r="DZ687">
        <v>2.7007</v>
      </c>
      <c r="EA687">
        <v>0.186168</v>
      </c>
      <c r="EB687">
        <v>0.190002</v>
      </c>
      <c r="EC687">
        <v>0.0764482</v>
      </c>
      <c r="ED687">
        <v>0.0704246</v>
      </c>
      <c r="EE687">
        <v>31602.1</v>
      </c>
      <c r="EF687">
        <v>34415.1</v>
      </c>
      <c r="EG687">
        <v>35209.3</v>
      </c>
      <c r="EH687">
        <v>38555.7</v>
      </c>
      <c r="EI687">
        <v>46151.9</v>
      </c>
      <c r="EJ687">
        <v>51756.3</v>
      </c>
      <c r="EK687">
        <v>55070.3</v>
      </c>
      <c r="EL687">
        <v>61828.9</v>
      </c>
      <c r="EM687">
        <v>1.9446</v>
      </c>
      <c r="EN687">
        <v>2.1086</v>
      </c>
      <c r="EO687">
        <v>-0.00494719</v>
      </c>
      <c r="EP687">
        <v>0</v>
      </c>
      <c r="EQ687">
        <v>25.0733</v>
      </c>
      <c r="ER687">
        <v>999.9</v>
      </c>
      <c r="ES687">
        <v>54.609</v>
      </c>
      <c r="ET687">
        <v>34.362</v>
      </c>
      <c r="EU687">
        <v>40.3236</v>
      </c>
      <c r="EV687">
        <v>53.508</v>
      </c>
      <c r="EW687">
        <v>37.0473</v>
      </c>
      <c r="EX687">
        <v>2</v>
      </c>
      <c r="EY687">
        <v>0.213598</v>
      </c>
      <c r="EZ687">
        <v>6.45538</v>
      </c>
      <c r="FA687">
        <v>20.0322</v>
      </c>
      <c r="FB687">
        <v>5.19812</v>
      </c>
      <c r="FC687">
        <v>12.0099</v>
      </c>
      <c r="FD687">
        <v>4.9756</v>
      </c>
      <c r="FE687">
        <v>3.294</v>
      </c>
      <c r="FF687">
        <v>9999</v>
      </c>
      <c r="FG687">
        <v>565.9</v>
      </c>
      <c r="FH687">
        <v>9999</v>
      </c>
      <c r="FI687">
        <v>9999</v>
      </c>
      <c r="FJ687">
        <v>1.86298</v>
      </c>
      <c r="FK687">
        <v>1.86783</v>
      </c>
      <c r="FL687">
        <v>1.86752</v>
      </c>
      <c r="FM687">
        <v>1.86874</v>
      </c>
      <c r="FN687">
        <v>1.8696</v>
      </c>
      <c r="FO687">
        <v>1.8656</v>
      </c>
      <c r="FP687">
        <v>1.86661</v>
      </c>
      <c r="FQ687">
        <v>1.86807</v>
      </c>
      <c r="FR687">
        <v>5</v>
      </c>
      <c r="FS687">
        <v>0</v>
      </c>
      <c r="FT687">
        <v>0</v>
      </c>
      <c r="FU687">
        <v>0</v>
      </c>
      <c r="FV687" t="s">
        <v>358</v>
      </c>
      <c r="FW687" t="s">
        <v>359</v>
      </c>
      <c r="FX687" t="s">
        <v>360</v>
      </c>
      <c r="FY687" t="s">
        <v>360</v>
      </c>
      <c r="FZ687" t="s">
        <v>360</v>
      </c>
      <c r="GA687" t="s">
        <v>360</v>
      </c>
      <c r="GB687">
        <v>0</v>
      </c>
      <c r="GC687">
        <v>100</v>
      </c>
      <c r="GD687">
        <v>100</v>
      </c>
      <c r="GE687">
        <v>16.51</v>
      </c>
      <c r="GF687">
        <v>0.1787</v>
      </c>
      <c r="GG687">
        <v>4.5284714050127</v>
      </c>
      <c r="GH687">
        <v>0.00877152046367285</v>
      </c>
      <c r="GI687">
        <v>-1.12287425622125e-06</v>
      </c>
      <c r="GJ687">
        <v>1.49974470624018e-10</v>
      </c>
      <c r="GK687">
        <v>0.178652107835601</v>
      </c>
      <c r="GL687">
        <v>0</v>
      </c>
      <c r="GM687">
        <v>0</v>
      </c>
      <c r="GN687">
        <v>0</v>
      </c>
      <c r="GO687">
        <v>-2</v>
      </c>
      <c r="GP687">
        <v>2006</v>
      </c>
      <c r="GQ687">
        <v>1</v>
      </c>
      <c r="GR687">
        <v>20</v>
      </c>
      <c r="GS687">
        <v>145</v>
      </c>
      <c r="GT687">
        <v>144.9</v>
      </c>
      <c r="GU687">
        <v>3.9209</v>
      </c>
      <c r="GV687">
        <v>2.61475</v>
      </c>
      <c r="GW687">
        <v>2.24854</v>
      </c>
      <c r="GX687">
        <v>2.74414</v>
      </c>
      <c r="GY687">
        <v>1.99585</v>
      </c>
      <c r="GZ687">
        <v>2.37793</v>
      </c>
      <c r="HA687">
        <v>37.7711</v>
      </c>
      <c r="HB687">
        <v>14.3684</v>
      </c>
      <c r="HC687">
        <v>18</v>
      </c>
      <c r="HD687">
        <v>499.465</v>
      </c>
      <c r="HE687">
        <v>612.281</v>
      </c>
      <c r="HF687">
        <v>15.5088</v>
      </c>
      <c r="HG687">
        <v>29.7821</v>
      </c>
      <c r="HH687">
        <v>30.0001</v>
      </c>
      <c r="HI687">
        <v>29.5679</v>
      </c>
      <c r="HJ687">
        <v>29.47</v>
      </c>
      <c r="HK687">
        <v>78.5067</v>
      </c>
      <c r="HL687">
        <v>53.1098</v>
      </c>
      <c r="HM687">
        <v>0</v>
      </c>
      <c r="HN687">
        <v>15.5228</v>
      </c>
      <c r="HO687">
        <v>1705.71</v>
      </c>
      <c r="HP687">
        <v>18.364</v>
      </c>
      <c r="HQ687">
        <v>102.134</v>
      </c>
      <c r="HR687">
        <v>102.923</v>
      </c>
    </row>
    <row r="688" spans="1:226">
      <c r="A688">
        <v>672</v>
      </c>
      <c r="B688">
        <v>1657300389</v>
      </c>
      <c r="C688">
        <v>8645</v>
      </c>
      <c r="D688" t="s">
        <v>1708</v>
      </c>
      <c r="E688" t="s">
        <v>1709</v>
      </c>
      <c r="F688">
        <v>5</v>
      </c>
      <c r="G688" t="s">
        <v>1507</v>
      </c>
      <c r="H688" t="s">
        <v>354</v>
      </c>
      <c r="I688">
        <v>1657300381.44444</v>
      </c>
      <c r="J688">
        <f>(K688)/1000</f>
        <v>0</v>
      </c>
      <c r="K688">
        <f>IF(BF688, AN688, AH688)</f>
        <v>0</v>
      </c>
      <c r="L688">
        <f>IF(BF688, AI688, AG688)</f>
        <v>0</v>
      </c>
      <c r="M688">
        <f>BH688 - IF(AU688&gt;1, L688*BB688*100.0/(AW688*BV688), 0)</f>
        <v>0</v>
      </c>
      <c r="N688">
        <f>((T688-J688/2)*M688-L688)/(T688+J688/2)</f>
        <v>0</v>
      </c>
      <c r="O688">
        <f>N688*(BO688+BP688)/1000.0</f>
        <v>0</v>
      </c>
      <c r="P688">
        <f>(BH688 - IF(AU688&gt;1, L688*BB688*100.0/(AW688*BV688), 0))*(BO688+BP688)/1000.0</f>
        <v>0</v>
      </c>
      <c r="Q688">
        <f>2.0/((1/S688-1/R688)+SIGN(S688)*SQRT((1/S688-1/R688)*(1/S688-1/R688) + 4*BC688/((BC688+1)*(BC688+1))*(2*1/S688*1/R688-1/R688*1/R688)))</f>
        <v>0</v>
      </c>
      <c r="R688">
        <f>IF(LEFT(BD688,1)&lt;&gt;"0",IF(LEFT(BD688,1)="1",3.0,BE688),$D$5+$E$5*(BV688*BO688/($K$5*1000))+$F$5*(BV688*BO688/($K$5*1000))*MAX(MIN(BB688,$J$5),$I$5)*MAX(MIN(BB688,$J$5),$I$5)+$G$5*MAX(MIN(BB688,$J$5),$I$5)*(BV688*BO688/($K$5*1000))+$H$5*(BV688*BO688/($K$5*1000))*(BV688*BO688/($K$5*1000)))</f>
        <v>0</v>
      </c>
      <c r="S688">
        <f>J688*(1000-(1000*0.61365*exp(17.502*W688/(240.97+W688))/(BO688+BP688)+BJ688)/2)/(1000*0.61365*exp(17.502*W688/(240.97+W688))/(BO688+BP688)-BJ688)</f>
        <v>0</v>
      </c>
      <c r="T688">
        <f>1/((BC688+1)/(Q688/1.6)+1/(R688/1.37)) + BC688/((BC688+1)/(Q688/1.6) + BC688/(R688/1.37))</f>
        <v>0</v>
      </c>
      <c r="U688">
        <f>(AX688*BA688)</f>
        <v>0</v>
      </c>
      <c r="V688">
        <f>(BQ688+(U688+2*0.95*5.67E-8*(((BQ688+$B$7)+273)^4-(BQ688+273)^4)-44100*J688)/(1.84*29.3*R688+8*0.95*5.67E-8*(BQ688+273)^3))</f>
        <v>0</v>
      </c>
      <c r="W688">
        <f>($C$7*BR688+$D$7*BS688+$E$7*V688)</f>
        <v>0</v>
      </c>
      <c r="X688">
        <f>0.61365*exp(17.502*W688/(240.97+W688))</f>
        <v>0</v>
      </c>
      <c r="Y688">
        <f>(Z688/AA688*100)</f>
        <v>0</v>
      </c>
      <c r="Z688">
        <f>BJ688*(BO688+BP688)/1000</f>
        <v>0</v>
      </c>
      <c r="AA688">
        <f>0.61365*exp(17.502*BQ688/(240.97+BQ688))</f>
        <v>0</v>
      </c>
      <c r="AB688">
        <f>(X688-BJ688*(BO688+BP688)/1000)</f>
        <v>0</v>
      </c>
      <c r="AC688">
        <f>(-J688*44100)</f>
        <v>0</v>
      </c>
      <c r="AD688">
        <f>2*29.3*R688*0.92*(BQ688-W688)</f>
        <v>0</v>
      </c>
      <c r="AE688">
        <f>2*0.95*5.67E-8*(((BQ688+$B$7)+273)^4-(W688+273)^4)</f>
        <v>0</v>
      </c>
      <c r="AF688">
        <f>U688+AE688+AC688+AD688</f>
        <v>0</v>
      </c>
      <c r="AG688">
        <f>BN688*AU688*(BI688-BH688*(1000-AU688*BK688)/(1000-AU688*BJ688))/(100*BB688)</f>
        <v>0</v>
      </c>
      <c r="AH688">
        <f>1000*BN688*AU688*(BJ688-BK688)/(100*BB688*(1000-AU688*BJ688))</f>
        <v>0</v>
      </c>
      <c r="AI688">
        <f>(AJ688 - AK688 - BO688*1E3/(8.314*(BQ688+273.15)) * AM688/BN688 * AL688) * BN688/(100*BB688) * (1000 - BK688)/1000</f>
        <v>0</v>
      </c>
      <c r="AJ688">
        <v>1729.68107488356</v>
      </c>
      <c r="AK688">
        <v>1698.44848484848</v>
      </c>
      <c r="AL688">
        <v>3.39213254175925</v>
      </c>
      <c r="AM688">
        <v>66.3387568690887</v>
      </c>
      <c r="AN688">
        <f>(AP688 - AO688 + BO688*1E3/(8.314*(BQ688+273.15)) * AR688/BN688 * AQ688) * BN688/(100*BB688) * 1000/(1000 - AP688)</f>
        <v>0</v>
      </c>
      <c r="AO688">
        <v>18.2744947803172</v>
      </c>
      <c r="AP688">
        <v>20.6593981818182</v>
      </c>
      <c r="AQ688">
        <v>-0.00122520275965091</v>
      </c>
      <c r="AR688">
        <v>77.4773203291814</v>
      </c>
      <c r="AS688">
        <v>0</v>
      </c>
      <c r="AT688">
        <v>0</v>
      </c>
      <c r="AU688">
        <f>IF(AS688*$H$13&gt;=AW688,1.0,(AW688/(AW688-AS688*$H$13)))</f>
        <v>0</v>
      </c>
      <c r="AV688">
        <f>(AU688-1)*100</f>
        <v>0</v>
      </c>
      <c r="AW688">
        <f>MAX(0,($B$13+$C$13*BV688)/(1+$D$13*BV688)*BO688/(BQ688+273)*$E$13)</f>
        <v>0</v>
      </c>
      <c r="AX688">
        <f>$B$11*BW688+$C$11*BX688+$F$11*CI688*(1-CL688)</f>
        <v>0</v>
      </c>
      <c r="AY688">
        <f>AX688*AZ688</f>
        <v>0</v>
      </c>
      <c r="AZ688">
        <f>($B$11*$D$9+$C$11*$D$9+$F$11*((CV688+CN688)/MAX(CV688+CN688+CW688, 0.1)*$I$9+CW688/MAX(CV688+CN688+CW688, 0.1)*$J$9))/($B$11+$C$11+$F$11)</f>
        <v>0</v>
      </c>
      <c r="BA688">
        <f>($B$11*$K$9+$C$11*$K$9+$F$11*((CV688+CN688)/MAX(CV688+CN688+CW688, 0.1)*$P$9+CW688/MAX(CV688+CN688+CW688, 0.1)*$Q$9))/($B$11+$C$11+$F$11)</f>
        <v>0</v>
      </c>
      <c r="BB688">
        <v>6</v>
      </c>
      <c r="BC688">
        <v>0.5</v>
      </c>
      <c r="BD688" t="s">
        <v>355</v>
      </c>
      <c r="BE688">
        <v>2</v>
      </c>
      <c r="BF688" t="b">
        <v>1</v>
      </c>
      <c r="BG688">
        <v>1657300381.44444</v>
      </c>
      <c r="BH688">
        <v>1639.79555555556</v>
      </c>
      <c r="BI688">
        <v>1683.17518518519</v>
      </c>
      <c r="BJ688">
        <v>20.6876814814815</v>
      </c>
      <c r="BK688">
        <v>18.2741407407407</v>
      </c>
      <c r="BL688">
        <v>1623.34555555556</v>
      </c>
      <c r="BM688">
        <v>20.509037037037</v>
      </c>
      <c r="BN688">
        <v>500.013925925926</v>
      </c>
      <c r="BO688">
        <v>73.8269481481481</v>
      </c>
      <c r="BP688">
        <v>0.0463402925925926</v>
      </c>
      <c r="BQ688">
        <v>24.3322555555556</v>
      </c>
      <c r="BR688">
        <v>25.0003</v>
      </c>
      <c r="BS688">
        <v>999.9</v>
      </c>
      <c r="BT688">
        <v>0</v>
      </c>
      <c r="BU688">
        <v>0</v>
      </c>
      <c r="BV688">
        <v>9998.88888888889</v>
      </c>
      <c r="BW688">
        <v>0</v>
      </c>
      <c r="BX688">
        <v>1309.84962962963</v>
      </c>
      <c r="BY688">
        <v>-43.3791185185185</v>
      </c>
      <c r="BZ688">
        <v>1674.43555555556</v>
      </c>
      <c r="CA688">
        <v>1714.50592592593</v>
      </c>
      <c r="CB688">
        <v>2.41354407407407</v>
      </c>
      <c r="CC688">
        <v>1683.17518518519</v>
      </c>
      <c r="CD688">
        <v>18.2741407407407</v>
      </c>
      <c r="CE688">
        <v>1.52730888888889</v>
      </c>
      <c r="CF688">
        <v>1.34912481481481</v>
      </c>
      <c r="CG688">
        <v>13.2443111111111</v>
      </c>
      <c r="CH688">
        <v>11.357562962963</v>
      </c>
      <c r="CI688">
        <v>2000.00185185185</v>
      </c>
      <c r="CJ688">
        <v>0.980002444444445</v>
      </c>
      <c r="CK688">
        <v>0.0199977111111111</v>
      </c>
      <c r="CL688">
        <v>0</v>
      </c>
      <c r="CM688">
        <v>2.3444</v>
      </c>
      <c r="CN688">
        <v>0</v>
      </c>
      <c r="CO688">
        <v>4362.48259259259</v>
      </c>
      <c r="CP688">
        <v>17300.1740740741</v>
      </c>
      <c r="CQ688">
        <v>41.125</v>
      </c>
      <c r="CR688">
        <v>42.125</v>
      </c>
      <c r="CS688">
        <v>40.9393333333333</v>
      </c>
      <c r="CT688">
        <v>40.8818888888889</v>
      </c>
      <c r="CU688">
        <v>40.368</v>
      </c>
      <c r="CV688">
        <v>1960.01037037037</v>
      </c>
      <c r="CW688">
        <v>39.9925925925926</v>
      </c>
      <c r="CX688">
        <v>0</v>
      </c>
      <c r="CY688">
        <v>1657300367.1</v>
      </c>
      <c r="CZ688">
        <v>0</v>
      </c>
      <c r="DA688">
        <v>1657291692.5</v>
      </c>
      <c r="DB688" t="s">
        <v>356</v>
      </c>
      <c r="DC688">
        <v>1657291684</v>
      </c>
      <c r="DD688">
        <v>1657291692.5</v>
      </c>
      <c r="DE688">
        <v>1</v>
      </c>
      <c r="DF688">
        <v>0.051</v>
      </c>
      <c r="DG688">
        <v>-0.009</v>
      </c>
      <c r="DH688">
        <v>7.953</v>
      </c>
      <c r="DI688">
        <v>0.086</v>
      </c>
      <c r="DJ688">
        <v>418</v>
      </c>
      <c r="DK688">
        <v>18</v>
      </c>
      <c r="DL688">
        <v>0.63</v>
      </c>
      <c r="DM688">
        <v>0.07</v>
      </c>
      <c r="DN688">
        <v>-43.5059825</v>
      </c>
      <c r="DO688">
        <v>0.643914821763727</v>
      </c>
      <c r="DP688">
        <v>0.64686264186746</v>
      </c>
      <c r="DQ688">
        <v>0</v>
      </c>
      <c r="DR688">
        <v>2.4362735</v>
      </c>
      <c r="DS688">
        <v>-0.413507617260793</v>
      </c>
      <c r="DT688">
        <v>0.040078659942044</v>
      </c>
      <c r="DU688">
        <v>0</v>
      </c>
      <c r="DV688">
        <v>0</v>
      </c>
      <c r="DW688">
        <v>2</v>
      </c>
      <c r="DX688" t="s">
        <v>357</v>
      </c>
      <c r="DY688">
        <v>2.97014</v>
      </c>
      <c r="DZ688">
        <v>2.6997</v>
      </c>
      <c r="EA688">
        <v>0.187176</v>
      </c>
      <c r="EB688">
        <v>0.190946</v>
      </c>
      <c r="EC688">
        <v>0.0764263</v>
      </c>
      <c r="ED688">
        <v>0.0704341</v>
      </c>
      <c r="EE688">
        <v>31562.7</v>
      </c>
      <c r="EF688">
        <v>34375.3</v>
      </c>
      <c r="EG688">
        <v>35209</v>
      </c>
      <c r="EH688">
        <v>38556</v>
      </c>
      <c r="EI688">
        <v>46152.6</v>
      </c>
      <c r="EJ688">
        <v>51756.2</v>
      </c>
      <c r="EK688">
        <v>55069.8</v>
      </c>
      <c r="EL688">
        <v>61829.3</v>
      </c>
      <c r="EM688">
        <v>1.9438</v>
      </c>
      <c r="EN688">
        <v>2.1088</v>
      </c>
      <c r="EO688">
        <v>-0.00491738</v>
      </c>
      <c r="EP688">
        <v>0</v>
      </c>
      <c r="EQ688">
        <v>25.0551</v>
      </c>
      <c r="ER688">
        <v>999.9</v>
      </c>
      <c r="ES688">
        <v>54.609</v>
      </c>
      <c r="ET688">
        <v>34.382</v>
      </c>
      <c r="EU688">
        <v>40.3722</v>
      </c>
      <c r="EV688">
        <v>53.368</v>
      </c>
      <c r="EW688">
        <v>37.0473</v>
      </c>
      <c r="EX688">
        <v>2</v>
      </c>
      <c r="EY688">
        <v>0.213293</v>
      </c>
      <c r="EZ688">
        <v>6.28845</v>
      </c>
      <c r="FA688">
        <v>20.0383</v>
      </c>
      <c r="FB688">
        <v>5.19812</v>
      </c>
      <c r="FC688">
        <v>12.0099</v>
      </c>
      <c r="FD688">
        <v>4.9756</v>
      </c>
      <c r="FE688">
        <v>3.294</v>
      </c>
      <c r="FF688">
        <v>9999</v>
      </c>
      <c r="FG688">
        <v>565.9</v>
      </c>
      <c r="FH688">
        <v>9999</v>
      </c>
      <c r="FI688">
        <v>9999</v>
      </c>
      <c r="FJ688">
        <v>1.86304</v>
      </c>
      <c r="FK688">
        <v>1.86783</v>
      </c>
      <c r="FL688">
        <v>1.86752</v>
      </c>
      <c r="FM688">
        <v>1.86874</v>
      </c>
      <c r="FN688">
        <v>1.86954</v>
      </c>
      <c r="FO688">
        <v>1.86557</v>
      </c>
      <c r="FP688">
        <v>1.86664</v>
      </c>
      <c r="FQ688">
        <v>1.86813</v>
      </c>
      <c r="FR688">
        <v>5</v>
      </c>
      <c r="FS688">
        <v>0</v>
      </c>
      <c r="FT688">
        <v>0</v>
      </c>
      <c r="FU688">
        <v>0</v>
      </c>
      <c r="FV688" t="s">
        <v>358</v>
      </c>
      <c r="FW688" t="s">
        <v>359</v>
      </c>
      <c r="FX688" t="s">
        <v>360</v>
      </c>
      <c r="FY688" t="s">
        <v>360</v>
      </c>
      <c r="FZ688" t="s">
        <v>360</v>
      </c>
      <c r="GA688" t="s">
        <v>360</v>
      </c>
      <c r="GB688">
        <v>0</v>
      </c>
      <c r="GC688">
        <v>100</v>
      </c>
      <c r="GD688">
        <v>100</v>
      </c>
      <c r="GE688">
        <v>16.61</v>
      </c>
      <c r="GF688">
        <v>0.1787</v>
      </c>
      <c r="GG688">
        <v>4.5284714050127</v>
      </c>
      <c r="GH688">
        <v>0.00877152046367285</v>
      </c>
      <c r="GI688">
        <v>-1.12287425622125e-06</v>
      </c>
      <c r="GJ688">
        <v>1.49974470624018e-10</v>
      </c>
      <c r="GK688">
        <v>0.178652107835601</v>
      </c>
      <c r="GL688">
        <v>0</v>
      </c>
      <c r="GM688">
        <v>0</v>
      </c>
      <c r="GN688">
        <v>0</v>
      </c>
      <c r="GO688">
        <v>-2</v>
      </c>
      <c r="GP688">
        <v>2006</v>
      </c>
      <c r="GQ688">
        <v>1</v>
      </c>
      <c r="GR688">
        <v>20</v>
      </c>
      <c r="GS688">
        <v>145.1</v>
      </c>
      <c r="GT688">
        <v>144.9</v>
      </c>
      <c r="GU688">
        <v>3.94653</v>
      </c>
      <c r="GV688">
        <v>2.6123</v>
      </c>
      <c r="GW688">
        <v>2.24854</v>
      </c>
      <c r="GX688">
        <v>2.74414</v>
      </c>
      <c r="GY688">
        <v>1.99585</v>
      </c>
      <c r="GZ688">
        <v>2.38403</v>
      </c>
      <c r="HA688">
        <v>37.7711</v>
      </c>
      <c r="HB688">
        <v>14.3684</v>
      </c>
      <c r="HC688">
        <v>18</v>
      </c>
      <c r="HD688">
        <v>498.952</v>
      </c>
      <c r="HE688">
        <v>612.464</v>
      </c>
      <c r="HF688">
        <v>15.5001</v>
      </c>
      <c r="HG688">
        <v>29.7847</v>
      </c>
      <c r="HH688">
        <v>29.9998</v>
      </c>
      <c r="HI688">
        <v>29.5704</v>
      </c>
      <c r="HJ688">
        <v>29.4725</v>
      </c>
      <c r="HK688">
        <v>79.0677</v>
      </c>
      <c r="HL688">
        <v>53.1098</v>
      </c>
      <c r="HM688">
        <v>0</v>
      </c>
      <c r="HN688">
        <v>15.5282</v>
      </c>
      <c r="HO688">
        <v>1725.84</v>
      </c>
      <c r="HP688">
        <v>18.3866</v>
      </c>
      <c r="HQ688">
        <v>102.133</v>
      </c>
      <c r="HR688">
        <v>102.924</v>
      </c>
    </row>
    <row r="689" spans="1:226">
      <c r="A689">
        <v>673</v>
      </c>
      <c r="B689">
        <v>1657300394.5</v>
      </c>
      <c r="C689">
        <v>8650.5</v>
      </c>
      <c r="D689" t="s">
        <v>1710</v>
      </c>
      <c r="E689" t="s">
        <v>1711</v>
      </c>
      <c r="F689">
        <v>5</v>
      </c>
      <c r="G689" t="s">
        <v>1507</v>
      </c>
      <c r="H689" t="s">
        <v>354</v>
      </c>
      <c r="I689">
        <v>1657300386.73214</v>
      </c>
      <c r="J689">
        <f>(K689)/1000</f>
        <v>0</v>
      </c>
      <c r="K689">
        <f>IF(BF689, AN689, AH689)</f>
        <v>0</v>
      </c>
      <c r="L689">
        <f>IF(BF689, AI689, AG689)</f>
        <v>0</v>
      </c>
      <c r="M689">
        <f>BH689 - IF(AU689&gt;1, L689*BB689*100.0/(AW689*BV689), 0)</f>
        <v>0</v>
      </c>
      <c r="N689">
        <f>((T689-J689/2)*M689-L689)/(T689+J689/2)</f>
        <v>0</v>
      </c>
      <c r="O689">
        <f>N689*(BO689+BP689)/1000.0</f>
        <v>0</v>
      </c>
      <c r="P689">
        <f>(BH689 - IF(AU689&gt;1, L689*BB689*100.0/(AW689*BV689), 0))*(BO689+BP689)/1000.0</f>
        <v>0</v>
      </c>
      <c r="Q689">
        <f>2.0/((1/S689-1/R689)+SIGN(S689)*SQRT((1/S689-1/R689)*(1/S689-1/R689) + 4*BC689/((BC689+1)*(BC689+1))*(2*1/S689*1/R689-1/R689*1/R689)))</f>
        <v>0</v>
      </c>
      <c r="R689">
        <f>IF(LEFT(BD689,1)&lt;&gt;"0",IF(LEFT(BD689,1)="1",3.0,BE689),$D$5+$E$5*(BV689*BO689/($K$5*1000))+$F$5*(BV689*BO689/($K$5*1000))*MAX(MIN(BB689,$J$5),$I$5)*MAX(MIN(BB689,$J$5),$I$5)+$G$5*MAX(MIN(BB689,$J$5),$I$5)*(BV689*BO689/($K$5*1000))+$H$5*(BV689*BO689/($K$5*1000))*(BV689*BO689/($K$5*1000)))</f>
        <v>0</v>
      </c>
      <c r="S689">
        <f>J689*(1000-(1000*0.61365*exp(17.502*W689/(240.97+W689))/(BO689+BP689)+BJ689)/2)/(1000*0.61365*exp(17.502*W689/(240.97+W689))/(BO689+BP689)-BJ689)</f>
        <v>0</v>
      </c>
      <c r="T689">
        <f>1/((BC689+1)/(Q689/1.6)+1/(R689/1.37)) + BC689/((BC689+1)/(Q689/1.6) + BC689/(R689/1.37))</f>
        <v>0</v>
      </c>
      <c r="U689">
        <f>(AX689*BA689)</f>
        <v>0</v>
      </c>
      <c r="V689">
        <f>(BQ689+(U689+2*0.95*5.67E-8*(((BQ689+$B$7)+273)^4-(BQ689+273)^4)-44100*J689)/(1.84*29.3*R689+8*0.95*5.67E-8*(BQ689+273)^3))</f>
        <v>0</v>
      </c>
      <c r="W689">
        <f>($C$7*BR689+$D$7*BS689+$E$7*V689)</f>
        <v>0</v>
      </c>
      <c r="X689">
        <f>0.61365*exp(17.502*W689/(240.97+W689))</f>
        <v>0</v>
      </c>
      <c r="Y689">
        <f>(Z689/AA689*100)</f>
        <v>0</v>
      </c>
      <c r="Z689">
        <f>BJ689*(BO689+BP689)/1000</f>
        <v>0</v>
      </c>
      <c r="AA689">
        <f>0.61365*exp(17.502*BQ689/(240.97+BQ689))</f>
        <v>0</v>
      </c>
      <c r="AB689">
        <f>(X689-BJ689*(BO689+BP689)/1000)</f>
        <v>0</v>
      </c>
      <c r="AC689">
        <f>(-J689*44100)</f>
        <v>0</v>
      </c>
      <c r="AD689">
        <f>2*29.3*R689*0.92*(BQ689-W689)</f>
        <v>0</v>
      </c>
      <c r="AE689">
        <f>2*0.95*5.67E-8*(((BQ689+$B$7)+273)^4-(W689+273)^4)</f>
        <v>0</v>
      </c>
      <c r="AF689">
        <f>U689+AE689+AC689+AD689</f>
        <v>0</v>
      </c>
      <c r="AG689">
        <f>BN689*AU689*(BI689-BH689*(1000-AU689*BK689)/(1000-AU689*BJ689))/(100*BB689)</f>
        <v>0</v>
      </c>
      <c r="AH689">
        <f>1000*BN689*AU689*(BJ689-BK689)/(100*BB689*(1000-AU689*BJ689))</f>
        <v>0</v>
      </c>
      <c r="AI689">
        <f>(AJ689 - AK689 - BO689*1E3/(8.314*(BQ689+273.15)) * AM689/BN689 * AL689) * BN689/(100*BB689) * (1000 - BK689)/1000</f>
        <v>0</v>
      </c>
      <c r="AJ689">
        <v>1749.03434667768</v>
      </c>
      <c r="AK689">
        <v>1717.41824242424</v>
      </c>
      <c r="AL689">
        <v>3.43232152820437</v>
      </c>
      <c r="AM689">
        <v>66.3387568690887</v>
      </c>
      <c r="AN689">
        <f>(AP689 - AO689 + BO689*1E3/(8.314*(BQ689+273.15)) * AR689/BN689 * AQ689) * BN689/(100*BB689) * 1000/(1000 - AP689)</f>
        <v>0</v>
      </c>
      <c r="AO689">
        <v>18.2903443582897</v>
      </c>
      <c r="AP689">
        <v>20.6675327272727</v>
      </c>
      <c r="AQ689">
        <v>-9.23082629648343e-05</v>
      </c>
      <c r="AR689">
        <v>77.4773203291814</v>
      </c>
      <c r="AS689">
        <v>0</v>
      </c>
      <c r="AT689">
        <v>0</v>
      </c>
      <c r="AU689">
        <f>IF(AS689*$H$13&gt;=AW689,1.0,(AW689/(AW689-AS689*$H$13)))</f>
        <v>0</v>
      </c>
      <c r="AV689">
        <f>(AU689-1)*100</f>
        <v>0</v>
      </c>
      <c r="AW689">
        <f>MAX(0,($B$13+$C$13*BV689)/(1+$D$13*BV689)*BO689/(BQ689+273)*$E$13)</f>
        <v>0</v>
      </c>
      <c r="AX689">
        <f>$B$11*BW689+$C$11*BX689+$F$11*CI689*(1-CL689)</f>
        <v>0</v>
      </c>
      <c r="AY689">
        <f>AX689*AZ689</f>
        <v>0</v>
      </c>
      <c r="AZ689">
        <f>($B$11*$D$9+$C$11*$D$9+$F$11*((CV689+CN689)/MAX(CV689+CN689+CW689, 0.1)*$I$9+CW689/MAX(CV689+CN689+CW689, 0.1)*$J$9))/($B$11+$C$11+$F$11)</f>
        <v>0</v>
      </c>
      <c r="BA689">
        <f>($B$11*$K$9+$C$11*$K$9+$F$11*((CV689+CN689)/MAX(CV689+CN689+CW689, 0.1)*$P$9+CW689/MAX(CV689+CN689+CW689, 0.1)*$Q$9))/($B$11+$C$11+$F$11)</f>
        <v>0</v>
      </c>
      <c r="BB689">
        <v>6</v>
      </c>
      <c r="BC689">
        <v>0.5</v>
      </c>
      <c r="BD689" t="s">
        <v>355</v>
      </c>
      <c r="BE689">
        <v>2</v>
      </c>
      <c r="BF689" t="b">
        <v>1</v>
      </c>
      <c r="BG689">
        <v>1657300386.73214</v>
      </c>
      <c r="BH689">
        <v>1657.51892857143</v>
      </c>
      <c r="BI689">
        <v>1701.145</v>
      </c>
      <c r="BJ689">
        <v>20.6688571428571</v>
      </c>
      <c r="BK689">
        <v>18.2847178571429</v>
      </c>
      <c r="BL689">
        <v>1640.95714285714</v>
      </c>
      <c r="BM689">
        <v>20.4902214285714</v>
      </c>
      <c r="BN689">
        <v>500.009785714286</v>
      </c>
      <c r="BO689">
        <v>73.8264678571428</v>
      </c>
      <c r="BP689">
        <v>0.0462523678571429</v>
      </c>
      <c r="BQ689">
        <v>24.3249321428571</v>
      </c>
      <c r="BR689">
        <v>24.9849107142857</v>
      </c>
      <c r="BS689">
        <v>999.9</v>
      </c>
      <c r="BT689">
        <v>0</v>
      </c>
      <c r="BU689">
        <v>0</v>
      </c>
      <c r="BV689">
        <v>10004.6428571429</v>
      </c>
      <c r="BW689">
        <v>0</v>
      </c>
      <c r="BX689">
        <v>1310.1675</v>
      </c>
      <c r="BY689">
        <v>-43.6255035714286</v>
      </c>
      <c r="BZ689">
        <v>1692.50035714286</v>
      </c>
      <c r="CA689">
        <v>1732.82857142857</v>
      </c>
      <c r="CB689">
        <v>2.3841475</v>
      </c>
      <c r="CC689">
        <v>1701.145</v>
      </c>
      <c r="CD689">
        <v>18.2847178571429</v>
      </c>
      <c r="CE689">
        <v>1.52591</v>
      </c>
      <c r="CF689">
        <v>1.34989678571429</v>
      </c>
      <c r="CG689">
        <v>13.230275</v>
      </c>
      <c r="CH689">
        <v>11.3661964285714</v>
      </c>
      <c r="CI689">
        <v>2000.01035714286</v>
      </c>
      <c r="CJ689">
        <v>0.9800025</v>
      </c>
      <c r="CK689">
        <v>0.01999765</v>
      </c>
      <c r="CL689">
        <v>0</v>
      </c>
      <c r="CM689">
        <v>2.31488214285714</v>
      </c>
      <c r="CN689">
        <v>0</v>
      </c>
      <c r="CO689">
        <v>4361.49392857143</v>
      </c>
      <c r="CP689">
        <v>17300.2535714286</v>
      </c>
      <c r="CQ689">
        <v>41.1294285714286</v>
      </c>
      <c r="CR689">
        <v>42.1294285714286</v>
      </c>
      <c r="CS689">
        <v>40.937</v>
      </c>
      <c r="CT689">
        <v>40.8993571428571</v>
      </c>
      <c r="CU689">
        <v>40.375</v>
      </c>
      <c r="CV689">
        <v>1960.01892857143</v>
      </c>
      <c r="CW689">
        <v>39.9925</v>
      </c>
      <c r="CX689">
        <v>0</v>
      </c>
      <c r="CY689">
        <v>1657300372.5</v>
      </c>
      <c r="CZ689">
        <v>0</v>
      </c>
      <c r="DA689">
        <v>1657291692.5</v>
      </c>
      <c r="DB689" t="s">
        <v>356</v>
      </c>
      <c r="DC689">
        <v>1657291684</v>
      </c>
      <c r="DD689">
        <v>1657291692.5</v>
      </c>
      <c r="DE689">
        <v>1</v>
      </c>
      <c r="DF689">
        <v>0.051</v>
      </c>
      <c r="DG689">
        <v>-0.009</v>
      </c>
      <c r="DH689">
        <v>7.953</v>
      </c>
      <c r="DI689">
        <v>0.086</v>
      </c>
      <c r="DJ689">
        <v>418</v>
      </c>
      <c r="DK689">
        <v>18</v>
      </c>
      <c r="DL689">
        <v>0.63</v>
      </c>
      <c r="DM689">
        <v>0.07</v>
      </c>
      <c r="DN689">
        <v>-43.5565125</v>
      </c>
      <c r="DO689">
        <v>-1.27906153846138</v>
      </c>
      <c r="DP689">
        <v>0.599626136099612</v>
      </c>
      <c r="DQ689">
        <v>0</v>
      </c>
      <c r="DR689">
        <v>2.39885775</v>
      </c>
      <c r="DS689">
        <v>-0.333349080675427</v>
      </c>
      <c r="DT689">
        <v>0.0325163930570028</v>
      </c>
      <c r="DU689">
        <v>0</v>
      </c>
      <c r="DV689">
        <v>0</v>
      </c>
      <c r="DW689">
        <v>2</v>
      </c>
      <c r="DX689" t="s">
        <v>357</v>
      </c>
      <c r="DY689">
        <v>2.97026</v>
      </c>
      <c r="DZ689">
        <v>2.6999</v>
      </c>
      <c r="EA689">
        <v>0.188403</v>
      </c>
      <c r="EB689">
        <v>0.192203</v>
      </c>
      <c r="EC689">
        <v>0.0764506</v>
      </c>
      <c r="ED689">
        <v>0.0705731</v>
      </c>
      <c r="EE689">
        <v>31515.7</v>
      </c>
      <c r="EF689">
        <v>34322.7</v>
      </c>
      <c r="EG689">
        <v>35209.8</v>
      </c>
      <c r="EH689">
        <v>38557</v>
      </c>
      <c r="EI689">
        <v>46152.5</v>
      </c>
      <c r="EJ689">
        <v>51748.5</v>
      </c>
      <c r="EK689">
        <v>55071.2</v>
      </c>
      <c r="EL689">
        <v>61829.3</v>
      </c>
      <c r="EM689">
        <v>1.944</v>
      </c>
      <c r="EN689">
        <v>2.109</v>
      </c>
      <c r="EO689">
        <v>-0.00452995</v>
      </c>
      <c r="EP689">
        <v>0</v>
      </c>
      <c r="EQ689">
        <v>25.0357</v>
      </c>
      <c r="ER689">
        <v>999.9</v>
      </c>
      <c r="ES689">
        <v>54.609</v>
      </c>
      <c r="ET689">
        <v>34.382</v>
      </c>
      <c r="EU689">
        <v>40.3703</v>
      </c>
      <c r="EV689">
        <v>53.378</v>
      </c>
      <c r="EW689">
        <v>37.0112</v>
      </c>
      <c r="EX689">
        <v>2</v>
      </c>
      <c r="EY689">
        <v>0.212012</v>
      </c>
      <c r="EZ689">
        <v>6.15863</v>
      </c>
      <c r="FA689">
        <v>20.0437</v>
      </c>
      <c r="FB689">
        <v>5.19812</v>
      </c>
      <c r="FC689">
        <v>12.0099</v>
      </c>
      <c r="FD689">
        <v>4.976</v>
      </c>
      <c r="FE689">
        <v>3.294</v>
      </c>
      <c r="FF689">
        <v>9999</v>
      </c>
      <c r="FG689">
        <v>565.9</v>
      </c>
      <c r="FH689">
        <v>9999</v>
      </c>
      <c r="FI689">
        <v>9999</v>
      </c>
      <c r="FJ689">
        <v>1.86301</v>
      </c>
      <c r="FK689">
        <v>1.86783</v>
      </c>
      <c r="FL689">
        <v>1.86752</v>
      </c>
      <c r="FM689">
        <v>1.86874</v>
      </c>
      <c r="FN689">
        <v>1.86951</v>
      </c>
      <c r="FO689">
        <v>1.86554</v>
      </c>
      <c r="FP689">
        <v>1.86661</v>
      </c>
      <c r="FQ689">
        <v>1.86801</v>
      </c>
      <c r="FR689">
        <v>5</v>
      </c>
      <c r="FS689">
        <v>0</v>
      </c>
      <c r="FT689">
        <v>0</v>
      </c>
      <c r="FU689">
        <v>0</v>
      </c>
      <c r="FV689" t="s">
        <v>358</v>
      </c>
      <c r="FW689" t="s">
        <v>359</v>
      </c>
      <c r="FX689" t="s">
        <v>360</v>
      </c>
      <c r="FY689" t="s">
        <v>360</v>
      </c>
      <c r="FZ689" t="s">
        <v>360</v>
      </c>
      <c r="GA689" t="s">
        <v>360</v>
      </c>
      <c r="GB689">
        <v>0</v>
      </c>
      <c r="GC689">
        <v>100</v>
      </c>
      <c r="GD689">
        <v>100</v>
      </c>
      <c r="GE689">
        <v>16.72</v>
      </c>
      <c r="GF689">
        <v>0.1787</v>
      </c>
      <c r="GG689">
        <v>4.5284714050127</v>
      </c>
      <c r="GH689">
        <v>0.00877152046367285</v>
      </c>
      <c r="GI689">
        <v>-1.12287425622125e-06</v>
      </c>
      <c r="GJ689">
        <v>1.49974470624018e-10</v>
      </c>
      <c r="GK689">
        <v>0.178652107835601</v>
      </c>
      <c r="GL689">
        <v>0</v>
      </c>
      <c r="GM689">
        <v>0</v>
      </c>
      <c r="GN689">
        <v>0</v>
      </c>
      <c r="GO689">
        <v>-2</v>
      </c>
      <c r="GP689">
        <v>2006</v>
      </c>
      <c r="GQ689">
        <v>1</v>
      </c>
      <c r="GR689">
        <v>20</v>
      </c>
      <c r="GS689">
        <v>145.2</v>
      </c>
      <c r="GT689">
        <v>145</v>
      </c>
      <c r="GU689">
        <v>3.97705</v>
      </c>
      <c r="GV689">
        <v>2.61108</v>
      </c>
      <c r="GW689">
        <v>2.24854</v>
      </c>
      <c r="GX689">
        <v>2.74414</v>
      </c>
      <c r="GY689">
        <v>1.99585</v>
      </c>
      <c r="GZ689">
        <v>2.38647</v>
      </c>
      <c r="HA689">
        <v>37.7711</v>
      </c>
      <c r="HB689">
        <v>14.3772</v>
      </c>
      <c r="HC689">
        <v>18</v>
      </c>
      <c r="HD689">
        <v>499.107</v>
      </c>
      <c r="HE689">
        <v>612.648</v>
      </c>
      <c r="HF689">
        <v>15.5173</v>
      </c>
      <c r="HG689">
        <v>29.7847</v>
      </c>
      <c r="HH689">
        <v>29.9993</v>
      </c>
      <c r="HI689">
        <v>29.5729</v>
      </c>
      <c r="HJ689">
        <v>29.475</v>
      </c>
      <c r="HK689">
        <v>79.642</v>
      </c>
      <c r="HL689">
        <v>52.8289</v>
      </c>
      <c r="HM689">
        <v>0</v>
      </c>
      <c r="HN689">
        <v>15.5429</v>
      </c>
      <c r="HO689">
        <v>1739.3</v>
      </c>
      <c r="HP689">
        <v>18.4002</v>
      </c>
      <c r="HQ689">
        <v>102.135</v>
      </c>
      <c r="HR689">
        <v>102.925</v>
      </c>
    </row>
    <row r="690" spans="1:226">
      <c r="A690">
        <v>674</v>
      </c>
      <c r="B690">
        <v>1657300399</v>
      </c>
      <c r="C690">
        <v>8655</v>
      </c>
      <c r="D690" t="s">
        <v>1712</v>
      </c>
      <c r="E690" t="s">
        <v>1713</v>
      </c>
      <c r="F690">
        <v>5</v>
      </c>
      <c r="G690" t="s">
        <v>1507</v>
      </c>
      <c r="H690" t="s">
        <v>354</v>
      </c>
      <c r="I690">
        <v>1657300391.17857</v>
      </c>
      <c r="J690">
        <f>(K690)/1000</f>
        <v>0</v>
      </c>
      <c r="K690">
        <f>IF(BF690, AN690, AH690)</f>
        <v>0</v>
      </c>
      <c r="L690">
        <f>IF(BF690, AI690, AG690)</f>
        <v>0</v>
      </c>
      <c r="M690">
        <f>BH690 - IF(AU690&gt;1, L690*BB690*100.0/(AW690*BV690), 0)</f>
        <v>0</v>
      </c>
      <c r="N690">
        <f>((T690-J690/2)*M690-L690)/(T690+J690/2)</f>
        <v>0</v>
      </c>
      <c r="O690">
        <f>N690*(BO690+BP690)/1000.0</f>
        <v>0</v>
      </c>
      <c r="P690">
        <f>(BH690 - IF(AU690&gt;1, L690*BB690*100.0/(AW690*BV690), 0))*(BO690+BP690)/1000.0</f>
        <v>0</v>
      </c>
      <c r="Q690">
        <f>2.0/((1/S690-1/R690)+SIGN(S690)*SQRT((1/S690-1/R690)*(1/S690-1/R690) + 4*BC690/((BC690+1)*(BC690+1))*(2*1/S690*1/R690-1/R690*1/R690)))</f>
        <v>0</v>
      </c>
      <c r="R690">
        <f>IF(LEFT(BD690,1)&lt;&gt;"0",IF(LEFT(BD690,1)="1",3.0,BE690),$D$5+$E$5*(BV690*BO690/($K$5*1000))+$F$5*(BV690*BO690/($K$5*1000))*MAX(MIN(BB690,$J$5),$I$5)*MAX(MIN(BB690,$J$5),$I$5)+$G$5*MAX(MIN(BB690,$J$5),$I$5)*(BV690*BO690/($K$5*1000))+$H$5*(BV690*BO690/($K$5*1000))*(BV690*BO690/($K$5*1000)))</f>
        <v>0</v>
      </c>
      <c r="S690">
        <f>J690*(1000-(1000*0.61365*exp(17.502*W690/(240.97+W690))/(BO690+BP690)+BJ690)/2)/(1000*0.61365*exp(17.502*W690/(240.97+W690))/(BO690+BP690)-BJ690)</f>
        <v>0</v>
      </c>
      <c r="T690">
        <f>1/((BC690+1)/(Q690/1.6)+1/(R690/1.37)) + BC690/((BC690+1)/(Q690/1.6) + BC690/(R690/1.37))</f>
        <v>0</v>
      </c>
      <c r="U690">
        <f>(AX690*BA690)</f>
        <v>0</v>
      </c>
      <c r="V690">
        <f>(BQ690+(U690+2*0.95*5.67E-8*(((BQ690+$B$7)+273)^4-(BQ690+273)^4)-44100*J690)/(1.84*29.3*R690+8*0.95*5.67E-8*(BQ690+273)^3))</f>
        <v>0</v>
      </c>
      <c r="W690">
        <f>($C$7*BR690+$D$7*BS690+$E$7*V690)</f>
        <v>0</v>
      </c>
      <c r="X690">
        <f>0.61365*exp(17.502*W690/(240.97+W690))</f>
        <v>0</v>
      </c>
      <c r="Y690">
        <f>(Z690/AA690*100)</f>
        <v>0</v>
      </c>
      <c r="Z690">
        <f>BJ690*(BO690+BP690)/1000</f>
        <v>0</v>
      </c>
      <c r="AA690">
        <f>0.61365*exp(17.502*BQ690/(240.97+BQ690))</f>
        <v>0</v>
      </c>
      <c r="AB690">
        <f>(X690-BJ690*(BO690+BP690)/1000)</f>
        <v>0</v>
      </c>
      <c r="AC690">
        <f>(-J690*44100)</f>
        <v>0</v>
      </c>
      <c r="AD690">
        <f>2*29.3*R690*0.92*(BQ690-W690)</f>
        <v>0</v>
      </c>
      <c r="AE690">
        <f>2*0.95*5.67E-8*(((BQ690+$B$7)+273)^4-(W690+273)^4)</f>
        <v>0</v>
      </c>
      <c r="AF690">
        <f>U690+AE690+AC690+AD690</f>
        <v>0</v>
      </c>
      <c r="AG690">
        <f>BN690*AU690*(BI690-BH690*(1000-AU690*BK690)/(1000-AU690*BJ690))/(100*BB690)</f>
        <v>0</v>
      </c>
      <c r="AH690">
        <f>1000*BN690*AU690*(BJ690-BK690)/(100*BB690*(1000-AU690*BJ690))</f>
        <v>0</v>
      </c>
      <c r="AI690">
        <f>(AJ690 - AK690 - BO690*1E3/(8.314*(BQ690+273.15)) * AM690/BN690 * AL690) * BN690/(100*BB690) * (1000 - BK690)/1000</f>
        <v>0</v>
      </c>
      <c r="AJ690">
        <v>1764.4247146562</v>
      </c>
      <c r="AK690">
        <v>1732.56927272727</v>
      </c>
      <c r="AL690">
        <v>3.33789571515639</v>
      </c>
      <c r="AM690">
        <v>66.3387568690887</v>
      </c>
      <c r="AN690">
        <f>(AP690 - AO690 + BO690*1E3/(8.314*(BQ690+273.15)) * AR690/BN690 * AQ690) * BN690/(100*BB690) * 1000/(1000 - AP690)</f>
        <v>0</v>
      </c>
      <c r="AO690">
        <v>18.3301842147705</v>
      </c>
      <c r="AP690">
        <v>20.6833509090909</v>
      </c>
      <c r="AQ690">
        <v>0.00536126476796234</v>
      </c>
      <c r="AR690">
        <v>77.4773203291814</v>
      </c>
      <c r="AS690">
        <v>0</v>
      </c>
      <c r="AT690">
        <v>0</v>
      </c>
      <c r="AU690">
        <f>IF(AS690*$H$13&gt;=AW690,1.0,(AW690/(AW690-AS690*$H$13)))</f>
        <v>0</v>
      </c>
      <c r="AV690">
        <f>(AU690-1)*100</f>
        <v>0</v>
      </c>
      <c r="AW690">
        <f>MAX(0,($B$13+$C$13*BV690)/(1+$D$13*BV690)*BO690/(BQ690+273)*$E$13)</f>
        <v>0</v>
      </c>
      <c r="AX690">
        <f>$B$11*BW690+$C$11*BX690+$F$11*CI690*(1-CL690)</f>
        <v>0</v>
      </c>
      <c r="AY690">
        <f>AX690*AZ690</f>
        <v>0</v>
      </c>
      <c r="AZ690">
        <f>($B$11*$D$9+$C$11*$D$9+$F$11*((CV690+CN690)/MAX(CV690+CN690+CW690, 0.1)*$I$9+CW690/MAX(CV690+CN690+CW690, 0.1)*$J$9))/($B$11+$C$11+$F$11)</f>
        <v>0</v>
      </c>
      <c r="BA690">
        <f>($B$11*$K$9+$C$11*$K$9+$F$11*((CV690+CN690)/MAX(CV690+CN690+CW690, 0.1)*$P$9+CW690/MAX(CV690+CN690+CW690, 0.1)*$Q$9))/($B$11+$C$11+$F$11)</f>
        <v>0</v>
      </c>
      <c r="BB690">
        <v>6</v>
      </c>
      <c r="BC690">
        <v>0.5</v>
      </c>
      <c r="BD690" t="s">
        <v>355</v>
      </c>
      <c r="BE690">
        <v>2</v>
      </c>
      <c r="BF690" t="b">
        <v>1</v>
      </c>
      <c r="BG690">
        <v>1657300391.17857</v>
      </c>
      <c r="BH690">
        <v>1672.46285714286</v>
      </c>
      <c r="BI690">
        <v>1716.075</v>
      </c>
      <c r="BJ690">
        <v>20.6668678571429</v>
      </c>
      <c r="BK690">
        <v>18.3018071428571</v>
      </c>
      <c r="BL690">
        <v>1655.80785714286</v>
      </c>
      <c r="BM690">
        <v>20.4882357142857</v>
      </c>
      <c r="BN690">
        <v>500.00975</v>
      </c>
      <c r="BO690">
        <v>73.8260785714286</v>
      </c>
      <c r="BP690">
        <v>0.0461044464285714</v>
      </c>
      <c r="BQ690">
        <v>24.3217607142857</v>
      </c>
      <c r="BR690">
        <v>24.9777428571429</v>
      </c>
      <c r="BS690">
        <v>999.9</v>
      </c>
      <c r="BT690">
        <v>0</v>
      </c>
      <c r="BU690">
        <v>0</v>
      </c>
      <c r="BV690">
        <v>10012.5</v>
      </c>
      <c r="BW690">
        <v>0</v>
      </c>
      <c r="BX690">
        <v>1310.55</v>
      </c>
      <c r="BY690">
        <v>-43.6110535714286</v>
      </c>
      <c r="BZ690">
        <v>1707.75642857143</v>
      </c>
      <c r="CA690">
        <v>1748.06678571429</v>
      </c>
      <c r="CB690">
        <v>2.36506428571429</v>
      </c>
      <c r="CC690">
        <v>1716.075</v>
      </c>
      <c r="CD690">
        <v>18.3018071428571</v>
      </c>
      <c r="CE690">
        <v>1.525755</v>
      </c>
      <c r="CF690">
        <v>1.35115142857143</v>
      </c>
      <c r="CG690">
        <v>13.2287178571429</v>
      </c>
      <c r="CH690">
        <v>11.380225</v>
      </c>
      <c r="CI690">
        <v>2000.0125</v>
      </c>
      <c r="CJ690">
        <v>0.9800025</v>
      </c>
      <c r="CK690">
        <v>0.01999765</v>
      </c>
      <c r="CL690">
        <v>0</v>
      </c>
      <c r="CM690">
        <v>2.33061428571429</v>
      </c>
      <c r="CN690">
        <v>0</v>
      </c>
      <c r="CO690">
        <v>4360.42607142857</v>
      </c>
      <c r="CP690">
        <v>17300.2714285714</v>
      </c>
      <c r="CQ690">
        <v>41.1316428571429</v>
      </c>
      <c r="CR690">
        <v>42.1382857142857</v>
      </c>
      <c r="CS690">
        <v>40.937</v>
      </c>
      <c r="CT690">
        <v>40.9170714285714</v>
      </c>
      <c r="CU690">
        <v>40.366</v>
      </c>
      <c r="CV690">
        <v>1960.02071428571</v>
      </c>
      <c r="CW690">
        <v>39.9925</v>
      </c>
      <c r="CX690">
        <v>0</v>
      </c>
      <c r="CY690">
        <v>1657300377.3</v>
      </c>
      <c r="CZ690">
        <v>0</v>
      </c>
      <c r="DA690">
        <v>1657291692.5</v>
      </c>
      <c r="DB690" t="s">
        <v>356</v>
      </c>
      <c r="DC690">
        <v>1657291684</v>
      </c>
      <c r="DD690">
        <v>1657291692.5</v>
      </c>
      <c r="DE690">
        <v>1</v>
      </c>
      <c r="DF690">
        <v>0.051</v>
      </c>
      <c r="DG690">
        <v>-0.009</v>
      </c>
      <c r="DH690">
        <v>7.953</v>
      </c>
      <c r="DI690">
        <v>0.086</v>
      </c>
      <c r="DJ690">
        <v>418</v>
      </c>
      <c r="DK690">
        <v>18</v>
      </c>
      <c r="DL690">
        <v>0.63</v>
      </c>
      <c r="DM690">
        <v>0.07</v>
      </c>
      <c r="DN690">
        <v>-43.6283125</v>
      </c>
      <c r="DO690">
        <v>-1.24700375234513</v>
      </c>
      <c r="DP690">
        <v>0.649694906162692</v>
      </c>
      <c r="DQ690">
        <v>0</v>
      </c>
      <c r="DR690">
        <v>2.378138</v>
      </c>
      <c r="DS690">
        <v>-0.277858536585371</v>
      </c>
      <c r="DT690">
        <v>0.0275446972392147</v>
      </c>
      <c r="DU690">
        <v>0</v>
      </c>
      <c r="DV690">
        <v>0</v>
      </c>
      <c r="DW690">
        <v>2</v>
      </c>
      <c r="DX690" t="s">
        <v>357</v>
      </c>
      <c r="DY690">
        <v>2.97006</v>
      </c>
      <c r="DZ690">
        <v>2.70037</v>
      </c>
      <c r="EA690">
        <v>0.189407</v>
      </c>
      <c r="EB690">
        <v>0.19318</v>
      </c>
      <c r="EC690">
        <v>0.0764976</v>
      </c>
      <c r="ED690">
        <v>0.0705848</v>
      </c>
      <c r="EE690">
        <v>31477.2</v>
      </c>
      <c r="EF690">
        <v>34280.7</v>
      </c>
      <c r="EG690">
        <v>35210.4</v>
      </c>
      <c r="EH690">
        <v>38556.6</v>
      </c>
      <c r="EI690">
        <v>46150.4</v>
      </c>
      <c r="EJ690">
        <v>51748.3</v>
      </c>
      <c r="EK690">
        <v>55071.4</v>
      </c>
      <c r="EL690">
        <v>61829.8</v>
      </c>
      <c r="EM690">
        <v>1.9446</v>
      </c>
      <c r="EN690">
        <v>2.1096</v>
      </c>
      <c r="EO690">
        <v>-0.00193715</v>
      </c>
      <c r="EP690">
        <v>0</v>
      </c>
      <c r="EQ690">
        <v>25.0172</v>
      </c>
      <c r="ER690">
        <v>999.9</v>
      </c>
      <c r="ES690">
        <v>54.609</v>
      </c>
      <c r="ET690">
        <v>34.392</v>
      </c>
      <c r="EU690">
        <v>40.3937</v>
      </c>
      <c r="EV690">
        <v>53.088</v>
      </c>
      <c r="EW690">
        <v>37.0032</v>
      </c>
      <c r="EX690">
        <v>2</v>
      </c>
      <c r="EY690">
        <v>0.210772</v>
      </c>
      <c r="EZ690">
        <v>6.06386</v>
      </c>
      <c r="FA690">
        <v>20.0472</v>
      </c>
      <c r="FB690">
        <v>5.19692</v>
      </c>
      <c r="FC690">
        <v>12.0099</v>
      </c>
      <c r="FD690">
        <v>4.9756</v>
      </c>
      <c r="FE690">
        <v>3.2936</v>
      </c>
      <c r="FF690">
        <v>9999</v>
      </c>
      <c r="FG690">
        <v>565.9</v>
      </c>
      <c r="FH690">
        <v>9999</v>
      </c>
      <c r="FI690">
        <v>9999</v>
      </c>
      <c r="FJ690">
        <v>1.86301</v>
      </c>
      <c r="FK690">
        <v>1.86783</v>
      </c>
      <c r="FL690">
        <v>1.86752</v>
      </c>
      <c r="FM690">
        <v>1.86874</v>
      </c>
      <c r="FN690">
        <v>1.86951</v>
      </c>
      <c r="FO690">
        <v>1.86557</v>
      </c>
      <c r="FP690">
        <v>1.86664</v>
      </c>
      <c r="FQ690">
        <v>1.86807</v>
      </c>
      <c r="FR690">
        <v>5</v>
      </c>
      <c r="FS690">
        <v>0</v>
      </c>
      <c r="FT690">
        <v>0</v>
      </c>
      <c r="FU690">
        <v>0</v>
      </c>
      <c r="FV690" t="s">
        <v>358</v>
      </c>
      <c r="FW690" t="s">
        <v>359</v>
      </c>
      <c r="FX690" t="s">
        <v>360</v>
      </c>
      <c r="FY690" t="s">
        <v>360</v>
      </c>
      <c r="FZ690" t="s">
        <v>360</v>
      </c>
      <c r="GA690" t="s">
        <v>360</v>
      </c>
      <c r="GB690">
        <v>0</v>
      </c>
      <c r="GC690">
        <v>100</v>
      </c>
      <c r="GD690">
        <v>100</v>
      </c>
      <c r="GE690">
        <v>16.82</v>
      </c>
      <c r="GF690">
        <v>0.1787</v>
      </c>
      <c r="GG690">
        <v>4.5284714050127</v>
      </c>
      <c r="GH690">
        <v>0.00877152046367285</v>
      </c>
      <c r="GI690">
        <v>-1.12287425622125e-06</v>
      </c>
      <c r="GJ690">
        <v>1.49974470624018e-10</v>
      </c>
      <c r="GK690">
        <v>0.178652107835601</v>
      </c>
      <c r="GL690">
        <v>0</v>
      </c>
      <c r="GM690">
        <v>0</v>
      </c>
      <c r="GN690">
        <v>0</v>
      </c>
      <c r="GO690">
        <v>-2</v>
      </c>
      <c r="GP690">
        <v>2006</v>
      </c>
      <c r="GQ690">
        <v>1</v>
      </c>
      <c r="GR690">
        <v>20</v>
      </c>
      <c r="GS690">
        <v>145.2</v>
      </c>
      <c r="GT690">
        <v>145.1</v>
      </c>
      <c r="GU690">
        <v>4.00391</v>
      </c>
      <c r="GV690">
        <v>2.61353</v>
      </c>
      <c r="GW690">
        <v>2.24854</v>
      </c>
      <c r="GX690">
        <v>2.74414</v>
      </c>
      <c r="GY690">
        <v>1.99585</v>
      </c>
      <c r="GZ690">
        <v>2.34253</v>
      </c>
      <c r="HA690">
        <v>37.7711</v>
      </c>
      <c r="HB690">
        <v>14.3684</v>
      </c>
      <c r="HC690">
        <v>18</v>
      </c>
      <c r="HD690">
        <v>499.53</v>
      </c>
      <c r="HE690">
        <v>613.146</v>
      </c>
      <c r="HF690">
        <v>15.5394</v>
      </c>
      <c r="HG690">
        <v>29.7873</v>
      </c>
      <c r="HH690">
        <v>29.9989</v>
      </c>
      <c r="HI690">
        <v>29.5755</v>
      </c>
      <c r="HJ690">
        <v>29.4775</v>
      </c>
      <c r="HK690">
        <v>80.1901</v>
      </c>
      <c r="HL690">
        <v>52.8289</v>
      </c>
      <c r="HM690">
        <v>0</v>
      </c>
      <c r="HN690">
        <v>15.5652</v>
      </c>
      <c r="HO690">
        <v>1759.44</v>
      </c>
      <c r="HP690">
        <v>18.3999</v>
      </c>
      <c r="HQ690">
        <v>102.136</v>
      </c>
      <c r="HR690">
        <v>102.925</v>
      </c>
    </row>
    <row r="691" spans="1:226">
      <c r="A691">
        <v>675</v>
      </c>
      <c r="B691">
        <v>1657300404.5</v>
      </c>
      <c r="C691">
        <v>8660.5</v>
      </c>
      <c r="D691" t="s">
        <v>1714</v>
      </c>
      <c r="E691" t="s">
        <v>1715</v>
      </c>
      <c r="F691">
        <v>5</v>
      </c>
      <c r="G691" t="s">
        <v>1507</v>
      </c>
      <c r="H691" t="s">
        <v>354</v>
      </c>
      <c r="I691">
        <v>1657300396.75</v>
      </c>
      <c r="J691">
        <f>(K691)/1000</f>
        <v>0</v>
      </c>
      <c r="K691">
        <f>IF(BF691, AN691, AH691)</f>
        <v>0</v>
      </c>
      <c r="L691">
        <f>IF(BF691, AI691, AG691)</f>
        <v>0</v>
      </c>
      <c r="M691">
        <f>BH691 - IF(AU691&gt;1, L691*BB691*100.0/(AW691*BV691), 0)</f>
        <v>0</v>
      </c>
      <c r="N691">
        <f>((T691-J691/2)*M691-L691)/(T691+J691/2)</f>
        <v>0</v>
      </c>
      <c r="O691">
        <f>N691*(BO691+BP691)/1000.0</f>
        <v>0</v>
      </c>
      <c r="P691">
        <f>(BH691 - IF(AU691&gt;1, L691*BB691*100.0/(AW691*BV691), 0))*(BO691+BP691)/1000.0</f>
        <v>0</v>
      </c>
      <c r="Q691">
        <f>2.0/((1/S691-1/R691)+SIGN(S691)*SQRT((1/S691-1/R691)*(1/S691-1/R691) + 4*BC691/((BC691+1)*(BC691+1))*(2*1/S691*1/R691-1/R691*1/R691)))</f>
        <v>0</v>
      </c>
      <c r="R691">
        <f>IF(LEFT(BD691,1)&lt;&gt;"0",IF(LEFT(BD691,1)="1",3.0,BE691),$D$5+$E$5*(BV691*BO691/($K$5*1000))+$F$5*(BV691*BO691/($K$5*1000))*MAX(MIN(BB691,$J$5),$I$5)*MAX(MIN(BB691,$J$5),$I$5)+$G$5*MAX(MIN(BB691,$J$5),$I$5)*(BV691*BO691/($K$5*1000))+$H$5*(BV691*BO691/($K$5*1000))*(BV691*BO691/($K$5*1000)))</f>
        <v>0</v>
      </c>
      <c r="S691">
        <f>J691*(1000-(1000*0.61365*exp(17.502*W691/(240.97+W691))/(BO691+BP691)+BJ691)/2)/(1000*0.61365*exp(17.502*W691/(240.97+W691))/(BO691+BP691)-BJ691)</f>
        <v>0</v>
      </c>
      <c r="T691">
        <f>1/((BC691+1)/(Q691/1.6)+1/(R691/1.37)) + BC691/((BC691+1)/(Q691/1.6) + BC691/(R691/1.37))</f>
        <v>0</v>
      </c>
      <c r="U691">
        <f>(AX691*BA691)</f>
        <v>0</v>
      </c>
      <c r="V691">
        <f>(BQ691+(U691+2*0.95*5.67E-8*(((BQ691+$B$7)+273)^4-(BQ691+273)^4)-44100*J691)/(1.84*29.3*R691+8*0.95*5.67E-8*(BQ691+273)^3))</f>
        <v>0</v>
      </c>
      <c r="W691">
        <f>($C$7*BR691+$D$7*BS691+$E$7*V691)</f>
        <v>0</v>
      </c>
      <c r="X691">
        <f>0.61365*exp(17.502*W691/(240.97+W691))</f>
        <v>0</v>
      </c>
      <c r="Y691">
        <f>(Z691/AA691*100)</f>
        <v>0</v>
      </c>
      <c r="Z691">
        <f>BJ691*(BO691+BP691)/1000</f>
        <v>0</v>
      </c>
      <c r="AA691">
        <f>0.61365*exp(17.502*BQ691/(240.97+BQ691))</f>
        <v>0</v>
      </c>
      <c r="AB691">
        <f>(X691-BJ691*(BO691+BP691)/1000)</f>
        <v>0</v>
      </c>
      <c r="AC691">
        <f>(-J691*44100)</f>
        <v>0</v>
      </c>
      <c r="AD691">
        <f>2*29.3*R691*0.92*(BQ691-W691)</f>
        <v>0</v>
      </c>
      <c r="AE691">
        <f>2*0.95*5.67E-8*(((BQ691+$B$7)+273)^4-(W691+273)^4)</f>
        <v>0</v>
      </c>
      <c r="AF691">
        <f>U691+AE691+AC691+AD691</f>
        <v>0</v>
      </c>
      <c r="AG691">
        <f>BN691*AU691*(BI691-BH691*(1000-AU691*BK691)/(1000-AU691*BJ691))/(100*BB691)</f>
        <v>0</v>
      </c>
      <c r="AH691">
        <f>1000*BN691*AU691*(BJ691-BK691)/(100*BB691*(1000-AU691*BJ691))</f>
        <v>0</v>
      </c>
      <c r="AI691">
        <f>(AJ691 - AK691 - BO691*1E3/(8.314*(BQ691+273.15)) * AM691/BN691 * AL691) * BN691/(100*BB691) * (1000 - BK691)/1000</f>
        <v>0</v>
      </c>
      <c r="AJ691">
        <v>1783.43933539204</v>
      </c>
      <c r="AK691">
        <v>1751.97521212121</v>
      </c>
      <c r="AL691">
        <v>3.55984618826514</v>
      </c>
      <c r="AM691">
        <v>66.3387568690887</v>
      </c>
      <c r="AN691">
        <f>(AP691 - AO691 + BO691*1E3/(8.314*(BQ691+273.15)) * AR691/BN691 * AQ691) * BN691/(100*BB691) * 1000/(1000 - AP691)</f>
        <v>0</v>
      </c>
      <c r="AO691">
        <v>18.336993554521</v>
      </c>
      <c r="AP691">
        <v>20.7059545454545</v>
      </c>
      <c r="AQ691">
        <v>0.00119809528418857</v>
      </c>
      <c r="AR691">
        <v>77.4773203291814</v>
      </c>
      <c r="AS691">
        <v>0</v>
      </c>
      <c r="AT691">
        <v>0</v>
      </c>
      <c r="AU691">
        <f>IF(AS691*$H$13&gt;=AW691,1.0,(AW691/(AW691-AS691*$H$13)))</f>
        <v>0</v>
      </c>
      <c r="AV691">
        <f>(AU691-1)*100</f>
        <v>0</v>
      </c>
      <c r="AW691">
        <f>MAX(0,($B$13+$C$13*BV691)/(1+$D$13*BV691)*BO691/(BQ691+273)*$E$13)</f>
        <v>0</v>
      </c>
      <c r="AX691">
        <f>$B$11*BW691+$C$11*BX691+$F$11*CI691*(1-CL691)</f>
        <v>0</v>
      </c>
      <c r="AY691">
        <f>AX691*AZ691</f>
        <v>0</v>
      </c>
      <c r="AZ691">
        <f>($B$11*$D$9+$C$11*$D$9+$F$11*((CV691+CN691)/MAX(CV691+CN691+CW691, 0.1)*$I$9+CW691/MAX(CV691+CN691+CW691, 0.1)*$J$9))/($B$11+$C$11+$F$11)</f>
        <v>0</v>
      </c>
      <c r="BA691">
        <f>($B$11*$K$9+$C$11*$K$9+$F$11*((CV691+CN691)/MAX(CV691+CN691+CW691, 0.1)*$P$9+CW691/MAX(CV691+CN691+CW691, 0.1)*$Q$9))/($B$11+$C$11+$F$11)</f>
        <v>0</v>
      </c>
      <c r="BB691">
        <v>6</v>
      </c>
      <c r="BC691">
        <v>0.5</v>
      </c>
      <c r="BD691" t="s">
        <v>355</v>
      </c>
      <c r="BE691">
        <v>2</v>
      </c>
      <c r="BF691" t="b">
        <v>1</v>
      </c>
      <c r="BG691">
        <v>1657300396.75</v>
      </c>
      <c r="BH691">
        <v>1691.14678571429</v>
      </c>
      <c r="BI691">
        <v>1734.9975</v>
      </c>
      <c r="BJ691">
        <v>20.6788</v>
      </c>
      <c r="BK691">
        <v>18.324725</v>
      </c>
      <c r="BL691">
        <v>1674.37464285714</v>
      </c>
      <c r="BM691">
        <v>20.5001571428571</v>
      </c>
      <c r="BN691">
        <v>499.99525</v>
      </c>
      <c r="BO691">
        <v>73.8262428571428</v>
      </c>
      <c r="BP691">
        <v>0.0461699214285714</v>
      </c>
      <c r="BQ691">
        <v>24.3208285714286</v>
      </c>
      <c r="BR691">
        <v>24.9785392857143</v>
      </c>
      <c r="BS691">
        <v>999.9</v>
      </c>
      <c r="BT691">
        <v>0</v>
      </c>
      <c r="BU691">
        <v>0</v>
      </c>
      <c r="BV691">
        <v>9995.89285714286</v>
      </c>
      <c r="BW691">
        <v>0</v>
      </c>
      <c r="BX691">
        <v>1310.86142857143</v>
      </c>
      <c r="BY691">
        <v>-43.8504321428571</v>
      </c>
      <c r="BZ691">
        <v>1726.85607142857</v>
      </c>
      <c r="CA691">
        <v>1767.38321428571</v>
      </c>
      <c r="CB691">
        <v>2.35405964285714</v>
      </c>
      <c r="CC691">
        <v>1734.9975</v>
      </c>
      <c r="CD691">
        <v>18.324725</v>
      </c>
      <c r="CE691">
        <v>1.52663928571429</v>
      </c>
      <c r="CF691">
        <v>1.35284678571429</v>
      </c>
      <c r="CG691">
        <v>13.2375857142857</v>
      </c>
      <c r="CH691">
        <v>11.3991678571429</v>
      </c>
      <c r="CI691">
        <v>2000.00178571429</v>
      </c>
      <c r="CJ691">
        <v>0.9800025</v>
      </c>
      <c r="CK691">
        <v>0.01999765</v>
      </c>
      <c r="CL691">
        <v>0</v>
      </c>
      <c r="CM691">
        <v>2.35383571428571</v>
      </c>
      <c r="CN691">
        <v>0</v>
      </c>
      <c r="CO691">
        <v>4359.34857142857</v>
      </c>
      <c r="CP691">
        <v>17300.1821428571</v>
      </c>
      <c r="CQ691">
        <v>41.1316428571429</v>
      </c>
      <c r="CR691">
        <v>42.156</v>
      </c>
      <c r="CS691">
        <v>40.937</v>
      </c>
      <c r="CT691">
        <v>40.9325714285714</v>
      </c>
      <c r="CU691">
        <v>40.366</v>
      </c>
      <c r="CV691">
        <v>1960.01035714286</v>
      </c>
      <c r="CW691">
        <v>39.9942857142857</v>
      </c>
      <c r="CX691">
        <v>0</v>
      </c>
      <c r="CY691">
        <v>1657300382.7</v>
      </c>
      <c r="CZ691">
        <v>0</v>
      </c>
      <c r="DA691">
        <v>1657291692.5</v>
      </c>
      <c r="DB691" t="s">
        <v>356</v>
      </c>
      <c r="DC691">
        <v>1657291684</v>
      </c>
      <c r="DD691">
        <v>1657291692.5</v>
      </c>
      <c r="DE691">
        <v>1</v>
      </c>
      <c r="DF691">
        <v>0.051</v>
      </c>
      <c r="DG691">
        <v>-0.009</v>
      </c>
      <c r="DH691">
        <v>7.953</v>
      </c>
      <c r="DI691">
        <v>0.086</v>
      </c>
      <c r="DJ691">
        <v>418</v>
      </c>
      <c r="DK691">
        <v>18</v>
      </c>
      <c r="DL691">
        <v>0.63</v>
      </c>
      <c r="DM691">
        <v>0.07</v>
      </c>
      <c r="DN691">
        <v>-43.8075825</v>
      </c>
      <c r="DO691">
        <v>-1.29973170731697</v>
      </c>
      <c r="DP691">
        <v>0.688237423745432</v>
      </c>
      <c r="DQ691">
        <v>0</v>
      </c>
      <c r="DR691">
        <v>2.36130975</v>
      </c>
      <c r="DS691">
        <v>-0.120640637898688</v>
      </c>
      <c r="DT691">
        <v>0.0166563332530753</v>
      </c>
      <c r="DU691">
        <v>0</v>
      </c>
      <c r="DV691">
        <v>0</v>
      </c>
      <c r="DW691">
        <v>2</v>
      </c>
      <c r="DX691" t="s">
        <v>357</v>
      </c>
      <c r="DY691">
        <v>2.97065</v>
      </c>
      <c r="DZ691">
        <v>2.70042</v>
      </c>
      <c r="EA691">
        <v>0.190629</v>
      </c>
      <c r="EB691">
        <v>0.194381</v>
      </c>
      <c r="EC691">
        <v>0.0765613</v>
      </c>
      <c r="ED691">
        <v>0.0706221</v>
      </c>
      <c r="EE691">
        <v>31429.9</v>
      </c>
      <c r="EF691">
        <v>34230.3</v>
      </c>
      <c r="EG691">
        <v>35210.6</v>
      </c>
      <c r="EH691">
        <v>38557.3</v>
      </c>
      <c r="EI691">
        <v>46147.9</v>
      </c>
      <c r="EJ691">
        <v>51747.3</v>
      </c>
      <c r="EK691">
        <v>55072.2</v>
      </c>
      <c r="EL691">
        <v>61831.1</v>
      </c>
      <c r="EM691">
        <v>1.9448</v>
      </c>
      <c r="EN691">
        <v>2.1088</v>
      </c>
      <c r="EO691">
        <v>-0.00220537</v>
      </c>
      <c r="EP691">
        <v>0</v>
      </c>
      <c r="EQ691">
        <v>24.9999</v>
      </c>
      <c r="ER691">
        <v>999.9</v>
      </c>
      <c r="ES691">
        <v>54.609</v>
      </c>
      <c r="ET691">
        <v>34.402</v>
      </c>
      <c r="EU691">
        <v>40.4161</v>
      </c>
      <c r="EV691">
        <v>53.218</v>
      </c>
      <c r="EW691">
        <v>37.0072</v>
      </c>
      <c r="EX691">
        <v>2</v>
      </c>
      <c r="EY691">
        <v>0.210488</v>
      </c>
      <c r="EZ691">
        <v>6.09475</v>
      </c>
      <c r="FA691">
        <v>20.0463</v>
      </c>
      <c r="FB691">
        <v>5.19692</v>
      </c>
      <c r="FC691">
        <v>12.0099</v>
      </c>
      <c r="FD691">
        <v>4.976</v>
      </c>
      <c r="FE691">
        <v>3.294</v>
      </c>
      <c r="FF691">
        <v>9999</v>
      </c>
      <c r="FG691">
        <v>565.9</v>
      </c>
      <c r="FH691">
        <v>9999</v>
      </c>
      <c r="FI691">
        <v>9999</v>
      </c>
      <c r="FJ691">
        <v>1.86298</v>
      </c>
      <c r="FK691">
        <v>1.86783</v>
      </c>
      <c r="FL691">
        <v>1.86752</v>
      </c>
      <c r="FM691">
        <v>1.86874</v>
      </c>
      <c r="FN691">
        <v>1.86954</v>
      </c>
      <c r="FO691">
        <v>1.86554</v>
      </c>
      <c r="FP691">
        <v>1.86664</v>
      </c>
      <c r="FQ691">
        <v>1.8681</v>
      </c>
      <c r="FR691">
        <v>5</v>
      </c>
      <c r="FS691">
        <v>0</v>
      </c>
      <c r="FT691">
        <v>0</v>
      </c>
      <c r="FU691">
        <v>0</v>
      </c>
      <c r="FV691" t="s">
        <v>358</v>
      </c>
      <c r="FW691" t="s">
        <v>359</v>
      </c>
      <c r="FX691" t="s">
        <v>360</v>
      </c>
      <c r="FY691" t="s">
        <v>360</v>
      </c>
      <c r="FZ691" t="s">
        <v>360</v>
      </c>
      <c r="GA691" t="s">
        <v>360</v>
      </c>
      <c r="GB691">
        <v>0</v>
      </c>
      <c r="GC691">
        <v>100</v>
      </c>
      <c r="GD691">
        <v>100</v>
      </c>
      <c r="GE691">
        <v>16.93</v>
      </c>
      <c r="GF691">
        <v>0.1787</v>
      </c>
      <c r="GG691">
        <v>4.5284714050127</v>
      </c>
      <c r="GH691">
        <v>0.00877152046367285</v>
      </c>
      <c r="GI691">
        <v>-1.12287425622125e-06</v>
      </c>
      <c r="GJ691">
        <v>1.49974470624018e-10</v>
      </c>
      <c r="GK691">
        <v>0.178652107835601</v>
      </c>
      <c r="GL691">
        <v>0</v>
      </c>
      <c r="GM691">
        <v>0</v>
      </c>
      <c r="GN691">
        <v>0</v>
      </c>
      <c r="GO691">
        <v>-2</v>
      </c>
      <c r="GP691">
        <v>2006</v>
      </c>
      <c r="GQ691">
        <v>1</v>
      </c>
      <c r="GR691">
        <v>20</v>
      </c>
      <c r="GS691">
        <v>145.3</v>
      </c>
      <c r="GT691">
        <v>145.2</v>
      </c>
      <c r="GU691">
        <v>4.0332</v>
      </c>
      <c r="GV691">
        <v>2.60742</v>
      </c>
      <c r="GW691">
        <v>2.24854</v>
      </c>
      <c r="GX691">
        <v>2.74414</v>
      </c>
      <c r="GY691">
        <v>1.99585</v>
      </c>
      <c r="GZ691">
        <v>2.38281</v>
      </c>
      <c r="HA691">
        <v>37.7953</v>
      </c>
      <c r="HB691">
        <v>14.3772</v>
      </c>
      <c r="HC691">
        <v>18</v>
      </c>
      <c r="HD691">
        <v>499.686</v>
      </c>
      <c r="HE691">
        <v>612.546</v>
      </c>
      <c r="HF691">
        <v>15.5709</v>
      </c>
      <c r="HG691">
        <v>29.7899</v>
      </c>
      <c r="HH691">
        <v>29.9995</v>
      </c>
      <c r="HI691">
        <v>29.578</v>
      </c>
      <c r="HJ691">
        <v>29.4801</v>
      </c>
      <c r="HK691">
        <v>80.7603</v>
      </c>
      <c r="HL691">
        <v>52.8289</v>
      </c>
      <c r="HM691">
        <v>0</v>
      </c>
      <c r="HN691">
        <v>15.5759</v>
      </c>
      <c r="HO691">
        <v>1772.91</v>
      </c>
      <c r="HP691">
        <v>18.3899</v>
      </c>
      <c r="HQ691">
        <v>102.137</v>
      </c>
      <c r="HR691">
        <v>102.927</v>
      </c>
    </row>
    <row r="692" spans="1:226">
      <c r="A692">
        <v>676</v>
      </c>
      <c r="B692">
        <v>1657300409.5</v>
      </c>
      <c r="C692">
        <v>8665.5</v>
      </c>
      <c r="D692" t="s">
        <v>1716</v>
      </c>
      <c r="E692" t="s">
        <v>1717</v>
      </c>
      <c r="F692">
        <v>5</v>
      </c>
      <c r="G692" t="s">
        <v>1507</v>
      </c>
      <c r="H692" t="s">
        <v>354</v>
      </c>
      <c r="I692">
        <v>1657300402.01852</v>
      </c>
      <c r="J692">
        <f>(K692)/1000</f>
        <v>0</v>
      </c>
      <c r="K692">
        <f>IF(BF692, AN692, AH692)</f>
        <v>0</v>
      </c>
      <c r="L692">
        <f>IF(BF692, AI692, AG692)</f>
        <v>0</v>
      </c>
      <c r="M692">
        <f>BH692 - IF(AU692&gt;1, L692*BB692*100.0/(AW692*BV692), 0)</f>
        <v>0</v>
      </c>
      <c r="N692">
        <f>((T692-J692/2)*M692-L692)/(T692+J692/2)</f>
        <v>0</v>
      </c>
      <c r="O692">
        <f>N692*(BO692+BP692)/1000.0</f>
        <v>0</v>
      </c>
      <c r="P692">
        <f>(BH692 - IF(AU692&gt;1, L692*BB692*100.0/(AW692*BV692), 0))*(BO692+BP692)/1000.0</f>
        <v>0</v>
      </c>
      <c r="Q692">
        <f>2.0/((1/S692-1/R692)+SIGN(S692)*SQRT((1/S692-1/R692)*(1/S692-1/R692) + 4*BC692/((BC692+1)*(BC692+1))*(2*1/S692*1/R692-1/R692*1/R692)))</f>
        <v>0</v>
      </c>
      <c r="R692">
        <f>IF(LEFT(BD692,1)&lt;&gt;"0",IF(LEFT(BD692,1)="1",3.0,BE692),$D$5+$E$5*(BV692*BO692/($K$5*1000))+$F$5*(BV692*BO692/($K$5*1000))*MAX(MIN(BB692,$J$5),$I$5)*MAX(MIN(BB692,$J$5),$I$5)+$G$5*MAX(MIN(BB692,$J$5),$I$5)*(BV692*BO692/($K$5*1000))+$H$5*(BV692*BO692/($K$5*1000))*(BV692*BO692/($K$5*1000)))</f>
        <v>0</v>
      </c>
      <c r="S692">
        <f>J692*(1000-(1000*0.61365*exp(17.502*W692/(240.97+W692))/(BO692+BP692)+BJ692)/2)/(1000*0.61365*exp(17.502*W692/(240.97+W692))/(BO692+BP692)-BJ692)</f>
        <v>0</v>
      </c>
      <c r="T692">
        <f>1/((BC692+1)/(Q692/1.6)+1/(R692/1.37)) + BC692/((BC692+1)/(Q692/1.6) + BC692/(R692/1.37))</f>
        <v>0</v>
      </c>
      <c r="U692">
        <f>(AX692*BA692)</f>
        <v>0</v>
      </c>
      <c r="V692">
        <f>(BQ692+(U692+2*0.95*5.67E-8*(((BQ692+$B$7)+273)^4-(BQ692+273)^4)-44100*J692)/(1.84*29.3*R692+8*0.95*5.67E-8*(BQ692+273)^3))</f>
        <v>0</v>
      </c>
      <c r="W692">
        <f>($C$7*BR692+$D$7*BS692+$E$7*V692)</f>
        <v>0</v>
      </c>
      <c r="X692">
        <f>0.61365*exp(17.502*W692/(240.97+W692))</f>
        <v>0</v>
      </c>
      <c r="Y692">
        <f>(Z692/AA692*100)</f>
        <v>0</v>
      </c>
      <c r="Z692">
        <f>BJ692*(BO692+BP692)/1000</f>
        <v>0</v>
      </c>
      <c r="AA692">
        <f>0.61365*exp(17.502*BQ692/(240.97+BQ692))</f>
        <v>0</v>
      </c>
      <c r="AB692">
        <f>(X692-BJ692*(BO692+BP692)/1000)</f>
        <v>0</v>
      </c>
      <c r="AC692">
        <f>(-J692*44100)</f>
        <v>0</v>
      </c>
      <c r="AD692">
        <f>2*29.3*R692*0.92*(BQ692-W692)</f>
        <v>0</v>
      </c>
      <c r="AE692">
        <f>2*0.95*5.67E-8*(((BQ692+$B$7)+273)^4-(W692+273)^4)</f>
        <v>0</v>
      </c>
      <c r="AF692">
        <f>U692+AE692+AC692+AD692</f>
        <v>0</v>
      </c>
      <c r="AG692">
        <f>BN692*AU692*(BI692-BH692*(1000-AU692*BK692)/(1000-AU692*BJ692))/(100*BB692)</f>
        <v>0</v>
      </c>
      <c r="AH692">
        <f>1000*BN692*AU692*(BJ692-BK692)/(100*BB692*(1000-AU692*BJ692))</f>
        <v>0</v>
      </c>
      <c r="AI692">
        <f>(AJ692 - AK692 - BO692*1E3/(8.314*(BQ692+273.15)) * AM692/BN692 * AL692) * BN692/(100*BB692) * (1000 - BK692)/1000</f>
        <v>0</v>
      </c>
      <c r="AJ692">
        <v>1799.9364300611</v>
      </c>
      <c r="AK692">
        <v>1768.82587878788</v>
      </c>
      <c r="AL692">
        <v>3.3725498194261</v>
      </c>
      <c r="AM692">
        <v>66.3387568690887</v>
      </c>
      <c r="AN692">
        <f>(AP692 - AO692 + BO692*1E3/(8.314*(BQ692+273.15)) * AR692/BN692 * AQ692) * BN692/(100*BB692) * 1000/(1000 - AP692)</f>
        <v>0</v>
      </c>
      <c r="AO692">
        <v>18.3481581459854</v>
      </c>
      <c r="AP692">
        <v>20.7211484848485</v>
      </c>
      <c r="AQ692">
        <v>0.00138253269053688</v>
      </c>
      <c r="AR692">
        <v>77.4773203291814</v>
      </c>
      <c r="AS692">
        <v>0</v>
      </c>
      <c r="AT692">
        <v>0</v>
      </c>
      <c r="AU692">
        <f>IF(AS692*$H$13&gt;=AW692,1.0,(AW692/(AW692-AS692*$H$13)))</f>
        <v>0</v>
      </c>
      <c r="AV692">
        <f>(AU692-1)*100</f>
        <v>0</v>
      </c>
      <c r="AW692">
        <f>MAX(0,($B$13+$C$13*BV692)/(1+$D$13*BV692)*BO692/(BQ692+273)*$E$13)</f>
        <v>0</v>
      </c>
      <c r="AX692">
        <f>$B$11*BW692+$C$11*BX692+$F$11*CI692*(1-CL692)</f>
        <v>0</v>
      </c>
      <c r="AY692">
        <f>AX692*AZ692</f>
        <v>0</v>
      </c>
      <c r="AZ692">
        <f>($B$11*$D$9+$C$11*$D$9+$F$11*((CV692+CN692)/MAX(CV692+CN692+CW692, 0.1)*$I$9+CW692/MAX(CV692+CN692+CW692, 0.1)*$J$9))/($B$11+$C$11+$F$11)</f>
        <v>0</v>
      </c>
      <c r="BA692">
        <f>($B$11*$K$9+$C$11*$K$9+$F$11*((CV692+CN692)/MAX(CV692+CN692+CW692, 0.1)*$P$9+CW692/MAX(CV692+CN692+CW692, 0.1)*$Q$9))/($B$11+$C$11+$F$11)</f>
        <v>0</v>
      </c>
      <c r="BB692">
        <v>6</v>
      </c>
      <c r="BC692">
        <v>0.5</v>
      </c>
      <c r="BD692" t="s">
        <v>355</v>
      </c>
      <c r="BE692">
        <v>2</v>
      </c>
      <c r="BF692" t="b">
        <v>1</v>
      </c>
      <c r="BG692">
        <v>1657300402.01852</v>
      </c>
      <c r="BH692">
        <v>1708.85925925926</v>
      </c>
      <c r="BI692">
        <v>1752.63777777778</v>
      </c>
      <c r="BJ692">
        <v>20.6967814814815</v>
      </c>
      <c r="BK692">
        <v>18.3413037037037</v>
      </c>
      <c r="BL692">
        <v>1691.97740740741</v>
      </c>
      <c r="BM692">
        <v>20.5181296296296</v>
      </c>
      <c r="BN692">
        <v>499.994</v>
      </c>
      <c r="BO692">
        <v>73.8261740740741</v>
      </c>
      <c r="BP692">
        <v>0.0462132</v>
      </c>
      <c r="BQ692">
        <v>24.3208148148148</v>
      </c>
      <c r="BR692">
        <v>24.9758333333333</v>
      </c>
      <c r="BS692">
        <v>999.9</v>
      </c>
      <c r="BT692">
        <v>0</v>
      </c>
      <c r="BU692">
        <v>0</v>
      </c>
      <c r="BV692">
        <v>9993.88888888889</v>
      </c>
      <c r="BW692">
        <v>0</v>
      </c>
      <c r="BX692">
        <v>1311.37703703704</v>
      </c>
      <c r="BY692">
        <v>-43.7781407407407</v>
      </c>
      <c r="BZ692">
        <v>1744.97555555556</v>
      </c>
      <c r="CA692">
        <v>1785.38296296296</v>
      </c>
      <c r="CB692">
        <v>2.35545888888889</v>
      </c>
      <c r="CC692">
        <v>1752.63777777778</v>
      </c>
      <c r="CD692">
        <v>18.3413037037037</v>
      </c>
      <c r="CE692">
        <v>1.52796481481482</v>
      </c>
      <c r="CF692">
        <v>1.35406962962963</v>
      </c>
      <c r="CG692">
        <v>13.2508851851852</v>
      </c>
      <c r="CH692">
        <v>11.4128148148148</v>
      </c>
      <c r="CI692">
        <v>1999.99333333333</v>
      </c>
      <c r="CJ692">
        <v>0.980002333333334</v>
      </c>
      <c r="CK692">
        <v>0.0199978333333333</v>
      </c>
      <c r="CL692">
        <v>0</v>
      </c>
      <c r="CM692">
        <v>2.35026296296296</v>
      </c>
      <c r="CN692">
        <v>0</v>
      </c>
      <c r="CO692">
        <v>4356.31037037037</v>
      </c>
      <c r="CP692">
        <v>17300.1037037037</v>
      </c>
      <c r="CQ692">
        <v>41.1272962962963</v>
      </c>
      <c r="CR692">
        <v>42.1709259259259</v>
      </c>
      <c r="CS692">
        <v>40.937</v>
      </c>
      <c r="CT692">
        <v>40.937</v>
      </c>
      <c r="CU692">
        <v>40.361</v>
      </c>
      <c r="CV692">
        <v>1960.00111111111</v>
      </c>
      <c r="CW692">
        <v>39.9962962962963</v>
      </c>
      <c r="CX692">
        <v>0</v>
      </c>
      <c r="CY692">
        <v>1657300387.5</v>
      </c>
      <c r="CZ692">
        <v>0</v>
      </c>
      <c r="DA692">
        <v>1657291692.5</v>
      </c>
      <c r="DB692" t="s">
        <v>356</v>
      </c>
      <c r="DC692">
        <v>1657291684</v>
      </c>
      <c r="DD692">
        <v>1657291692.5</v>
      </c>
      <c r="DE692">
        <v>1</v>
      </c>
      <c r="DF692">
        <v>0.051</v>
      </c>
      <c r="DG692">
        <v>-0.009</v>
      </c>
      <c r="DH692">
        <v>7.953</v>
      </c>
      <c r="DI692">
        <v>0.086</v>
      </c>
      <c r="DJ692">
        <v>418</v>
      </c>
      <c r="DK692">
        <v>18</v>
      </c>
      <c r="DL692">
        <v>0.63</v>
      </c>
      <c r="DM692">
        <v>0.07</v>
      </c>
      <c r="DN692">
        <v>-43.84622</v>
      </c>
      <c r="DO692">
        <v>0.167214258911844</v>
      </c>
      <c r="DP692">
        <v>0.761623946642961</v>
      </c>
      <c r="DQ692">
        <v>0</v>
      </c>
      <c r="DR692">
        <v>2.35683625</v>
      </c>
      <c r="DS692">
        <v>-0.00483951219512092</v>
      </c>
      <c r="DT692">
        <v>0.0114785808546832</v>
      </c>
      <c r="DU692">
        <v>1</v>
      </c>
      <c r="DV692">
        <v>1</v>
      </c>
      <c r="DW692">
        <v>2</v>
      </c>
      <c r="DX692" t="s">
        <v>373</v>
      </c>
      <c r="DY692">
        <v>2.97068</v>
      </c>
      <c r="DZ692">
        <v>2.69995</v>
      </c>
      <c r="EA692">
        <v>0.191724</v>
      </c>
      <c r="EB692">
        <v>0.1954</v>
      </c>
      <c r="EC692">
        <v>0.0765897</v>
      </c>
      <c r="ED692">
        <v>0.0706428</v>
      </c>
      <c r="EE692">
        <v>31387.6</v>
      </c>
      <c r="EF692">
        <v>34187.5</v>
      </c>
      <c r="EG692">
        <v>35210.9</v>
      </c>
      <c r="EH692">
        <v>38557.9</v>
      </c>
      <c r="EI692">
        <v>46147.3</v>
      </c>
      <c r="EJ692">
        <v>51746.8</v>
      </c>
      <c r="EK692">
        <v>55073.2</v>
      </c>
      <c r="EL692">
        <v>61831.8</v>
      </c>
      <c r="EM692">
        <v>1.9446</v>
      </c>
      <c r="EN692">
        <v>2.1088</v>
      </c>
      <c r="EO692">
        <v>-0.00163913</v>
      </c>
      <c r="EP692">
        <v>0</v>
      </c>
      <c r="EQ692">
        <v>24.9898</v>
      </c>
      <c r="ER692">
        <v>999.9</v>
      </c>
      <c r="ES692">
        <v>54.609</v>
      </c>
      <c r="ET692">
        <v>34.392</v>
      </c>
      <c r="EU692">
        <v>40.3942</v>
      </c>
      <c r="EV692">
        <v>53.378</v>
      </c>
      <c r="EW692">
        <v>37.0473</v>
      </c>
      <c r="EX692">
        <v>2</v>
      </c>
      <c r="EY692">
        <v>0.210203</v>
      </c>
      <c r="EZ692">
        <v>6.07455</v>
      </c>
      <c r="FA692">
        <v>20.0462</v>
      </c>
      <c r="FB692">
        <v>5.19573</v>
      </c>
      <c r="FC692">
        <v>12.0099</v>
      </c>
      <c r="FD692">
        <v>4.974</v>
      </c>
      <c r="FE692">
        <v>3.2938</v>
      </c>
      <c r="FF692">
        <v>9999</v>
      </c>
      <c r="FG692">
        <v>565.9</v>
      </c>
      <c r="FH692">
        <v>9999</v>
      </c>
      <c r="FI692">
        <v>9999</v>
      </c>
      <c r="FJ692">
        <v>1.86301</v>
      </c>
      <c r="FK692">
        <v>1.86783</v>
      </c>
      <c r="FL692">
        <v>1.86752</v>
      </c>
      <c r="FM692">
        <v>1.86874</v>
      </c>
      <c r="FN692">
        <v>1.86957</v>
      </c>
      <c r="FO692">
        <v>1.86554</v>
      </c>
      <c r="FP692">
        <v>1.86661</v>
      </c>
      <c r="FQ692">
        <v>1.86807</v>
      </c>
      <c r="FR692">
        <v>5</v>
      </c>
      <c r="FS692">
        <v>0</v>
      </c>
      <c r="FT692">
        <v>0</v>
      </c>
      <c r="FU692">
        <v>0</v>
      </c>
      <c r="FV692" t="s">
        <v>358</v>
      </c>
      <c r="FW692" t="s">
        <v>359</v>
      </c>
      <c r="FX692" t="s">
        <v>360</v>
      </c>
      <c r="FY692" t="s">
        <v>360</v>
      </c>
      <c r="FZ692" t="s">
        <v>360</v>
      </c>
      <c r="GA692" t="s">
        <v>360</v>
      </c>
      <c r="GB692">
        <v>0</v>
      </c>
      <c r="GC692">
        <v>100</v>
      </c>
      <c r="GD692">
        <v>100</v>
      </c>
      <c r="GE692">
        <v>17.04</v>
      </c>
      <c r="GF692">
        <v>0.1787</v>
      </c>
      <c r="GG692">
        <v>4.5284714050127</v>
      </c>
      <c r="GH692">
        <v>0.00877152046367285</v>
      </c>
      <c r="GI692">
        <v>-1.12287425622125e-06</v>
      </c>
      <c r="GJ692">
        <v>1.49974470624018e-10</v>
      </c>
      <c r="GK692">
        <v>0.178652107835601</v>
      </c>
      <c r="GL692">
        <v>0</v>
      </c>
      <c r="GM692">
        <v>0</v>
      </c>
      <c r="GN692">
        <v>0</v>
      </c>
      <c r="GO692">
        <v>-2</v>
      </c>
      <c r="GP692">
        <v>2006</v>
      </c>
      <c r="GQ692">
        <v>1</v>
      </c>
      <c r="GR692">
        <v>20</v>
      </c>
      <c r="GS692">
        <v>145.4</v>
      </c>
      <c r="GT692">
        <v>145.3</v>
      </c>
      <c r="GU692">
        <v>4.05762</v>
      </c>
      <c r="GV692">
        <v>2.60986</v>
      </c>
      <c r="GW692">
        <v>2.24854</v>
      </c>
      <c r="GX692">
        <v>2.74414</v>
      </c>
      <c r="GY692">
        <v>1.99585</v>
      </c>
      <c r="GZ692">
        <v>2.35229</v>
      </c>
      <c r="HA692">
        <v>37.7711</v>
      </c>
      <c r="HB692">
        <v>14.3684</v>
      </c>
      <c r="HC692">
        <v>18</v>
      </c>
      <c r="HD692">
        <v>499.551</v>
      </c>
      <c r="HE692">
        <v>612.572</v>
      </c>
      <c r="HF692">
        <v>15.5892</v>
      </c>
      <c r="HG692">
        <v>29.7899</v>
      </c>
      <c r="HH692">
        <v>29.9997</v>
      </c>
      <c r="HI692">
        <v>29.578</v>
      </c>
      <c r="HJ692">
        <v>29.4826</v>
      </c>
      <c r="HK692">
        <v>81.311</v>
      </c>
      <c r="HL692">
        <v>52.8289</v>
      </c>
      <c r="HM692">
        <v>0</v>
      </c>
      <c r="HN692">
        <v>15.594</v>
      </c>
      <c r="HO692">
        <v>1793</v>
      </c>
      <c r="HP692">
        <v>18.386</v>
      </c>
      <c r="HQ692">
        <v>102.139</v>
      </c>
      <c r="HR692">
        <v>102.929</v>
      </c>
    </row>
    <row r="693" spans="1:226">
      <c r="A693">
        <v>677</v>
      </c>
      <c r="B693">
        <v>1657300414.5</v>
      </c>
      <c r="C693">
        <v>8670.5</v>
      </c>
      <c r="D693" t="s">
        <v>1718</v>
      </c>
      <c r="E693" t="s">
        <v>1719</v>
      </c>
      <c r="F693">
        <v>5</v>
      </c>
      <c r="G693" t="s">
        <v>1507</v>
      </c>
      <c r="H693" t="s">
        <v>354</v>
      </c>
      <c r="I693">
        <v>1657300406.73214</v>
      </c>
      <c r="J693">
        <f>(K693)/1000</f>
        <v>0</v>
      </c>
      <c r="K693">
        <f>IF(BF693, AN693, AH693)</f>
        <v>0</v>
      </c>
      <c r="L693">
        <f>IF(BF693, AI693, AG693)</f>
        <v>0</v>
      </c>
      <c r="M693">
        <f>BH693 - IF(AU693&gt;1, L693*BB693*100.0/(AW693*BV693), 0)</f>
        <v>0</v>
      </c>
      <c r="N693">
        <f>((T693-J693/2)*M693-L693)/(T693+J693/2)</f>
        <v>0</v>
      </c>
      <c r="O693">
        <f>N693*(BO693+BP693)/1000.0</f>
        <v>0</v>
      </c>
      <c r="P693">
        <f>(BH693 - IF(AU693&gt;1, L693*BB693*100.0/(AW693*BV693), 0))*(BO693+BP693)/1000.0</f>
        <v>0</v>
      </c>
      <c r="Q693">
        <f>2.0/((1/S693-1/R693)+SIGN(S693)*SQRT((1/S693-1/R693)*(1/S693-1/R693) + 4*BC693/((BC693+1)*(BC693+1))*(2*1/S693*1/R693-1/R693*1/R693)))</f>
        <v>0</v>
      </c>
      <c r="R693">
        <f>IF(LEFT(BD693,1)&lt;&gt;"0",IF(LEFT(BD693,1)="1",3.0,BE693),$D$5+$E$5*(BV693*BO693/($K$5*1000))+$F$5*(BV693*BO693/($K$5*1000))*MAX(MIN(BB693,$J$5),$I$5)*MAX(MIN(BB693,$J$5),$I$5)+$G$5*MAX(MIN(BB693,$J$5),$I$5)*(BV693*BO693/($K$5*1000))+$H$5*(BV693*BO693/($K$5*1000))*(BV693*BO693/($K$5*1000)))</f>
        <v>0</v>
      </c>
      <c r="S693">
        <f>J693*(1000-(1000*0.61365*exp(17.502*W693/(240.97+W693))/(BO693+BP693)+BJ693)/2)/(1000*0.61365*exp(17.502*W693/(240.97+W693))/(BO693+BP693)-BJ693)</f>
        <v>0</v>
      </c>
      <c r="T693">
        <f>1/((BC693+1)/(Q693/1.6)+1/(R693/1.37)) + BC693/((BC693+1)/(Q693/1.6) + BC693/(R693/1.37))</f>
        <v>0</v>
      </c>
      <c r="U693">
        <f>(AX693*BA693)</f>
        <v>0</v>
      </c>
      <c r="V693">
        <f>(BQ693+(U693+2*0.95*5.67E-8*(((BQ693+$B$7)+273)^4-(BQ693+273)^4)-44100*J693)/(1.84*29.3*R693+8*0.95*5.67E-8*(BQ693+273)^3))</f>
        <v>0</v>
      </c>
      <c r="W693">
        <f>($C$7*BR693+$D$7*BS693+$E$7*V693)</f>
        <v>0</v>
      </c>
      <c r="X693">
        <f>0.61365*exp(17.502*W693/(240.97+W693))</f>
        <v>0</v>
      </c>
      <c r="Y693">
        <f>(Z693/AA693*100)</f>
        <v>0</v>
      </c>
      <c r="Z693">
        <f>BJ693*(BO693+BP693)/1000</f>
        <v>0</v>
      </c>
      <c r="AA693">
        <f>0.61365*exp(17.502*BQ693/(240.97+BQ693))</f>
        <v>0</v>
      </c>
      <c r="AB693">
        <f>(X693-BJ693*(BO693+BP693)/1000)</f>
        <v>0</v>
      </c>
      <c r="AC693">
        <f>(-J693*44100)</f>
        <v>0</v>
      </c>
      <c r="AD693">
        <f>2*29.3*R693*0.92*(BQ693-W693)</f>
        <v>0</v>
      </c>
      <c r="AE693">
        <f>2*0.95*5.67E-8*(((BQ693+$B$7)+273)^4-(W693+273)^4)</f>
        <v>0</v>
      </c>
      <c r="AF693">
        <f>U693+AE693+AC693+AD693</f>
        <v>0</v>
      </c>
      <c r="AG693">
        <f>BN693*AU693*(BI693-BH693*(1000-AU693*BK693)/(1000-AU693*BJ693))/(100*BB693)</f>
        <v>0</v>
      </c>
      <c r="AH693">
        <f>1000*BN693*AU693*(BJ693-BK693)/(100*BB693*(1000-AU693*BJ693))</f>
        <v>0</v>
      </c>
      <c r="AI693">
        <f>(AJ693 - AK693 - BO693*1E3/(8.314*(BQ693+273.15)) * AM693/BN693 * AL693) * BN693/(100*BB693) * (1000 - BK693)/1000</f>
        <v>0</v>
      </c>
      <c r="AJ693">
        <v>1816.41496455832</v>
      </c>
      <c r="AK693">
        <v>1785.49272727273</v>
      </c>
      <c r="AL693">
        <v>3.29055511963365</v>
      </c>
      <c r="AM693">
        <v>66.3387568690887</v>
      </c>
      <c r="AN693">
        <f>(AP693 - AO693 + BO693*1E3/(8.314*(BQ693+273.15)) * AR693/BN693 * AQ693) * BN693/(100*BB693) * 1000/(1000 - AP693)</f>
        <v>0</v>
      </c>
      <c r="AO693">
        <v>18.3530771240874</v>
      </c>
      <c r="AP693">
        <v>20.7307503030303</v>
      </c>
      <c r="AQ693">
        <v>0.000277916753468508</v>
      </c>
      <c r="AR693">
        <v>77.4773203291814</v>
      </c>
      <c r="AS693">
        <v>0</v>
      </c>
      <c r="AT693">
        <v>0</v>
      </c>
      <c r="AU693">
        <f>IF(AS693*$H$13&gt;=AW693,1.0,(AW693/(AW693-AS693*$H$13)))</f>
        <v>0</v>
      </c>
      <c r="AV693">
        <f>(AU693-1)*100</f>
        <v>0</v>
      </c>
      <c r="AW693">
        <f>MAX(0,($B$13+$C$13*BV693)/(1+$D$13*BV693)*BO693/(BQ693+273)*$E$13)</f>
        <v>0</v>
      </c>
      <c r="AX693">
        <f>$B$11*BW693+$C$11*BX693+$F$11*CI693*(1-CL693)</f>
        <v>0</v>
      </c>
      <c r="AY693">
        <f>AX693*AZ693</f>
        <v>0</v>
      </c>
      <c r="AZ693">
        <f>($B$11*$D$9+$C$11*$D$9+$F$11*((CV693+CN693)/MAX(CV693+CN693+CW693, 0.1)*$I$9+CW693/MAX(CV693+CN693+CW693, 0.1)*$J$9))/($B$11+$C$11+$F$11)</f>
        <v>0</v>
      </c>
      <c r="BA693">
        <f>($B$11*$K$9+$C$11*$K$9+$F$11*((CV693+CN693)/MAX(CV693+CN693+CW693, 0.1)*$P$9+CW693/MAX(CV693+CN693+CW693, 0.1)*$Q$9))/($B$11+$C$11+$F$11)</f>
        <v>0</v>
      </c>
      <c r="BB693">
        <v>6</v>
      </c>
      <c r="BC693">
        <v>0.5</v>
      </c>
      <c r="BD693" t="s">
        <v>355</v>
      </c>
      <c r="BE693">
        <v>2</v>
      </c>
      <c r="BF693" t="b">
        <v>1</v>
      </c>
      <c r="BG693">
        <v>1657300406.73214</v>
      </c>
      <c r="BH693">
        <v>1724.58714285714</v>
      </c>
      <c r="BI693">
        <v>1768.25428571429</v>
      </c>
      <c r="BJ693">
        <v>20.7123035714286</v>
      </c>
      <c r="BK693">
        <v>18.3481142857143</v>
      </c>
      <c r="BL693">
        <v>1707.6075</v>
      </c>
      <c r="BM693">
        <v>20.5336392857143</v>
      </c>
      <c r="BN693">
        <v>500.00025</v>
      </c>
      <c r="BO693">
        <v>73.8260428571429</v>
      </c>
      <c r="BP693">
        <v>0.0463307392857143</v>
      </c>
      <c r="BQ693">
        <v>24.3221571428571</v>
      </c>
      <c r="BR693">
        <v>24.9735107142857</v>
      </c>
      <c r="BS693">
        <v>999.9</v>
      </c>
      <c r="BT693">
        <v>0</v>
      </c>
      <c r="BU693">
        <v>0</v>
      </c>
      <c r="BV693">
        <v>9996.60714285714</v>
      </c>
      <c r="BW693">
        <v>0</v>
      </c>
      <c r="BX693">
        <v>1311.46285714286</v>
      </c>
      <c r="BY693">
        <v>-43.6673</v>
      </c>
      <c r="BZ693">
        <v>1761.06285714286</v>
      </c>
      <c r="CA693">
        <v>1801.30428571429</v>
      </c>
      <c r="CB693">
        <v>2.36417107142857</v>
      </c>
      <c r="CC693">
        <v>1768.25428571429</v>
      </c>
      <c r="CD693">
        <v>18.3481142857143</v>
      </c>
      <c r="CE693">
        <v>1.52910785714286</v>
      </c>
      <c r="CF693">
        <v>1.35456964285714</v>
      </c>
      <c r="CG693">
        <v>13.26235</v>
      </c>
      <c r="CH693">
        <v>11.4183928571429</v>
      </c>
      <c r="CI693">
        <v>1999.98785714286</v>
      </c>
      <c r="CJ693">
        <v>0.980002178571429</v>
      </c>
      <c r="CK693">
        <v>0.0199980035714286</v>
      </c>
      <c r="CL693">
        <v>0</v>
      </c>
      <c r="CM693">
        <v>2.3381</v>
      </c>
      <c r="CN693">
        <v>0</v>
      </c>
      <c r="CO693">
        <v>4354.45714285714</v>
      </c>
      <c r="CP693">
        <v>17300.0607142857</v>
      </c>
      <c r="CQ693">
        <v>41.125</v>
      </c>
      <c r="CR693">
        <v>42.1803571428571</v>
      </c>
      <c r="CS693">
        <v>40.937</v>
      </c>
      <c r="CT693">
        <v>40.937</v>
      </c>
      <c r="CU693">
        <v>40.3749285714286</v>
      </c>
      <c r="CV693">
        <v>1959.99535714286</v>
      </c>
      <c r="CW693">
        <v>39.9967857142857</v>
      </c>
      <c r="CX693">
        <v>0</v>
      </c>
      <c r="CY693">
        <v>1657300392.9</v>
      </c>
      <c r="CZ693">
        <v>0</v>
      </c>
      <c r="DA693">
        <v>1657291692.5</v>
      </c>
      <c r="DB693" t="s">
        <v>356</v>
      </c>
      <c r="DC693">
        <v>1657291684</v>
      </c>
      <c r="DD693">
        <v>1657291692.5</v>
      </c>
      <c r="DE693">
        <v>1</v>
      </c>
      <c r="DF693">
        <v>0.051</v>
      </c>
      <c r="DG693">
        <v>-0.009</v>
      </c>
      <c r="DH693">
        <v>7.953</v>
      </c>
      <c r="DI693">
        <v>0.086</v>
      </c>
      <c r="DJ693">
        <v>418</v>
      </c>
      <c r="DK693">
        <v>18</v>
      </c>
      <c r="DL693">
        <v>0.63</v>
      </c>
      <c r="DM693">
        <v>0.07</v>
      </c>
      <c r="DN693">
        <v>-43.7049425</v>
      </c>
      <c r="DO693">
        <v>2.08241988742969</v>
      </c>
      <c r="DP693">
        <v>0.773048164375125</v>
      </c>
      <c r="DQ693">
        <v>0</v>
      </c>
      <c r="DR693">
        <v>2.35774825</v>
      </c>
      <c r="DS693">
        <v>0.106520712945579</v>
      </c>
      <c r="DT693">
        <v>0.0107322343637054</v>
      </c>
      <c r="DU693">
        <v>0</v>
      </c>
      <c r="DV693">
        <v>0</v>
      </c>
      <c r="DW693">
        <v>2</v>
      </c>
      <c r="DX693" t="s">
        <v>357</v>
      </c>
      <c r="DY693">
        <v>2.97097</v>
      </c>
      <c r="DZ693">
        <v>2.70007</v>
      </c>
      <c r="EA693">
        <v>0.192774</v>
      </c>
      <c r="EB693">
        <v>0.196395</v>
      </c>
      <c r="EC693">
        <v>0.076618</v>
      </c>
      <c r="ED693">
        <v>0.0706419</v>
      </c>
      <c r="EE693">
        <v>31346.6</v>
      </c>
      <c r="EF693">
        <v>34145.4</v>
      </c>
      <c r="EG693">
        <v>35210.7</v>
      </c>
      <c r="EH693">
        <v>38558.2</v>
      </c>
      <c r="EI693">
        <v>46145.3</v>
      </c>
      <c r="EJ693">
        <v>51747.2</v>
      </c>
      <c r="EK693">
        <v>55072.5</v>
      </c>
      <c r="EL693">
        <v>61832.3</v>
      </c>
      <c r="EM693">
        <v>1.9444</v>
      </c>
      <c r="EN693">
        <v>2.1084</v>
      </c>
      <c r="EO693">
        <v>-0.00107288</v>
      </c>
      <c r="EP693">
        <v>0</v>
      </c>
      <c r="EQ693">
        <v>24.9873</v>
      </c>
      <c r="ER693">
        <v>999.9</v>
      </c>
      <c r="ES693">
        <v>54.609</v>
      </c>
      <c r="ET693">
        <v>34.392</v>
      </c>
      <c r="EU693">
        <v>40.3945</v>
      </c>
      <c r="EV693">
        <v>53.298</v>
      </c>
      <c r="EW693">
        <v>36.9712</v>
      </c>
      <c r="EX693">
        <v>2</v>
      </c>
      <c r="EY693">
        <v>0.210122</v>
      </c>
      <c r="EZ693">
        <v>6.04909</v>
      </c>
      <c r="FA693">
        <v>20.0479</v>
      </c>
      <c r="FB693">
        <v>5.19932</v>
      </c>
      <c r="FC693">
        <v>12.0099</v>
      </c>
      <c r="FD693">
        <v>4.9752</v>
      </c>
      <c r="FE693">
        <v>3.294</v>
      </c>
      <c r="FF693">
        <v>9999</v>
      </c>
      <c r="FG693">
        <v>565.9</v>
      </c>
      <c r="FH693">
        <v>9999</v>
      </c>
      <c r="FI693">
        <v>9999</v>
      </c>
      <c r="FJ693">
        <v>1.86301</v>
      </c>
      <c r="FK693">
        <v>1.86783</v>
      </c>
      <c r="FL693">
        <v>1.86752</v>
      </c>
      <c r="FM693">
        <v>1.86874</v>
      </c>
      <c r="FN693">
        <v>1.86951</v>
      </c>
      <c r="FO693">
        <v>1.8656</v>
      </c>
      <c r="FP693">
        <v>1.86661</v>
      </c>
      <c r="FQ693">
        <v>1.86807</v>
      </c>
      <c r="FR693">
        <v>5</v>
      </c>
      <c r="FS693">
        <v>0</v>
      </c>
      <c r="FT693">
        <v>0</v>
      </c>
      <c r="FU693">
        <v>0</v>
      </c>
      <c r="FV693" t="s">
        <v>358</v>
      </c>
      <c r="FW693" t="s">
        <v>359</v>
      </c>
      <c r="FX693" t="s">
        <v>360</v>
      </c>
      <c r="FY693" t="s">
        <v>360</v>
      </c>
      <c r="FZ693" t="s">
        <v>360</v>
      </c>
      <c r="GA693" t="s">
        <v>360</v>
      </c>
      <c r="GB693">
        <v>0</v>
      </c>
      <c r="GC693">
        <v>100</v>
      </c>
      <c r="GD693">
        <v>100</v>
      </c>
      <c r="GE693">
        <v>17.13</v>
      </c>
      <c r="GF693">
        <v>0.1786</v>
      </c>
      <c r="GG693">
        <v>4.5284714050127</v>
      </c>
      <c r="GH693">
        <v>0.00877152046367285</v>
      </c>
      <c r="GI693">
        <v>-1.12287425622125e-06</v>
      </c>
      <c r="GJ693">
        <v>1.49974470624018e-10</v>
      </c>
      <c r="GK693">
        <v>0.178652107835601</v>
      </c>
      <c r="GL693">
        <v>0</v>
      </c>
      <c r="GM693">
        <v>0</v>
      </c>
      <c r="GN693">
        <v>0</v>
      </c>
      <c r="GO693">
        <v>-2</v>
      </c>
      <c r="GP693">
        <v>2006</v>
      </c>
      <c r="GQ693">
        <v>1</v>
      </c>
      <c r="GR693">
        <v>20</v>
      </c>
      <c r="GS693">
        <v>145.5</v>
      </c>
      <c r="GT693">
        <v>145.4</v>
      </c>
      <c r="GU693">
        <v>4.08569</v>
      </c>
      <c r="GV693">
        <v>2.60498</v>
      </c>
      <c r="GW693">
        <v>2.24854</v>
      </c>
      <c r="GX693">
        <v>2.74292</v>
      </c>
      <c r="GY693">
        <v>1.99585</v>
      </c>
      <c r="GZ693">
        <v>2.37427</v>
      </c>
      <c r="HA693">
        <v>37.7953</v>
      </c>
      <c r="HB693">
        <v>14.3772</v>
      </c>
      <c r="HC693">
        <v>18</v>
      </c>
      <c r="HD693">
        <v>499.44</v>
      </c>
      <c r="HE693">
        <v>612.259</v>
      </c>
      <c r="HF693">
        <v>15.6126</v>
      </c>
      <c r="HG693">
        <v>29.7924</v>
      </c>
      <c r="HH693">
        <v>29.9997</v>
      </c>
      <c r="HI693">
        <v>29.5806</v>
      </c>
      <c r="HJ693">
        <v>29.4831</v>
      </c>
      <c r="HK693">
        <v>81.8392</v>
      </c>
      <c r="HL693">
        <v>52.8289</v>
      </c>
      <c r="HM693">
        <v>0</v>
      </c>
      <c r="HN693">
        <v>15.6178</v>
      </c>
      <c r="HO693">
        <v>1806.43</v>
      </c>
      <c r="HP693">
        <v>18.386</v>
      </c>
      <c r="HQ693">
        <v>102.138</v>
      </c>
      <c r="HR693">
        <v>102.929</v>
      </c>
    </row>
    <row r="694" spans="1:226">
      <c r="A694">
        <v>678</v>
      </c>
      <c r="B694">
        <v>1657300419.5</v>
      </c>
      <c r="C694">
        <v>8675.5</v>
      </c>
      <c r="D694" t="s">
        <v>1720</v>
      </c>
      <c r="E694" t="s">
        <v>1721</v>
      </c>
      <c r="F694">
        <v>5</v>
      </c>
      <c r="G694" t="s">
        <v>1507</v>
      </c>
      <c r="H694" t="s">
        <v>354</v>
      </c>
      <c r="I694">
        <v>1657300412</v>
      </c>
      <c r="J694">
        <f>(K694)/1000</f>
        <v>0</v>
      </c>
      <c r="K694">
        <f>IF(BF694, AN694, AH694)</f>
        <v>0</v>
      </c>
      <c r="L694">
        <f>IF(BF694, AI694, AG694)</f>
        <v>0</v>
      </c>
      <c r="M694">
        <f>BH694 - IF(AU694&gt;1, L694*BB694*100.0/(AW694*BV694), 0)</f>
        <v>0</v>
      </c>
      <c r="N694">
        <f>((T694-J694/2)*M694-L694)/(T694+J694/2)</f>
        <v>0</v>
      </c>
      <c r="O694">
        <f>N694*(BO694+BP694)/1000.0</f>
        <v>0</v>
      </c>
      <c r="P694">
        <f>(BH694 - IF(AU694&gt;1, L694*BB694*100.0/(AW694*BV694), 0))*(BO694+BP694)/1000.0</f>
        <v>0</v>
      </c>
      <c r="Q694">
        <f>2.0/((1/S694-1/R694)+SIGN(S694)*SQRT((1/S694-1/R694)*(1/S694-1/R694) + 4*BC694/((BC694+1)*(BC694+1))*(2*1/S694*1/R694-1/R694*1/R694)))</f>
        <v>0</v>
      </c>
      <c r="R694">
        <f>IF(LEFT(BD694,1)&lt;&gt;"0",IF(LEFT(BD694,1)="1",3.0,BE694),$D$5+$E$5*(BV694*BO694/($K$5*1000))+$F$5*(BV694*BO694/($K$5*1000))*MAX(MIN(BB694,$J$5),$I$5)*MAX(MIN(BB694,$J$5),$I$5)+$G$5*MAX(MIN(BB694,$J$5),$I$5)*(BV694*BO694/($K$5*1000))+$H$5*(BV694*BO694/($K$5*1000))*(BV694*BO694/($K$5*1000)))</f>
        <v>0</v>
      </c>
      <c r="S694">
        <f>J694*(1000-(1000*0.61365*exp(17.502*W694/(240.97+W694))/(BO694+BP694)+BJ694)/2)/(1000*0.61365*exp(17.502*W694/(240.97+W694))/(BO694+BP694)-BJ694)</f>
        <v>0</v>
      </c>
      <c r="T694">
        <f>1/((BC694+1)/(Q694/1.6)+1/(R694/1.37)) + BC694/((BC694+1)/(Q694/1.6) + BC694/(R694/1.37))</f>
        <v>0</v>
      </c>
      <c r="U694">
        <f>(AX694*BA694)</f>
        <v>0</v>
      </c>
      <c r="V694">
        <f>(BQ694+(U694+2*0.95*5.67E-8*(((BQ694+$B$7)+273)^4-(BQ694+273)^4)-44100*J694)/(1.84*29.3*R694+8*0.95*5.67E-8*(BQ694+273)^3))</f>
        <v>0</v>
      </c>
      <c r="W694">
        <f>($C$7*BR694+$D$7*BS694+$E$7*V694)</f>
        <v>0</v>
      </c>
      <c r="X694">
        <f>0.61365*exp(17.502*W694/(240.97+W694))</f>
        <v>0</v>
      </c>
      <c r="Y694">
        <f>(Z694/AA694*100)</f>
        <v>0</v>
      </c>
      <c r="Z694">
        <f>BJ694*(BO694+BP694)/1000</f>
        <v>0</v>
      </c>
      <c r="AA694">
        <f>0.61365*exp(17.502*BQ694/(240.97+BQ694))</f>
        <v>0</v>
      </c>
      <c r="AB694">
        <f>(X694-BJ694*(BO694+BP694)/1000)</f>
        <v>0</v>
      </c>
      <c r="AC694">
        <f>(-J694*44100)</f>
        <v>0</v>
      </c>
      <c r="AD694">
        <f>2*29.3*R694*0.92*(BQ694-W694)</f>
        <v>0</v>
      </c>
      <c r="AE694">
        <f>2*0.95*5.67E-8*(((BQ694+$B$7)+273)^4-(W694+273)^4)</f>
        <v>0</v>
      </c>
      <c r="AF694">
        <f>U694+AE694+AC694+AD694</f>
        <v>0</v>
      </c>
      <c r="AG694">
        <f>BN694*AU694*(BI694-BH694*(1000-AU694*BK694)/(1000-AU694*BJ694))/(100*BB694)</f>
        <v>0</v>
      </c>
      <c r="AH694">
        <f>1000*BN694*AU694*(BJ694-BK694)/(100*BB694*(1000-AU694*BJ694))</f>
        <v>0</v>
      </c>
      <c r="AI694">
        <f>(AJ694 - AK694 - BO694*1E3/(8.314*(BQ694+273.15)) * AM694/BN694 * AL694) * BN694/(100*BB694) * (1000 - BK694)/1000</f>
        <v>0</v>
      </c>
      <c r="AJ694">
        <v>1833.15330773479</v>
      </c>
      <c r="AK694">
        <v>1802.19733333333</v>
      </c>
      <c r="AL694">
        <v>3.28731960079587</v>
      </c>
      <c r="AM694">
        <v>66.3387568690887</v>
      </c>
      <c r="AN694">
        <f>(AP694 - AO694 + BO694*1E3/(8.314*(BQ694+273.15)) * AR694/BN694 * AQ694) * BN694/(100*BB694) * 1000/(1000 - AP694)</f>
        <v>0</v>
      </c>
      <c r="AO694">
        <v>18.3585817903554</v>
      </c>
      <c r="AP694">
        <v>20.7413042424242</v>
      </c>
      <c r="AQ694">
        <v>0.00104945747900752</v>
      </c>
      <c r="AR694">
        <v>77.4773203291814</v>
      </c>
      <c r="AS694">
        <v>0</v>
      </c>
      <c r="AT694">
        <v>0</v>
      </c>
      <c r="AU694">
        <f>IF(AS694*$H$13&gt;=AW694,1.0,(AW694/(AW694-AS694*$H$13)))</f>
        <v>0</v>
      </c>
      <c r="AV694">
        <f>(AU694-1)*100</f>
        <v>0</v>
      </c>
      <c r="AW694">
        <f>MAX(0,($B$13+$C$13*BV694)/(1+$D$13*BV694)*BO694/(BQ694+273)*$E$13)</f>
        <v>0</v>
      </c>
      <c r="AX694">
        <f>$B$11*BW694+$C$11*BX694+$F$11*CI694*(1-CL694)</f>
        <v>0</v>
      </c>
      <c r="AY694">
        <f>AX694*AZ694</f>
        <v>0</v>
      </c>
      <c r="AZ694">
        <f>($B$11*$D$9+$C$11*$D$9+$F$11*((CV694+CN694)/MAX(CV694+CN694+CW694, 0.1)*$I$9+CW694/MAX(CV694+CN694+CW694, 0.1)*$J$9))/($B$11+$C$11+$F$11)</f>
        <v>0</v>
      </c>
      <c r="BA694">
        <f>($B$11*$K$9+$C$11*$K$9+$F$11*((CV694+CN694)/MAX(CV694+CN694+CW694, 0.1)*$P$9+CW694/MAX(CV694+CN694+CW694, 0.1)*$Q$9))/($B$11+$C$11+$F$11)</f>
        <v>0</v>
      </c>
      <c r="BB694">
        <v>6</v>
      </c>
      <c r="BC694">
        <v>0.5</v>
      </c>
      <c r="BD694" t="s">
        <v>355</v>
      </c>
      <c r="BE694">
        <v>2</v>
      </c>
      <c r="BF694" t="b">
        <v>1</v>
      </c>
      <c r="BG694">
        <v>1657300412</v>
      </c>
      <c r="BH694">
        <v>1742.05259259259</v>
      </c>
      <c r="BI694">
        <v>1785.51222222222</v>
      </c>
      <c r="BJ694">
        <v>20.7253</v>
      </c>
      <c r="BK694">
        <v>18.3551777777778</v>
      </c>
      <c r="BL694">
        <v>1724.96555555556</v>
      </c>
      <c r="BM694">
        <v>20.546637037037</v>
      </c>
      <c r="BN694">
        <v>499.98737037037</v>
      </c>
      <c r="BO694">
        <v>73.8260592592593</v>
      </c>
      <c r="BP694">
        <v>0.0464103555555555</v>
      </c>
      <c r="BQ694">
        <v>24.3258037037037</v>
      </c>
      <c r="BR694">
        <v>24.9738740740741</v>
      </c>
      <c r="BS694">
        <v>999.9</v>
      </c>
      <c r="BT694">
        <v>0</v>
      </c>
      <c r="BU694">
        <v>0</v>
      </c>
      <c r="BV694">
        <v>10003.8888888889</v>
      </c>
      <c r="BW694">
        <v>0</v>
      </c>
      <c r="BX694">
        <v>1311.76814814815</v>
      </c>
      <c r="BY694">
        <v>-43.46</v>
      </c>
      <c r="BZ694">
        <v>1778.92185185185</v>
      </c>
      <c r="CA694">
        <v>1818.89851851852</v>
      </c>
      <c r="CB694">
        <v>2.37011962962963</v>
      </c>
      <c r="CC694">
        <v>1785.51222222222</v>
      </c>
      <c r="CD694">
        <v>18.3551777777778</v>
      </c>
      <c r="CE694">
        <v>1.53006777777778</v>
      </c>
      <c r="CF694">
        <v>1.35509148148148</v>
      </c>
      <c r="CG694">
        <v>13.2719740740741</v>
      </c>
      <c r="CH694">
        <v>11.4242</v>
      </c>
      <c r="CI694">
        <v>1999.99666666667</v>
      </c>
      <c r="CJ694">
        <v>0.980002444444445</v>
      </c>
      <c r="CK694">
        <v>0.0199977111111111</v>
      </c>
      <c r="CL694">
        <v>0</v>
      </c>
      <c r="CM694">
        <v>2.33698518518519</v>
      </c>
      <c r="CN694">
        <v>0</v>
      </c>
      <c r="CO694">
        <v>4352.70555555556</v>
      </c>
      <c r="CP694">
        <v>17300.137037037</v>
      </c>
      <c r="CQ694">
        <v>41.1295925925926</v>
      </c>
      <c r="CR694">
        <v>42.1847037037037</v>
      </c>
      <c r="CS694">
        <v>40.937</v>
      </c>
      <c r="CT694">
        <v>40.9533333333333</v>
      </c>
      <c r="CU694">
        <v>40.3772222222222</v>
      </c>
      <c r="CV694">
        <v>1960.00481481481</v>
      </c>
      <c r="CW694">
        <v>39.9944444444444</v>
      </c>
      <c r="CX694">
        <v>0</v>
      </c>
      <c r="CY694">
        <v>1657300397.7</v>
      </c>
      <c r="CZ694">
        <v>0</v>
      </c>
      <c r="DA694">
        <v>1657291692.5</v>
      </c>
      <c r="DB694" t="s">
        <v>356</v>
      </c>
      <c r="DC694">
        <v>1657291684</v>
      </c>
      <c r="DD694">
        <v>1657291692.5</v>
      </c>
      <c r="DE694">
        <v>1</v>
      </c>
      <c r="DF694">
        <v>0.051</v>
      </c>
      <c r="DG694">
        <v>-0.009</v>
      </c>
      <c r="DH694">
        <v>7.953</v>
      </c>
      <c r="DI694">
        <v>0.086</v>
      </c>
      <c r="DJ694">
        <v>418</v>
      </c>
      <c r="DK694">
        <v>18</v>
      </c>
      <c r="DL694">
        <v>0.63</v>
      </c>
      <c r="DM694">
        <v>0.07</v>
      </c>
      <c r="DN694">
        <v>-43.643265</v>
      </c>
      <c r="DO694">
        <v>2.66937185741098</v>
      </c>
      <c r="DP694">
        <v>0.731638556785384</v>
      </c>
      <c r="DQ694">
        <v>0</v>
      </c>
      <c r="DR694">
        <v>2.36656825</v>
      </c>
      <c r="DS694">
        <v>0.0706434146341445</v>
      </c>
      <c r="DT694">
        <v>0.00757055179214165</v>
      </c>
      <c r="DU694">
        <v>1</v>
      </c>
      <c r="DV694">
        <v>1</v>
      </c>
      <c r="DW694">
        <v>2</v>
      </c>
      <c r="DX694" t="s">
        <v>373</v>
      </c>
      <c r="DY694">
        <v>2.97077</v>
      </c>
      <c r="DZ694">
        <v>2.70071</v>
      </c>
      <c r="EA694">
        <v>0.193846</v>
      </c>
      <c r="EB694">
        <v>0.197518</v>
      </c>
      <c r="EC694">
        <v>0.0766486</v>
      </c>
      <c r="ED694">
        <v>0.0706669</v>
      </c>
      <c r="EE694">
        <v>31305.3</v>
      </c>
      <c r="EF694">
        <v>34097.2</v>
      </c>
      <c r="EG694">
        <v>35211.1</v>
      </c>
      <c r="EH694">
        <v>38557.6</v>
      </c>
      <c r="EI694">
        <v>46144.2</v>
      </c>
      <c r="EJ694">
        <v>51746</v>
      </c>
      <c r="EK694">
        <v>55073</v>
      </c>
      <c r="EL694">
        <v>61832.4</v>
      </c>
      <c r="EM694">
        <v>1.945</v>
      </c>
      <c r="EN694">
        <v>2.1086</v>
      </c>
      <c r="EO694">
        <v>0.000536442</v>
      </c>
      <c r="EP694">
        <v>0</v>
      </c>
      <c r="EQ694">
        <v>24.9856</v>
      </c>
      <c r="ER694">
        <v>999.9</v>
      </c>
      <c r="ES694">
        <v>54.633</v>
      </c>
      <c r="ET694">
        <v>34.402</v>
      </c>
      <c r="EU694">
        <v>40.4328</v>
      </c>
      <c r="EV694">
        <v>53.098</v>
      </c>
      <c r="EW694">
        <v>37.0152</v>
      </c>
      <c r="EX694">
        <v>2</v>
      </c>
      <c r="EY694">
        <v>0.209756</v>
      </c>
      <c r="EZ694">
        <v>6.05436</v>
      </c>
      <c r="FA694">
        <v>20.0475</v>
      </c>
      <c r="FB694">
        <v>5.19932</v>
      </c>
      <c r="FC694">
        <v>12.0099</v>
      </c>
      <c r="FD694">
        <v>4.9756</v>
      </c>
      <c r="FE694">
        <v>3.294</v>
      </c>
      <c r="FF694">
        <v>9999</v>
      </c>
      <c r="FG694">
        <v>565.9</v>
      </c>
      <c r="FH694">
        <v>9999</v>
      </c>
      <c r="FI694">
        <v>9999</v>
      </c>
      <c r="FJ694">
        <v>1.86295</v>
      </c>
      <c r="FK694">
        <v>1.86783</v>
      </c>
      <c r="FL694">
        <v>1.86752</v>
      </c>
      <c r="FM694">
        <v>1.86874</v>
      </c>
      <c r="FN694">
        <v>1.86951</v>
      </c>
      <c r="FO694">
        <v>1.86554</v>
      </c>
      <c r="FP694">
        <v>1.86661</v>
      </c>
      <c r="FQ694">
        <v>1.8681</v>
      </c>
      <c r="FR694">
        <v>5</v>
      </c>
      <c r="FS694">
        <v>0</v>
      </c>
      <c r="FT694">
        <v>0</v>
      </c>
      <c r="FU694">
        <v>0</v>
      </c>
      <c r="FV694" t="s">
        <v>358</v>
      </c>
      <c r="FW694" t="s">
        <v>359</v>
      </c>
      <c r="FX694" t="s">
        <v>360</v>
      </c>
      <c r="FY694" t="s">
        <v>360</v>
      </c>
      <c r="FZ694" t="s">
        <v>360</v>
      </c>
      <c r="GA694" t="s">
        <v>360</v>
      </c>
      <c r="GB694">
        <v>0</v>
      </c>
      <c r="GC694">
        <v>100</v>
      </c>
      <c r="GD694">
        <v>100</v>
      </c>
      <c r="GE694">
        <v>17.24</v>
      </c>
      <c r="GF694">
        <v>0.1786</v>
      </c>
      <c r="GG694">
        <v>4.5284714050127</v>
      </c>
      <c r="GH694">
        <v>0.00877152046367285</v>
      </c>
      <c r="GI694">
        <v>-1.12287425622125e-06</v>
      </c>
      <c r="GJ694">
        <v>1.49974470624018e-10</v>
      </c>
      <c r="GK694">
        <v>0.178652107835601</v>
      </c>
      <c r="GL694">
        <v>0</v>
      </c>
      <c r="GM694">
        <v>0</v>
      </c>
      <c r="GN694">
        <v>0</v>
      </c>
      <c r="GO694">
        <v>-2</v>
      </c>
      <c r="GP694">
        <v>2006</v>
      </c>
      <c r="GQ694">
        <v>1</v>
      </c>
      <c r="GR694">
        <v>20</v>
      </c>
      <c r="GS694">
        <v>145.6</v>
      </c>
      <c r="GT694">
        <v>145.4</v>
      </c>
      <c r="GU694">
        <v>4.11377</v>
      </c>
      <c r="GV694">
        <v>2.61108</v>
      </c>
      <c r="GW694">
        <v>2.24854</v>
      </c>
      <c r="GX694">
        <v>2.74414</v>
      </c>
      <c r="GY694">
        <v>1.99585</v>
      </c>
      <c r="GZ694">
        <v>2.38403</v>
      </c>
      <c r="HA694">
        <v>37.7953</v>
      </c>
      <c r="HB694">
        <v>14.3684</v>
      </c>
      <c r="HC694">
        <v>18</v>
      </c>
      <c r="HD694">
        <v>499.863</v>
      </c>
      <c r="HE694">
        <v>612.469</v>
      </c>
      <c r="HF694">
        <v>15.6344</v>
      </c>
      <c r="HG694">
        <v>29.7924</v>
      </c>
      <c r="HH694">
        <v>29.9999</v>
      </c>
      <c r="HI694">
        <v>29.5831</v>
      </c>
      <c r="HJ694">
        <v>29.4876</v>
      </c>
      <c r="HK694">
        <v>82.4104</v>
      </c>
      <c r="HL694">
        <v>52.8289</v>
      </c>
      <c r="HM694">
        <v>0</v>
      </c>
      <c r="HN694">
        <v>15.637</v>
      </c>
      <c r="HO694">
        <v>1826.75</v>
      </c>
      <c r="HP694">
        <v>18.386</v>
      </c>
      <c r="HQ694">
        <v>102.139</v>
      </c>
      <c r="HR694">
        <v>102.929</v>
      </c>
    </row>
    <row r="695" spans="1:226">
      <c r="A695">
        <v>679</v>
      </c>
      <c r="B695">
        <v>1657300424.5</v>
      </c>
      <c r="C695">
        <v>8680.5</v>
      </c>
      <c r="D695" t="s">
        <v>1722</v>
      </c>
      <c r="E695" t="s">
        <v>1723</v>
      </c>
      <c r="F695">
        <v>5</v>
      </c>
      <c r="G695" t="s">
        <v>1507</v>
      </c>
      <c r="H695" t="s">
        <v>354</v>
      </c>
      <c r="I695">
        <v>1657300416.71429</v>
      </c>
      <c r="J695">
        <f>(K695)/1000</f>
        <v>0</v>
      </c>
      <c r="K695">
        <f>IF(BF695, AN695, AH695)</f>
        <v>0</v>
      </c>
      <c r="L695">
        <f>IF(BF695, AI695, AG695)</f>
        <v>0</v>
      </c>
      <c r="M695">
        <f>BH695 - IF(AU695&gt;1, L695*BB695*100.0/(AW695*BV695), 0)</f>
        <v>0</v>
      </c>
      <c r="N695">
        <f>((T695-J695/2)*M695-L695)/(T695+J695/2)</f>
        <v>0</v>
      </c>
      <c r="O695">
        <f>N695*(BO695+BP695)/1000.0</f>
        <v>0</v>
      </c>
      <c r="P695">
        <f>(BH695 - IF(AU695&gt;1, L695*BB695*100.0/(AW695*BV695), 0))*(BO695+BP695)/1000.0</f>
        <v>0</v>
      </c>
      <c r="Q695">
        <f>2.0/((1/S695-1/R695)+SIGN(S695)*SQRT((1/S695-1/R695)*(1/S695-1/R695) + 4*BC695/((BC695+1)*(BC695+1))*(2*1/S695*1/R695-1/R695*1/R695)))</f>
        <v>0</v>
      </c>
      <c r="R695">
        <f>IF(LEFT(BD695,1)&lt;&gt;"0",IF(LEFT(BD695,1)="1",3.0,BE695),$D$5+$E$5*(BV695*BO695/($K$5*1000))+$F$5*(BV695*BO695/($K$5*1000))*MAX(MIN(BB695,$J$5),$I$5)*MAX(MIN(BB695,$J$5),$I$5)+$G$5*MAX(MIN(BB695,$J$5),$I$5)*(BV695*BO695/($K$5*1000))+$H$5*(BV695*BO695/($K$5*1000))*(BV695*BO695/($K$5*1000)))</f>
        <v>0</v>
      </c>
      <c r="S695">
        <f>J695*(1000-(1000*0.61365*exp(17.502*W695/(240.97+W695))/(BO695+BP695)+BJ695)/2)/(1000*0.61365*exp(17.502*W695/(240.97+W695))/(BO695+BP695)-BJ695)</f>
        <v>0</v>
      </c>
      <c r="T695">
        <f>1/((BC695+1)/(Q695/1.6)+1/(R695/1.37)) + BC695/((BC695+1)/(Q695/1.6) + BC695/(R695/1.37))</f>
        <v>0</v>
      </c>
      <c r="U695">
        <f>(AX695*BA695)</f>
        <v>0</v>
      </c>
      <c r="V695">
        <f>(BQ695+(U695+2*0.95*5.67E-8*(((BQ695+$B$7)+273)^4-(BQ695+273)^4)-44100*J695)/(1.84*29.3*R695+8*0.95*5.67E-8*(BQ695+273)^3))</f>
        <v>0</v>
      </c>
      <c r="W695">
        <f>($C$7*BR695+$D$7*BS695+$E$7*V695)</f>
        <v>0</v>
      </c>
      <c r="X695">
        <f>0.61365*exp(17.502*W695/(240.97+W695))</f>
        <v>0</v>
      </c>
      <c r="Y695">
        <f>(Z695/AA695*100)</f>
        <v>0</v>
      </c>
      <c r="Z695">
        <f>BJ695*(BO695+BP695)/1000</f>
        <v>0</v>
      </c>
      <c r="AA695">
        <f>0.61365*exp(17.502*BQ695/(240.97+BQ695))</f>
        <v>0</v>
      </c>
      <c r="AB695">
        <f>(X695-BJ695*(BO695+BP695)/1000)</f>
        <v>0</v>
      </c>
      <c r="AC695">
        <f>(-J695*44100)</f>
        <v>0</v>
      </c>
      <c r="AD695">
        <f>2*29.3*R695*0.92*(BQ695-W695)</f>
        <v>0</v>
      </c>
      <c r="AE695">
        <f>2*0.95*5.67E-8*(((BQ695+$B$7)+273)^4-(W695+273)^4)</f>
        <v>0</v>
      </c>
      <c r="AF695">
        <f>U695+AE695+AC695+AD695</f>
        <v>0</v>
      </c>
      <c r="AG695">
        <f>BN695*AU695*(BI695-BH695*(1000-AU695*BK695)/(1000-AU695*BJ695))/(100*BB695)</f>
        <v>0</v>
      </c>
      <c r="AH695">
        <f>1000*BN695*AU695*(BJ695-BK695)/(100*BB695*(1000-AU695*BJ695))</f>
        <v>0</v>
      </c>
      <c r="AI695">
        <f>(AJ695 - AK695 - BO695*1E3/(8.314*(BQ695+273.15)) * AM695/BN695 * AL695) * BN695/(100*BB695) * (1000 - BK695)/1000</f>
        <v>0</v>
      </c>
      <c r="AJ695">
        <v>1850.68747581179</v>
      </c>
      <c r="AK695">
        <v>1819.50345454545</v>
      </c>
      <c r="AL695">
        <v>3.45639287556883</v>
      </c>
      <c r="AM695">
        <v>66.3387568690887</v>
      </c>
      <c r="AN695">
        <f>(AP695 - AO695 + BO695*1E3/(8.314*(BQ695+273.15)) * AR695/BN695 * AQ695) * BN695/(100*BB695) * 1000/(1000 - AP695)</f>
        <v>0</v>
      </c>
      <c r="AO695">
        <v>18.3682052858562</v>
      </c>
      <c r="AP695">
        <v>20.7478145454545</v>
      </c>
      <c r="AQ695">
        <v>0.00306798398939691</v>
      </c>
      <c r="AR695">
        <v>77.4773203291814</v>
      </c>
      <c r="AS695">
        <v>0</v>
      </c>
      <c r="AT695">
        <v>0</v>
      </c>
      <c r="AU695">
        <f>IF(AS695*$H$13&gt;=AW695,1.0,(AW695/(AW695-AS695*$H$13)))</f>
        <v>0</v>
      </c>
      <c r="AV695">
        <f>(AU695-1)*100</f>
        <v>0</v>
      </c>
      <c r="AW695">
        <f>MAX(0,($B$13+$C$13*BV695)/(1+$D$13*BV695)*BO695/(BQ695+273)*$E$13)</f>
        <v>0</v>
      </c>
      <c r="AX695">
        <f>$B$11*BW695+$C$11*BX695+$F$11*CI695*(1-CL695)</f>
        <v>0</v>
      </c>
      <c r="AY695">
        <f>AX695*AZ695</f>
        <v>0</v>
      </c>
      <c r="AZ695">
        <f>($B$11*$D$9+$C$11*$D$9+$F$11*((CV695+CN695)/MAX(CV695+CN695+CW695, 0.1)*$I$9+CW695/MAX(CV695+CN695+CW695, 0.1)*$J$9))/($B$11+$C$11+$F$11)</f>
        <v>0</v>
      </c>
      <c r="BA695">
        <f>($B$11*$K$9+$C$11*$K$9+$F$11*((CV695+CN695)/MAX(CV695+CN695+CW695, 0.1)*$P$9+CW695/MAX(CV695+CN695+CW695, 0.1)*$Q$9))/($B$11+$C$11+$F$11)</f>
        <v>0</v>
      </c>
      <c r="BB695">
        <v>6</v>
      </c>
      <c r="BC695">
        <v>0.5</v>
      </c>
      <c r="BD695" t="s">
        <v>355</v>
      </c>
      <c r="BE695">
        <v>2</v>
      </c>
      <c r="BF695" t="b">
        <v>1</v>
      </c>
      <c r="BG695">
        <v>1657300416.71429</v>
      </c>
      <c r="BH695">
        <v>1757.54821428571</v>
      </c>
      <c r="BI695">
        <v>1801.06607142857</v>
      </c>
      <c r="BJ695">
        <v>20.7358428571429</v>
      </c>
      <c r="BK695">
        <v>18.3614678571429</v>
      </c>
      <c r="BL695">
        <v>1740.36428571429</v>
      </c>
      <c r="BM695">
        <v>20.5571821428571</v>
      </c>
      <c r="BN695">
        <v>499.97925</v>
      </c>
      <c r="BO695">
        <v>73.8260857142857</v>
      </c>
      <c r="BP695">
        <v>0.0463997428571429</v>
      </c>
      <c r="BQ695">
        <v>24.334</v>
      </c>
      <c r="BR695">
        <v>24.9781321428571</v>
      </c>
      <c r="BS695">
        <v>999.9</v>
      </c>
      <c r="BT695">
        <v>0</v>
      </c>
      <c r="BU695">
        <v>0</v>
      </c>
      <c r="BV695">
        <v>10007.6785714286</v>
      </c>
      <c r="BW695">
        <v>0</v>
      </c>
      <c r="BX695">
        <v>1311.82285714286</v>
      </c>
      <c r="BY695">
        <v>-43.5179678571429</v>
      </c>
      <c r="BZ695">
        <v>1794.76357142857</v>
      </c>
      <c r="CA695">
        <v>1834.75464285714</v>
      </c>
      <c r="CB695">
        <v>2.37436857142857</v>
      </c>
      <c r="CC695">
        <v>1801.06607142857</v>
      </c>
      <c r="CD695">
        <v>18.3614678571429</v>
      </c>
      <c r="CE695">
        <v>1.53084642857143</v>
      </c>
      <c r="CF695">
        <v>1.35555642857143</v>
      </c>
      <c r="CG695">
        <v>13.2797857142857</v>
      </c>
      <c r="CH695">
        <v>11.4293857142857</v>
      </c>
      <c r="CI695">
        <v>1999.97892857143</v>
      </c>
      <c r="CJ695">
        <v>0.980002392857143</v>
      </c>
      <c r="CK695">
        <v>0.0199977678571429</v>
      </c>
      <c r="CL695">
        <v>0</v>
      </c>
      <c r="CM695">
        <v>2.31598928571429</v>
      </c>
      <c r="CN695">
        <v>0</v>
      </c>
      <c r="CO695">
        <v>4351.29642857143</v>
      </c>
      <c r="CP695">
        <v>17299.9821428571</v>
      </c>
      <c r="CQ695">
        <v>41.1294285714286</v>
      </c>
      <c r="CR695">
        <v>42.1915</v>
      </c>
      <c r="CS695">
        <v>40.937</v>
      </c>
      <c r="CT695">
        <v>40.973</v>
      </c>
      <c r="CU695">
        <v>40.3860714285714</v>
      </c>
      <c r="CV695">
        <v>1959.98785714286</v>
      </c>
      <c r="CW695">
        <v>39.9925</v>
      </c>
      <c r="CX695">
        <v>0</v>
      </c>
      <c r="CY695">
        <v>1657300402.5</v>
      </c>
      <c r="CZ695">
        <v>0</v>
      </c>
      <c r="DA695">
        <v>1657291692.5</v>
      </c>
      <c r="DB695" t="s">
        <v>356</v>
      </c>
      <c r="DC695">
        <v>1657291684</v>
      </c>
      <c r="DD695">
        <v>1657291692.5</v>
      </c>
      <c r="DE695">
        <v>1</v>
      </c>
      <c r="DF695">
        <v>0.051</v>
      </c>
      <c r="DG695">
        <v>-0.009</v>
      </c>
      <c r="DH695">
        <v>7.953</v>
      </c>
      <c r="DI695">
        <v>0.086</v>
      </c>
      <c r="DJ695">
        <v>418</v>
      </c>
      <c r="DK695">
        <v>18</v>
      </c>
      <c r="DL695">
        <v>0.63</v>
      </c>
      <c r="DM695">
        <v>0.07</v>
      </c>
      <c r="DN695">
        <v>-43.58069</v>
      </c>
      <c r="DO695">
        <v>-0.278681425891038</v>
      </c>
      <c r="DP695">
        <v>0.674280857210109</v>
      </c>
      <c r="DQ695">
        <v>0</v>
      </c>
      <c r="DR695">
        <v>2.3709255</v>
      </c>
      <c r="DS695">
        <v>0.0590280675422077</v>
      </c>
      <c r="DT695">
        <v>0.00663406773782116</v>
      </c>
      <c r="DU695">
        <v>1</v>
      </c>
      <c r="DV695">
        <v>1</v>
      </c>
      <c r="DW695">
        <v>2</v>
      </c>
      <c r="DX695" t="s">
        <v>373</v>
      </c>
      <c r="DY695">
        <v>2.97043</v>
      </c>
      <c r="DZ695">
        <v>2.70047</v>
      </c>
      <c r="EA695">
        <v>0.194916</v>
      </c>
      <c r="EB695">
        <v>0.198602</v>
      </c>
      <c r="EC695">
        <v>0.0766756</v>
      </c>
      <c r="ED695">
        <v>0.0706917</v>
      </c>
      <c r="EE695">
        <v>31264.2</v>
      </c>
      <c r="EF695">
        <v>34052.3</v>
      </c>
      <c r="EG695">
        <v>35211.5</v>
      </c>
      <c r="EH695">
        <v>38559</v>
      </c>
      <c r="EI695">
        <v>46144.3</v>
      </c>
      <c r="EJ695">
        <v>51745.2</v>
      </c>
      <c r="EK695">
        <v>55074.6</v>
      </c>
      <c r="EL695">
        <v>61833.1</v>
      </c>
      <c r="EM695">
        <v>1.944</v>
      </c>
      <c r="EN695">
        <v>2.1086</v>
      </c>
      <c r="EO695">
        <v>0.000149012</v>
      </c>
      <c r="EP695">
        <v>0</v>
      </c>
      <c r="EQ695">
        <v>24.9944</v>
      </c>
      <c r="ER695">
        <v>999.9</v>
      </c>
      <c r="ES695">
        <v>54.633</v>
      </c>
      <c r="ET695">
        <v>34.402</v>
      </c>
      <c r="EU695">
        <v>40.4306</v>
      </c>
      <c r="EV695">
        <v>53.018</v>
      </c>
      <c r="EW695">
        <v>37.0032</v>
      </c>
      <c r="EX695">
        <v>2</v>
      </c>
      <c r="EY695">
        <v>0.209837</v>
      </c>
      <c r="EZ695">
        <v>6.11349</v>
      </c>
      <c r="FA695">
        <v>20.0455</v>
      </c>
      <c r="FB695">
        <v>5.19812</v>
      </c>
      <c r="FC695">
        <v>12.0099</v>
      </c>
      <c r="FD695">
        <v>4.976</v>
      </c>
      <c r="FE695">
        <v>3.294</v>
      </c>
      <c r="FF695">
        <v>9999</v>
      </c>
      <c r="FG695">
        <v>565.9</v>
      </c>
      <c r="FH695">
        <v>9999</v>
      </c>
      <c r="FI695">
        <v>9999</v>
      </c>
      <c r="FJ695">
        <v>1.86298</v>
      </c>
      <c r="FK695">
        <v>1.86783</v>
      </c>
      <c r="FL695">
        <v>1.86752</v>
      </c>
      <c r="FM695">
        <v>1.86874</v>
      </c>
      <c r="FN695">
        <v>1.86951</v>
      </c>
      <c r="FO695">
        <v>1.86554</v>
      </c>
      <c r="FP695">
        <v>1.86661</v>
      </c>
      <c r="FQ695">
        <v>1.86804</v>
      </c>
      <c r="FR695">
        <v>5</v>
      </c>
      <c r="FS695">
        <v>0</v>
      </c>
      <c r="FT695">
        <v>0</v>
      </c>
      <c r="FU695">
        <v>0</v>
      </c>
      <c r="FV695" t="s">
        <v>358</v>
      </c>
      <c r="FW695" t="s">
        <v>359</v>
      </c>
      <c r="FX695" t="s">
        <v>360</v>
      </c>
      <c r="FY695" t="s">
        <v>360</v>
      </c>
      <c r="FZ695" t="s">
        <v>360</v>
      </c>
      <c r="GA695" t="s">
        <v>360</v>
      </c>
      <c r="GB695">
        <v>0</v>
      </c>
      <c r="GC695">
        <v>100</v>
      </c>
      <c r="GD695">
        <v>100</v>
      </c>
      <c r="GE695">
        <v>17.34</v>
      </c>
      <c r="GF695">
        <v>0.1787</v>
      </c>
      <c r="GG695">
        <v>4.5284714050127</v>
      </c>
      <c r="GH695">
        <v>0.00877152046367285</v>
      </c>
      <c r="GI695">
        <v>-1.12287425622125e-06</v>
      </c>
      <c r="GJ695">
        <v>1.49974470624018e-10</v>
      </c>
      <c r="GK695">
        <v>0.178652107835601</v>
      </c>
      <c r="GL695">
        <v>0</v>
      </c>
      <c r="GM695">
        <v>0</v>
      </c>
      <c r="GN695">
        <v>0</v>
      </c>
      <c r="GO695">
        <v>-2</v>
      </c>
      <c r="GP695">
        <v>2006</v>
      </c>
      <c r="GQ695">
        <v>1</v>
      </c>
      <c r="GR695">
        <v>20</v>
      </c>
      <c r="GS695">
        <v>145.7</v>
      </c>
      <c r="GT695">
        <v>145.5</v>
      </c>
      <c r="GU695">
        <v>4.14185</v>
      </c>
      <c r="GV695">
        <v>2.60742</v>
      </c>
      <c r="GW695">
        <v>2.24854</v>
      </c>
      <c r="GX695">
        <v>2.74292</v>
      </c>
      <c r="GY695">
        <v>1.99585</v>
      </c>
      <c r="GZ695">
        <v>2.3584</v>
      </c>
      <c r="HA695">
        <v>37.7953</v>
      </c>
      <c r="HB695">
        <v>14.3772</v>
      </c>
      <c r="HC695">
        <v>18</v>
      </c>
      <c r="HD695">
        <v>499.216</v>
      </c>
      <c r="HE695">
        <v>612.496</v>
      </c>
      <c r="HF695">
        <v>15.6526</v>
      </c>
      <c r="HG695">
        <v>29.795</v>
      </c>
      <c r="HH695">
        <v>30</v>
      </c>
      <c r="HI695">
        <v>29.5856</v>
      </c>
      <c r="HJ695">
        <v>29.4901</v>
      </c>
      <c r="HK695">
        <v>82.9346</v>
      </c>
      <c r="HL695">
        <v>52.8289</v>
      </c>
      <c r="HM695">
        <v>0</v>
      </c>
      <c r="HN695">
        <v>15.6466</v>
      </c>
      <c r="HO695">
        <v>1840.31</v>
      </c>
      <c r="HP695">
        <v>18.386</v>
      </c>
      <c r="HQ695">
        <v>102.141</v>
      </c>
      <c r="HR695">
        <v>102.931</v>
      </c>
    </row>
    <row r="696" spans="1:226">
      <c r="A696">
        <v>680</v>
      </c>
      <c r="B696">
        <v>1657300429.5</v>
      </c>
      <c r="C696">
        <v>8685.5</v>
      </c>
      <c r="D696" t="s">
        <v>1724</v>
      </c>
      <c r="E696" t="s">
        <v>1725</v>
      </c>
      <c r="F696">
        <v>5</v>
      </c>
      <c r="G696" t="s">
        <v>1507</v>
      </c>
      <c r="H696" t="s">
        <v>354</v>
      </c>
      <c r="I696">
        <v>1657300422</v>
      </c>
      <c r="J696">
        <f>(K696)/1000</f>
        <v>0</v>
      </c>
      <c r="K696">
        <f>IF(BF696, AN696, AH696)</f>
        <v>0</v>
      </c>
      <c r="L696">
        <f>IF(BF696, AI696, AG696)</f>
        <v>0</v>
      </c>
      <c r="M696">
        <f>BH696 - IF(AU696&gt;1, L696*BB696*100.0/(AW696*BV696), 0)</f>
        <v>0</v>
      </c>
      <c r="N696">
        <f>((T696-J696/2)*M696-L696)/(T696+J696/2)</f>
        <v>0</v>
      </c>
      <c r="O696">
        <f>N696*(BO696+BP696)/1000.0</f>
        <v>0</v>
      </c>
      <c r="P696">
        <f>(BH696 - IF(AU696&gt;1, L696*BB696*100.0/(AW696*BV696), 0))*(BO696+BP696)/1000.0</f>
        <v>0</v>
      </c>
      <c r="Q696">
        <f>2.0/((1/S696-1/R696)+SIGN(S696)*SQRT((1/S696-1/R696)*(1/S696-1/R696) + 4*BC696/((BC696+1)*(BC696+1))*(2*1/S696*1/R696-1/R696*1/R696)))</f>
        <v>0</v>
      </c>
      <c r="R696">
        <f>IF(LEFT(BD696,1)&lt;&gt;"0",IF(LEFT(BD696,1)="1",3.0,BE696),$D$5+$E$5*(BV696*BO696/($K$5*1000))+$F$5*(BV696*BO696/($K$5*1000))*MAX(MIN(BB696,$J$5),$I$5)*MAX(MIN(BB696,$J$5),$I$5)+$G$5*MAX(MIN(BB696,$J$5),$I$5)*(BV696*BO696/($K$5*1000))+$H$5*(BV696*BO696/($K$5*1000))*(BV696*BO696/($K$5*1000)))</f>
        <v>0</v>
      </c>
      <c r="S696">
        <f>J696*(1000-(1000*0.61365*exp(17.502*W696/(240.97+W696))/(BO696+BP696)+BJ696)/2)/(1000*0.61365*exp(17.502*W696/(240.97+W696))/(BO696+BP696)-BJ696)</f>
        <v>0</v>
      </c>
      <c r="T696">
        <f>1/((BC696+1)/(Q696/1.6)+1/(R696/1.37)) + BC696/((BC696+1)/(Q696/1.6) + BC696/(R696/1.37))</f>
        <v>0</v>
      </c>
      <c r="U696">
        <f>(AX696*BA696)</f>
        <v>0</v>
      </c>
      <c r="V696">
        <f>(BQ696+(U696+2*0.95*5.67E-8*(((BQ696+$B$7)+273)^4-(BQ696+273)^4)-44100*J696)/(1.84*29.3*R696+8*0.95*5.67E-8*(BQ696+273)^3))</f>
        <v>0</v>
      </c>
      <c r="W696">
        <f>($C$7*BR696+$D$7*BS696+$E$7*V696)</f>
        <v>0</v>
      </c>
      <c r="X696">
        <f>0.61365*exp(17.502*W696/(240.97+W696))</f>
        <v>0</v>
      </c>
      <c r="Y696">
        <f>(Z696/AA696*100)</f>
        <v>0</v>
      </c>
      <c r="Z696">
        <f>BJ696*(BO696+BP696)/1000</f>
        <v>0</v>
      </c>
      <c r="AA696">
        <f>0.61365*exp(17.502*BQ696/(240.97+BQ696))</f>
        <v>0</v>
      </c>
      <c r="AB696">
        <f>(X696-BJ696*(BO696+BP696)/1000)</f>
        <v>0</v>
      </c>
      <c r="AC696">
        <f>(-J696*44100)</f>
        <v>0</v>
      </c>
      <c r="AD696">
        <f>2*29.3*R696*0.92*(BQ696-W696)</f>
        <v>0</v>
      </c>
      <c r="AE696">
        <f>2*0.95*5.67E-8*(((BQ696+$B$7)+273)^4-(W696+273)^4)</f>
        <v>0</v>
      </c>
      <c r="AF696">
        <f>U696+AE696+AC696+AD696</f>
        <v>0</v>
      </c>
      <c r="AG696">
        <f>BN696*AU696*(BI696-BH696*(1000-AU696*BK696)/(1000-AU696*BJ696))/(100*BB696)</f>
        <v>0</v>
      </c>
      <c r="AH696">
        <f>1000*BN696*AU696*(BJ696-BK696)/(100*BB696*(1000-AU696*BJ696))</f>
        <v>0</v>
      </c>
      <c r="AI696">
        <f>(AJ696 - AK696 - BO696*1E3/(8.314*(BQ696+273.15)) * AM696/BN696 * AL696) * BN696/(100*BB696) * (1000 - BK696)/1000</f>
        <v>0</v>
      </c>
      <c r="AJ696">
        <v>1867.96025856464</v>
      </c>
      <c r="AK696">
        <v>1836.71448484848</v>
      </c>
      <c r="AL696">
        <v>3.45731887810088</v>
      </c>
      <c r="AM696">
        <v>66.3387568690887</v>
      </c>
      <c r="AN696">
        <f>(AP696 - AO696 + BO696*1E3/(8.314*(BQ696+273.15)) * AR696/BN696 * AQ696) * BN696/(100*BB696) * 1000/(1000 - AP696)</f>
        <v>0</v>
      </c>
      <c r="AO696">
        <v>18.375587753043</v>
      </c>
      <c r="AP696">
        <v>20.7553212121212</v>
      </c>
      <c r="AQ696">
        <v>0.000676722647104678</v>
      </c>
      <c r="AR696">
        <v>77.4773203291814</v>
      </c>
      <c r="AS696">
        <v>0</v>
      </c>
      <c r="AT696">
        <v>0</v>
      </c>
      <c r="AU696">
        <f>IF(AS696*$H$13&gt;=AW696,1.0,(AW696/(AW696-AS696*$H$13)))</f>
        <v>0</v>
      </c>
      <c r="AV696">
        <f>(AU696-1)*100</f>
        <v>0</v>
      </c>
      <c r="AW696">
        <f>MAX(0,($B$13+$C$13*BV696)/(1+$D$13*BV696)*BO696/(BQ696+273)*$E$13)</f>
        <v>0</v>
      </c>
      <c r="AX696">
        <f>$B$11*BW696+$C$11*BX696+$F$11*CI696*(1-CL696)</f>
        <v>0</v>
      </c>
      <c r="AY696">
        <f>AX696*AZ696</f>
        <v>0</v>
      </c>
      <c r="AZ696">
        <f>($B$11*$D$9+$C$11*$D$9+$F$11*((CV696+CN696)/MAX(CV696+CN696+CW696, 0.1)*$I$9+CW696/MAX(CV696+CN696+CW696, 0.1)*$J$9))/($B$11+$C$11+$F$11)</f>
        <v>0</v>
      </c>
      <c r="BA696">
        <f>($B$11*$K$9+$C$11*$K$9+$F$11*((CV696+CN696)/MAX(CV696+CN696+CW696, 0.1)*$P$9+CW696/MAX(CV696+CN696+CW696, 0.1)*$Q$9))/($B$11+$C$11+$F$11)</f>
        <v>0</v>
      </c>
      <c r="BB696">
        <v>6</v>
      </c>
      <c r="BC696">
        <v>0.5</v>
      </c>
      <c r="BD696" t="s">
        <v>355</v>
      </c>
      <c r="BE696">
        <v>2</v>
      </c>
      <c r="BF696" t="b">
        <v>1</v>
      </c>
      <c r="BG696">
        <v>1657300422</v>
      </c>
      <c r="BH696">
        <v>1775.10185185185</v>
      </c>
      <c r="BI696">
        <v>1818.75888888889</v>
      </c>
      <c r="BJ696">
        <v>20.7451037037037</v>
      </c>
      <c r="BK696">
        <v>18.3691925925926</v>
      </c>
      <c r="BL696">
        <v>1757.81</v>
      </c>
      <c r="BM696">
        <v>20.5664592592593</v>
      </c>
      <c r="BN696">
        <v>499.975555555556</v>
      </c>
      <c r="BO696">
        <v>73.8257185185185</v>
      </c>
      <c r="BP696">
        <v>0.0465311555555556</v>
      </c>
      <c r="BQ696">
        <v>24.3406222222222</v>
      </c>
      <c r="BR696">
        <v>24.9881444444444</v>
      </c>
      <c r="BS696">
        <v>999.9</v>
      </c>
      <c r="BT696">
        <v>0</v>
      </c>
      <c r="BU696">
        <v>0</v>
      </c>
      <c r="BV696">
        <v>9994.81481481482</v>
      </c>
      <c r="BW696">
        <v>0</v>
      </c>
      <c r="BX696">
        <v>1196.85158888889</v>
      </c>
      <c r="BY696">
        <v>-43.6566888888889</v>
      </c>
      <c r="BZ696">
        <v>1812.70740740741</v>
      </c>
      <c r="CA696">
        <v>1852.79296296296</v>
      </c>
      <c r="CB696">
        <v>2.37591222222222</v>
      </c>
      <c r="CC696">
        <v>1818.75888888889</v>
      </c>
      <c r="CD696">
        <v>18.3691925925926</v>
      </c>
      <c r="CE696">
        <v>1.53152222222222</v>
      </c>
      <c r="CF696">
        <v>1.35611925925926</v>
      </c>
      <c r="CG696">
        <v>13.2865555555556</v>
      </c>
      <c r="CH696">
        <v>11.4356666666667</v>
      </c>
      <c r="CI696">
        <v>1999.99666666667</v>
      </c>
      <c r="CJ696">
        <v>0.980002444444445</v>
      </c>
      <c r="CK696">
        <v>0.0199977111111111</v>
      </c>
      <c r="CL696">
        <v>0</v>
      </c>
      <c r="CM696">
        <v>2.32814814814815</v>
      </c>
      <c r="CN696">
        <v>0</v>
      </c>
      <c r="CO696">
        <v>4282.49</v>
      </c>
      <c r="CP696">
        <v>17300.137037037</v>
      </c>
      <c r="CQ696">
        <v>41.1295925925926</v>
      </c>
      <c r="CR696">
        <v>42.1916666666667</v>
      </c>
      <c r="CS696">
        <v>40.937</v>
      </c>
      <c r="CT696">
        <v>40.9953333333333</v>
      </c>
      <c r="CU696">
        <v>40.3818888888889</v>
      </c>
      <c r="CV696">
        <v>1960.00518518519</v>
      </c>
      <c r="CW696">
        <v>39.9922222222222</v>
      </c>
      <c r="CX696">
        <v>0</v>
      </c>
      <c r="CY696">
        <v>1657300407.9</v>
      </c>
      <c r="CZ696">
        <v>0</v>
      </c>
      <c r="DA696">
        <v>1657291692.5</v>
      </c>
      <c r="DB696" t="s">
        <v>356</v>
      </c>
      <c r="DC696">
        <v>1657291684</v>
      </c>
      <c r="DD696">
        <v>1657291692.5</v>
      </c>
      <c r="DE696">
        <v>1</v>
      </c>
      <c r="DF696">
        <v>0.051</v>
      </c>
      <c r="DG696">
        <v>-0.009</v>
      </c>
      <c r="DH696">
        <v>7.953</v>
      </c>
      <c r="DI696">
        <v>0.086</v>
      </c>
      <c r="DJ696">
        <v>418</v>
      </c>
      <c r="DK696">
        <v>18</v>
      </c>
      <c r="DL696">
        <v>0.63</v>
      </c>
      <c r="DM696">
        <v>0.07</v>
      </c>
      <c r="DN696">
        <v>-43.58428</v>
      </c>
      <c r="DO696">
        <v>-2.12494784240152</v>
      </c>
      <c r="DP696">
        <v>0.684872173182704</v>
      </c>
      <c r="DQ696">
        <v>0</v>
      </c>
      <c r="DR696">
        <v>2.37445675</v>
      </c>
      <c r="DS696">
        <v>0.024944352720446</v>
      </c>
      <c r="DT696">
        <v>0.0043684209890417</v>
      </c>
      <c r="DU696">
        <v>1</v>
      </c>
      <c r="DV696">
        <v>1</v>
      </c>
      <c r="DW696">
        <v>2</v>
      </c>
      <c r="DX696" t="s">
        <v>373</v>
      </c>
      <c r="DY696">
        <v>2.97012</v>
      </c>
      <c r="DZ696">
        <v>2.70063</v>
      </c>
      <c r="EA696">
        <v>0.195998</v>
      </c>
      <c r="EB696">
        <v>0.199586</v>
      </c>
      <c r="EC696">
        <v>0.0766707</v>
      </c>
      <c r="ED696">
        <v>0.0707006</v>
      </c>
      <c r="EE696">
        <v>31222.3</v>
      </c>
      <c r="EF696">
        <v>34010.2</v>
      </c>
      <c r="EG696">
        <v>35211.8</v>
      </c>
      <c r="EH696">
        <v>38558.7</v>
      </c>
      <c r="EI696">
        <v>46143.9</v>
      </c>
      <c r="EJ696">
        <v>51745.2</v>
      </c>
      <c r="EK696">
        <v>55073.9</v>
      </c>
      <c r="EL696">
        <v>61833.6</v>
      </c>
      <c r="EM696">
        <v>1.9438</v>
      </c>
      <c r="EN696">
        <v>2.1088</v>
      </c>
      <c r="EO696">
        <v>-0.000566244</v>
      </c>
      <c r="EP696">
        <v>0</v>
      </c>
      <c r="EQ696">
        <v>25.0024</v>
      </c>
      <c r="ER696">
        <v>999.9</v>
      </c>
      <c r="ES696">
        <v>54.633</v>
      </c>
      <c r="ET696">
        <v>34.422</v>
      </c>
      <c r="EU696">
        <v>40.4822</v>
      </c>
      <c r="EV696">
        <v>53.478</v>
      </c>
      <c r="EW696">
        <v>37.0473</v>
      </c>
      <c r="EX696">
        <v>2</v>
      </c>
      <c r="EY696">
        <v>0.210122</v>
      </c>
      <c r="EZ696">
        <v>6.15179</v>
      </c>
      <c r="FA696">
        <v>20.0437</v>
      </c>
      <c r="FB696">
        <v>5.19932</v>
      </c>
      <c r="FC696">
        <v>12.0099</v>
      </c>
      <c r="FD696">
        <v>4.9752</v>
      </c>
      <c r="FE696">
        <v>3.294</v>
      </c>
      <c r="FF696">
        <v>9999</v>
      </c>
      <c r="FG696">
        <v>565.9</v>
      </c>
      <c r="FH696">
        <v>9999</v>
      </c>
      <c r="FI696">
        <v>9999</v>
      </c>
      <c r="FJ696">
        <v>1.86301</v>
      </c>
      <c r="FK696">
        <v>1.86783</v>
      </c>
      <c r="FL696">
        <v>1.86752</v>
      </c>
      <c r="FM696">
        <v>1.86874</v>
      </c>
      <c r="FN696">
        <v>1.86954</v>
      </c>
      <c r="FO696">
        <v>1.86554</v>
      </c>
      <c r="FP696">
        <v>1.8667</v>
      </c>
      <c r="FQ696">
        <v>1.86804</v>
      </c>
      <c r="FR696">
        <v>5</v>
      </c>
      <c r="FS696">
        <v>0</v>
      </c>
      <c r="FT696">
        <v>0</v>
      </c>
      <c r="FU696">
        <v>0</v>
      </c>
      <c r="FV696" t="s">
        <v>358</v>
      </c>
      <c r="FW696" t="s">
        <v>359</v>
      </c>
      <c r="FX696" t="s">
        <v>360</v>
      </c>
      <c r="FY696" t="s">
        <v>360</v>
      </c>
      <c r="FZ696" t="s">
        <v>360</v>
      </c>
      <c r="GA696" t="s">
        <v>360</v>
      </c>
      <c r="GB696">
        <v>0</v>
      </c>
      <c r="GC696">
        <v>100</v>
      </c>
      <c r="GD696">
        <v>100</v>
      </c>
      <c r="GE696">
        <v>17.44</v>
      </c>
      <c r="GF696">
        <v>0.1787</v>
      </c>
      <c r="GG696">
        <v>4.5284714050127</v>
      </c>
      <c r="GH696">
        <v>0.00877152046367285</v>
      </c>
      <c r="GI696">
        <v>-1.12287425622125e-06</v>
      </c>
      <c r="GJ696">
        <v>1.49974470624018e-10</v>
      </c>
      <c r="GK696">
        <v>0.178652107835601</v>
      </c>
      <c r="GL696">
        <v>0</v>
      </c>
      <c r="GM696">
        <v>0</v>
      </c>
      <c r="GN696">
        <v>0</v>
      </c>
      <c r="GO696">
        <v>-2</v>
      </c>
      <c r="GP696">
        <v>2006</v>
      </c>
      <c r="GQ696">
        <v>1</v>
      </c>
      <c r="GR696">
        <v>20</v>
      </c>
      <c r="GS696">
        <v>145.8</v>
      </c>
      <c r="GT696">
        <v>145.6</v>
      </c>
      <c r="GU696">
        <v>4.1687</v>
      </c>
      <c r="GV696">
        <v>2.60986</v>
      </c>
      <c r="GW696">
        <v>2.24854</v>
      </c>
      <c r="GX696">
        <v>2.74292</v>
      </c>
      <c r="GY696">
        <v>1.99585</v>
      </c>
      <c r="GZ696">
        <v>2.40723</v>
      </c>
      <c r="HA696">
        <v>37.7953</v>
      </c>
      <c r="HB696">
        <v>14.3684</v>
      </c>
      <c r="HC696">
        <v>18</v>
      </c>
      <c r="HD696">
        <v>499.103</v>
      </c>
      <c r="HE696">
        <v>612.679</v>
      </c>
      <c r="HF696">
        <v>15.6584</v>
      </c>
      <c r="HG696">
        <v>29.7975</v>
      </c>
      <c r="HH696">
        <v>30.0003</v>
      </c>
      <c r="HI696">
        <v>29.5882</v>
      </c>
      <c r="HJ696">
        <v>29.4926</v>
      </c>
      <c r="HK696">
        <v>83.5041</v>
      </c>
      <c r="HL696">
        <v>52.8289</v>
      </c>
      <c r="HM696">
        <v>0</v>
      </c>
      <c r="HN696">
        <v>15.6515</v>
      </c>
      <c r="HO696">
        <v>1860.46</v>
      </c>
      <c r="HP696">
        <v>18.386</v>
      </c>
      <c r="HQ696">
        <v>102.141</v>
      </c>
      <c r="HR696">
        <v>102.931</v>
      </c>
    </row>
    <row r="697" spans="1:226">
      <c r="A697">
        <v>681</v>
      </c>
      <c r="B697">
        <v>1657300434.5</v>
      </c>
      <c r="C697">
        <v>8690.5</v>
      </c>
      <c r="D697" t="s">
        <v>1726</v>
      </c>
      <c r="E697" t="s">
        <v>1727</v>
      </c>
      <c r="F697">
        <v>5</v>
      </c>
      <c r="G697" t="s">
        <v>1507</v>
      </c>
      <c r="H697" t="s">
        <v>354</v>
      </c>
      <c r="I697">
        <v>1657300426.71429</v>
      </c>
      <c r="J697">
        <f>(K697)/1000</f>
        <v>0</v>
      </c>
      <c r="K697">
        <f>IF(BF697, AN697, AH697)</f>
        <v>0</v>
      </c>
      <c r="L697">
        <f>IF(BF697, AI697, AG697)</f>
        <v>0</v>
      </c>
      <c r="M697">
        <f>BH697 - IF(AU697&gt;1, L697*BB697*100.0/(AW697*BV697), 0)</f>
        <v>0</v>
      </c>
      <c r="N697">
        <f>((T697-J697/2)*M697-L697)/(T697+J697/2)</f>
        <v>0</v>
      </c>
      <c r="O697">
        <f>N697*(BO697+BP697)/1000.0</f>
        <v>0</v>
      </c>
      <c r="P697">
        <f>(BH697 - IF(AU697&gt;1, L697*BB697*100.0/(AW697*BV697), 0))*(BO697+BP697)/1000.0</f>
        <v>0</v>
      </c>
      <c r="Q697">
        <f>2.0/((1/S697-1/R697)+SIGN(S697)*SQRT((1/S697-1/R697)*(1/S697-1/R697) + 4*BC697/((BC697+1)*(BC697+1))*(2*1/S697*1/R697-1/R697*1/R697)))</f>
        <v>0</v>
      </c>
      <c r="R697">
        <f>IF(LEFT(BD697,1)&lt;&gt;"0",IF(LEFT(BD697,1)="1",3.0,BE697),$D$5+$E$5*(BV697*BO697/($K$5*1000))+$F$5*(BV697*BO697/($K$5*1000))*MAX(MIN(BB697,$J$5),$I$5)*MAX(MIN(BB697,$J$5),$I$5)+$G$5*MAX(MIN(BB697,$J$5),$I$5)*(BV697*BO697/($K$5*1000))+$H$5*(BV697*BO697/($K$5*1000))*(BV697*BO697/($K$5*1000)))</f>
        <v>0</v>
      </c>
      <c r="S697">
        <f>J697*(1000-(1000*0.61365*exp(17.502*W697/(240.97+W697))/(BO697+BP697)+BJ697)/2)/(1000*0.61365*exp(17.502*W697/(240.97+W697))/(BO697+BP697)-BJ697)</f>
        <v>0</v>
      </c>
      <c r="T697">
        <f>1/((BC697+1)/(Q697/1.6)+1/(R697/1.37)) + BC697/((BC697+1)/(Q697/1.6) + BC697/(R697/1.37))</f>
        <v>0</v>
      </c>
      <c r="U697">
        <f>(AX697*BA697)</f>
        <v>0</v>
      </c>
      <c r="V697">
        <f>(BQ697+(U697+2*0.95*5.67E-8*(((BQ697+$B$7)+273)^4-(BQ697+273)^4)-44100*J697)/(1.84*29.3*R697+8*0.95*5.67E-8*(BQ697+273)^3))</f>
        <v>0</v>
      </c>
      <c r="W697">
        <f>($C$7*BR697+$D$7*BS697+$E$7*V697)</f>
        <v>0</v>
      </c>
      <c r="X697">
        <f>0.61365*exp(17.502*W697/(240.97+W697))</f>
        <v>0</v>
      </c>
      <c r="Y697">
        <f>(Z697/AA697*100)</f>
        <v>0</v>
      </c>
      <c r="Z697">
        <f>BJ697*(BO697+BP697)/1000</f>
        <v>0</v>
      </c>
      <c r="AA697">
        <f>0.61365*exp(17.502*BQ697/(240.97+BQ697))</f>
        <v>0</v>
      </c>
      <c r="AB697">
        <f>(X697-BJ697*(BO697+BP697)/1000)</f>
        <v>0</v>
      </c>
      <c r="AC697">
        <f>(-J697*44100)</f>
        <v>0</v>
      </c>
      <c r="AD697">
        <f>2*29.3*R697*0.92*(BQ697-W697)</f>
        <v>0</v>
      </c>
      <c r="AE697">
        <f>2*0.95*5.67E-8*(((BQ697+$B$7)+273)^4-(W697+273)^4)</f>
        <v>0</v>
      </c>
      <c r="AF697">
        <f>U697+AE697+AC697+AD697</f>
        <v>0</v>
      </c>
      <c r="AG697">
        <f>BN697*AU697*(BI697-BH697*(1000-AU697*BK697)/(1000-AU697*BJ697))/(100*BB697)</f>
        <v>0</v>
      </c>
      <c r="AH697">
        <f>1000*BN697*AU697*(BJ697-BK697)/(100*BB697*(1000-AU697*BJ697))</f>
        <v>0</v>
      </c>
      <c r="AI697">
        <f>(AJ697 - AK697 - BO697*1E3/(8.314*(BQ697+273.15)) * AM697/BN697 * AL697) * BN697/(100*BB697) * (1000 - BK697)/1000</f>
        <v>0</v>
      </c>
      <c r="AJ697">
        <v>1885.2790958356</v>
      </c>
      <c r="AK697">
        <v>1853.77575757576</v>
      </c>
      <c r="AL697">
        <v>3.43994975041372</v>
      </c>
      <c r="AM697">
        <v>66.3387568690887</v>
      </c>
      <c r="AN697">
        <f>(AP697 - AO697 + BO697*1E3/(8.314*(BQ697+273.15)) * AR697/BN697 * AQ697) * BN697/(100*BB697) * 1000/(1000 - AP697)</f>
        <v>0</v>
      </c>
      <c r="AO697">
        <v>18.3796855236539</v>
      </c>
      <c r="AP697">
        <v>20.7529181818182</v>
      </c>
      <c r="AQ697">
        <v>0.000147044521805981</v>
      </c>
      <c r="AR697">
        <v>77.4773203291814</v>
      </c>
      <c r="AS697">
        <v>0</v>
      </c>
      <c r="AT697">
        <v>0</v>
      </c>
      <c r="AU697">
        <f>IF(AS697*$H$13&gt;=AW697,1.0,(AW697/(AW697-AS697*$H$13)))</f>
        <v>0</v>
      </c>
      <c r="AV697">
        <f>(AU697-1)*100</f>
        <v>0</v>
      </c>
      <c r="AW697">
        <f>MAX(0,($B$13+$C$13*BV697)/(1+$D$13*BV697)*BO697/(BQ697+273)*$E$13)</f>
        <v>0</v>
      </c>
      <c r="AX697">
        <f>$B$11*BW697+$C$11*BX697+$F$11*CI697*(1-CL697)</f>
        <v>0</v>
      </c>
      <c r="AY697">
        <f>AX697*AZ697</f>
        <v>0</v>
      </c>
      <c r="AZ697">
        <f>($B$11*$D$9+$C$11*$D$9+$F$11*((CV697+CN697)/MAX(CV697+CN697+CW697, 0.1)*$I$9+CW697/MAX(CV697+CN697+CW697, 0.1)*$J$9))/($B$11+$C$11+$F$11)</f>
        <v>0</v>
      </c>
      <c r="BA697">
        <f>($B$11*$K$9+$C$11*$K$9+$F$11*((CV697+CN697)/MAX(CV697+CN697+CW697, 0.1)*$P$9+CW697/MAX(CV697+CN697+CW697, 0.1)*$Q$9))/($B$11+$C$11+$F$11)</f>
        <v>0</v>
      </c>
      <c r="BB697">
        <v>6</v>
      </c>
      <c r="BC697">
        <v>0.5</v>
      </c>
      <c r="BD697" t="s">
        <v>355</v>
      </c>
      <c r="BE697">
        <v>2</v>
      </c>
      <c r="BF697" t="b">
        <v>1</v>
      </c>
      <c r="BG697">
        <v>1657300426.71429</v>
      </c>
      <c r="BH697">
        <v>1790.83857142857</v>
      </c>
      <c r="BI697">
        <v>1834.69607142857</v>
      </c>
      <c r="BJ697">
        <v>20.7512357142857</v>
      </c>
      <c r="BK697">
        <v>18.3753214285714</v>
      </c>
      <c r="BL697">
        <v>1773.44892857143</v>
      </c>
      <c r="BM697">
        <v>20.5725785714286</v>
      </c>
      <c r="BN697">
        <v>499.985285714286</v>
      </c>
      <c r="BO697">
        <v>73.8256107142857</v>
      </c>
      <c r="BP697">
        <v>0.0464218642857143</v>
      </c>
      <c r="BQ697">
        <v>24.3451214285714</v>
      </c>
      <c r="BR697">
        <v>24.9913178571429</v>
      </c>
      <c r="BS697">
        <v>999.9</v>
      </c>
      <c r="BT697">
        <v>0</v>
      </c>
      <c r="BU697">
        <v>0</v>
      </c>
      <c r="BV697">
        <v>10000.5357142857</v>
      </c>
      <c r="BW697">
        <v>0</v>
      </c>
      <c r="BX697">
        <v>850.976567857143</v>
      </c>
      <c r="BY697">
        <v>-43.8582928571429</v>
      </c>
      <c r="BZ697">
        <v>1828.78821428571</v>
      </c>
      <c r="CA697">
        <v>1869.04107142857</v>
      </c>
      <c r="CB697">
        <v>2.37590857142857</v>
      </c>
      <c r="CC697">
        <v>1834.69607142857</v>
      </c>
      <c r="CD697">
        <v>18.3753214285714</v>
      </c>
      <c r="CE697">
        <v>1.53197178571429</v>
      </c>
      <c r="CF697">
        <v>1.35656857142857</v>
      </c>
      <c r="CG697">
        <v>13.2910571428571</v>
      </c>
      <c r="CH697">
        <v>11.4406821428571</v>
      </c>
      <c r="CI697">
        <v>2000.01571428571</v>
      </c>
      <c r="CJ697">
        <v>0.980002607142857</v>
      </c>
      <c r="CK697">
        <v>0.0199975321428571</v>
      </c>
      <c r="CL697">
        <v>0</v>
      </c>
      <c r="CM697">
        <v>2.34586071428571</v>
      </c>
      <c r="CN697">
        <v>0</v>
      </c>
      <c r="CO697">
        <v>4194.78892857143</v>
      </c>
      <c r="CP697">
        <v>17300.3035714286</v>
      </c>
      <c r="CQ697">
        <v>41.1405</v>
      </c>
      <c r="CR697">
        <v>42.1915</v>
      </c>
      <c r="CS697">
        <v>40.946</v>
      </c>
      <c r="CT697">
        <v>41</v>
      </c>
      <c r="CU697">
        <v>40.3749285714286</v>
      </c>
      <c r="CV697">
        <v>1960.02392857143</v>
      </c>
      <c r="CW697">
        <v>39.9925</v>
      </c>
      <c r="CX697">
        <v>0</v>
      </c>
      <c r="CY697">
        <v>1657300412.7</v>
      </c>
      <c r="CZ697">
        <v>0</v>
      </c>
      <c r="DA697">
        <v>1657291692.5</v>
      </c>
      <c r="DB697" t="s">
        <v>356</v>
      </c>
      <c r="DC697">
        <v>1657291684</v>
      </c>
      <c r="DD697">
        <v>1657291692.5</v>
      </c>
      <c r="DE697">
        <v>1</v>
      </c>
      <c r="DF697">
        <v>0.051</v>
      </c>
      <c r="DG697">
        <v>-0.009</v>
      </c>
      <c r="DH697">
        <v>7.953</v>
      </c>
      <c r="DI697">
        <v>0.086</v>
      </c>
      <c r="DJ697">
        <v>418</v>
      </c>
      <c r="DK697">
        <v>18</v>
      </c>
      <c r="DL697">
        <v>0.63</v>
      </c>
      <c r="DM697">
        <v>0.07</v>
      </c>
      <c r="DN697">
        <v>-43.74728</v>
      </c>
      <c r="DO697">
        <v>-1.75512270168848</v>
      </c>
      <c r="DP697">
        <v>0.694972626151563</v>
      </c>
      <c r="DQ697">
        <v>0</v>
      </c>
      <c r="DR697">
        <v>2.37580575</v>
      </c>
      <c r="DS697">
        <v>0.00397519699812189</v>
      </c>
      <c r="DT697">
        <v>0.00346603511775343</v>
      </c>
      <c r="DU697">
        <v>1</v>
      </c>
      <c r="DV697">
        <v>1</v>
      </c>
      <c r="DW697">
        <v>2</v>
      </c>
      <c r="DX697" t="s">
        <v>373</v>
      </c>
      <c r="DY697">
        <v>2.97086</v>
      </c>
      <c r="DZ697">
        <v>2.7001</v>
      </c>
      <c r="EA697">
        <v>0.19707</v>
      </c>
      <c r="EB697">
        <v>0.200664</v>
      </c>
      <c r="EC697">
        <v>0.0766764</v>
      </c>
      <c r="ED697">
        <v>0.0707169</v>
      </c>
      <c r="EE697">
        <v>31181</v>
      </c>
      <c r="EF697">
        <v>33964.8</v>
      </c>
      <c r="EG697">
        <v>35212.1</v>
      </c>
      <c r="EH697">
        <v>38559.1</v>
      </c>
      <c r="EI697">
        <v>46144.1</v>
      </c>
      <c r="EJ697">
        <v>51744.2</v>
      </c>
      <c r="EK697">
        <v>55074.5</v>
      </c>
      <c r="EL697">
        <v>61833.6</v>
      </c>
      <c r="EM697">
        <v>1.9452</v>
      </c>
      <c r="EN697">
        <v>2.1088</v>
      </c>
      <c r="EO697">
        <v>-0.00119209</v>
      </c>
      <c r="EP697">
        <v>0</v>
      </c>
      <c r="EQ697">
        <v>25.0067</v>
      </c>
      <c r="ER697">
        <v>999.9</v>
      </c>
      <c r="ES697">
        <v>54.633</v>
      </c>
      <c r="ET697">
        <v>34.422</v>
      </c>
      <c r="EU697">
        <v>40.4832</v>
      </c>
      <c r="EV697">
        <v>53.278</v>
      </c>
      <c r="EW697">
        <v>37.0032</v>
      </c>
      <c r="EX697">
        <v>2</v>
      </c>
      <c r="EY697">
        <v>0.21061</v>
      </c>
      <c r="EZ697">
        <v>6.18131</v>
      </c>
      <c r="FA697">
        <v>20.0428</v>
      </c>
      <c r="FB697">
        <v>5.19932</v>
      </c>
      <c r="FC697">
        <v>12.0099</v>
      </c>
      <c r="FD697">
        <v>4.9752</v>
      </c>
      <c r="FE697">
        <v>3.294</v>
      </c>
      <c r="FF697">
        <v>9999</v>
      </c>
      <c r="FG697">
        <v>565.9</v>
      </c>
      <c r="FH697">
        <v>9999</v>
      </c>
      <c r="FI697">
        <v>9999</v>
      </c>
      <c r="FJ697">
        <v>1.86301</v>
      </c>
      <c r="FK697">
        <v>1.86783</v>
      </c>
      <c r="FL697">
        <v>1.86752</v>
      </c>
      <c r="FM697">
        <v>1.86874</v>
      </c>
      <c r="FN697">
        <v>1.86951</v>
      </c>
      <c r="FO697">
        <v>1.86557</v>
      </c>
      <c r="FP697">
        <v>1.86664</v>
      </c>
      <c r="FQ697">
        <v>1.86804</v>
      </c>
      <c r="FR697">
        <v>5</v>
      </c>
      <c r="FS697">
        <v>0</v>
      </c>
      <c r="FT697">
        <v>0</v>
      </c>
      <c r="FU697">
        <v>0</v>
      </c>
      <c r="FV697" t="s">
        <v>358</v>
      </c>
      <c r="FW697" t="s">
        <v>359</v>
      </c>
      <c r="FX697" t="s">
        <v>360</v>
      </c>
      <c r="FY697" t="s">
        <v>360</v>
      </c>
      <c r="FZ697" t="s">
        <v>360</v>
      </c>
      <c r="GA697" t="s">
        <v>360</v>
      </c>
      <c r="GB697">
        <v>0</v>
      </c>
      <c r="GC697">
        <v>100</v>
      </c>
      <c r="GD697">
        <v>100</v>
      </c>
      <c r="GE697">
        <v>17.55</v>
      </c>
      <c r="GF697">
        <v>0.1786</v>
      </c>
      <c r="GG697">
        <v>4.5284714050127</v>
      </c>
      <c r="GH697">
        <v>0.00877152046367285</v>
      </c>
      <c r="GI697">
        <v>-1.12287425622125e-06</v>
      </c>
      <c r="GJ697">
        <v>1.49974470624018e-10</v>
      </c>
      <c r="GK697">
        <v>0.178652107835601</v>
      </c>
      <c r="GL697">
        <v>0</v>
      </c>
      <c r="GM697">
        <v>0</v>
      </c>
      <c r="GN697">
        <v>0</v>
      </c>
      <c r="GO697">
        <v>-2</v>
      </c>
      <c r="GP697">
        <v>2006</v>
      </c>
      <c r="GQ697">
        <v>1</v>
      </c>
      <c r="GR697">
        <v>20</v>
      </c>
      <c r="GS697">
        <v>145.8</v>
      </c>
      <c r="GT697">
        <v>145.7</v>
      </c>
      <c r="GU697">
        <v>4.19556</v>
      </c>
      <c r="GV697">
        <v>2.60498</v>
      </c>
      <c r="GW697">
        <v>2.24854</v>
      </c>
      <c r="GX697">
        <v>2.74292</v>
      </c>
      <c r="GY697">
        <v>1.99585</v>
      </c>
      <c r="GZ697">
        <v>2.38037</v>
      </c>
      <c r="HA697">
        <v>37.7953</v>
      </c>
      <c r="HB697">
        <v>14.3684</v>
      </c>
      <c r="HC697">
        <v>18</v>
      </c>
      <c r="HD697">
        <v>500.062</v>
      </c>
      <c r="HE697">
        <v>612.706</v>
      </c>
      <c r="HF697">
        <v>15.6605</v>
      </c>
      <c r="HG697">
        <v>29.7975</v>
      </c>
      <c r="HH697">
        <v>30.0006</v>
      </c>
      <c r="HI697">
        <v>29.5907</v>
      </c>
      <c r="HJ697">
        <v>29.4952</v>
      </c>
      <c r="HK697">
        <v>84.0273</v>
      </c>
      <c r="HL697">
        <v>52.8289</v>
      </c>
      <c r="HM697">
        <v>0</v>
      </c>
      <c r="HN697">
        <v>15.6545</v>
      </c>
      <c r="HO697">
        <v>1874.01</v>
      </c>
      <c r="HP697">
        <v>18.386</v>
      </c>
      <c r="HQ697">
        <v>102.142</v>
      </c>
      <c r="HR697">
        <v>102.932</v>
      </c>
    </row>
    <row r="698" spans="1:226">
      <c r="A698">
        <v>682</v>
      </c>
      <c r="B698">
        <v>1657300439.5</v>
      </c>
      <c r="C698">
        <v>8695.5</v>
      </c>
      <c r="D698" t="s">
        <v>1728</v>
      </c>
      <c r="E698" t="s">
        <v>1729</v>
      </c>
      <c r="F698">
        <v>5</v>
      </c>
      <c r="G698" t="s">
        <v>1507</v>
      </c>
      <c r="H698" t="s">
        <v>354</v>
      </c>
      <c r="I698">
        <v>1657300432</v>
      </c>
      <c r="J698">
        <f>(K698)/1000</f>
        <v>0</v>
      </c>
      <c r="K698">
        <f>IF(BF698, AN698, AH698)</f>
        <v>0</v>
      </c>
      <c r="L698">
        <f>IF(BF698, AI698, AG698)</f>
        <v>0</v>
      </c>
      <c r="M698">
        <f>BH698 - IF(AU698&gt;1, L698*BB698*100.0/(AW698*BV698), 0)</f>
        <v>0</v>
      </c>
      <c r="N698">
        <f>((T698-J698/2)*M698-L698)/(T698+J698/2)</f>
        <v>0</v>
      </c>
      <c r="O698">
        <f>N698*(BO698+BP698)/1000.0</f>
        <v>0</v>
      </c>
      <c r="P698">
        <f>(BH698 - IF(AU698&gt;1, L698*BB698*100.0/(AW698*BV698), 0))*(BO698+BP698)/1000.0</f>
        <v>0</v>
      </c>
      <c r="Q698">
        <f>2.0/((1/S698-1/R698)+SIGN(S698)*SQRT((1/S698-1/R698)*(1/S698-1/R698) + 4*BC698/((BC698+1)*(BC698+1))*(2*1/S698*1/R698-1/R698*1/R698)))</f>
        <v>0</v>
      </c>
      <c r="R698">
        <f>IF(LEFT(BD698,1)&lt;&gt;"0",IF(LEFT(BD698,1)="1",3.0,BE698),$D$5+$E$5*(BV698*BO698/($K$5*1000))+$F$5*(BV698*BO698/($K$5*1000))*MAX(MIN(BB698,$J$5),$I$5)*MAX(MIN(BB698,$J$5),$I$5)+$G$5*MAX(MIN(BB698,$J$5),$I$5)*(BV698*BO698/($K$5*1000))+$H$5*(BV698*BO698/($K$5*1000))*(BV698*BO698/($K$5*1000)))</f>
        <v>0</v>
      </c>
      <c r="S698">
        <f>J698*(1000-(1000*0.61365*exp(17.502*W698/(240.97+W698))/(BO698+BP698)+BJ698)/2)/(1000*0.61365*exp(17.502*W698/(240.97+W698))/(BO698+BP698)-BJ698)</f>
        <v>0</v>
      </c>
      <c r="T698">
        <f>1/((BC698+1)/(Q698/1.6)+1/(R698/1.37)) + BC698/((BC698+1)/(Q698/1.6) + BC698/(R698/1.37))</f>
        <v>0</v>
      </c>
      <c r="U698">
        <f>(AX698*BA698)</f>
        <v>0</v>
      </c>
      <c r="V698">
        <f>(BQ698+(U698+2*0.95*5.67E-8*(((BQ698+$B$7)+273)^4-(BQ698+273)^4)-44100*J698)/(1.84*29.3*R698+8*0.95*5.67E-8*(BQ698+273)^3))</f>
        <v>0</v>
      </c>
      <c r="W698">
        <f>($C$7*BR698+$D$7*BS698+$E$7*V698)</f>
        <v>0</v>
      </c>
      <c r="X698">
        <f>0.61365*exp(17.502*W698/(240.97+W698))</f>
        <v>0</v>
      </c>
      <c r="Y698">
        <f>(Z698/AA698*100)</f>
        <v>0</v>
      </c>
      <c r="Z698">
        <f>BJ698*(BO698+BP698)/1000</f>
        <v>0</v>
      </c>
      <c r="AA698">
        <f>0.61365*exp(17.502*BQ698/(240.97+BQ698))</f>
        <v>0</v>
      </c>
      <c r="AB698">
        <f>(X698-BJ698*(BO698+BP698)/1000)</f>
        <v>0</v>
      </c>
      <c r="AC698">
        <f>(-J698*44100)</f>
        <v>0</v>
      </c>
      <c r="AD698">
        <f>2*29.3*R698*0.92*(BQ698-W698)</f>
        <v>0</v>
      </c>
      <c r="AE698">
        <f>2*0.95*5.67E-8*(((BQ698+$B$7)+273)^4-(W698+273)^4)</f>
        <v>0</v>
      </c>
      <c r="AF698">
        <f>U698+AE698+AC698+AD698</f>
        <v>0</v>
      </c>
      <c r="AG698">
        <f>BN698*AU698*(BI698-BH698*(1000-AU698*BK698)/(1000-AU698*BJ698))/(100*BB698)</f>
        <v>0</v>
      </c>
      <c r="AH698">
        <f>1000*BN698*AU698*(BJ698-BK698)/(100*BB698*(1000-AU698*BJ698))</f>
        <v>0</v>
      </c>
      <c r="AI698">
        <f>(AJ698 - AK698 - BO698*1E3/(8.314*(BQ698+273.15)) * AM698/BN698 * AL698) * BN698/(100*BB698) * (1000 - BK698)/1000</f>
        <v>0</v>
      </c>
      <c r="AJ698">
        <v>1902.3078006975</v>
      </c>
      <c r="AK698">
        <v>1870.90363636364</v>
      </c>
      <c r="AL698">
        <v>3.4449271726732</v>
      </c>
      <c r="AM698">
        <v>66.3387568690887</v>
      </c>
      <c r="AN698">
        <f>(AP698 - AO698 + BO698*1E3/(8.314*(BQ698+273.15)) * AR698/BN698 * AQ698) * BN698/(100*BB698) * 1000/(1000 - AP698)</f>
        <v>0</v>
      </c>
      <c r="AO698">
        <v>18.3867548758391</v>
      </c>
      <c r="AP698">
        <v>20.7536660606061</v>
      </c>
      <c r="AQ698">
        <v>0.000207809937593227</v>
      </c>
      <c r="AR698">
        <v>77.4773203291814</v>
      </c>
      <c r="AS698">
        <v>0</v>
      </c>
      <c r="AT698">
        <v>0</v>
      </c>
      <c r="AU698">
        <f>IF(AS698*$H$13&gt;=AW698,1.0,(AW698/(AW698-AS698*$H$13)))</f>
        <v>0</v>
      </c>
      <c r="AV698">
        <f>(AU698-1)*100</f>
        <v>0</v>
      </c>
      <c r="AW698">
        <f>MAX(0,($B$13+$C$13*BV698)/(1+$D$13*BV698)*BO698/(BQ698+273)*$E$13)</f>
        <v>0</v>
      </c>
      <c r="AX698">
        <f>$B$11*BW698+$C$11*BX698+$F$11*CI698*(1-CL698)</f>
        <v>0</v>
      </c>
      <c r="AY698">
        <f>AX698*AZ698</f>
        <v>0</v>
      </c>
      <c r="AZ698">
        <f>($B$11*$D$9+$C$11*$D$9+$F$11*((CV698+CN698)/MAX(CV698+CN698+CW698, 0.1)*$I$9+CW698/MAX(CV698+CN698+CW698, 0.1)*$J$9))/($B$11+$C$11+$F$11)</f>
        <v>0</v>
      </c>
      <c r="BA698">
        <f>($B$11*$K$9+$C$11*$K$9+$F$11*((CV698+CN698)/MAX(CV698+CN698+CW698, 0.1)*$P$9+CW698/MAX(CV698+CN698+CW698, 0.1)*$Q$9))/($B$11+$C$11+$F$11)</f>
        <v>0</v>
      </c>
      <c r="BB698">
        <v>6</v>
      </c>
      <c r="BC698">
        <v>0.5</v>
      </c>
      <c r="BD698" t="s">
        <v>355</v>
      </c>
      <c r="BE698">
        <v>2</v>
      </c>
      <c r="BF698" t="b">
        <v>1</v>
      </c>
      <c r="BG698">
        <v>1657300432</v>
      </c>
      <c r="BH698">
        <v>1808.60407407407</v>
      </c>
      <c r="BI698">
        <v>1852.46037037037</v>
      </c>
      <c r="BJ698">
        <v>20.7538888888889</v>
      </c>
      <c r="BK698">
        <v>18.3821444444444</v>
      </c>
      <c r="BL698">
        <v>1791.10518518519</v>
      </c>
      <c r="BM698">
        <v>20.5752407407407</v>
      </c>
      <c r="BN698">
        <v>499.972888888889</v>
      </c>
      <c r="BO698">
        <v>73.8255851851852</v>
      </c>
      <c r="BP698">
        <v>0.0465597777777778</v>
      </c>
      <c r="BQ698">
        <v>24.3450148148148</v>
      </c>
      <c r="BR698">
        <v>24.9948555555556</v>
      </c>
      <c r="BS698">
        <v>999.9</v>
      </c>
      <c r="BT698">
        <v>0</v>
      </c>
      <c r="BU698">
        <v>0</v>
      </c>
      <c r="BV698">
        <v>9989.25925925926</v>
      </c>
      <c r="BW698">
        <v>0</v>
      </c>
      <c r="BX698">
        <v>824.201625925926</v>
      </c>
      <c r="BY698">
        <v>-43.8574666666667</v>
      </c>
      <c r="BZ698">
        <v>1846.93518518518</v>
      </c>
      <c r="CA698">
        <v>1887.15074074074</v>
      </c>
      <c r="CB698">
        <v>2.37174888888889</v>
      </c>
      <c r="CC698">
        <v>1852.46037037037</v>
      </c>
      <c r="CD698">
        <v>18.3821444444444</v>
      </c>
      <c r="CE698">
        <v>1.53216740740741</v>
      </c>
      <c r="CF698">
        <v>1.35707148148148</v>
      </c>
      <c r="CG698">
        <v>13.2930074074074</v>
      </c>
      <c r="CH698">
        <v>11.4462814814815</v>
      </c>
      <c r="CI698">
        <v>2000.02518518519</v>
      </c>
      <c r="CJ698">
        <v>0.980002444444445</v>
      </c>
      <c r="CK698">
        <v>0.0199977111111111</v>
      </c>
      <c r="CL698">
        <v>0</v>
      </c>
      <c r="CM698">
        <v>2.347</v>
      </c>
      <c r="CN698">
        <v>0</v>
      </c>
      <c r="CO698">
        <v>4155.50592592593</v>
      </c>
      <c r="CP698">
        <v>17300.3814814815</v>
      </c>
      <c r="CQ698">
        <v>41.1456666666667</v>
      </c>
      <c r="CR698">
        <v>42.1916666666667</v>
      </c>
      <c r="CS698">
        <v>40.951</v>
      </c>
      <c r="CT698">
        <v>41</v>
      </c>
      <c r="CU698">
        <v>40.3841111111111</v>
      </c>
      <c r="CV698">
        <v>1960.03259259259</v>
      </c>
      <c r="CW698">
        <v>39.9933333333333</v>
      </c>
      <c r="CX698">
        <v>0</v>
      </c>
      <c r="CY698">
        <v>1657300417.5</v>
      </c>
      <c r="CZ698">
        <v>0</v>
      </c>
      <c r="DA698">
        <v>1657291692.5</v>
      </c>
      <c r="DB698" t="s">
        <v>356</v>
      </c>
      <c r="DC698">
        <v>1657291684</v>
      </c>
      <c r="DD698">
        <v>1657291692.5</v>
      </c>
      <c r="DE698">
        <v>1</v>
      </c>
      <c r="DF698">
        <v>0.051</v>
      </c>
      <c r="DG698">
        <v>-0.009</v>
      </c>
      <c r="DH698">
        <v>7.953</v>
      </c>
      <c r="DI698">
        <v>0.086</v>
      </c>
      <c r="DJ698">
        <v>418</v>
      </c>
      <c r="DK698">
        <v>18</v>
      </c>
      <c r="DL698">
        <v>0.63</v>
      </c>
      <c r="DM698">
        <v>0.07</v>
      </c>
      <c r="DN698">
        <v>-43.856135</v>
      </c>
      <c r="DO698">
        <v>0.2372577861165</v>
      </c>
      <c r="DP698">
        <v>0.652364860545845</v>
      </c>
      <c r="DQ698">
        <v>0</v>
      </c>
      <c r="DR698">
        <v>2.3735655</v>
      </c>
      <c r="DS698">
        <v>-0.0477329831144559</v>
      </c>
      <c r="DT698">
        <v>0.00589984150210834</v>
      </c>
      <c r="DU698">
        <v>1</v>
      </c>
      <c r="DV698">
        <v>1</v>
      </c>
      <c r="DW698">
        <v>2</v>
      </c>
      <c r="DX698" t="s">
        <v>373</v>
      </c>
      <c r="DY698">
        <v>2.96943</v>
      </c>
      <c r="DZ698">
        <v>2.70136</v>
      </c>
      <c r="EA698">
        <v>0.198116</v>
      </c>
      <c r="EB698">
        <v>0.201637</v>
      </c>
      <c r="EC698">
        <v>0.0766876</v>
      </c>
      <c r="ED698">
        <v>0.0707345</v>
      </c>
      <c r="EE698">
        <v>31139.8</v>
      </c>
      <c r="EF698">
        <v>33923.1</v>
      </c>
      <c r="EG698">
        <v>35211.6</v>
      </c>
      <c r="EH698">
        <v>38558.8</v>
      </c>
      <c r="EI698">
        <v>46143.8</v>
      </c>
      <c r="EJ698">
        <v>51743.4</v>
      </c>
      <c r="EK698">
        <v>55074.7</v>
      </c>
      <c r="EL698">
        <v>61833.8</v>
      </c>
      <c r="EM698">
        <v>1.9438</v>
      </c>
      <c r="EN698">
        <v>2.109</v>
      </c>
      <c r="EO698">
        <v>-0.000834465</v>
      </c>
      <c r="EP698">
        <v>0</v>
      </c>
      <c r="EQ698">
        <v>25.0109</v>
      </c>
      <c r="ER698">
        <v>999.9</v>
      </c>
      <c r="ES698">
        <v>54.633</v>
      </c>
      <c r="ET698">
        <v>34.422</v>
      </c>
      <c r="EU698">
        <v>40.4815</v>
      </c>
      <c r="EV698">
        <v>53.408</v>
      </c>
      <c r="EW698">
        <v>37.0633</v>
      </c>
      <c r="EX698">
        <v>2</v>
      </c>
      <c r="EY698">
        <v>0.209878</v>
      </c>
      <c r="EZ698">
        <v>6.18834</v>
      </c>
      <c r="FA698">
        <v>20.0426</v>
      </c>
      <c r="FB698">
        <v>5.19812</v>
      </c>
      <c r="FC698">
        <v>12.0099</v>
      </c>
      <c r="FD698">
        <v>4.9752</v>
      </c>
      <c r="FE698">
        <v>3.294</v>
      </c>
      <c r="FF698">
        <v>9999</v>
      </c>
      <c r="FG698">
        <v>565.9</v>
      </c>
      <c r="FH698">
        <v>9999</v>
      </c>
      <c r="FI698">
        <v>9999</v>
      </c>
      <c r="FJ698">
        <v>1.86301</v>
      </c>
      <c r="FK698">
        <v>1.86783</v>
      </c>
      <c r="FL698">
        <v>1.86752</v>
      </c>
      <c r="FM698">
        <v>1.86874</v>
      </c>
      <c r="FN698">
        <v>1.86954</v>
      </c>
      <c r="FO698">
        <v>1.86557</v>
      </c>
      <c r="FP698">
        <v>1.86664</v>
      </c>
      <c r="FQ698">
        <v>1.86807</v>
      </c>
      <c r="FR698">
        <v>5</v>
      </c>
      <c r="FS698">
        <v>0</v>
      </c>
      <c r="FT698">
        <v>0</v>
      </c>
      <c r="FU698">
        <v>0</v>
      </c>
      <c r="FV698" t="s">
        <v>358</v>
      </c>
      <c r="FW698" t="s">
        <v>359</v>
      </c>
      <c r="FX698" t="s">
        <v>360</v>
      </c>
      <c r="FY698" t="s">
        <v>360</v>
      </c>
      <c r="FZ698" t="s">
        <v>360</v>
      </c>
      <c r="GA698" t="s">
        <v>360</v>
      </c>
      <c r="GB698">
        <v>0</v>
      </c>
      <c r="GC698">
        <v>100</v>
      </c>
      <c r="GD698">
        <v>100</v>
      </c>
      <c r="GE698">
        <v>17.65</v>
      </c>
      <c r="GF698">
        <v>0.1786</v>
      </c>
      <c r="GG698">
        <v>4.5284714050127</v>
      </c>
      <c r="GH698">
        <v>0.00877152046367285</v>
      </c>
      <c r="GI698">
        <v>-1.12287425622125e-06</v>
      </c>
      <c r="GJ698">
        <v>1.49974470624018e-10</v>
      </c>
      <c r="GK698">
        <v>0.178652107835601</v>
      </c>
      <c r="GL698">
        <v>0</v>
      </c>
      <c r="GM698">
        <v>0</v>
      </c>
      <c r="GN698">
        <v>0</v>
      </c>
      <c r="GO698">
        <v>-2</v>
      </c>
      <c r="GP698">
        <v>2006</v>
      </c>
      <c r="GQ698">
        <v>1</v>
      </c>
      <c r="GR698">
        <v>20</v>
      </c>
      <c r="GS698">
        <v>145.9</v>
      </c>
      <c r="GT698">
        <v>145.8</v>
      </c>
      <c r="GU698">
        <v>4.22241</v>
      </c>
      <c r="GV698">
        <v>2.60498</v>
      </c>
      <c r="GW698">
        <v>2.24854</v>
      </c>
      <c r="GX698">
        <v>2.74292</v>
      </c>
      <c r="GY698">
        <v>1.99585</v>
      </c>
      <c r="GZ698">
        <v>2.38403</v>
      </c>
      <c r="HA698">
        <v>37.7953</v>
      </c>
      <c r="HB698">
        <v>14.3597</v>
      </c>
      <c r="HC698">
        <v>18</v>
      </c>
      <c r="HD698">
        <v>499.147</v>
      </c>
      <c r="HE698">
        <v>612.89</v>
      </c>
      <c r="HF698">
        <v>15.6612</v>
      </c>
      <c r="HG698">
        <v>29.8001</v>
      </c>
      <c r="HH698">
        <v>30</v>
      </c>
      <c r="HI698">
        <v>29.5933</v>
      </c>
      <c r="HJ698">
        <v>29.4977</v>
      </c>
      <c r="HK698">
        <v>84.5996</v>
      </c>
      <c r="HL698">
        <v>52.8289</v>
      </c>
      <c r="HM698">
        <v>0</v>
      </c>
      <c r="HN698">
        <v>15.6581</v>
      </c>
      <c r="HO698">
        <v>1894.08</v>
      </c>
      <c r="HP698">
        <v>18.386</v>
      </c>
      <c r="HQ698">
        <v>102.141</v>
      </c>
      <c r="HR698">
        <v>102.932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2022-07-09T12:16:04Z</dcterms:created>
  <dcterms:modified xsi:type="dcterms:W3CDTF">2022-07-09T12:16:04Z</dcterms:modified>
</cp:coreProperties>
</file>