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almont/almont_cleaned_files/"/>
    </mc:Choice>
  </mc:AlternateContent>
  <xr:revisionPtr revIDLastSave="0" documentId="8_{1509212C-84AB-0E47-9490-C029113DA622}" xr6:coauthVersionLast="47" xr6:coauthVersionMax="47" xr10:uidLastSave="{00000000-0000-0000-0000-000000000000}"/>
  <bookViews>
    <workbookView xWindow="240" yWindow="500" windowWidth="37360" windowHeight="20220" xr2:uid="{00000000-000D-0000-FFFF-FFFF00000000}"/>
  </bookViews>
  <sheets>
    <sheet name="Measurements" sheetId="1" r:id="rId1"/>
    <sheet name="Remarks" sheetId="2" r:id="rId2"/>
  </sheets>
  <definedNames>
    <definedName name="_xlchart.v1.0" hidden="1">Measurements!$L$17:$L$133</definedName>
    <definedName name="_xlchart.v1.1" hidden="1">Measurements!$N$17:$N$133</definedName>
    <definedName name="_xlchart.v1.2" hidden="1">Measurements!$L$17:$L$133</definedName>
    <definedName name="_xlchart.v1.3" hidden="1">Measurements!$N$17:$N$133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33" i="1" l="1"/>
  <c r="AZ133" i="1"/>
  <c r="AX133" i="1"/>
  <c r="AW133" i="1"/>
  <c r="AU133" i="1" s="1"/>
  <c r="AH133" i="1" s="1"/>
  <c r="AN133" i="1"/>
  <c r="K133" i="1" s="1"/>
  <c r="J133" i="1" s="1"/>
  <c r="AI133" i="1"/>
  <c r="L133" i="1" s="1"/>
  <c r="AA133" i="1"/>
  <c r="Z133" i="1"/>
  <c r="Y133" i="1"/>
  <c r="R133" i="1"/>
  <c r="BA132" i="1"/>
  <c r="AZ132" i="1"/>
  <c r="AY132" i="1"/>
  <c r="AX132" i="1"/>
  <c r="AW132" i="1"/>
  <c r="AU132" i="1" s="1"/>
  <c r="AN132" i="1"/>
  <c r="K132" i="1" s="1"/>
  <c r="J132" i="1" s="1"/>
  <c r="AC132" i="1" s="1"/>
  <c r="AI132" i="1"/>
  <c r="L132" i="1" s="1"/>
  <c r="AA132" i="1"/>
  <c r="Z132" i="1"/>
  <c r="Y132" i="1" s="1"/>
  <c r="R132" i="1"/>
  <c r="BA131" i="1"/>
  <c r="U131" i="1" s="1"/>
  <c r="AZ131" i="1"/>
  <c r="AX131" i="1"/>
  <c r="AW131" i="1"/>
  <c r="AU131" i="1" s="1"/>
  <c r="P131" i="1" s="1"/>
  <c r="AN131" i="1"/>
  <c r="K131" i="1" s="1"/>
  <c r="J131" i="1" s="1"/>
  <c r="V131" i="1" s="1"/>
  <c r="W131" i="1" s="1"/>
  <c r="AI131" i="1"/>
  <c r="L131" i="1" s="1"/>
  <c r="AA131" i="1"/>
  <c r="Z131" i="1"/>
  <c r="Y131" i="1"/>
  <c r="R131" i="1"/>
  <c r="BA130" i="1"/>
  <c r="AZ130" i="1"/>
  <c r="AY130" i="1"/>
  <c r="AX130" i="1"/>
  <c r="AW130" i="1"/>
  <c r="AU130" i="1" s="1"/>
  <c r="P130" i="1" s="1"/>
  <c r="AN130" i="1"/>
  <c r="K130" i="1" s="1"/>
  <c r="J130" i="1" s="1"/>
  <c r="AI130" i="1"/>
  <c r="L130" i="1" s="1"/>
  <c r="AA130" i="1"/>
  <c r="Z130" i="1"/>
  <c r="U130" i="1"/>
  <c r="R130" i="1"/>
  <c r="BA129" i="1"/>
  <c r="AZ129" i="1"/>
  <c r="AX129" i="1"/>
  <c r="U129" i="1" s="1"/>
  <c r="AW129" i="1"/>
  <c r="AU129" i="1" s="1"/>
  <c r="AV129" i="1" s="1"/>
  <c r="AN129" i="1"/>
  <c r="K129" i="1" s="1"/>
  <c r="J129" i="1" s="1"/>
  <c r="AI129" i="1"/>
  <c r="L129" i="1" s="1"/>
  <c r="AH129" i="1"/>
  <c r="AA129" i="1"/>
  <c r="Z129" i="1"/>
  <c r="R129" i="1"/>
  <c r="P129" i="1"/>
  <c r="M129" i="1"/>
  <c r="BA128" i="1"/>
  <c r="AZ128" i="1"/>
  <c r="AX128" i="1"/>
  <c r="AW128" i="1"/>
  <c r="AU128" i="1" s="1"/>
  <c r="AV128" i="1" s="1"/>
  <c r="AN128" i="1"/>
  <c r="K128" i="1" s="1"/>
  <c r="J128" i="1" s="1"/>
  <c r="AI128" i="1"/>
  <c r="L128" i="1" s="1"/>
  <c r="AA128" i="1"/>
  <c r="Z128" i="1"/>
  <c r="Y128" i="1" s="1"/>
  <c r="R128" i="1"/>
  <c r="BA127" i="1"/>
  <c r="AZ127" i="1"/>
  <c r="AY127" i="1" s="1"/>
  <c r="AX127" i="1"/>
  <c r="AW127" i="1"/>
  <c r="AU127" i="1" s="1"/>
  <c r="AN127" i="1"/>
  <c r="K127" i="1" s="1"/>
  <c r="J127" i="1" s="1"/>
  <c r="AI127" i="1"/>
  <c r="L127" i="1" s="1"/>
  <c r="AA127" i="1"/>
  <c r="Z127" i="1"/>
  <c r="U127" i="1"/>
  <c r="R127" i="1"/>
  <c r="M127" i="1"/>
  <c r="BA126" i="1"/>
  <c r="AZ126" i="1"/>
  <c r="AX126" i="1"/>
  <c r="AY126" i="1" s="1"/>
  <c r="AW126" i="1"/>
  <c r="AU126" i="1"/>
  <c r="AG126" i="1" s="1"/>
  <c r="AN126" i="1"/>
  <c r="K126" i="1" s="1"/>
  <c r="J126" i="1" s="1"/>
  <c r="AI126" i="1"/>
  <c r="L126" i="1" s="1"/>
  <c r="AA126" i="1"/>
  <c r="Z126" i="1"/>
  <c r="Y126" i="1"/>
  <c r="R126" i="1"/>
  <c r="BA125" i="1"/>
  <c r="AZ125" i="1"/>
  <c r="AX125" i="1"/>
  <c r="AW125" i="1"/>
  <c r="AU125" i="1"/>
  <c r="P125" i="1" s="1"/>
  <c r="AN125" i="1"/>
  <c r="K125" i="1" s="1"/>
  <c r="J125" i="1" s="1"/>
  <c r="AI125" i="1"/>
  <c r="AA125" i="1"/>
  <c r="Z125" i="1"/>
  <c r="Y125" i="1" s="1"/>
  <c r="R125" i="1"/>
  <c r="L125" i="1"/>
  <c r="BA124" i="1"/>
  <c r="AZ124" i="1"/>
  <c r="AX124" i="1"/>
  <c r="AY124" i="1" s="1"/>
  <c r="AW124" i="1"/>
  <c r="AU124" i="1"/>
  <c r="AV124" i="1" s="1"/>
  <c r="AN124" i="1"/>
  <c r="K124" i="1" s="1"/>
  <c r="J124" i="1" s="1"/>
  <c r="AI124" i="1"/>
  <c r="L124" i="1" s="1"/>
  <c r="AH124" i="1"/>
  <c r="AA124" i="1"/>
  <c r="Y124" i="1" s="1"/>
  <c r="Z124" i="1"/>
  <c r="R124" i="1"/>
  <c r="P124" i="1"/>
  <c r="M124" i="1"/>
  <c r="BA123" i="1"/>
  <c r="AZ123" i="1"/>
  <c r="AX123" i="1"/>
  <c r="AW123" i="1"/>
  <c r="AU123" i="1" s="1"/>
  <c r="AV123" i="1" s="1"/>
  <c r="AN123" i="1"/>
  <c r="K123" i="1" s="1"/>
  <c r="J123" i="1" s="1"/>
  <c r="AI123" i="1"/>
  <c r="L123" i="1" s="1"/>
  <c r="AA123" i="1"/>
  <c r="Y123" i="1" s="1"/>
  <c r="Z123" i="1"/>
  <c r="R123" i="1"/>
  <c r="BA122" i="1"/>
  <c r="AZ122" i="1"/>
  <c r="AX122" i="1"/>
  <c r="AY122" i="1" s="1"/>
  <c r="AW122" i="1"/>
  <c r="AU122" i="1" s="1"/>
  <c r="P122" i="1" s="1"/>
  <c r="AV122" i="1"/>
  <c r="AN122" i="1"/>
  <c r="K122" i="1" s="1"/>
  <c r="J122" i="1" s="1"/>
  <c r="AC122" i="1" s="1"/>
  <c r="AI122" i="1"/>
  <c r="AH122" i="1"/>
  <c r="AG122" i="1"/>
  <c r="AA122" i="1"/>
  <c r="Z122" i="1"/>
  <c r="R122" i="1"/>
  <c r="L122" i="1"/>
  <c r="BA121" i="1"/>
  <c r="AZ121" i="1"/>
  <c r="AX121" i="1"/>
  <c r="AW121" i="1"/>
  <c r="AU121" i="1" s="1"/>
  <c r="AN121" i="1"/>
  <c r="K121" i="1" s="1"/>
  <c r="J121" i="1" s="1"/>
  <c r="AI121" i="1"/>
  <c r="AA121" i="1"/>
  <c r="Z121" i="1"/>
  <c r="Y121" i="1" s="1"/>
  <c r="R121" i="1"/>
  <c r="L121" i="1"/>
  <c r="BA120" i="1"/>
  <c r="AZ120" i="1"/>
  <c r="AX120" i="1"/>
  <c r="AW120" i="1"/>
  <c r="AU120" i="1" s="1"/>
  <c r="AN120" i="1"/>
  <c r="AI120" i="1"/>
  <c r="AA120" i="1"/>
  <c r="Z120" i="1"/>
  <c r="Y120" i="1" s="1"/>
  <c r="R120" i="1"/>
  <c r="P120" i="1"/>
  <c r="L120" i="1"/>
  <c r="K120" i="1"/>
  <c r="J120" i="1" s="1"/>
  <c r="AC120" i="1" s="1"/>
  <c r="BA119" i="1"/>
  <c r="AZ119" i="1"/>
  <c r="AX119" i="1"/>
  <c r="AY119" i="1" s="1"/>
  <c r="AW119" i="1"/>
  <c r="AU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AI118" i="1"/>
  <c r="L118" i="1" s="1"/>
  <c r="AH118" i="1"/>
  <c r="AA118" i="1"/>
  <c r="Z118" i="1"/>
  <c r="R118" i="1"/>
  <c r="J118" i="1"/>
  <c r="BA117" i="1"/>
  <c r="U117" i="1" s="1"/>
  <c r="AZ117" i="1"/>
  <c r="AY117" i="1" s="1"/>
  <c r="AX117" i="1"/>
  <c r="AW117" i="1"/>
  <c r="AU117" i="1" s="1"/>
  <c r="AN117" i="1"/>
  <c r="AI117" i="1"/>
  <c r="AA117" i="1"/>
  <c r="Z117" i="1"/>
  <c r="Y117" i="1" s="1"/>
  <c r="R117" i="1"/>
  <c r="L117" i="1"/>
  <c r="K117" i="1"/>
  <c r="J117" i="1" s="1"/>
  <c r="AC117" i="1" s="1"/>
  <c r="BA116" i="1"/>
  <c r="AZ116" i="1"/>
  <c r="AX116" i="1"/>
  <c r="AW116" i="1"/>
  <c r="AV116" i="1"/>
  <c r="AU116" i="1"/>
  <c r="AH116" i="1" s="1"/>
  <c r="AN116" i="1"/>
  <c r="K116" i="1" s="1"/>
  <c r="J116" i="1" s="1"/>
  <c r="AI116" i="1"/>
  <c r="L116" i="1" s="1"/>
  <c r="AG116" i="1"/>
  <c r="AA116" i="1"/>
  <c r="Z116" i="1"/>
  <c r="Y116" i="1" s="1"/>
  <c r="R116" i="1"/>
  <c r="M116" i="1"/>
  <c r="BA115" i="1"/>
  <c r="AZ115" i="1"/>
  <c r="AY115" i="1"/>
  <c r="AX115" i="1"/>
  <c r="AW115" i="1"/>
  <c r="AU115" i="1" s="1"/>
  <c r="P115" i="1" s="1"/>
  <c r="AN115" i="1"/>
  <c r="K115" i="1" s="1"/>
  <c r="J115" i="1" s="1"/>
  <c r="AI115" i="1"/>
  <c r="L115" i="1" s="1"/>
  <c r="AA115" i="1"/>
  <c r="Z115" i="1"/>
  <c r="U115" i="1"/>
  <c r="R115" i="1"/>
  <c r="BA114" i="1"/>
  <c r="AZ114" i="1"/>
  <c r="AX114" i="1"/>
  <c r="U114" i="1" s="1"/>
  <c r="AW114" i="1"/>
  <c r="AU114" i="1" s="1"/>
  <c r="AN114" i="1"/>
  <c r="K114" i="1" s="1"/>
  <c r="J114" i="1" s="1"/>
  <c r="AI114" i="1"/>
  <c r="L114" i="1" s="1"/>
  <c r="AA114" i="1"/>
  <c r="Y114" i="1" s="1"/>
  <c r="Z114" i="1"/>
  <c r="R114" i="1"/>
  <c r="BA113" i="1"/>
  <c r="AZ113" i="1"/>
  <c r="AX113" i="1"/>
  <c r="AW113" i="1"/>
  <c r="AU113" i="1" s="1"/>
  <c r="P113" i="1" s="1"/>
  <c r="AN113" i="1"/>
  <c r="K113" i="1" s="1"/>
  <c r="J113" i="1" s="1"/>
  <c r="AC113" i="1" s="1"/>
  <c r="AI113" i="1"/>
  <c r="L113" i="1" s="1"/>
  <c r="AA113" i="1"/>
  <c r="Z113" i="1"/>
  <c r="Y113" i="1" s="1"/>
  <c r="R113" i="1"/>
  <c r="BA112" i="1"/>
  <c r="AZ112" i="1"/>
  <c r="AX112" i="1"/>
  <c r="AW112" i="1"/>
  <c r="AU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I111" i="1"/>
  <c r="L111" i="1" s="1"/>
  <c r="AA111" i="1"/>
  <c r="Z111" i="1"/>
  <c r="Y111" i="1"/>
  <c r="R111" i="1"/>
  <c r="BA110" i="1"/>
  <c r="AZ110" i="1"/>
  <c r="AX110" i="1"/>
  <c r="U110" i="1" s="1"/>
  <c r="AW110" i="1"/>
  <c r="AU110" i="1" s="1"/>
  <c r="P110" i="1" s="1"/>
  <c r="AV110" i="1"/>
  <c r="AN110" i="1"/>
  <c r="K110" i="1" s="1"/>
  <c r="J110" i="1" s="1"/>
  <c r="AI110" i="1"/>
  <c r="AA110" i="1"/>
  <c r="Z110" i="1"/>
  <c r="R110" i="1"/>
  <c r="L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Y109" i="1"/>
  <c r="R109" i="1"/>
  <c r="BA108" i="1"/>
  <c r="AZ108" i="1"/>
  <c r="AX108" i="1"/>
  <c r="AW108" i="1"/>
  <c r="AU108" i="1" s="1"/>
  <c r="AN108" i="1"/>
  <c r="K108" i="1" s="1"/>
  <c r="J108" i="1" s="1"/>
  <c r="AC108" i="1" s="1"/>
  <c r="AI108" i="1"/>
  <c r="L108" i="1" s="1"/>
  <c r="AA108" i="1"/>
  <c r="Z108" i="1"/>
  <c r="R108" i="1"/>
  <c r="BA107" i="1"/>
  <c r="AZ107" i="1"/>
  <c r="AX107" i="1"/>
  <c r="AY107" i="1" s="1"/>
  <c r="AW107" i="1"/>
  <c r="AU107" i="1" s="1"/>
  <c r="M107" i="1" s="1"/>
  <c r="AN107" i="1"/>
  <c r="K107" i="1" s="1"/>
  <c r="J107" i="1" s="1"/>
  <c r="AC107" i="1" s="1"/>
  <c r="AI107" i="1"/>
  <c r="L107" i="1" s="1"/>
  <c r="AA107" i="1"/>
  <c r="Z107" i="1"/>
  <c r="U107" i="1"/>
  <c r="R107" i="1"/>
  <c r="BA106" i="1"/>
  <c r="AZ106" i="1"/>
  <c r="AX106" i="1"/>
  <c r="AW106" i="1"/>
  <c r="AU106" i="1"/>
  <c r="P106" i="1" s="1"/>
  <c r="AN106" i="1"/>
  <c r="K106" i="1" s="1"/>
  <c r="J106" i="1" s="1"/>
  <c r="AI106" i="1"/>
  <c r="L106" i="1" s="1"/>
  <c r="AA106" i="1"/>
  <c r="Z106" i="1"/>
  <c r="Y106" i="1" s="1"/>
  <c r="R106" i="1"/>
  <c r="BA105" i="1"/>
  <c r="AZ105" i="1"/>
  <c r="AX105" i="1"/>
  <c r="U105" i="1" s="1"/>
  <c r="AW105" i="1"/>
  <c r="AU105" i="1"/>
  <c r="AN105" i="1"/>
  <c r="K105" i="1" s="1"/>
  <c r="J105" i="1" s="1"/>
  <c r="AC105" i="1" s="1"/>
  <c r="AI105" i="1"/>
  <c r="L105" i="1" s="1"/>
  <c r="AA105" i="1"/>
  <c r="Z105" i="1"/>
  <c r="R105" i="1"/>
  <c r="BA104" i="1"/>
  <c r="U104" i="1" s="1"/>
  <c r="AZ104" i="1"/>
  <c r="AX104" i="1"/>
  <c r="AW104" i="1"/>
  <c r="AU104" i="1" s="1"/>
  <c r="AN104" i="1"/>
  <c r="K104" i="1" s="1"/>
  <c r="J104" i="1" s="1"/>
  <c r="AI104" i="1"/>
  <c r="L104" i="1" s="1"/>
  <c r="AA104" i="1"/>
  <c r="Z104" i="1"/>
  <c r="Y104" i="1" s="1"/>
  <c r="R104" i="1"/>
  <c r="BA103" i="1"/>
  <c r="AZ103" i="1"/>
  <c r="AX103" i="1"/>
  <c r="AW103" i="1"/>
  <c r="AU103" i="1" s="1"/>
  <c r="AV103" i="1" s="1"/>
  <c r="AN103" i="1"/>
  <c r="K103" i="1" s="1"/>
  <c r="J103" i="1" s="1"/>
  <c r="AC103" i="1" s="1"/>
  <c r="AI103" i="1"/>
  <c r="AA103" i="1"/>
  <c r="Z103" i="1"/>
  <c r="Y103" i="1"/>
  <c r="R103" i="1"/>
  <c r="L103" i="1"/>
  <c r="BA102" i="1"/>
  <c r="AZ102" i="1"/>
  <c r="AX102" i="1"/>
  <c r="AW102" i="1"/>
  <c r="AU102" i="1" s="1"/>
  <c r="AG102" i="1" s="1"/>
  <c r="AN102" i="1"/>
  <c r="K102" i="1" s="1"/>
  <c r="J102" i="1" s="1"/>
  <c r="AC102" i="1" s="1"/>
  <c r="AI102" i="1"/>
  <c r="L102" i="1" s="1"/>
  <c r="AH102" i="1"/>
  <c r="AA102" i="1"/>
  <c r="Z102" i="1"/>
  <c r="R102" i="1"/>
  <c r="M102" i="1"/>
  <c r="BA101" i="1"/>
  <c r="AZ101" i="1"/>
  <c r="AX101" i="1"/>
  <c r="AW101" i="1"/>
  <c r="AU101" i="1"/>
  <c r="AN101" i="1"/>
  <c r="K101" i="1" s="1"/>
  <c r="J101" i="1" s="1"/>
  <c r="AI101" i="1"/>
  <c r="AA101" i="1"/>
  <c r="Z101" i="1"/>
  <c r="Y101" i="1" s="1"/>
  <c r="R101" i="1"/>
  <c r="L101" i="1"/>
  <c r="BA100" i="1"/>
  <c r="AZ100" i="1"/>
  <c r="AX100" i="1"/>
  <c r="AW100" i="1"/>
  <c r="AU100" i="1" s="1"/>
  <c r="AN100" i="1"/>
  <c r="AI100" i="1"/>
  <c r="AA100" i="1"/>
  <c r="Z100" i="1"/>
  <c r="R100" i="1"/>
  <c r="L100" i="1"/>
  <c r="K100" i="1"/>
  <c r="J100" i="1" s="1"/>
  <c r="AC100" i="1" s="1"/>
  <c r="BA99" i="1"/>
  <c r="U99" i="1" s="1"/>
  <c r="AZ99" i="1"/>
  <c r="AX99" i="1"/>
  <c r="AY99" i="1" s="1"/>
  <c r="AW99" i="1"/>
  <c r="AU99" i="1" s="1"/>
  <c r="AN99" i="1"/>
  <c r="K99" i="1" s="1"/>
  <c r="J99" i="1" s="1"/>
  <c r="AI99" i="1"/>
  <c r="L99" i="1" s="1"/>
  <c r="AA99" i="1"/>
  <c r="Z99" i="1"/>
  <c r="Y99" i="1"/>
  <c r="R99" i="1"/>
  <c r="M99" i="1"/>
  <c r="BA98" i="1"/>
  <c r="AZ98" i="1"/>
  <c r="AX98" i="1"/>
  <c r="AW98" i="1"/>
  <c r="AU98" i="1" s="1"/>
  <c r="AN98" i="1"/>
  <c r="K98" i="1" s="1"/>
  <c r="J98" i="1" s="1"/>
  <c r="AC98" i="1" s="1"/>
  <c r="AI98" i="1"/>
  <c r="L98" i="1" s="1"/>
  <c r="AA98" i="1"/>
  <c r="Z98" i="1"/>
  <c r="Y98" i="1"/>
  <c r="R98" i="1"/>
  <c r="BA97" i="1"/>
  <c r="AZ97" i="1"/>
  <c r="AX97" i="1"/>
  <c r="AW97" i="1"/>
  <c r="AU97" i="1" s="1"/>
  <c r="AV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Y96" i="1" s="1"/>
  <c r="AW96" i="1"/>
  <c r="AU96" i="1"/>
  <c r="AH96" i="1" s="1"/>
  <c r="AN96" i="1"/>
  <c r="K96" i="1" s="1"/>
  <c r="J96" i="1" s="1"/>
  <c r="AI96" i="1"/>
  <c r="L96" i="1" s="1"/>
  <c r="AA96" i="1"/>
  <c r="Y96" i="1" s="1"/>
  <c r="Z96" i="1"/>
  <c r="R96" i="1"/>
  <c r="BA95" i="1"/>
  <c r="AZ95" i="1"/>
  <c r="AX95" i="1"/>
  <c r="AY95" i="1" s="1"/>
  <c r="AW95" i="1"/>
  <c r="AU95" i="1"/>
  <c r="P95" i="1" s="1"/>
  <c r="AN95" i="1"/>
  <c r="K95" i="1" s="1"/>
  <c r="J95" i="1" s="1"/>
  <c r="AC95" i="1" s="1"/>
  <c r="AI95" i="1"/>
  <c r="L95" i="1" s="1"/>
  <c r="AA95" i="1"/>
  <c r="Z95" i="1"/>
  <c r="Y95" i="1" s="1"/>
  <c r="R95" i="1"/>
  <c r="BA94" i="1"/>
  <c r="AZ94" i="1"/>
  <c r="AX94" i="1"/>
  <c r="U94" i="1" s="1"/>
  <c r="AW94" i="1"/>
  <c r="AU94" i="1" s="1"/>
  <c r="AN94" i="1"/>
  <c r="K94" i="1" s="1"/>
  <c r="J94" i="1" s="1"/>
  <c r="AI94" i="1"/>
  <c r="L94" i="1" s="1"/>
  <c r="AA94" i="1"/>
  <c r="Z94" i="1"/>
  <c r="Y94" i="1"/>
  <c r="R94" i="1"/>
  <c r="BA93" i="1"/>
  <c r="AZ93" i="1"/>
  <c r="AX93" i="1"/>
  <c r="AW93" i="1"/>
  <c r="AU93" i="1"/>
  <c r="AN93" i="1"/>
  <c r="K93" i="1" s="1"/>
  <c r="J93" i="1" s="1"/>
  <c r="AC93" i="1" s="1"/>
  <c r="AI93" i="1"/>
  <c r="L93" i="1" s="1"/>
  <c r="AA93" i="1"/>
  <c r="Z93" i="1"/>
  <c r="Y93" i="1" s="1"/>
  <c r="R93" i="1"/>
  <c r="BA92" i="1"/>
  <c r="AZ92" i="1"/>
  <c r="AX92" i="1"/>
  <c r="AW92" i="1"/>
  <c r="AU92" i="1" s="1"/>
  <c r="AV92" i="1" s="1"/>
  <c r="AN92" i="1"/>
  <c r="K92" i="1" s="1"/>
  <c r="J92" i="1" s="1"/>
  <c r="AC92" i="1" s="1"/>
  <c r="AI92" i="1"/>
  <c r="L92" i="1" s="1"/>
  <c r="AA92" i="1"/>
  <c r="Z92" i="1"/>
  <c r="Y92" i="1" s="1"/>
  <c r="R92" i="1"/>
  <c r="M92" i="1"/>
  <c r="BA91" i="1"/>
  <c r="AZ91" i="1"/>
  <c r="AX91" i="1"/>
  <c r="AY91" i="1" s="1"/>
  <c r="AW91" i="1"/>
  <c r="AU91" i="1"/>
  <c r="M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U90" i="1" s="1"/>
  <c r="AW90" i="1"/>
  <c r="AU90" i="1"/>
  <c r="AN90" i="1"/>
  <c r="K90" i="1" s="1"/>
  <c r="J90" i="1" s="1"/>
  <c r="AC90" i="1" s="1"/>
  <c r="AI90" i="1"/>
  <c r="L90" i="1" s="1"/>
  <c r="AA90" i="1"/>
  <c r="Z90" i="1"/>
  <c r="R90" i="1"/>
  <c r="BA89" i="1"/>
  <c r="AZ89" i="1"/>
  <c r="AX89" i="1"/>
  <c r="U89" i="1" s="1"/>
  <c r="AW89" i="1"/>
  <c r="AU89" i="1" s="1"/>
  <c r="AN89" i="1"/>
  <c r="K89" i="1" s="1"/>
  <c r="J89" i="1" s="1"/>
  <c r="AI89" i="1"/>
  <c r="L89" i="1" s="1"/>
  <c r="AA89" i="1"/>
  <c r="Y89" i="1" s="1"/>
  <c r="Z89" i="1"/>
  <c r="R89" i="1"/>
  <c r="BA88" i="1"/>
  <c r="AZ88" i="1"/>
  <c r="AX88" i="1"/>
  <c r="AW88" i="1"/>
  <c r="AU88" i="1" s="1"/>
  <c r="P88" i="1" s="1"/>
  <c r="AN88" i="1"/>
  <c r="K88" i="1" s="1"/>
  <c r="J88" i="1" s="1"/>
  <c r="AI88" i="1"/>
  <c r="L88" i="1" s="1"/>
  <c r="AA88" i="1"/>
  <c r="Z88" i="1"/>
  <c r="R88" i="1"/>
  <c r="BA87" i="1"/>
  <c r="U87" i="1" s="1"/>
  <c r="AZ87" i="1"/>
  <c r="AX87" i="1"/>
  <c r="AY87" i="1" s="1"/>
  <c r="AW87" i="1"/>
  <c r="AU87" i="1" s="1"/>
  <c r="AH87" i="1" s="1"/>
  <c r="AV87" i="1"/>
  <c r="AN87" i="1"/>
  <c r="K87" i="1" s="1"/>
  <c r="J87" i="1" s="1"/>
  <c r="AI87" i="1"/>
  <c r="L87" i="1" s="1"/>
  <c r="AA87" i="1"/>
  <c r="Z87" i="1"/>
  <c r="Y87" i="1" s="1"/>
  <c r="R87" i="1"/>
  <c r="BA86" i="1"/>
  <c r="U86" i="1" s="1"/>
  <c r="AZ86" i="1"/>
  <c r="AX86" i="1"/>
  <c r="AY86" i="1" s="1"/>
  <c r="AW86" i="1"/>
  <c r="AU86" i="1"/>
  <c r="AN86" i="1"/>
  <c r="K86" i="1" s="1"/>
  <c r="J86" i="1" s="1"/>
  <c r="AI86" i="1"/>
  <c r="L86" i="1" s="1"/>
  <c r="AA86" i="1"/>
  <c r="Z86" i="1"/>
  <c r="Y86" i="1"/>
  <c r="R86" i="1"/>
  <c r="BA85" i="1"/>
  <c r="AZ85" i="1"/>
  <c r="AX85" i="1"/>
  <c r="AW85" i="1"/>
  <c r="AV85" i="1"/>
  <c r="AU85" i="1"/>
  <c r="P85" i="1" s="1"/>
  <c r="AN85" i="1"/>
  <c r="K85" i="1" s="1"/>
  <c r="J85" i="1" s="1"/>
  <c r="AI85" i="1"/>
  <c r="AA85" i="1"/>
  <c r="Z85" i="1"/>
  <c r="R85" i="1"/>
  <c r="L85" i="1"/>
  <c r="BA84" i="1"/>
  <c r="AZ84" i="1"/>
  <c r="AX84" i="1"/>
  <c r="U84" i="1" s="1"/>
  <c r="AW84" i="1"/>
  <c r="AU84" i="1" s="1"/>
  <c r="AV84" i="1" s="1"/>
  <c r="AN84" i="1"/>
  <c r="K84" i="1" s="1"/>
  <c r="AI84" i="1"/>
  <c r="AA84" i="1"/>
  <c r="Z84" i="1"/>
  <c r="Y84" i="1" s="1"/>
  <c r="R84" i="1"/>
  <c r="L84" i="1"/>
  <c r="J84" i="1"/>
  <c r="BA83" i="1"/>
  <c r="U83" i="1" s="1"/>
  <c r="AZ83" i="1"/>
  <c r="AY83" i="1" s="1"/>
  <c r="AX83" i="1"/>
  <c r="AW83" i="1"/>
  <c r="AU83" i="1" s="1"/>
  <c r="AN83" i="1"/>
  <c r="AI83" i="1"/>
  <c r="L83" i="1" s="1"/>
  <c r="AA83" i="1"/>
  <c r="Y83" i="1" s="1"/>
  <c r="Z83" i="1"/>
  <c r="R83" i="1"/>
  <c r="K83" i="1"/>
  <c r="J83" i="1" s="1"/>
  <c r="BA82" i="1"/>
  <c r="AZ82" i="1"/>
  <c r="AX82" i="1"/>
  <c r="AW82" i="1"/>
  <c r="AU82" i="1" s="1"/>
  <c r="AN82" i="1"/>
  <c r="K82" i="1" s="1"/>
  <c r="AI82" i="1"/>
  <c r="L82" i="1" s="1"/>
  <c r="AA82" i="1"/>
  <c r="Z82" i="1"/>
  <c r="R82" i="1"/>
  <c r="J82" i="1"/>
  <c r="AC82" i="1" s="1"/>
  <c r="BA81" i="1"/>
  <c r="AZ81" i="1"/>
  <c r="AY81" i="1"/>
  <c r="AX81" i="1"/>
  <c r="AW81" i="1"/>
  <c r="AU81" i="1" s="1"/>
  <c r="AV81" i="1" s="1"/>
  <c r="AN81" i="1"/>
  <c r="K81" i="1" s="1"/>
  <c r="J81" i="1" s="1"/>
  <c r="AI81" i="1"/>
  <c r="L81" i="1" s="1"/>
  <c r="AA81" i="1"/>
  <c r="Z81" i="1"/>
  <c r="Y81" i="1"/>
  <c r="R81" i="1"/>
  <c r="M81" i="1"/>
  <c r="BA80" i="1"/>
  <c r="AZ80" i="1"/>
  <c r="AX80" i="1"/>
  <c r="AW80" i="1"/>
  <c r="AU80" i="1" s="1"/>
  <c r="M80" i="1" s="1"/>
  <c r="AN80" i="1"/>
  <c r="K80" i="1" s="1"/>
  <c r="J80" i="1" s="1"/>
  <c r="AI80" i="1"/>
  <c r="L80" i="1" s="1"/>
  <c r="AA80" i="1"/>
  <c r="Z80" i="1"/>
  <c r="R80" i="1"/>
  <c r="BA79" i="1"/>
  <c r="AZ79" i="1"/>
  <c r="AY79" i="1" s="1"/>
  <c r="AX79" i="1"/>
  <c r="U79" i="1" s="1"/>
  <c r="AW79" i="1"/>
  <c r="AU79" i="1" s="1"/>
  <c r="AG79" i="1" s="1"/>
  <c r="AN79" i="1"/>
  <c r="K79" i="1" s="1"/>
  <c r="J79" i="1" s="1"/>
  <c r="AC79" i="1" s="1"/>
  <c r="AI79" i="1"/>
  <c r="L79" i="1" s="1"/>
  <c r="AA79" i="1"/>
  <c r="Z79" i="1"/>
  <c r="Y79" i="1" s="1"/>
  <c r="R79" i="1"/>
  <c r="BA78" i="1"/>
  <c r="AZ78" i="1"/>
  <c r="AX78" i="1"/>
  <c r="AW78" i="1"/>
  <c r="AU78" i="1" s="1"/>
  <c r="AN78" i="1"/>
  <c r="K78" i="1" s="1"/>
  <c r="J78" i="1" s="1"/>
  <c r="AI78" i="1"/>
  <c r="L78" i="1" s="1"/>
  <c r="AA78" i="1"/>
  <c r="Z78" i="1"/>
  <c r="U78" i="1"/>
  <c r="R78" i="1"/>
  <c r="BA77" i="1"/>
  <c r="AZ77" i="1"/>
  <c r="AX77" i="1"/>
  <c r="U77" i="1" s="1"/>
  <c r="AW77" i="1"/>
  <c r="AU77" i="1"/>
  <c r="AH77" i="1" s="1"/>
  <c r="AN77" i="1"/>
  <c r="K77" i="1" s="1"/>
  <c r="J77" i="1" s="1"/>
  <c r="AC77" i="1" s="1"/>
  <c r="AI77" i="1"/>
  <c r="L77" i="1" s="1"/>
  <c r="AA77" i="1"/>
  <c r="Z77" i="1"/>
  <c r="Y77" i="1" s="1"/>
  <c r="R77" i="1"/>
  <c r="BA76" i="1"/>
  <c r="AZ76" i="1"/>
  <c r="AX76" i="1"/>
  <c r="AW76" i="1"/>
  <c r="AU76" i="1" s="1"/>
  <c r="AN76" i="1"/>
  <c r="K76" i="1" s="1"/>
  <c r="J76" i="1" s="1"/>
  <c r="AC76" i="1" s="1"/>
  <c r="AI76" i="1"/>
  <c r="L76" i="1" s="1"/>
  <c r="AH76" i="1"/>
  <c r="AG76" i="1"/>
  <c r="AA76" i="1"/>
  <c r="Z76" i="1"/>
  <c r="U76" i="1"/>
  <c r="R76" i="1"/>
  <c r="M76" i="1"/>
  <c r="BA75" i="1"/>
  <c r="AZ75" i="1"/>
  <c r="AX75" i="1"/>
  <c r="AW75" i="1"/>
  <c r="AU75" i="1" s="1"/>
  <c r="AN75" i="1"/>
  <c r="K75" i="1" s="1"/>
  <c r="J75" i="1" s="1"/>
  <c r="AI75" i="1"/>
  <c r="L75" i="1" s="1"/>
  <c r="AA75" i="1"/>
  <c r="Y75" i="1" s="1"/>
  <c r="Z75" i="1"/>
  <c r="R75" i="1"/>
  <c r="BA74" i="1"/>
  <c r="AZ74" i="1"/>
  <c r="AX74" i="1"/>
  <c r="U74" i="1" s="1"/>
  <c r="AW74" i="1"/>
  <c r="AU74" i="1"/>
  <c r="AN74" i="1"/>
  <c r="AI74" i="1"/>
  <c r="AA74" i="1"/>
  <c r="Z74" i="1"/>
  <c r="Y74" i="1" s="1"/>
  <c r="R74" i="1"/>
  <c r="P74" i="1"/>
  <c r="L74" i="1"/>
  <c r="K74" i="1"/>
  <c r="J74" i="1" s="1"/>
  <c r="AC74" i="1" s="1"/>
  <c r="BA73" i="1"/>
  <c r="AZ73" i="1"/>
  <c r="AX73" i="1"/>
  <c r="AY73" i="1" s="1"/>
  <c r="AW73" i="1"/>
  <c r="AU73" i="1"/>
  <c r="AV73" i="1" s="1"/>
  <c r="AN73" i="1"/>
  <c r="K73" i="1" s="1"/>
  <c r="J73" i="1" s="1"/>
  <c r="AI73" i="1"/>
  <c r="L73" i="1" s="1"/>
  <c r="AH73" i="1"/>
  <c r="AA73" i="1"/>
  <c r="Z73" i="1"/>
  <c r="Y73" i="1"/>
  <c r="U73" i="1"/>
  <c r="R73" i="1"/>
  <c r="P73" i="1"/>
  <c r="M73" i="1"/>
  <c r="BA72" i="1"/>
  <c r="AZ72" i="1"/>
  <c r="AX72" i="1"/>
  <c r="AW72" i="1"/>
  <c r="AU72" i="1"/>
  <c r="AN72" i="1"/>
  <c r="K72" i="1" s="1"/>
  <c r="J72" i="1" s="1"/>
  <c r="AC72" i="1" s="1"/>
  <c r="AI72" i="1"/>
  <c r="L72" i="1" s="1"/>
  <c r="AA72" i="1"/>
  <c r="Y72" i="1" s="1"/>
  <c r="Z72" i="1"/>
  <c r="R72" i="1"/>
  <c r="BA71" i="1"/>
  <c r="AZ71" i="1"/>
  <c r="AX71" i="1"/>
  <c r="AY71" i="1" s="1"/>
  <c r="AW71" i="1"/>
  <c r="AU71" i="1" s="1"/>
  <c r="P71" i="1" s="1"/>
  <c r="AN71" i="1"/>
  <c r="K71" i="1" s="1"/>
  <c r="J71" i="1" s="1"/>
  <c r="AC71" i="1" s="1"/>
  <c r="AI71" i="1"/>
  <c r="L71" i="1" s="1"/>
  <c r="AH71" i="1"/>
  <c r="AA71" i="1"/>
  <c r="Z71" i="1"/>
  <c r="Y71" i="1" s="1"/>
  <c r="R71" i="1"/>
  <c r="M71" i="1"/>
  <c r="BA70" i="1"/>
  <c r="AZ70" i="1"/>
  <c r="AX70" i="1"/>
  <c r="AW70" i="1"/>
  <c r="AU70" i="1"/>
  <c r="AH70" i="1" s="1"/>
  <c r="AN70" i="1"/>
  <c r="K70" i="1" s="1"/>
  <c r="J70" i="1" s="1"/>
  <c r="AI70" i="1"/>
  <c r="L70" i="1" s="1"/>
  <c r="AA70" i="1"/>
  <c r="Z70" i="1"/>
  <c r="Y70" i="1" s="1"/>
  <c r="R70" i="1"/>
  <c r="BA69" i="1"/>
  <c r="AZ69" i="1"/>
  <c r="AX69" i="1"/>
  <c r="U69" i="1" s="1"/>
  <c r="AW69" i="1"/>
  <c r="AU69" i="1" s="1"/>
  <c r="P69" i="1" s="1"/>
  <c r="AN69" i="1"/>
  <c r="AI69" i="1"/>
  <c r="L69" i="1" s="1"/>
  <c r="AA69" i="1"/>
  <c r="Z69" i="1"/>
  <c r="R69" i="1"/>
  <c r="K69" i="1"/>
  <c r="J69" i="1" s="1"/>
  <c r="AC69" i="1" s="1"/>
  <c r="BA68" i="1"/>
  <c r="AZ68" i="1"/>
  <c r="AX68" i="1"/>
  <c r="AY68" i="1" s="1"/>
  <c r="AW68" i="1"/>
  <c r="AU68" i="1" s="1"/>
  <c r="AN68" i="1"/>
  <c r="AI68" i="1"/>
  <c r="L68" i="1" s="1"/>
  <c r="AA68" i="1"/>
  <c r="Z68" i="1"/>
  <c r="Y68" i="1"/>
  <c r="R68" i="1"/>
  <c r="K68" i="1"/>
  <c r="J68" i="1" s="1"/>
  <c r="BA67" i="1"/>
  <c r="AZ67" i="1"/>
  <c r="AX67" i="1"/>
  <c r="AW67" i="1"/>
  <c r="AU67" i="1" s="1"/>
  <c r="AN67" i="1"/>
  <c r="K67" i="1" s="1"/>
  <c r="J67" i="1" s="1"/>
  <c r="AC67" i="1" s="1"/>
  <c r="AI67" i="1"/>
  <c r="L67" i="1" s="1"/>
  <c r="AH67" i="1"/>
  <c r="AA67" i="1"/>
  <c r="Y67" i="1" s="1"/>
  <c r="Z67" i="1"/>
  <c r="R67" i="1"/>
  <c r="BA66" i="1"/>
  <c r="AZ66" i="1"/>
  <c r="AX66" i="1"/>
  <c r="AW66" i="1"/>
  <c r="AU66" i="1" s="1"/>
  <c r="AN66" i="1"/>
  <c r="K66" i="1" s="1"/>
  <c r="J66" i="1" s="1"/>
  <c r="AC66" i="1" s="1"/>
  <c r="AI66" i="1"/>
  <c r="AA66" i="1"/>
  <c r="Z66" i="1"/>
  <c r="R66" i="1"/>
  <c r="L66" i="1"/>
  <c r="BA65" i="1"/>
  <c r="AZ65" i="1"/>
  <c r="AX65" i="1"/>
  <c r="AY65" i="1" s="1"/>
  <c r="AW65" i="1"/>
  <c r="AU65" i="1" s="1"/>
  <c r="P65" i="1" s="1"/>
  <c r="AN65" i="1"/>
  <c r="K65" i="1" s="1"/>
  <c r="J65" i="1" s="1"/>
  <c r="AI65" i="1"/>
  <c r="L65" i="1" s="1"/>
  <c r="AA65" i="1"/>
  <c r="Z65" i="1"/>
  <c r="Y65" i="1" s="1"/>
  <c r="R65" i="1"/>
  <c r="BA64" i="1"/>
  <c r="AZ64" i="1"/>
  <c r="AX64" i="1"/>
  <c r="U64" i="1" s="1"/>
  <c r="AW64" i="1"/>
  <c r="AU64" i="1"/>
  <c r="P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V63" i="1" s="1"/>
  <c r="AN63" i="1"/>
  <c r="K63" i="1" s="1"/>
  <c r="J63" i="1" s="1"/>
  <c r="AI63" i="1"/>
  <c r="L63" i="1" s="1"/>
  <c r="AA63" i="1"/>
  <c r="Z63" i="1"/>
  <c r="Y63" i="1"/>
  <c r="R63" i="1"/>
  <c r="BA62" i="1"/>
  <c r="AZ62" i="1"/>
  <c r="AX62" i="1"/>
  <c r="AW62" i="1"/>
  <c r="AU62" i="1" s="1"/>
  <c r="AH62" i="1" s="1"/>
  <c r="AN62" i="1"/>
  <c r="K62" i="1" s="1"/>
  <c r="J62" i="1" s="1"/>
  <c r="AC62" i="1" s="1"/>
  <c r="AI62" i="1"/>
  <c r="L62" i="1" s="1"/>
  <c r="AA62" i="1"/>
  <c r="Z62" i="1"/>
  <c r="R62" i="1"/>
  <c r="BA61" i="1"/>
  <c r="AZ61" i="1"/>
  <c r="AX61" i="1"/>
  <c r="U61" i="1" s="1"/>
  <c r="AW61" i="1"/>
  <c r="AU61" i="1" s="1"/>
  <c r="AN61" i="1"/>
  <c r="K61" i="1" s="1"/>
  <c r="J61" i="1" s="1"/>
  <c r="AI61" i="1"/>
  <c r="AA61" i="1"/>
  <c r="Z61" i="1"/>
  <c r="R61" i="1"/>
  <c r="L61" i="1"/>
  <c r="BA60" i="1"/>
  <c r="AZ60" i="1"/>
  <c r="AX60" i="1"/>
  <c r="AY60" i="1" s="1"/>
  <c r="AW60" i="1"/>
  <c r="AU60" i="1"/>
  <c r="AN60" i="1"/>
  <c r="K60" i="1" s="1"/>
  <c r="J60" i="1" s="1"/>
  <c r="AI60" i="1"/>
  <c r="L60" i="1" s="1"/>
  <c r="AG60" i="1"/>
  <c r="AA60" i="1"/>
  <c r="Z60" i="1"/>
  <c r="Y60" i="1"/>
  <c r="R60" i="1"/>
  <c r="M60" i="1"/>
  <c r="BA59" i="1"/>
  <c r="AZ59" i="1"/>
  <c r="AX59" i="1"/>
  <c r="U59" i="1" s="1"/>
  <c r="AW59" i="1"/>
  <c r="AU59" i="1" s="1"/>
  <c r="P59" i="1" s="1"/>
  <c r="AN59" i="1"/>
  <c r="K59" i="1" s="1"/>
  <c r="J59" i="1" s="1"/>
  <c r="AI59" i="1"/>
  <c r="L59" i="1" s="1"/>
  <c r="AC59" i="1"/>
  <c r="AA59" i="1"/>
  <c r="Z59" i="1"/>
  <c r="R59" i="1"/>
  <c r="BA58" i="1"/>
  <c r="AZ58" i="1"/>
  <c r="AX58" i="1"/>
  <c r="AW58" i="1"/>
  <c r="AU58" i="1" s="1"/>
  <c r="AN58" i="1"/>
  <c r="AI58" i="1"/>
  <c r="L58" i="1" s="1"/>
  <c r="AA58" i="1"/>
  <c r="Z58" i="1"/>
  <c r="Y58" i="1" s="1"/>
  <c r="R58" i="1"/>
  <c r="K58" i="1"/>
  <c r="J58" i="1" s="1"/>
  <c r="BA57" i="1"/>
  <c r="AZ57" i="1"/>
  <c r="AX57" i="1"/>
  <c r="AW57" i="1"/>
  <c r="AU57" i="1" s="1"/>
  <c r="AH57" i="1" s="1"/>
  <c r="AN57" i="1"/>
  <c r="K57" i="1" s="1"/>
  <c r="J57" i="1" s="1"/>
  <c r="AI57" i="1"/>
  <c r="L57" i="1" s="1"/>
  <c r="AA57" i="1"/>
  <c r="Z57" i="1"/>
  <c r="R57" i="1"/>
  <c r="BA56" i="1"/>
  <c r="AZ56" i="1"/>
  <c r="AY56" i="1" s="1"/>
  <c r="AX56" i="1"/>
  <c r="AW56" i="1"/>
  <c r="AU56" i="1" s="1"/>
  <c r="AG56" i="1" s="1"/>
  <c r="AN56" i="1"/>
  <c r="K56" i="1" s="1"/>
  <c r="J56" i="1" s="1"/>
  <c r="AC56" i="1" s="1"/>
  <c r="AI56" i="1"/>
  <c r="AH56" i="1"/>
  <c r="AA56" i="1"/>
  <c r="Z56" i="1"/>
  <c r="R56" i="1"/>
  <c r="L56" i="1"/>
  <c r="BA55" i="1"/>
  <c r="AZ55" i="1"/>
  <c r="AX55" i="1"/>
  <c r="AY55" i="1" s="1"/>
  <c r="AW55" i="1"/>
  <c r="AU55" i="1"/>
  <c r="AN55" i="1"/>
  <c r="K55" i="1" s="1"/>
  <c r="J55" i="1" s="1"/>
  <c r="AI55" i="1"/>
  <c r="L55" i="1" s="1"/>
  <c r="AG55" i="1"/>
  <c r="AA55" i="1"/>
  <c r="Z55" i="1"/>
  <c r="Y55" i="1" s="1"/>
  <c r="R55" i="1"/>
  <c r="P55" i="1"/>
  <c r="M55" i="1"/>
  <c r="BA54" i="1"/>
  <c r="AZ54" i="1"/>
  <c r="AX54" i="1"/>
  <c r="AY54" i="1" s="1"/>
  <c r="AW54" i="1"/>
  <c r="AU54" i="1" s="1"/>
  <c r="AN54" i="1"/>
  <c r="K54" i="1" s="1"/>
  <c r="J54" i="1" s="1"/>
  <c r="AI54" i="1"/>
  <c r="L54" i="1" s="1"/>
  <c r="AA54" i="1"/>
  <c r="Z54" i="1"/>
  <c r="Y54" i="1" s="1"/>
  <c r="R54" i="1"/>
  <c r="BA53" i="1"/>
  <c r="AZ53" i="1"/>
  <c r="AX53" i="1"/>
  <c r="AY53" i="1" s="1"/>
  <c r="AW53" i="1"/>
  <c r="AU53" i="1" s="1"/>
  <c r="AV53" i="1"/>
  <c r="AN53" i="1"/>
  <c r="K53" i="1" s="1"/>
  <c r="J53" i="1" s="1"/>
  <c r="AI53" i="1"/>
  <c r="L53" i="1" s="1"/>
  <c r="AA53" i="1"/>
  <c r="Z53" i="1"/>
  <c r="Y53" i="1" s="1"/>
  <c r="R53" i="1"/>
  <c r="BA52" i="1"/>
  <c r="AZ52" i="1"/>
  <c r="AX52" i="1"/>
  <c r="AW52" i="1"/>
  <c r="AU52" i="1" s="1"/>
  <c r="AV52" i="1"/>
  <c r="AN52" i="1"/>
  <c r="K52" i="1" s="1"/>
  <c r="J52" i="1" s="1"/>
  <c r="AC52" i="1" s="1"/>
  <c r="AI52" i="1"/>
  <c r="L52" i="1" s="1"/>
  <c r="AA52" i="1"/>
  <c r="Z52" i="1"/>
  <c r="Y52" i="1" s="1"/>
  <c r="R52" i="1"/>
  <c r="BA51" i="1"/>
  <c r="AZ51" i="1"/>
  <c r="AX51" i="1"/>
  <c r="AW51" i="1"/>
  <c r="AU51" i="1" s="1"/>
  <c r="AV51" i="1" s="1"/>
  <c r="AN51" i="1"/>
  <c r="K51" i="1" s="1"/>
  <c r="J51" i="1" s="1"/>
  <c r="AI51" i="1"/>
  <c r="AA51" i="1"/>
  <c r="Z51" i="1"/>
  <c r="R51" i="1"/>
  <c r="L51" i="1"/>
  <c r="BA50" i="1"/>
  <c r="AZ50" i="1"/>
  <c r="AX50" i="1"/>
  <c r="AW50" i="1"/>
  <c r="AU50" i="1"/>
  <c r="AN50" i="1"/>
  <c r="K50" i="1" s="1"/>
  <c r="J50" i="1" s="1"/>
  <c r="AI50" i="1"/>
  <c r="L50" i="1" s="1"/>
  <c r="AA50" i="1"/>
  <c r="Z50" i="1"/>
  <c r="Y50" i="1"/>
  <c r="R50" i="1"/>
  <c r="BA49" i="1"/>
  <c r="AZ49" i="1"/>
  <c r="AX49" i="1"/>
  <c r="AW49" i="1"/>
  <c r="AU49" i="1" s="1"/>
  <c r="AN49" i="1"/>
  <c r="K49" i="1" s="1"/>
  <c r="J49" i="1" s="1"/>
  <c r="AC49" i="1" s="1"/>
  <c r="AI49" i="1"/>
  <c r="L49" i="1" s="1"/>
  <c r="AA49" i="1"/>
  <c r="Z49" i="1"/>
  <c r="R49" i="1"/>
  <c r="BA48" i="1"/>
  <c r="U48" i="1" s="1"/>
  <c r="AZ48" i="1"/>
  <c r="AX48" i="1"/>
  <c r="AY48" i="1" s="1"/>
  <c r="AW48" i="1"/>
  <c r="AU48" i="1" s="1"/>
  <c r="AN48" i="1"/>
  <c r="K48" i="1" s="1"/>
  <c r="J48" i="1" s="1"/>
  <c r="AI48" i="1"/>
  <c r="L48" i="1" s="1"/>
  <c r="AA48" i="1"/>
  <c r="Z48" i="1"/>
  <c r="Y48" i="1"/>
  <c r="R48" i="1"/>
  <c r="BA47" i="1"/>
  <c r="AZ47" i="1"/>
  <c r="AX47" i="1"/>
  <c r="AW47" i="1"/>
  <c r="AU47" i="1" s="1"/>
  <c r="AN47" i="1"/>
  <c r="K47" i="1" s="1"/>
  <c r="J47" i="1" s="1"/>
  <c r="AC47" i="1" s="1"/>
  <c r="AI47" i="1"/>
  <c r="L47" i="1" s="1"/>
  <c r="AA47" i="1"/>
  <c r="Z47" i="1"/>
  <c r="R47" i="1"/>
  <c r="BA46" i="1"/>
  <c r="AZ46" i="1"/>
  <c r="AX46" i="1"/>
  <c r="AW46" i="1"/>
  <c r="AU46" i="1" s="1"/>
  <c r="AG46" i="1" s="1"/>
  <c r="AV46" i="1"/>
  <c r="AN46" i="1"/>
  <c r="K46" i="1" s="1"/>
  <c r="J46" i="1" s="1"/>
  <c r="AC46" i="1" s="1"/>
  <c r="AI46" i="1"/>
  <c r="L46" i="1" s="1"/>
  <c r="AA46" i="1"/>
  <c r="Z46" i="1"/>
  <c r="Y46" i="1" s="1"/>
  <c r="R46" i="1"/>
  <c r="P46" i="1"/>
  <c r="BA45" i="1"/>
  <c r="AZ45" i="1"/>
  <c r="AX45" i="1"/>
  <c r="AW45" i="1"/>
  <c r="AU45" i="1" s="1"/>
  <c r="AN45" i="1"/>
  <c r="K45" i="1" s="1"/>
  <c r="J45" i="1" s="1"/>
  <c r="AI45" i="1"/>
  <c r="L45" i="1" s="1"/>
  <c r="AA45" i="1"/>
  <c r="Y45" i="1" s="1"/>
  <c r="Z45" i="1"/>
  <c r="R45" i="1"/>
  <c r="BA44" i="1"/>
  <c r="AZ44" i="1"/>
  <c r="AX44" i="1"/>
  <c r="AW44" i="1"/>
  <c r="AU44" i="1" s="1"/>
  <c r="AV44" i="1" s="1"/>
  <c r="AN44" i="1"/>
  <c r="K44" i="1" s="1"/>
  <c r="J44" i="1" s="1"/>
  <c r="AI44" i="1"/>
  <c r="L44" i="1" s="1"/>
  <c r="AA44" i="1"/>
  <c r="Z44" i="1"/>
  <c r="Y44" i="1" s="1"/>
  <c r="R44" i="1"/>
  <c r="BA43" i="1"/>
  <c r="AZ43" i="1"/>
  <c r="AX43" i="1"/>
  <c r="AW43" i="1"/>
  <c r="AU43" i="1" s="1"/>
  <c r="AN43" i="1"/>
  <c r="K43" i="1" s="1"/>
  <c r="J43" i="1" s="1"/>
  <c r="AC43" i="1" s="1"/>
  <c r="AI43" i="1"/>
  <c r="L43" i="1" s="1"/>
  <c r="AA43" i="1"/>
  <c r="Z43" i="1"/>
  <c r="Y43" i="1" s="1"/>
  <c r="U43" i="1"/>
  <c r="R43" i="1"/>
  <c r="BA42" i="1"/>
  <c r="AZ42" i="1"/>
  <c r="AX42" i="1"/>
  <c r="AW42" i="1"/>
  <c r="AU42" i="1" s="1"/>
  <c r="AN42" i="1"/>
  <c r="K42" i="1" s="1"/>
  <c r="J42" i="1" s="1"/>
  <c r="AI42" i="1"/>
  <c r="L42" i="1" s="1"/>
  <c r="AH42" i="1"/>
  <c r="AA42" i="1"/>
  <c r="Z42" i="1"/>
  <c r="Y42" i="1" s="1"/>
  <c r="R42" i="1"/>
  <c r="BA41" i="1"/>
  <c r="AZ41" i="1"/>
  <c r="AX41" i="1"/>
  <c r="AY41" i="1" s="1"/>
  <c r="AW41" i="1"/>
  <c r="AU41" i="1"/>
  <c r="AN41" i="1"/>
  <c r="K41" i="1" s="1"/>
  <c r="J41" i="1" s="1"/>
  <c r="AC41" i="1" s="1"/>
  <c r="AI41" i="1"/>
  <c r="L41" i="1" s="1"/>
  <c r="AA41" i="1"/>
  <c r="Z41" i="1"/>
  <c r="R41" i="1"/>
  <c r="BA40" i="1"/>
  <c r="U40" i="1" s="1"/>
  <c r="AZ40" i="1"/>
  <c r="AX40" i="1"/>
  <c r="AY40" i="1" s="1"/>
  <c r="AW40" i="1"/>
  <c r="AU40" i="1"/>
  <c r="AN40" i="1"/>
  <c r="K40" i="1" s="1"/>
  <c r="J40" i="1" s="1"/>
  <c r="AC40" i="1" s="1"/>
  <c r="AI40" i="1"/>
  <c r="L40" i="1" s="1"/>
  <c r="AG40" i="1"/>
  <c r="AA40" i="1"/>
  <c r="Z40" i="1"/>
  <c r="Y40" i="1" s="1"/>
  <c r="R40" i="1"/>
  <c r="BA39" i="1"/>
  <c r="AZ39" i="1"/>
  <c r="AX39" i="1"/>
  <c r="AY39" i="1" s="1"/>
  <c r="AW39" i="1"/>
  <c r="AU39" i="1" s="1"/>
  <c r="AN39" i="1"/>
  <c r="K39" i="1" s="1"/>
  <c r="J39" i="1" s="1"/>
  <c r="AI39" i="1"/>
  <c r="L39" i="1" s="1"/>
  <c r="AH39" i="1"/>
  <c r="AA39" i="1"/>
  <c r="Z39" i="1"/>
  <c r="Y39" i="1"/>
  <c r="R39" i="1"/>
  <c r="BA38" i="1"/>
  <c r="AZ38" i="1"/>
  <c r="AX38" i="1"/>
  <c r="AW38" i="1"/>
  <c r="AU38" i="1" s="1"/>
  <c r="AN38" i="1"/>
  <c r="AI38" i="1"/>
  <c r="L38" i="1" s="1"/>
  <c r="AA38" i="1"/>
  <c r="Z38" i="1"/>
  <c r="Y38" i="1"/>
  <c r="U38" i="1"/>
  <c r="R38" i="1"/>
  <c r="K38" i="1"/>
  <c r="J38" i="1" s="1"/>
  <c r="AC38" i="1" s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Y37" i="1"/>
  <c r="R37" i="1"/>
  <c r="BA36" i="1"/>
  <c r="AZ36" i="1"/>
  <c r="AX36" i="1"/>
  <c r="AY36" i="1" s="1"/>
  <c r="AW36" i="1"/>
  <c r="AU36" i="1" s="1"/>
  <c r="AG36" i="1" s="1"/>
  <c r="AN36" i="1"/>
  <c r="K36" i="1" s="1"/>
  <c r="J36" i="1" s="1"/>
  <c r="AC36" i="1" s="1"/>
  <c r="AI36" i="1"/>
  <c r="L36" i="1" s="1"/>
  <c r="AH36" i="1"/>
  <c r="AA36" i="1"/>
  <c r="Z36" i="1"/>
  <c r="Y36" i="1"/>
  <c r="R36" i="1"/>
  <c r="BA35" i="1"/>
  <c r="AZ35" i="1"/>
  <c r="AX35" i="1"/>
  <c r="AW35" i="1"/>
  <c r="AU35" i="1" s="1"/>
  <c r="AV35" i="1" s="1"/>
  <c r="AN35" i="1"/>
  <c r="K35" i="1" s="1"/>
  <c r="J35" i="1" s="1"/>
  <c r="AC35" i="1" s="1"/>
  <c r="AI35" i="1"/>
  <c r="AA35" i="1"/>
  <c r="Z35" i="1"/>
  <c r="R35" i="1"/>
  <c r="M35" i="1"/>
  <c r="L35" i="1"/>
  <c r="BA34" i="1"/>
  <c r="U34" i="1" s="1"/>
  <c r="AZ34" i="1"/>
  <c r="AY34" i="1"/>
  <c r="AX34" i="1"/>
  <c r="AW34" i="1"/>
  <c r="AU34" i="1"/>
  <c r="AN34" i="1"/>
  <c r="K34" i="1" s="1"/>
  <c r="J34" i="1" s="1"/>
  <c r="AI34" i="1"/>
  <c r="L34" i="1" s="1"/>
  <c r="AA34" i="1"/>
  <c r="Z34" i="1"/>
  <c r="Y34" i="1"/>
  <c r="R34" i="1"/>
  <c r="BA33" i="1"/>
  <c r="AZ33" i="1"/>
  <c r="AX33" i="1"/>
  <c r="AY33" i="1" s="1"/>
  <c r="AW33" i="1"/>
  <c r="AU33" i="1" s="1"/>
  <c r="AN33" i="1"/>
  <c r="K33" i="1" s="1"/>
  <c r="J33" i="1" s="1"/>
  <c r="AC33" i="1" s="1"/>
  <c r="AI33" i="1"/>
  <c r="L33" i="1" s="1"/>
  <c r="AA33" i="1"/>
  <c r="Z33" i="1"/>
  <c r="Y33" i="1" s="1"/>
  <c r="R33" i="1"/>
  <c r="BA32" i="1"/>
  <c r="AZ32" i="1"/>
  <c r="AX32" i="1"/>
  <c r="AW32" i="1"/>
  <c r="AU32" i="1" s="1"/>
  <c r="M32" i="1" s="1"/>
  <c r="AN32" i="1"/>
  <c r="K32" i="1" s="1"/>
  <c r="J32" i="1" s="1"/>
  <c r="AC32" i="1" s="1"/>
  <c r="AI32" i="1"/>
  <c r="L32" i="1" s="1"/>
  <c r="AA32" i="1"/>
  <c r="Z32" i="1"/>
  <c r="Y32" i="1" s="1"/>
  <c r="R32" i="1"/>
  <c r="BA31" i="1"/>
  <c r="AZ31" i="1"/>
  <c r="AX31" i="1"/>
  <c r="AW31" i="1"/>
  <c r="AU31" i="1" s="1"/>
  <c r="AN31" i="1"/>
  <c r="K31" i="1" s="1"/>
  <c r="J31" i="1" s="1"/>
  <c r="AI31" i="1"/>
  <c r="L31" i="1" s="1"/>
  <c r="AA31" i="1"/>
  <c r="Z31" i="1"/>
  <c r="Y31" i="1"/>
  <c r="R31" i="1"/>
  <c r="BA30" i="1"/>
  <c r="U30" i="1" s="1"/>
  <c r="AZ30" i="1"/>
  <c r="AY30" i="1"/>
  <c r="AX30" i="1"/>
  <c r="AW30" i="1"/>
  <c r="AU30" i="1"/>
  <c r="AN30" i="1"/>
  <c r="K30" i="1" s="1"/>
  <c r="J30" i="1" s="1"/>
  <c r="AC30" i="1" s="1"/>
  <c r="AI30" i="1"/>
  <c r="L30" i="1" s="1"/>
  <c r="AG30" i="1"/>
  <c r="AA30" i="1"/>
  <c r="Z30" i="1"/>
  <c r="Y30" i="1" s="1"/>
  <c r="R30" i="1"/>
  <c r="BA29" i="1"/>
  <c r="AZ29" i="1"/>
  <c r="AX29" i="1"/>
  <c r="AY29" i="1" s="1"/>
  <c r="AW29" i="1"/>
  <c r="AU29" i="1"/>
  <c r="P29" i="1" s="1"/>
  <c r="AN29" i="1"/>
  <c r="K29" i="1" s="1"/>
  <c r="J29" i="1" s="1"/>
  <c r="AI29" i="1"/>
  <c r="L29" i="1" s="1"/>
  <c r="AA29" i="1"/>
  <c r="Z29" i="1"/>
  <c r="Y29" i="1"/>
  <c r="R29" i="1"/>
  <c r="BA28" i="1"/>
  <c r="AZ28" i="1"/>
  <c r="AX28" i="1"/>
  <c r="U28" i="1" s="1"/>
  <c r="AW28" i="1"/>
  <c r="AU28" i="1"/>
  <c r="AV28" i="1" s="1"/>
  <c r="AN28" i="1"/>
  <c r="K28" i="1" s="1"/>
  <c r="J28" i="1" s="1"/>
  <c r="AI28" i="1"/>
  <c r="L28" i="1" s="1"/>
  <c r="AA28" i="1"/>
  <c r="Z28" i="1"/>
  <c r="Y28" i="1" s="1"/>
  <c r="R28" i="1"/>
  <c r="BA27" i="1"/>
  <c r="AZ27" i="1"/>
  <c r="AX27" i="1"/>
  <c r="AW27" i="1"/>
  <c r="AU27" i="1" s="1"/>
  <c r="AH27" i="1" s="1"/>
  <c r="AN27" i="1"/>
  <c r="AI27" i="1"/>
  <c r="L27" i="1" s="1"/>
  <c r="AA27" i="1"/>
  <c r="Z27" i="1"/>
  <c r="Y27" i="1"/>
  <c r="R27" i="1"/>
  <c r="M27" i="1"/>
  <c r="K27" i="1"/>
  <c r="J27" i="1" s="1"/>
  <c r="AC27" i="1" s="1"/>
  <c r="BA26" i="1"/>
  <c r="AZ26" i="1"/>
  <c r="AX26" i="1"/>
  <c r="AW26" i="1"/>
  <c r="AU26" i="1" s="1"/>
  <c r="M26" i="1" s="1"/>
  <c r="AN26" i="1"/>
  <c r="K26" i="1" s="1"/>
  <c r="J26" i="1" s="1"/>
  <c r="AI26" i="1"/>
  <c r="L26" i="1" s="1"/>
  <c r="AC26" i="1"/>
  <c r="AA26" i="1"/>
  <c r="Z26" i="1"/>
  <c r="R26" i="1"/>
  <c r="BA25" i="1"/>
  <c r="AZ25" i="1"/>
  <c r="AX25" i="1"/>
  <c r="AY25" i="1" s="1"/>
  <c r="AW25" i="1"/>
  <c r="AU25" i="1"/>
  <c r="AG25" i="1" s="1"/>
  <c r="AN25" i="1"/>
  <c r="K25" i="1" s="1"/>
  <c r="J25" i="1" s="1"/>
  <c r="AI25" i="1"/>
  <c r="L25" i="1" s="1"/>
  <c r="AA25" i="1"/>
  <c r="Z25" i="1"/>
  <c r="R25" i="1"/>
  <c r="BA24" i="1"/>
  <c r="U24" i="1" s="1"/>
  <c r="AZ24" i="1"/>
  <c r="AY24" i="1" s="1"/>
  <c r="AX24" i="1"/>
  <c r="AW24" i="1"/>
  <c r="AU24" i="1" s="1"/>
  <c r="AN24" i="1"/>
  <c r="K24" i="1" s="1"/>
  <c r="J24" i="1" s="1"/>
  <c r="AI24" i="1"/>
  <c r="L24" i="1" s="1"/>
  <c r="AA24" i="1"/>
  <c r="Z24" i="1"/>
  <c r="Y24" i="1"/>
  <c r="R24" i="1"/>
  <c r="P24" i="1"/>
  <c r="BA23" i="1"/>
  <c r="AZ23" i="1"/>
  <c r="AX23" i="1"/>
  <c r="U23" i="1" s="1"/>
  <c r="AW23" i="1"/>
  <c r="AU23" i="1" s="1"/>
  <c r="AN23" i="1"/>
  <c r="K23" i="1" s="1"/>
  <c r="J23" i="1" s="1"/>
  <c r="AI23" i="1"/>
  <c r="L23" i="1" s="1"/>
  <c r="AA23" i="1"/>
  <c r="Z23" i="1"/>
  <c r="Y23" i="1" s="1"/>
  <c r="R23" i="1"/>
  <c r="BA22" i="1"/>
  <c r="AZ22" i="1"/>
  <c r="AX22" i="1"/>
  <c r="AY22" i="1" s="1"/>
  <c r="AW22" i="1"/>
  <c r="AU22" i="1" s="1"/>
  <c r="M22" i="1" s="1"/>
  <c r="AN22" i="1"/>
  <c r="AI22" i="1"/>
  <c r="L22" i="1" s="1"/>
  <c r="AG22" i="1"/>
  <c r="AA22" i="1"/>
  <c r="Z22" i="1"/>
  <c r="Y22" i="1" s="1"/>
  <c r="R22" i="1"/>
  <c r="K22" i="1"/>
  <c r="J22" i="1"/>
  <c r="BA21" i="1"/>
  <c r="AZ21" i="1"/>
  <c r="AX21" i="1"/>
  <c r="AW21" i="1"/>
  <c r="AU21" i="1" s="1"/>
  <c r="AN21" i="1"/>
  <c r="K21" i="1" s="1"/>
  <c r="J21" i="1" s="1"/>
  <c r="AI21" i="1"/>
  <c r="L21" i="1" s="1"/>
  <c r="AC21" i="1"/>
  <c r="AA21" i="1"/>
  <c r="Z21" i="1"/>
  <c r="Y21" i="1" s="1"/>
  <c r="R21" i="1"/>
  <c r="BA20" i="1"/>
  <c r="AZ20" i="1"/>
  <c r="AX20" i="1"/>
  <c r="U20" i="1" s="1"/>
  <c r="AW20" i="1"/>
  <c r="AU20" i="1"/>
  <c r="M20" i="1" s="1"/>
  <c r="AN20" i="1"/>
  <c r="K20" i="1" s="1"/>
  <c r="J20" i="1" s="1"/>
  <c r="AI20" i="1"/>
  <c r="L20" i="1" s="1"/>
  <c r="AA20" i="1"/>
  <c r="Z20" i="1"/>
  <c r="Y20" i="1" s="1"/>
  <c r="R20" i="1"/>
  <c r="BA19" i="1"/>
  <c r="U19" i="1" s="1"/>
  <c r="AZ19" i="1"/>
  <c r="AY19" i="1"/>
  <c r="AX19" i="1"/>
  <c r="AW19" i="1"/>
  <c r="AU19" i="1" s="1"/>
  <c r="AN19" i="1"/>
  <c r="K19" i="1" s="1"/>
  <c r="J19" i="1" s="1"/>
  <c r="AI19" i="1"/>
  <c r="L19" i="1" s="1"/>
  <c r="AA19" i="1"/>
  <c r="Z19" i="1"/>
  <c r="Y19" i="1"/>
  <c r="R19" i="1"/>
  <c r="BA18" i="1"/>
  <c r="AZ18" i="1"/>
  <c r="AX18" i="1"/>
  <c r="AW18" i="1"/>
  <c r="AU18" i="1"/>
  <c r="AN18" i="1"/>
  <c r="K18" i="1" s="1"/>
  <c r="J18" i="1" s="1"/>
  <c r="AI18" i="1"/>
  <c r="L18" i="1" s="1"/>
  <c r="AA18" i="1"/>
  <c r="Z18" i="1"/>
  <c r="Y18" i="1"/>
  <c r="R18" i="1"/>
  <c r="BA17" i="1"/>
  <c r="AZ17" i="1"/>
  <c r="AX17" i="1"/>
  <c r="U17" i="1" s="1"/>
  <c r="AW17" i="1"/>
  <c r="AU17" i="1" s="1"/>
  <c r="AH17" i="1" s="1"/>
  <c r="AV17" i="1"/>
  <c r="AN17" i="1"/>
  <c r="K17" i="1" s="1"/>
  <c r="J17" i="1" s="1"/>
  <c r="AI17" i="1"/>
  <c r="L17" i="1" s="1"/>
  <c r="AA17" i="1"/>
  <c r="Y17" i="1" s="1"/>
  <c r="Z17" i="1"/>
  <c r="R17" i="1"/>
  <c r="V127" i="1" l="1"/>
  <c r="W127" i="1" s="1"/>
  <c r="AC127" i="1"/>
  <c r="V105" i="1"/>
  <c r="W105" i="1" s="1"/>
  <c r="V90" i="1"/>
  <c r="W90" i="1" s="1"/>
  <c r="AE90" i="1" s="1"/>
  <c r="V40" i="1"/>
  <c r="W40" i="1" s="1"/>
  <c r="AE40" i="1" s="1"/>
  <c r="V76" i="1"/>
  <c r="W76" i="1" s="1"/>
  <c r="V87" i="1"/>
  <c r="W87" i="1" s="1"/>
  <c r="AG58" i="1"/>
  <c r="AH58" i="1"/>
  <c r="AV58" i="1"/>
  <c r="P58" i="1"/>
  <c r="M58" i="1"/>
  <c r="AY51" i="1"/>
  <c r="U51" i="1"/>
  <c r="AH53" i="1"/>
  <c r="AG53" i="1"/>
  <c r="P53" i="1"/>
  <c r="P104" i="1"/>
  <c r="AV104" i="1"/>
  <c r="M104" i="1"/>
  <c r="AH104" i="1"/>
  <c r="AG104" i="1"/>
  <c r="M109" i="1"/>
  <c r="AH109" i="1"/>
  <c r="AG109" i="1"/>
  <c r="AV109" i="1"/>
  <c r="P109" i="1"/>
  <c r="M111" i="1"/>
  <c r="AH111" i="1"/>
  <c r="AG111" i="1"/>
  <c r="AV111" i="1"/>
  <c r="P111" i="1"/>
  <c r="AV29" i="1"/>
  <c r="M29" i="1"/>
  <c r="AH29" i="1"/>
  <c r="AG29" i="1"/>
  <c r="M21" i="1"/>
  <c r="P21" i="1"/>
  <c r="AH21" i="1"/>
  <c r="AG21" i="1"/>
  <c r="AV39" i="1"/>
  <c r="AG39" i="1"/>
  <c r="P39" i="1"/>
  <c r="M39" i="1"/>
  <c r="M53" i="1"/>
  <c r="AV78" i="1"/>
  <c r="AH78" i="1"/>
  <c r="AG78" i="1"/>
  <c r="P78" i="1"/>
  <c r="X90" i="1"/>
  <c r="AB90" i="1" s="1"/>
  <c r="U29" i="1"/>
  <c r="V29" i="1" s="1"/>
  <c r="W29" i="1" s="1"/>
  <c r="AH41" i="1"/>
  <c r="AG41" i="1"/>
  <c r="P41" i="1"/>
  <c r="M41" i="1"/>
  <c r="V94" i="1"/>
  <c r="W94" i="1" s="1"/>
  <c r="AD94" i="1" s="1"/>
  <c r="P98" i="1"/>
  <c r="AH98" i="1"/>
  <c r="AV19" i="1"/>
  <c r="AH19" i="1"/>
  <c r="M19" i="1"/>
  <c r="AV24" i="1"/>
  <c r="AG24" i="1"/>
  <c r="AH24" i="1"/>
  <c r="AV83" i="1"/>
  <c r="P83" i="1"/>
  <c r="M83" i="1"/>
  <c r="AH83" i="1"/>
  <c r="AG83" i="1"/>
  <c r="AG119" i="1"/>
  <c r="P119" i="1"/>
  <c r="AV119" i="1"/>
  <c r="M119" i="1"/>
  <c r="AH119" i="1"/>
  <c r="AY63" i="1"/>
  <c r="U63" i="1"/>
  <c r="M68" i="1"/>
  <c r="AH68" i="1"/>
  <c r="AG68" i="1"/>
  <c r="AV68" i="1"/>
  <c r="P68" i="1"/>
  <c r="P63" i="1"/>
  <c r="AH63" i="1"/>
  <c r="M63" i="1"/>
  <c r="AG63" i="1"/>
  <c r="AH65" i="1"/>
  <c r="M65" i="1"/>
  <c r="AV65" i="1"/>
  <c r="AG65" i="1"/>
  <c r="U100" i="1"/>
  <c r="AH22" i="1"/>
  <c r="AY43" i="1"/>
  <c r="Y76" i="1"/>
  <c r="AY78" i="1"/>
  <c r="Y80" i="1"/>
  <c r="U81" i="1"/>
  <c r="V81" i="1" s="1"/>
  <c r="W81" i="1" s="1"/>
  <c r="S81" i="1" s="1"/>
  <c r="Q81" i="1" s="1"/>
  <c r="T81" i="1" s="1"/>
  <c r="N81" i="1" s="1"/>
  <c r="O81" i="1" s="1"/>
  <c r="V83" i="1"/>
  <c r="W83" i="1" s="1"/>
  <c r="S83" i="1" s="1"/>
  <c r="Q83" i="1" s="1"/>
  <c r="T83" i="1" s="1"/>
  <c r="N83" i="1" s="1"/>
  <c r="O83" i="1" s="1"/>
  <c r="Y85" i="1"/>
  <c r="U97" i="1"/>
  <c r="AY100" i="1"/>
  <c r="AY105" i="1"/>
  <c r="Y107" i="1"/>
  <c r="Y108" i="1"/>
  <c r="AY121" i="1"/>
  <c r="AG124" i="1"/>
  <c r="V24" i="1"/>
  <c r="W24" i="1" s="1"/>
  <c r="X24" i="1" s="1"/>
  <c r="AB24" i="1" s="1"/>
  <c r="AY27" i="1"/>
  <c r="AY44" i="1"/>
  <c r="AY66" i="1"/>
  <c r="AV71" i="1"/>
  <c r="AY74" i="1"/>
  <c r="AY75" i="1"/>
  <c r="AV77" i="1"/>
  <c r="AY82" i="1"/>
  <c r="AV88" i="1"/>
  <c r="AY94" i="1"/>
  <c r="M97" i="1"/>
  <c r="Y127" i="1"/>
  <c r="Y130" i="1"/>
  <c r="AY131" i="1"/>
  <c r="U27" i="1"/>
  <c r="U66" i="1"/>
  <c r="V66" i="1" s="1"/>
  <c r="W66" i="1" s="1"/>
  <c r="U68" i="1"/>
  <c r="P77" i="1"/>
  <c r="Y78" i="1"/>
  <c r="Y105" i="1"/>
  <c r="M106" i="1"/>
  <c r="V19" i="1"/>
  <c r="W19" i="1" s="1"/>
  <c r="AE19" i="1" s="1"/>
  <c r="U53" i="1"/>
  <c r="AY64" i="1"/>
  <c r="M87" i="1"/>
  <c r="Y90" i="1"/>
  <c r="Y97" i="1"/>
  <c r="AV102" i="1"/>
  <c r="Y118" i="1"/>
  <c r="AY129" i="1"/>
  <c r="AV133" i="1"/>
  <c r="P17" i="1"/>
  <c r="AY110" i="1"/>
  <c r="U22" i="1"/>
  <c r="V22" i="1" s="1"/>
  <c r="W22" i="1" s="1"/>
  <c r="AD22" i="1" s="1"/>
  <c r="U18" i="1"/>
  <c r="AY26" i="1"/>
  <c r="AG27" i="1"/>
  <c r="AY37" i="1"/>
  <c r="Y41" i="1"/>
  <c r="AY42" i="1"/>
  <c r="U44" i="1"/>
  <c r="Y51" i="1"/>
  <c r="Y56" i="1"/>
  <c r="AY59" i="1"/>
  <c r="Y61" i="1"/>
  <c r="Y62" i="1"/>
  <c r="Y66" i="1"/>
  <c r="AV70" i="1"/>
  <c r="AG81" i="1"/>
  <c r="Y82" i="1"/>
  <c r="M85" i="1"/>
  <c r="AY89" i="1"/>
  <c r="P102" i="1"/>
  <c r="U102" i="1"/>
  <c r="AY104" i="1"/>
  <c r="AY114" i="1"/>
  <c r="P116" i="1"/>
  <c r="Y119" i="1"/>
  <c r="U122" i="1"/>
  <c r="V122" i="1" s="1"/>
  <c r="W122" i="1" s="1"/>
  <c r="AE122" i="1" s="1"/>
  <c r="U124" i="1"/>
  <c r="Y129" i="1"/>
  <c r="AY133" i="1"/>
  <c r="AY23" i="1"/>
  <c r="AY69" i="1"/>
  <c r="U25" i="1"/>
  <c r="U33" i="1"/>
  <c r="U37" i="1"/>
  <c r="U39" i="1"/>
  <c r="U42" i="1"/>
  <c r="V42" i="1" s="1"/>
  <c r="W42" i="1" s="1"/>
  <c r="S42" i="1" s="1"/>
  <c r="Q42" i="1" s="1"/>
  <c r="T42" i="1" s="1"/>
  <c r="U46" i="1"/>
  <c r="U71" i="1"/>
  <c r="U85" i="1"/>
  <c r="V85" i="1" s="1"/>
  <c r="W85" i="1" s="1"/>
  <c r="U119" i="1"/>
  <c r="U132" i="1"/>
  <c r="AY28" i="1"/>
  <c r="AY17" i="1"/>
  <c r="U56" i="1"/>
  <c r="AY21" i="1"/>
  <c r="Y25" i="1"/>
  <c r="AY31" i="1"/>
  <c r="AY38" i="1"/>
  <c r="U54" i="1"/>
  <c r="Y57" i="1"/>
  <c r="M70" i="1"/>
  <c r="AY70" i="1"/>
  <c r="AG71" i="1"/>
  <c r="AG73" i="1"/>
  <c r="Y88" i="1"/>
  <c r="Y91" i="1"/>
  <c r="U95" i="1"/>
  <c r="Y102" i="1"/>
  <c r="Y112" i="1"/>
  <c r="Y122" i="1"/>
  <c r="AG129" i="1"/>
  <c r="AE22" i="1"/>
  <c r="AC23" i="1"/>
  <c r="AH49" i="1"/>
  <c r="AG49" i="1"/>
  <c r="M49" i="1"/>
  <c r="AV49" i="1"/>
  <c r="P49" i="1"/>
  <c r="AE66" i="1"/>
  <c r="X66" i="1"/>
  <c r="AB66" i="1" s="1"/>
  <c r="AD83" i="1"/>
  <c r="AC20" i="1"/>
  <c r="AV20" i="1"/>
  <c r="V23" i="1"/>
  <c r="W23" i="1" s="1"/>
  <c r="AC28" i="1"/>
  <c r="AH33" i="1"/>
  <c r="AG33" i="1"/>
  <c r="M33" i="1"/>
  <c r="P33" i="1"/>
  <c r="AV33" i="1"/>
  <c r="AH38" i="1"/>
  <c r="AG38" i="1"/>
  <c r="M38" i="1"/>
  <c r="P38" i="1"/>
  <c r="AV38" i="1"/>
  <c r="AC44" i="1"/>
  <c r="AC54" i="1"/>
  <c r="AC80" i="1"/>
  <c r="AH44" i="1"/>
  <c r="AG44" i="1"/>
  <c r="P44" i="1"/>
  <c r="M44" i="1"/>
  <c r="AG47" i="1"/>
  <c r="M47" i="1"/>
  <c r="AV47" i="1"/>
  <c r="P47" i="1"/>
  <c r="AH47" i="1"/>
  <c r="U58" i="1"/>
  <c r="AY58" i="1"/>
  <c r="V71" i="1"/>
  <c r="W71" i="1" s="1"/>
  <c r="V86" i="1"/>
  <c r="W86" i="1" s="1"/>
  <c r="AD86" i="1" s="1"/>
  <c r="AC88" i="1"/>
  <c r="X40" i="1"/>
  <c r="AB40" i="1" s="1"/>
  <c r="AD40" i="1"/>
  <c r="AF40" i="1" s="1"/>
  <c r="V53" i="1"/>
  <c r="W53" i="1" s="1"/>
  <c r="S53" i="1" s="1"/>
  <c r="Q53" i="1" s="1"/>
  <c r="T53" i="1" s="1"/>
  <c r="N53" i="1" s="1"/>
  <c r="O53" i="1" s="1"/>
  <c r="V17" i="1"/>
  <c r="W17" i="1" s="1"/>
  <c r="S17" i="1" s="1"/>
  <c r="Q17" i="1" s="1"/>
  <c r="T17" i="1" s="1"/>
  <c r="V20" i="1"/>
  <c r="W20" i="1" s="1"/>
  <c r="S20" i="1" s="1"/>
  <c r="Q20" i="1" s="1"/>
  <c r="T20" i="1" s="1"/>
  <c r="N20" i="1" s="1"/>
  <c r="O20" i="1" s="1"/>
  <c r="V27" i="1"/>
  <c r="W27" i="1" s="1"/>
  <c r="S27" i="1" s="1"/>
  <c r="Q27" i="1" s="1"/>
  <c r="T27" i="1" s="1"/>
  <c r="N27" i="1" s="1"/>
  <c r="O27" i="1" s="1"/>
  <c r="P61" i="1"/>
  <c r="AG61" i="1"/>
  <c r="AV61" i="1"/>
  <c r="AH61" i="1"/>
  <c r="M61" i="1"/>
  <c r="AD20" i="1"/>
  <c r="AD23" i="1"/>
  <c r="Y26" i="1"/>
  <c r="AV37" i="1"/>
  <c r="P37" i="1"/>
  <c r="AH37" i="1"/>
  <c r="AG37" i="1"/>
  <c r="M37" i="1"/>
  <c r="AC48" i="1"/>
  <c r="V63" i="1"/>
  <c r="W63" i="1" s="1"/>
  <c r="AC83" i="1"/>
  <c r="M50" i="1"/>
  <c r="AV50" i="1"/>
  <c r="P50" i="1"/>
  <c r="AH50" i="1"/>
  <c r="AG50" i="1"/>
  <c r="AC19" i="1"/>
  <c r="S19" i="1"/>
  <c r="Q19" i="1" s="1"/>
  <c r="T19" i="1" s="1"/>
  <c r="N19" i="1" s="1"/>
  <c r="O19" i="1" s="1"/>
  <c r="V39" i="1"/>
  <c r="W39" i="1" s="1"/>
  <c r="AC25" i="1"/>
  <c r="AC37" i="1"/>
  <c r="AY47" i="1"/>
  <c r="U47" i="1"/>
  <c r="AD29" i="1"/>
  <c r="X29" i="1"/>
  <c r="AB29" i="1" s="1"/>
  <c r="AE29" i="1"/>
  <c r="AC34" i="1"/>
  <c r="P35" i="1"/>
  <c r="AH35" i="1"/>
  <c r="AG35" i="1"/>
  <c r="AC39" i="1"/>
  <c r="V44" i="1"/>
  <c r="W44" i="1" s="1"/>
  <c r="AG45" i="1"/>
  <c r="P45" i="1"/>
  <c r="AH45" i="1"/>
  <c r="M45" i="1"/>
  <c r="AV48" i="1"/>
  <c r="P48" i="1"/>
  <c r="AH48" i="1"/>
  <c r="AG48" i="1"/>
  <c r="M48" i="1"/>
  <c r="AC51" i="1"/>
  <c r="P51" i="1"/>
  <c r="AG51" i="1"/>
  <c r="AH51" i="1"/>
  <c r="M51" i="1"/>
  <c r="V56" i="1"/>
  <c r="W56" i="1" s="1"/>
  <c r="AC64" i="1"/>
  <c r="P66" i="1"/>
  <c r="M66" i="1"/>
  <c r="AG66" i="1"/>
  <c r="AV66" i="1"/>
  <c r="AH66" i="1"/>
  <c r="X76" i="1"/>
  <c r="AB76" i="1" s="1"/>
  <c r="S76" i="1"/>
  <c r="Q76" i="1" s="1"/>
  <c r="T76" i="1" s="1"/>
  <c r="N76" i="1" s="1"/>
  <c r="O76" i="1" s="1"/>
  <c r="AE76" i="1"/>
  <c r="P20" i="1"/>
  <c r="AH20" i="1"/>
  <c r="AG20" i="1"/>
  <c r="AC18" i="1"/>
  <c r="V28" i="1"/>
  <c r="W28" i="1" s="1"/>
  <c r="S28" i="1" s="1"/>
  <c r="Q28" i="1" s="1"/>
  <c r="T28" i="1" s="1"/>
  <c r="AV32" i="1"/>
  <c r="P32" i="1"/>
  <c r="AH32" i="1"/>
  <c r="AG32" i="1"/>
  <c r="AV34" i="1"/>
  <c r="AH34" i="1"/>
  <c r="AG34" i="1"/>
  <c r="P34" i="1"/>
  <c r="M34" i="1"/>
  <c r="U35" i="1"/>
  <c r="AY35" i="1"/>
  <c r="AV45" i="1"/>
  <c r="V59" i="1"/>
  <c r="W59" i="1" s="1"/>
  <c r="S59" i="1" s="1"/>
  <c r="Q59" i="1" s="1"/>
  <c r="T59" i="1" s="1"/>
  <c r="N59" i="1" s="1"/>
  <c r="O59" i="1" s="1"/>
  <c r="AC73" i="1"/>
  <c r="AC17" i="1"/>
  <c r="AH28" i="1"/>
  <c r="AG28" i="1"/>
  <c r="M28" i="1"/>
  <c r="P28" i="1"/>
  <c r="AG18" i="1"/>
  <c r="M18" i="1"/>
  <c r="AH18" i="1"/>
  <c r="AV18" i="1"/>
  <c r="P18" i="1"/>
  <c r="AH31" i="1"/>
  <c r="AG31" i="1"/>
  <c r="P31" i="1"/>
  <c r="M31" i="1"/>
  <c r="U32" i="1"/>
  <c r="AY32" i="1"/>
  <c r="V37" i="1"/>
  <c r="W37" i="1" s="1"/>
  <c r="S40" i="1"/>
  <c r="Q40" i="1" s="1"/>
  <c r="T40" i="1" s="1"/>
  <c r="AC42" i="1"/>
  <c r="AH23" i="1"/>
  <c r="AG23" i="1"/>
  <c r="M23" i="1"/>
  <c r="AV23" i="1"/>
  <c r="P23" i="1"/>
  <c r="AV26" i="1"/>
  <c r="AH26" i="1"/>
  <c r="AG26" i="1"/>
  <c r="P26" i="1"/>
  <c r="AD24" i="1"/>
  <c r="V25" i="1"/>
  <c r="W25" i="1" s="1"/>
  <c r="AD25" i="1" s="1"/>
  <c r="V30" i="1"/>
  <c r="W30" i="1" s="1"/>
  <c r="AD30" i="1" s="1"/>
  <c r="AV31" i="1"/>
  <c r="V34" i="1"/>
  <c r="W34" i="1" s="1"/>
  <c r="V48" i="1"/>
  <c r="W48" i="1" s="1"/>
  <c r="V51" i="1"/>
  <c r="W51" i="1" s="1"/>
  <c r="S51" i="1" s="1"/>
  <c r="Q51" i="1" s="1"/>
  <c r="T51" i="1" s="1"/>
  <c r="V68" i="1"/>
  <c r="W68" i="1" s="1"/>
  <c r="S22" i="1"/>
  <c r="Q22" i="1" s="1"/>
  <c r="T22" i="1" s="1"/>
  <c r="N22" i="1" s="1"/>
  <c r="O22" i="1" s="1"/>
  <c r="AC22" i="1"/>
  <c r="AC31" i="1"/>
  <c r="V18" i="1"/>
  <c r="W18" i="1" s="1"/>
  <c r="S18" i="1" s="1"/>
  <c r="Q18" i="1" s="1"/>
  <c r="T18" i="1" s="1"/>
  <c r="P36" i="1"/>
  <c r="M36" i="1"/>
  <c r="AV36" i="1"/>
  <c r="U49" i="1"/>
  <c r="AY49" i="1"/>
  <c r="AG52" i="1"/>
  <c r="M52" i="1"/>
  <c r="P52" i="1"/>
  <c r="AH52" i="1"/>
  <c r="AC58" i="1"/>
  <c r="V61" i="1"/>
  <c r="W61" i="1" s="1"/>
  <c r="AC70" i="1"/>
  <c r="P80" i="1"/>
  <c r="AV80" i="1"/>
  <c r="AC84" i="1"/>
  <c r="AY61" i="1"/>
  <c r="AC68" i="1"/>
  <c r="AD76" i="1"/>
  <c r="AC78" i="1"/>
  <c r="X105" i="1"/>
  <c r="AB105" i="1" s="1"/>
  <c r="AE105" i="1"/>
  <c r="AD105" i="1"/>
  <c r="P25" i="1"/>
  <c r="AH25" i="1"/>
  <c r="AV42" i="1"/>
  <c r="P42" i="1"/>
  <c r="AY45" i="1"/>
  <c r="U45" i="1"/>
  <c r="AY52" i="1"/>
  <c r="U52" i="1"/>
  <c r="AH54" i="1"/>
  <c r="AG54" i="1"/>
  <c r="M54" i="1"/>
  <c r="P54" i="1"/>
  <c r="AC63" i="1"/>
  <c r="V64" i="1"/>
  <c r="W64" i="1" s="1"/>
  <c r="S64" i="1" s="1"/>
  <c r="Q64" i="1" s="1"/>
  <c r="T64" i="1" s="1"/>
  <c r="N64" i="1" s="1"/>
  <c r="O64" i="1" s="1"/>
  <c r="AH75" i="1"/>
  <c r="AG75" i="1"/>
  <c r="P75" i="1"/>
  <c r="M75" i="1"/>
  <c r="AH90" i="1"/>
  <c r="AG90" i="1"/>
  <c r="M90" i="1"/>
  <c r="P90" i="1"/>
  <c r="AV90" i="1"/>
  <c r="AG93" i="1"/>
  <c r="M93" i="1"/>
  <c r="P93" i="1"/>
  <c r="AH93" i="1"/>
  <c r="AV93" i="1"/>
  <c r="AY20" i="1"/>
  <c r="AV25" i="1"/>
  <c r="V33" i="1"/>
  <c r="W33" i="1" s="1"/>
  <c r="S33" i="1" s="1"/>
  <c r="Q33" i="1" s="1"/>
  <c r="T33" i="1" s="1"/>
  <c r="N33" i="1" s="1"/>
  <c r="O33" i="1" s="1"/>
  <c r="V38" i="1"/>
  <c r="W38" i="1" s="1"/>
  <c r="M42" i="1"/>
  <c r="V46" i="1"/>
  <c r="W46" i="1" s="1"/>
  <c r="Y47" i="1"/>
  <c r="AV54" i="1"/>
  <c r="AH55" i="1"/>
  <c r="AV55" i="1"/>
  <c r="AC57" i="1"/>
  <c r="AC61" i="1"/>
  <c r="AV75" i="1"/>
  <c r="AH79" i="1"/>
  <c r="P79" i="1"/>
  <c r="AV79" i="1"/>
  <c r="M79" i="1"/>
  <c r="U92" i="1"/>
  <c r="AY92" i="1"/>
  <c r="AC112" i="1"/>
  <c r="P19" i="1"/>
  <c r="AV22" i="1"/>
  <c r="P22" i="1"/>
  <c r="AC24" i="1"/>
  <c r="S24" i="1"/>
  <c r="Q24" i="1" s="1"/>
  <c r="T24" i="1" s="1"/>
  <c r="M25" i="1"/>
  <c r="P40" i="1"/>
  <c r="AH40" i="1"/>
  <c r="AV40" i="1"/>
  <c r="V43" i="1"/>
  <c r="W43" i="1" s="1"/>
  <c r="AH43" i="1"/>
  <c r="AG43" i="1"/>
  <c r="M43" i="1"/>
  <c r="P43" i="1"/>
  <c r="AY46" i="1"/>
  <c r="AG57" i="1"/>
  <c r="M57" i="1"/>
  <c r="P57" i="1"/>
  <c r="AG72" i="1"/>
  <c r="M72" i="1"/>
  <c r="P72" i="1"/>
  <c r="AH72" i="1"/>
  <c r="AV72" i="1"/>
  <c r="AE87" i="1"/>
  <c r="X87" i="1"/>
  <c r="AB87" i="1" s="1"/>
  <c r="AY88" i="1"/>
  <c r="U88" i="1"/>
  <c r="AC91" i="1"/>
  <c r="AV21" i="1"/>
  <c r="P30" i="1"/>
  <c r="AH30" i="1"/>
  <c r="AV43" i="1"/>
  <c r="AC53" i="1"/>
  <c r="AV57" i="1"/>
  <c r="AC60" i="1"/>
  <c r="V73" i="1"/>
  <c r="W73" i="1" s="1"/>
  <c r="S73" i="1" s="1"/>
  <c r="Q73" i="1" s="1"/>
  <c r="T73" i="1" s="1"/>
  <c r="N73" i="1" s="1"/>
  <c r="O73" i="1" s="1"/>
  <c r="AC81" i="1"/>
  <c r="AG82" i="1"/>
  <c r="M82" i="1"/>
  <c r="AH82" i="1"/>
  <c r="AV82" i="1"/>
  <c r="P82" i="1"/>
  <c r="V84" i="1"/>
  <c r="W84" i="1" s="1"/>
  <c r="S84" i="1" s="1"/>
  <c r="Q84" i="1" s="1"/>
  <c r="T84" i="1" s="1"/>
  <c r="AY84" i="1"/>
  <c r="AC86" i="1"/>
  <c r="P86" i="1"/>
  <c r="M86" i="1"/>
  <c r="AV86" i="1"/>
  <c r="AG86" i="1"/>
  <c r="AH86" i="1"/>
  <c r="AY18" i="1"/>
  <c r="AV30" i="1"/>
  <c r="AV41" i="1"/>
  <c r="V54" i="1"/>
  <c r="W54" i="1" s="1"/>
  <c r="AD54" i="1" s="1"/>
  <c r="P60" i="1"/>
  <c r="AH60" i="1"/>
  <c r="AH69" i="1"/>
  <c r="AG69" i="1"/>
  <c r="M69" i="1"/>
  <c r="AV69" i="1"/>
  <c r="AY72" i="1"/>
  <c r="U72" i="1"/>
  <c r="AH74" i="1"/>
  <c r="AG74" i="1"/>
  <c r="M74" i="1"/>
  <c r="AV74" i="1"/>
  <c r="V79" i="1"/>
  <c r="W79" i="1" s="1"/>
  <c r="S79" i="1" s="1"/>
  <c r="Q79" i="1" s="1"/>
  <c r="T79" i="1" s="1"/>
  <c r="AG80" i="1"/>
  <c r="AV94" i="1"/>
  <c r="AG94" i="1"/>
  <c r="M94" i="1"/>
  <c r="P94" i="1"/>
  <c r="AH94" i="1"/>
  <c r="AC99" i="1"/>
  <c r="AV27" i="1"/>
  <c r="P27" i="1"/>
  <c r="AC29" i="1"/>
  <c r="S29" i="1"/>
  <c r="Q29" i="1" s="1"/>
  <c r="T29" i="1" s="1"/>
  <c r="N29" i="1" s="1"/>
  <c r="O29" i="1" s="1"/>
  <c r="M30" i="1"/>
  <c r="M40" i="1"/>
  <c r="M46" i="1"/>
  <c r="AY57" i="1"/>
  <c r="U57" i="1"/>
  <c r="AV60" i="1"/>
  <c r="AG62" i="1"/>
  <c r="M62" i="1"/>
  <c r="P62" i="1"/>
  <c r="AV62" i="1"/>
  <c r="AG67" i="1"/>
  <c r="M67" i="1"/>
  <c r="P67" i="1"/>
  <c r="AV67" i="1"/>
  <c r="V69" i="1"/>
  <c r="W69" i="1" s="1"/>
  <c r="S69" i="1" s="1"/>
  <c r="Q69" i="1" s="1"/>
  <c r="T69" i="1" s="1"/>
  <c r="N69" i="1" s="1"/>
  <c r="O69" i="1" s="1"/>
  <c r="V77" i="1"/>
  <c r="W77" i="1" s="1"/>
  <c r="AD77" i="1" s="1"/>
  <c r="AH80" i="1"/>
  <c r="AC94" i="1"/>
  <c r="V104" i="1"/>
  <c r="W104" i="1" s="1"/>
  <c r="S104" i="1" s="1"/>
  <c r="Q104" i="1" s="1"/>
  <c r="T104" i="1" s="1"/>
  <c r="N104" i="1" s="1"/>
  <c r="O104" i="1" s="1"/>
  <c r="M24" i="1"/>
  <c r="AG17" i="1"/>
  <c r="M17" i="1"/>
  <c r="AG19" i="1"/>
  <c r="Y35" i="1"/>
  <c r="AG42" i="1"/>
  <c r="AC45" i="1"/>
  <c r="AH46" i="1"/>
  <c r="AC50" i="1"/>
  <c r="P56" i="1"/>
  <c r="AV56" i="1"/>
  <c r="M56" i="1"/>
  <c r="AH59" i="1"/>
  <c r="AG59" i="1"/>
  <c r="M59" i="1"/>
  <c r="AV59" i="1"/>
  <c r="S66" i="1"/>
  <c r="Q66" i="1" s="1"/>
  <c r="T66" i="1" s="1"/>
  <c r="V74" i="1"/>
  <c r="W74" i="1" s="1"/>
  <c r="S74" i="1" s="1"/>
  <c r="Q74" i="1" s="1"/>
  <c r="T74" i="1" s="1"/>
  <c r="AY77" i="1"/>
  <c r="V78" i="1"/>
  <c r="W78" i="1" s="1"/>
  <c r="S78" i="1" s="1"/>
  <c r="Q78" i="1" s="1"/>
  <c r="T78" i="1" s="1"/>
  <c r="U82" i="1"/>
  <c r="V89" i="1"/>
  <c r="W89" i="1" s="1"/>
  <c r="Y49" i="1"/>
  <c r="AY67" i="1"/>
  <c r="U67" i="1"/>
  <c r="Y69" i="1"/>
  <c r="AD71" i="1"/>
  <c r="AC75" i="1"/>
  <c r="AC89" i="1"/>
  <c r="S89" i="1"/>
  <c r="Q89" i="1" s="1"/>
  <c r="T89" i="1" s="1"/>
  <c r="Y100" i="1"/>
  <c r="X127" i="1"/>
  <c r="AB127" i="1" s="1"/>
  <c r="S127" i="1"/>
  <c r="Q127" i="1" s="1"/>
  <c r="T127" i="1" s="1"/>
  <c r="N127" i="1" s="1"/>
  <c r="O127" i="1" s="1"/>
  <c r="AE127" i="1"/>
  <c r="AV89" i="1"/>
  <c r="AH89" i="1"/>
  <c r="AG89" i="1"/>
  <c r="M89" i="1"/>
  <c r="P89" i="1"/>
  <c r="AG101" i="1"/>
  <c r="M101" i="1"/>
  <c r="P101" i="1"/>
  <c r="AH101" i="1"/>
  <c r="AV101" i="1"/>
  <c r="AC97" i="1"/>
  <c r="P117" i="1"/>
  <c r="M117" i="1"/>
  <c r="AH117" i="1"/>
  <c r="AG117" i="1"/>
  <c r="AV117" i="1"/>
  <c r="AY101" i="1"/>
  <c r="U101" i="1"/>
  <c r="AG103" i="1"/>
  <c r="M103" i="1"/>
  <c r="AH103" i="1"/>
  <c r="P103" i="1"/>
  <c r="S87" i="1"/>
  <c r="Q87" i="1" s="1"/>
  <c r="T87" i="1" s="1"/>
  <c r="N87" i="1" s="1"/>
  <c r="O87" i="1" s="1"/>
  <c r="AC87" i="1"/>
  <c r="AG88" i="1"/>
  <c r="M88" i="1"/>
  <c r="AH88" i="1"/>
  <c r="V95" i="1"/>
  <c r="W95" i="1" s="1"/>
  <c r="V99" i="1"/>
  <c r="W99" i="1" s="1"/>
  <c r="S99" i="1" s="1"/>
  <c r="Q99" i="1" s="1"/>
  <c r="T99" i="1" s="1"/>
  <c r="N99" i="1" s="1"/>
  <c r="O99" i="1" s="1"/>
  <c r="V129" i="1"/>
  <c r="W129" i="1" s="1"/>
  <c r="AC96" i="1"/>
  <c r="V107" i="1"/>
  <c r="W107" i="1" s="1"/>
  <c r="V117" i="1"/>
  <c r="W117" i="1" s="1"/>
  <c r="AD117" i="1" s="1"/>
  <c r="AC128" i="1"/>
  <c r="AH64" i="1"/>
  <c r="AG64" i="1"/>
  <c r="M64" i="1"/>
  <c r="AV64" i="1"/>
  <c r="AD81" i="1"/>
  <c r="AH91" i="1"/>
  <c r="AG91" i="1"/>
  <c r="AG96" i="1"/>
  <c r="P96" i="1"/>
  <c r="M96" i="1"/>
  <c r="AH100" i="1"/>
  <c r="AG100" i="1"/>
  <c r="M100" i="1"/>
  <c r="P100" i="1"/>
  <c r="AV100" i="1"/>
  <c r="AG108" i="1"/>
  <c r="M108" i="1"/>
  <c r="P108" i="1"/>
  <c r="AH108" i="1"/>
  <c r="AV108" i="1"/>
  <c r="AC130" i="1"/>
  <c r="U21" i="1"/>
  <c r="U26" i="1"/>
  <c r="U31" i="1"/>
  <c r="U36" i="1"/>
  <c r="U41" i="1"/>
  <c r="AC65" i="1"/>
  <c r="P70" i="1"/>
  <c r="AG70" i="1"/>
  <c r="AV76" i="1"/>
  <c r="P76" i="1"/>
  <c r="AV91" i="1"/>
  <c r="AV96" i="1"/>
  <c r="V100" i="1"/>
  <c r="W100" i="1" s="1"/>
  <c r="AD100" i="1" s="1"/>
  <c r="AY50" i="1"/>
  <c r="AC55" i="1"/>
  <c r="Y59" i="1"/>
  <c r="AY62" i="1"/>
  <c r="U62" i="1"/>
  <c r="Y64" i="1"/>
  <c r="AD66" i="1"/>
  <c r="AY76" i="1"/>
  <c r="P81" i="1"/>
  <c r="AH81" i="1"/>
  <c r="AH84" i="1"/>
  <c r="AG84" i="1"/>
  <c r="M84" i="1"/>
  <c r="P84" i="1"/>
  <c r="AG85" i="1"/>
  <c r="AH85" i="1"/>
  <c r="AD90" i="1"/>
  <c r="P91" i="1"/>
  <c r="AC114" i="1"/>
  <c r="AC125" i="1"/>
  <c r="P112" i="1"/>
  <c r="AH112" i="1"/>
  <c r="AG112" i="1"/>
  <c r="M112" i="1"/>
  <c r="AV112" i="1"/>
  <c r="P92" i="1"/>
  <c r="AH92" i="1"/>
  <c r="AV99" i="1"/>
  <c r="P99" i="1"/>
  <c r="AC110" i="1"/>
  <c r="U112" i="1"/>
  <c r="AY112" i="1"/>
  <c r="V114" i="1"/>
  <c r="W114" i="1" s="1"/>
  <c r="S114" i="1" s="1"/>
  <c r="Q114" i="1" s="1"/>
  <c r="T114" i="1" s="1"/>
  <c r="AC115" i="1"/>
  <c r="V119" i="1"/>
  <c r="W119" i="1" s="1"/>
  <c r="AH125" i="1"/>
  <c r="AG125" i="1"/>
  <c r="M125" i="1"/>
  <c r="AV125" i="1"/>
  <c r="AE131" i="1"/>
  <c r="AF131" i="1" s="1"/>
  <c r="X131" i="1"/>
  <c r="AB131" i="1" s="1"/>
  <c r="P132" i="1"/>
  <c r="AH132" i="1"/>
  <c r="M132" i="1"/>
  <c r="AG132" i="1"/>
  <c r="AV132" i="1"/>
  <c r="AC106" i="1"/>
  <c r="P107" i="1"/>
  <c r="AH107" i="1"/>
  <c r="AG107" i="1"/>
  <c r="AV107" i="1"/>
  <c r="AC118" i="1"/>
  <c r="V124" i="1"/>
  <c r="W124" i="1" s="1"/>
  <c r="S124" i="1" s="1"/>
  <c r="Q124" i="1" s="1"/>
  <c r="T124" i="1" s="1"/>
  <c r="N124" i="1" s="1"/>
  <c r="O124" i="1" s="1"/>
  <c r="AC133" i="1"/>
  <c r="AC104" i="1"/>
  <c r="AC109" i="1"/>
  <c r="AC124" i="1"/>
  <c r="AY125" i="1"/>
  <c r="AY113" i="1"/>
  <c r="U113" i="1"/>
  <c r="AY123" i="1"/>
  <c r="U123" i="1"/>
  <c r="AG77" i="1"/>
  <c r="M77" i="1"/>
  <c r="M78" i="1"/>
  <c r="AY80" i="1"/>
  <c r="P87" i="1"/>
  <c r="AG87" i="1"/>
  <c r="AY90" i="1"/>
  <c r="P97" i="1"/>
  <c r="AH97" i="1"/>
  <c r="AG97" i="1"/>
  <c r="AH105" i="1"/>
  <c r="AG105" i="1"/>
  <c r="M105" i="1"/>
  <c r="P105" i="1"/>
  <c r="AV105" i="1"/>
  <c r="AY106" i="1"/>
  <c r="V110" i="1"/>
  <c r="W110" i="1" s="1"/>
  <c r="AC119" i="1"/>
  <c r="S119" i="1"/>
  <c r="Q119" i="1" s="1"/>
  <c r="T119" i="1" s="1"/>
  <c r="V132" i="1"/>
  <c r="W132" i="1" s="1"/>
  <c r="AD132" i="1" s="1"/>
  <c r="AD85" i="1"/>
  <c r="AD87" i="1"/>
  <c r="AG92" i="1"/>
  <c r="V97" i="1"/>
  <c r="W97" i="1" s="1"/>
  <c r="S97" i="1" s="1"/>
  <c r="Q97" i="1" s="1"/>
  <c r="T97" i="1" s="1"/>
  <c r="N97" i="1" s="1"/>
  <c r="O97" i="1" s="1"/>
  <c r="AG98" i="1"/>
  <c r="M98" i="1"/>
  <c r="AV98" i="1"/>
  <c r="AG99" i="1"/>
  <c r="S105" i="1"/>
  <c r="Q105" i="1" s="1"/>
  <c r="T105" i="1" s="1"/>
  <c r="AC121" i="1"/>
  <c r="AH126" i="1"/>
  <c r="M126" i="1"/>
  <c r="P126" i="1"/>
  <c r="P127" i="1"/>
  <c r="AV127" i="1"/>
  <c r="AH127" i="1"/>
  <c r="AG127" i="1"/>
  <c r="V130" i="1"/>
  <c r="W130" i="1" s="1"/>
  <c r="S130" i="1" s="1"/>
  <c r="Q130" i="1" s="1"/>
  <c r="T130" i="1" s="1"/>
  <c r="N130" i="1" s="1"/>
  <c r="O130" i="1" s="1"/>
  <c r="U50" i="1"/>
  <c r="U55" i="1"/>
  <c r="U60" i="1"/>
  <c r="U65" i="1"/>
  <c r="U70" i="1"/>
  <c r="U75" i="1"/>
  <c r="AC85" i="1"/>
  <c r="S85" i="1"/>
  <c r="Q85" i="1" s="1"/>
  <c r="T85" i="1" s="1"/>
  <c r="N85" i="1" s="1"/>
  <c r="O85" i="1" s="1"/>
  <c r="AY97" i="1"/>
  <c r="AH99" i="1"/>
  <c r="AV114" i="1"/>
  <c r="P114" i="1"/>
  <c r="AH114" i="1"/>
  <c r="M114" i="1"/>
  <c r="AG114" i="1"/>
  <c r="V115" i="1"/>
  <c r="W115" i="1" s="1"/>
  <c r="S115" i="1" s="1"/>
  <c r="Q115" i="1" s="1"/>
  <c r="T115" i="1" s="1"/>
  <c r="AH121" i="1"/>
  <c r="AG121" i="1"/>
  <c r="P121" i="1"/>
  <c r="AV121" i="1"/>
  <c r="M121" i="1"/>
  <c r="AV126" i="1"/>
  <c r="AC101" i="1"/>
  <c r="AY103" i="1"/>
  <c r="U103" i="1"/>
  <c r="AG113" i="1"/>
  <c r="M113" i="1"/>
  <c r="AV113" i="1"/>
  <c r="AG123" i="1"/>
  <c r="M123" i="1"/>
  <c r="P123" i="1"/>
  <c r="AH123" i="1"/>
  <c r="AD127" i="1"/>
  <c r="AG128" i="1"/>
  <c r="M128" i="1"/>
  <c r="P128" i="1"/>
  <c r="AH128" i="1"/>
  <c r="AC131" i="1"/>
  <c r="S131" i="1"/>
  <c r="Q131" i="1" s="1"/>
  <c r="T131" i="1" s="1"/>
  <c r="AY128" i="1"/>
  <c r="U128" i="1"/>
  <c r="AY93" i="1"/>
  <c r="U93" i="1"/>
  <c r="AH95" i="1"/>
  <c r="AG95" i="1"/>
  <c r="M95" i="1"/>
  <c r="AH106" i="1"/>
  <c r="AG106" i="1"/>
  <c r="AG118" i="1"/>
  <c r="M118" i="1"/>
  <c r="P118" i="1"/>
  <c r="AV118" i="1"/>
  <c r="AH120" i="1"/>
  <c r="AG120" i="1"/>
  <c r="M120" i="1"/>
  <c r="AV120" i="1"/>
  <c r="AH130" i="1"/>
  <c r="AG130" i="1"/>
  <c r="M130" i="1"/>
  <c r="AV130" i="1"/>
  <c r="AY85" i="1"/>
  <c r="AV95" i="1"/>
  <c r="V102" i="1"/>
  <c r="W102" i="1" s="1"/>
  <c r="AV106" i="1"/>
  <c r="AC111" i="1"/>
  <c r="AY118" i="1"/>
  <c r="U118" i="1"/>
  <c r="U120" i="1"/>
  <c r="AY120" i="1"/>
  <c r="AC123" i="1"/>
  <c r="AC129" i="1"/>
  <c r="U80" i="1"/>
  <c r="AY98" i="1"/>
  <c r="U98" i="1"/>
  <c r="AY102" i="1"/>
  <c r="U109" i="1"/>
  <c r="AY109" i="1"/>
  <c r="Y110" i="1"/>
  <c r="AH110" i="1"/>
  <c r="AG110" i="1"/>
  <c r="M110" i="1"/>
  <c r="AH113" i="1"/>
  <c r="U125" i="1"/>
  <c r="AY116" i="1"/>
  <c r="AC126" i="1"/>
  <c r="AD131" i="1"/>
  <c r="AV131" i="1"/>
  <c r="AH131" i="1"/>
  <c r="AG133" i="1"/>
  <c r="M133" i="1"/>
  <c r="P133" i="1"/>
  <c r="AY108" i="1"/>
  <c r="U108" i="1"/>
  <c r="AH115" i="1"/>
  <c r="AG115" i="1"/>
  <c r="M115" i="1"/>
  <c r="AV115" i="1"/>
  <c r="AY111" i="1"/>
  <c r="AC116" i="1"/>
  <c r="M131" i="1"/>
  <c r="U91" i="1"/>
  <c r="U96" i="1"/>
  <c r="Y115" i="1"/>
  <c r="M122" i="1"/>
  <c r="AG131" i="1"/>
  <c r="U133" i="1"/>
  <c r="U106" i="1"/>
  <c r="U111" i="1"/>
  <c r="U116" i="1"/>
  <c r="U121" i="1"/>
  <c r="U126" i="1"/>
  <c r="S86" i="1" l="1"/>
  <c r="Q86" i="1" s="1"/>
  <c r="T86" i="1" s="1"/>
  <c r="AF76" i="1"/>
  <c r="N84" i="1"/>
  <c r="O84" i="1" s="1"/>
  <c r="N40" i="1"/>
  <c r="O40" i="1" s="1"/>
  <c r="AE83" i="1"/>
  <c r="N42" i="1"/>
  <c r="O42" i="1" s="1"/>
  <c r="X83" i="1"/>
  <c r="AB83" i="1" s="1"/>
  <c r="X81" i="1"/>
  <c r="AB81" i="1" s="1"/>
  <c r="X19" i="1"/>
  <c r="AB19" i="1" s="1"/>
  <c r="AE81" i="1"/>
  <c r="AF81" i="1" s="1"/>
  <c r="N51" i="1"/>
  <c r="O51" i="1" s="1"/>
  <c r="AF66" i="1"/>
  <c r="AD19" i="1"/>
  <c r="AF19" i="1" s="1"/>
  <c r="AE24" i="1"/>
  <c r="AF24" i="1" s="1"/>
  <c r="AF90" i="1"/>
  <c r="N89" i="1"/>
  <c r="O89" i="1" s="1"/>
  <c r="S25" i="1"/>
  <c r="Q25" i="1" s="1"/>
  <c r="T25" i="1" s="1"/>
  <c r="N25" i="1" s="1"/>
  <c r="O25" i="1" s="1"/>
  <c r="AF83" i="1"/>
  <c r="S90" i="1"/>
  <c r="Q90" i="1" s="1"/>
  <c r="T90" i="1" s="1"/>
  <c r="N90" i="1" s="1"/>
  <c r="O90" i="1" s="1"/>
  <c r="S77" i="1"/>
  <c r="Q77" i="1" s="1"/>
  <c r="T77" i="1" s="1"/>
  <c r="N77" i="1" s="1"/>
  <c r="O77" i="1" s="1"/>
  <c r="X94" i="1"/>
  <c r="AB94" i="1" s="1"/>
  <c r="AE94" i="1"/>
  <c r="X122" i="1"/>
  <c r="AB122" i="1" s="1"/>
  <c r="S122" i="1"/>
  <c r="Q122" i="1" s="1"/>
  <c r="T122" i="1" s="1"/>
  <c r="N122" i="1" s="1"/>
  <c r="O122" i="1" s="1"/>
  <c r="AF29" i="1"/>
  <c r="AD122" i="1"/>
  <c r="AF87" i="1"/>
  <c r="N105" i="1"/>
  <c r="O105" i="1" s="1"/>
  <c r="AF122" i="1"/>
  <c r="N18" i="1"/>
  <c r="O18" i="1" s="1"/>
  <c r="N119" i="1"/>
  <c r="O119" i="1" s="1"/>
  <c r="AD97" i="1"/>
  <c r="N78" i="1"/>
  <c r="O78" i="1" s="1"/>
  <c r="N17" i="1"/>
  <c r="O17" i="1" s="1"/>
  <c r="AE85" i="1"/>
  <c r="AF85" i="1" s="1"/>
  <c r="X85" i="1"/>
  <c r="AB85" i="1" s="1"/>
  <c r="S94" i="1"/>
  <c r="Q94" i="1" s="1"/>
  <c r="T94" i="1" s="1"/>
  <c r="N94" i="1" s="1"/>
  <c r="O94" i="1" s="1"/>
  <c r="N79" i="1"/>
  <c r="O79" i="1" s="1"/>
  <c r="AD51" i="1"/>
  <c r="X22" i="1"/>
  <c r="AB22" i="1" s="1"/>
  <c r="N114" i="1"/>
  <c r="O114" i="1" s="1"/>
  <c r="N74" i="1"/>
  <c r="O74" i="1" s="1"/>
  <c r="AF94" i="1"/>
  <c r="V32" i="1"/>
  <c r="W32" i="1" s="1"/>
  <c r="X17" i="1"/>
  <c r="AB17" i="1" s="1"/>
  <c r="AE17" i="1"/>
  <c r="V67" i="1"/>
  <c r="W67" i="1" s="1"/>
  <c r="V123" i="1"/>
  <c r="W123" i="1" s="1"/>
  <c r="X129" i="1"/>
  <c r="AB129" i="1" s="1"/>
  <c r="AD129" i="1"/>
  <c r="AE129" i="1"/>
  <c r="N66" i="1"/>
  <c r="O66" i="1" s="1"/>
  <c r="V49" i="1"/>
  <c r="W49" i="1" s="1"/>
  <c r="AE44" i="1"/>
  <c r="X44" i="1"/>
  <c r="AB44" i="1" s="1"/>
  <c r="AD39" i="1"/>
  <c r="AE39" i="1"/>
  <c r="AF39" i="1" s="1"/>
  <c r="X39" i="1"/>
  <c r="AB39" i="1" s="1"/>
  <c r="N28" i="1"/>
  <c r="O28" i="1" s="1"/>
  <c r="AE68" i="1"/>
  <c r="AD68" i="1"/>
  <c r="X68" i="1"/>
  <c r="AB68" i="1" s="1"/>
  <c r="V108" i="1"/>
  <c r="W108" i="1" s="1"/>
  <c r="V93" i="1"/>
  <c r="W93" i="1" s="1"/>
  <c r="V103" i="1"/>
  <c r="W103" i="1" s="1"/>
  <c r="V50" i="1"/>
  <c r="W50" i="1" s="1"/>
  <c r="X110" i="1"/>
  <c r="AB110" i="1" s="1"/>
  <c r="AE110" i="1"/>
  <c r="AD110" i="1"/>
  <c r="V113" i="1"/>
  <c r="W113" i="1" s="1"/>
  <c r="V112" i="1"/>
  <c r="W112" i="1" s="1"/>
  <c r="X100" i="1"/>
  <c r="AB100" i="1" s="1"/>
  <c r="AE100" i="1"/>
  <c r="AF100" i="1" s="1"/>
  <c r="V41" i="1"/>
  <c r="W41" i="1" s="1"/>
  <c r="N115" i="1"/>
  <c r="O115" i="1" s="1"/>
  <c r="V52" i="1"/>
  <c r="W52" i="1" s="1"/>
  <c r="AE61" i="1"/>
  <c r="X61" i="1"/>
  <c r="AB61" i="1" s="1"/>
  <c r="AD61" i="1"/>
  <c r="AE51" i="1"/>
  <c r="AF51" i="1" s="1"/>
  <c r="X51" i="1"/>
  <c r="AB51" i="1" s="1"/>
  <c r="V35" i="1"/>
  <c r="W35" i="1" s="1"/>
  <c r="X28" i="1"/>
  <c r="AB28" i="1" s="1"/>
  <c r="AE28" i="1"/>
  <c r="AD28" i="1"/>
  <c r="S39" i="1"/>
  <c r="Q39" i="1" s="1"/>
  <c r="T39" i="1" s="1"/>
  <c r="N39" i="1" s="1"/>
  <c r="O39" i="1" s="1"/>
  <c r="AD17" i="1"/>
  <c r="AE63" i="1"/>
  <c r="AD63" i="1"/>
  <c r="X63" i="1"/>
  <c r="AB63" i="1" s="1"/>
  <c r="S54" i="1"/>
  <c r="Q54" i="1" s="1"/>
  <c r="T54" i="1" s="1"/>
  <c r="N54" i="1" s="1"/>
  <c r="O54" i="1" s="1"/>
  <c r="X23" i="1"/>
  <c r="AB23" i="1" s="1"/>
  <c r="AE23" i="1"/>
  <c r="AF23" i="1" s="1"/>
  <c r="S68" i="1"/>
  <c r="Q68" i="1" s="1"/>
  <c r="T68" i="1" s="1"/>
  <c r="N68" i="1" s="1"/>
  <c r="O68" i="1" s="1"/>
  <c r="X130" i="1"/>
  <c r="AB130" i="1" s="1"/>
  <c r="AE130" i="1"/>
  <c r="AD130" i="1"/>
  <c r="V72" i="1"/>
  <c r="W72" i="1" s="1"/>
  <c r="N86" i="1"/>
  <c r="O86" i="1" s="1"/>
  <c r="N24" i="1"/>
  <c r="O24" i="1" s="1"/>
  <c r="AF105" i="1"/>
  <c r="AD48" i="1"/>
  <c r="AE48" i="1"/>
  <c r="AF48" i="1" s="1"/>
  <c r="X48" i="1"/>
  <c r="AB48" i="1" s="1"/>
  <c r="S23" i="1"/>
  <c r="Q23" i="1" s="1"/>
  <c r="T23" i="1" s="1"/>
  <c r="N23" i="1" s="1"/>
  <c r="O23" i="1" s="1"/>
  <c r="V70" i="1"/>
  <c r="W70" i="1" s="1"/>
  <c r="X59" i="1"/>
  <c r="AB59" i="1" s="1"/>
  <c r="AE59" i="1"/>
  <c r="AD59" i="1"/>
  <c r="V109" i="1"/>
  <c r="W109" i="1" s="1"/>
  <c r="AE117" i="1"/>
  <c r="AF117" i="1" s="1"/>
  <c r="X117" i="1"/>
  <c r="AB117" i="1" s="1"/>
  <c r="S117" i="1"/>
  <c r="Q117" i="1" s="1"/>
  <c r="T117" i="1" s="1"/>
  <c r="N117" i="1" s="1"/>
  <c r="O117" i="1" s="1"/>
  <c r="V45" i="1"/>
  <c r="W45" i="1" s="1"/>
  <c r="AE34" i="1"/>
  <c r="X34" i="1"/>
  <c r="AB34" i="1" s="1"/>
  <c r="V47" i="1"/>
  <c r="W47" i="1" s="1"/>
  <c r="S61" i="1"/>
  <c r="Q61" i="1" s="1"/>
  <c r="T61" i="1" s="1"/>
  <c r="N61" i="1" s="1"/>
  <c r="O61" i="1" s="1"/>
  <c r="AE86" i="1"/>
  <c r="AF86" i="1" s="1"/>
  <c r="X86" i="1"/>
  <c r="AB86" i="1" s="1"/>
  <c r="X79" i="1"/>
  <c r="AB79" i="1" s="1"/>
  <c r="AE79" i="1"/>
  <c r="AD79" i="1"/>
  <c r="V65" i="1"/>
  <c r="W65" i="1" s="1"/>
  <c r="X69" i="1"/>
  <c r="AB69" i="1" s="1"/>
  <c r="AE69" i="1"/>
  <c r="AD69" i="1"/>
  <c r="V126" i="1"/>
  <c r="W126" i="1" s="1"/>
  <c r="V91" i="1"/>
  <c r="W91" i="1" s="1"/>
  <c r="V55" i="1"/>
  <c r="W55" i="1" s="1"/>
  <c r="X54" i="1"/>
  <c r="AB54" i="1" s="1"/>
  <c r="AE54" i="1"/>
  <c r="AF54" i="1" s="1"/>
  <c r="AD42" i="1"/>
  <c r="AE42" i="1"/>
  <c r="AF42" i="1" s="1"/>
  <c r="X42" i="1"/>
  <c r="AB42" i="1" s="1"/>
  <c r="AE99" i="1"/>
  <c r="AD99" i="1"/>
  <c r="X99" i="1"/>
  <c r="AB99" i="1" s="1"/>
  <c r="V125" i="1"/>
  <c r="W125" i="1" s="1"/>
  <c r="S110" i="1"/>
  <c r="Q110" i="1" s="1"/>
  <c r="T110" i="1" s="1"/>
  <c r="N110" i="1" s="1"/>
  <c r="O110" i="1" s="1"/>
  <c r="V31" i="1"/>
  <c r="W31" i="1" s="1"/>
  <c r="X115" i="1"/>
  <c r="AB115" i="1" s="1"/>
  <c r="AD115" i="1"/>
  <c r="AE115" i="1"/>
  <c r="AE119" i="1"/>
  <c r="AD119" i="1"/>
  <c r="X119" i="1"/>
  <c r="AB119" i="1" s="1"/>
  <c r="V62" i="1"/>
  <c r="W62" i="1" s="1"/>
  <c r="V26" i="1"/>
  <c r="W26" i="1" s="1"/>
  <c r="X107" i="1"/>
  <c r="AB107" i="1" s="1"/>
  <c r="AE107" i="1"/>
  <c r="AD107" i="1"/>
  <c r="X95" i="1"/>
  <c r="AB95" i="1" s="1"/>
  <c r="AE95" i="1"/>
  <c r="AD95" i="1"/>
  <c r="S95" i="1"/>
  <c r="Q95" i="1" s="1"/>
  <c r="T95" i="1" s="1"/>
  <c r="N95" i="1" s="1"/>
  <c r="O95" i="1" s="1"/>
  <c r="V82" i="1"/>
  <c r="W82" i="1" s="1"/>
  <c r="AD44" i="1"/>
  <c r="V88" i="1"/>
  <c r="W88" i="1" s="1"/>
  <c r="X43" i="1"/>
  <c r="AB43" i="1" s="1"/>
  <c r="S43" i="1"/>
  <c r="Q43" i="1" s="1"/>
  <c r="T43" i="1" s="1"/>
  <c r="N43" i="1" s="1"/>
  <c r="O43" i="1" s="1"/>
  <c r="AD43" i="1"/>
  <c r="AE43" i="1"/>
  <c r="AF43" i="1" s="1"/>
  <c r="X64" i="1"/>
  <c r="AB64" i="1" s="1"/>
  <c r="AE64" i="1"/>
  <c r="AD64" i="1"/>
  <c r="X56" i="1"/>
  <c r="AB56" i="1" s="1"/>
  <c r="S56" i="1"/>
  <c r="Q56" i="1" s="1"/>
  <c r="T56" i="1" s="1"/>
  <c r="N56" i="1" s="1"/>
  <c r="O56" i="1" s="1"/>
  <c r="AD56" i="1"/>
  <c r="AE56" i="1"/>
  <c r="S48" i="1"/>
  <c r="Q48" i="1" s="1"/>
  <c r="T48" i="1" s="1"/>
  <c r="N48" i="1" s="1"/>
  <c r="O48" i="1" s="1"/>
  <c r="X53" i="1"/>
  <c r="AB53" i="1" s="1"/>
  <c r="AD53" i="1"/>
  <c r="AE53" i="1"/>
  <c r="AF53" i="1" s="1"/>
  <c r="X74" i="1"/>
  <c r="AB74" i="1" s="1"/>
  <c r="AE74" i="1"/>
  <c r="AD74" i="1"/>
  <c r="AE114" i="1"/>
  <c r="AD114" i="1"/>
  <c r="X114" i="1"/>
  <c r="AB114" i="1" s="1"/>
  <c r="X38" i="1"/>
  <c r="AB38" i="1" s="1"/>
  <c r="AE38" i="1"/>
  <c r="S38" i="1"/>
  <c r="Q38" i="1" s="1"/>
  <c r="T38" i="1" s="1"/>
  <c r="N38" i="1" s="1"/>
  <c r="O38" i="1" s="1"/>
  <c r="V96" i="1"/>
  <c r="W96" i="1" s="1"/>
  <c r="V57" i="1"/>
  <c r="W57" i="1" s="1"/>
  <c r="V92" i="1"/>
  <c r="W92" i="1" s="1"/>
  <c r="V118" i="1"/>
  <c r="W118" i="1" s="1"/>
  <c r="X97" i="1"/>
  <c r="AB97" i="1" s="1"/>
  <c r="AE97" i="1"/>
  <c r="AF97" i="1" s="1"/>
  <c r="AD89" i="1"/>
  <c r="AE89" i="1"/>
  <c r="AF89" i="1" s="1"/>
  <c r="X89" i="1"/>
  <c r="AB89" i="1" s="1"/>
  <c r="V133" i="1"/>
  <c r="W133" i="1" s="1"/>
  <c r="V80" i="1"/>
  <c r="W80" i="1" s="1"/>
  <c r="N131" i="1"/>
  <c r="O131" i="1" s="1"/>
  <c r="V21" i="1"/>
  <c r="W21" i="1" s="1"/>
  <c r="S107" i="1"/>
  <c r="Q107" i="1" s="1"/>
  <c r="T107" i="1" s="1"/>
  <c r="N107" i="1" s="1"/>
  <c r="O107" i="1" s="1"/>
  <c r="V101" i="1"/>
  <c r="W101" i="1" s="1"/>
  <c r="AF127" i="1"/>
  <c r="X78" i="1"/>
  <c r="AB78" i="1" s="1"/>
  <c r="AE78" i="1"/>
  <c r="AD78" i="1"/>
  <c r="X84" i="1"/>
  <c r="AB84" i="1" s="1"/>
  <c r="AD84" i="1"/>
  <c r="AE84" i="1"/>
  <c r="AF84" i="1" s="1"/>
  <c r="AE73" i="1"/>
  <c r="X73" i="1"/>
  <c r="AB73" i="1" s="1"/>
  <c r="AD73" i="1"/>
  <c r="S63" i="1"/>
  <c r="Q63" i="1" s="1"/>
  <c r="T63" i="1" s="1"/>
  <c r="N63" i="1" s="1"/>
  <c r="O63" i="1" s="1"/>
  <c r="AD18" i="1"/>
  <c r="X30" i="1"/>
  <c r="AB30" i="1" s="1"/>
  <c r="AE30" i="1"/>
  <c r="AF30" i="1" s="1"/>
  <c r="S30" i="1"/>
  <c r="Q30" i="1" s="1"/>
  <c r="T30" i="1" s="1"/>
  <c r="N30" i="1" s="1"/>
  <c r="O30" i="1" s="1"/>
  <c r="AD37" i="1"/>
  <c r="AE37" i="1"/>
  <c r="AF37" i="1" s="1"/>
  <c r="X37" i="1"/>
  <c r="AB37" i="1" s="1"/>
  <c r="X27" i="1"/>
  <c r="AB27" i="1" s="1"/>
  <c r="AD27" i="1"/>
  <c r="AE27" i="1"/>
  <c r="AE71" i="1"/>
  <c r="AF71" i="1" s="1"/>
  <c r="X71" i="1"/>
  <c r="AB71" i="1" s="1"/>
  <c r="S71" i="1"/>
  <c r="Q71" i="1" s="1"/>
  <c r="T71" i="1" s="1"/>
  <c r="N71" i="1" s="1"/>
  <c r="O71" i="1" s="1"/>
  <c r="AF22" i="1"/>
  <c r="V58" i="1"/>
  <c r="W58" i="1" s="1"/>
  <c r="AE102" i="1"/>
  <c r="X102" i="1"/>
  <c r="AB102" i="1" s="1"/>
  <c r="S102" i="1"/>
  <c r="Q102" i="1" s="1"/>
  <c r="T102" i="1" s="1"/>
  <c r="N102" i="1" s="1"/>
  <c r="O102" i="1" s="1"/>
  <c r="AD102" i="1"/>
  <c r="V60" i="1"/>
  <c r="W60" i="1" s="1"/>
  <c r="V121" i="1"/>
  <c r="W121" i="1" s="1"/>
  <c r="X104" i="1"/>
  <c r="AB104" i="1" s="1"/>
  <c r="AE104" i="1"/>
  <c r="AD104" i="1"/>
  <c r="X33" i="1"/>
  <c r="AB33" i="1" s="1"/>
  <c r="AE33" i="1"/>
  <c r="V116" i="1"/>
  <c r="W116" i="1" s="1"/>
  <c r="V120" i="1"/>
  <c r="W120" i="1" s="1"/>
  <c r="V111" i="1"/>
  <c r="W111" i="1" s="1"/>
  <c r="V36" i="1"/>
  <c r="W36" i="1" s="1"/>
  <c r="V106" i="1"/>
  <c r="W106" i="1" s="1"/>
  <c r="V98" i="1"/>
  <c r="W98" i="1" s="1"/>
  <c r="V128" i="1"/>
  <c r="W128" i="1" s="1"/>
  <c r="X124" i="1"/>
  <c r="AB124" i="1" s="1"/>
  <c r="AE124" i="1"/>
  <c r="AD124" i="1"/>
  <c r="S129" i="1"/>
  <c r="Q129" i="1" s="1"/>
  <c r="T129" i="1" s="1"/>
  <c r="N129" i="1" s="1"/>
  <c r="O129" i="1" s="1"/>
  <c r="V75" i="1"/>
  <c r="W75" i="1" s="1"/>
  <c r="X132" i="1"/>
  <c r="AB132" i="1" s="1"/>
  <c r="S132" i="1"/>
  <c r="Q132" i="1" s="1"/>
  <c r="T132" i="1" s="1"/>
  <c r="N132" i="1" s="1"/>
  <c r="O132" i="1" s="1"/>
  <c r="AE132" i="1"/>
  <c r="AF132" i="1" s="1"/>
  <c r="S100" i="1"/>
  <c r="Q100" i="1" s="1"/>
  <c r="T100" i="1" s="1"/>
  <c r="N100" i="1" s="1"/>
  <c r="O100" i="1" s="1"/>
  <c r="X77" i="1"/>
  <c r="AB77" i="1" s="1"/>
  <c r="AE77" i="1"/>
  <c r="AF77" i="1" s="1"/>
  <c r="AD34" i="1"/>
  <c r="AE46" i="1"/>
  <c r="AF46" i="1" s="1"/>
  <c r="X46" i="1"/>
  <c r="AB46" i="1" s="1"/>
  <c r="S46" i="1"/>
  <c r="Q46" i="1" s="1"/>
  <c r="T46" i="1" s="1"/>
  <c r="N46" i="1" s="1"/>
  <c r="O46" i="1" s="1"/>
  <c r="AE18" i="1"/>
  <c r="X18" i="1"/>
  <c r="AB18" i="1" s="1"/>
  <c r="X25" i="1"/>
  <c r="AB25" i="1" s="1"/>
  <c r="AE25" i="1"/>
  <c r="AF25" i="1" s="1"/>
  <c r="S34" i="1"/>
  <c r="Q34" i="1" s="1"/>
  <c r="T34" i="1" s="1"/>
  <c r="N34" i="1" s="1"/>
  <c r="O34" i="1" s="1"/>
  <c r="S37" i="1"/>
  <c r="Q37" i="1" s="1"/>
  <c r="T37" i="1" s="1"/>
  <c r="N37" i="1" s="1"/>
  <c r="O37" i="1" s="1"/>
  <c r="AD46" i="1"/>
  <c r="X20" i="1"/>
  <c r="AB20" i="1" s="1"/>
  <c r="AE20" i="1"/>
  <c r="AF20" i="1" s="1"/>
  <c r="S44" i="1"/>
  <c r="Q44" i="1" s="1"/>
  <c r="T44" i="1" s="1"/>
  <c r="N44" i="1" s="1"/>
  <c r="O44" i="1" s="1"/>
  <c r="AD33" i="1"/>
  <c r="AD38" i="1"/>
  <c r="AF102" i="1" l="1"/>
  <c r="AF78" i="1"/>
  <c r="AF107" i="1"/>
  <c r="AF27" i="1"/>
  <c r="AF79" i="1"/>
  <c r="AF63" i="1"/>
  <c r="AE133" i="1"/>
  <c r="X133" i="1"/>
  <c r="AB133" i="1" s="1"/>
  <c r="AD133" i="1"/>
  <c r="S133" i="1"/>
  <c r="Q133" i="1" s="1"/>
  <c r="T133" i="1" s="1"/>
  <c r="N133" i="1" s="1"/>
  <c r="O133" i="1" s="1"/>
  <c r="AE93" i="1"/>
  <c r="X93" i="1"/>
  <c r="AB93" i="1" s="1"/>
  <c r="S93" i="1"/>
  <c r="Q93" i="1" s="1"/>
  <c r="T93" i="1" s="1"/>
  <c r="N93" i="1" s="1"/>
  <c r="O93" i="1" s="1"/>
  <c r="AD93" i="1"/>
  <c r="AE113" i="1"/>
  <c r="X113" i="1"/>
  <c r="AB113" i="1" s="1"/>
  <c r="S113" i="1"/>
  <c r="Q113" i="1" s="1"/>
  <c r="T113" i="1" s="1"/>
  <c r="N113" i="1" s="1"/>
  <c r="O113" i="1" s="1"/>
  <c r="AD113" i="1"/>
  <c r="AE123" i="1"/>
  <c r="AD123" i="1"/>
  <c r="X123" i="1"/>
  <c r="AB123" i="1" s="1"/>
  <c r="S123" i="1"/>
  <c r="Q123" i="1" s="1"/>
  <c r="T123" i="1" s="1"/>
  <c r="N123" i="1" s="1"/>
  <c r="O123" i="1" s="1"/>
  <c r="AE57" i="1"/>
  <c r="X57" i="1"/>
  <c r="AB57" i="1" s="1"/>
  <c r="AD57" i="1"/>
  <c r="S57" i="1"/>
  <c r="Q57" i="1" s="1"/>
  <c r="T57" i="1" s="1"/>
  <c r="N57" i="1" s="1"/>
  <c r="O57" i="1" s="1"/>
  <c r="AE52" i="1"/>
  <c r="X52" i="1"/>
  <c r="AB52" i="1" s="1"/>
  <c r="S52" i="1"/>
  <c r="Q52" i="1" s="1"/>
  <c r="T52" i="1" s="1"/>
  <c r="N52" i="1" s="1"/>
  <c r="O52" i="1" s="1"/>
  <c r="AD52" i="1"/>
  <c r="AE108" i="1"/>
  <c r="X108" i="1"/>
  <c r="AB108" i="1" s="1"/>
  <c r="S108" i="1"/>
  <c r="Q108" i="1" s="1"/>
  <c r="T108" i="1" s="1"/>
  <c r="N108" i="1" s="1"/>
  <c r="O108" i="1" s="1"/>
  <c r="AD108" i="1"/>
  <c r="AF44" i="1"/>
  <c r="X92" i="1"/>
  <c r="AB92" i="1" s="1"/>
  <c r="S92" i="1"/>
  <c r="Q92" i="1" s="1"/>
  <c r="T92" i="1" s="1"/>
  <c r="N92" i="1" s="1"/>
  <c r="O92" i="1" s="1"/>
  <c r="AE92" i="1"/>
  <c r="AD92" i="1"/>
  <c r="AE45" i="1"/>
  <c r="AF45" i="1" s="1"/>
  <c r="AD45" i="1"/>
  <c r="X45" i="1"/>
  <c r="AB45" i="1" s="1"/>
  <c r="S45" i="1"/>
  <c r="Q45" i="1" s="1"/>
  <c r="T45" i="1" s="1"/>
  <c r="N45" i="1" s="1"/>
  <c r="O45" i="1" s="1"/>
  <c r="AF104" i="1"/>
  <c r="AE26" i="1"/>
  <c r="X26" i="1"/>
  <c r="AB26" i="1" s="1"/>
  <c r="S26" i="1"/>
  <c r="Q26" i="1" s="1"/>
  <c r="T26" i="1" s="1"/>
  <c r="N26" i="1" s="1"/>
  <c r="O26" i="1" s="1"/>
  <c r="AD26" i="1"/>
  <c r="AF130" i="1"/>
  <c r="AE111" i="1"/>
  <c r="X111" i="1"/>
  <c r="AB111" i="1" s="1"/>
  <c r="AD111" i="1"/>
  <c r="S111" i="1"/>
  <c r="Q111" i="1" s="1"/>
  <c r="T111" i="1" s="1"/>
  <c r="N111" i="1" s="1"/>
  <c r="O111" i="1" s="1"/>
  <c r="AE96" i="1"/>
  <c r="X96" i="1"/>
  <c r="AB96" i="1" s="1"/>
  <c r="S96" i="1"/>
  <c r="Q96" i="1" s="1"/>
  <c r="T96" i="1" s="1"/>
  <c r="N96" i="1" s="1"/>
  <c r="O96" i="1" s="1"/>
  <c r="AD96" i="1"/>
  <c r="AF64" i="1"/>
  <c r="AE62" i="1"/>
  <c r="AD62" i="1"/>
  <c r="X62" i="1"/>
  <c r="AB62" i="1" s="1"/>
  <c r="S62" i="1"/>
  <c r="Q62" i="1" s="1"/>
  <c r="T62" i="1" s="1"/>
  <c r="N62" i="1" s="1"/>
  <c r="O62" i="1" s="1"/>
  <c r="AF69" i="1"/>
  <c r="AF28" i="1"/>
  <c r="X49" i="1"/>
  <c r="AB49" i="1" s="1"/>
  <c r="AE49" i="1"/>
  <c r="S49" i="1"/>
  <c r="Q49" i="1" s="1"/>
  <c r="T49" i="1" s="1"/>
  <c r="N49" i="1" s="1"/>
  <c r="O49" i="1" s="1"/>
  <c r="AD49" i="1"/>
  <c r="AE67" i="1"/>
  <c r="X67" i="1"/>
  <c r="AB67" i="1" s="1"/>
  <c r="S67" i="1"/>
  <c r="Q67" i="1" s="1"/>
  <c r="T67" i="1" s="1"/>
  <c r="N67" i="1" s="1"/>
  <c r="O67" i="1" s="1"/>
  <c r="AD67" i="1"/>
  <c r="X125" i="1"/>
  <c r="AB125" i="1" s="1"/>
  <c r="AE125" i="1"/>
  <c r="AD125" i="1"/>
  <c r="S125" i="1"/>
  <c r="Q125" i="1" s="1"/>
  <c r="T125" i="1" s="1"/>
  <c r="N125" i="1" s="1"/>
  <c r="O125" i="1" s="1"/>
  <c r="AE109" i="1"/>
  <c r="X109" i="1"/>
  <c r="AB109" i="1" s="1"/>
  <c r="AD109" i="1"/>
  <c r="S109" i="1"/>
  <c r="Q109" i="1" s="1"/>
  <c r="T109" i="1" s="1"/>
  <c r="N109" i="1" s="1"/>
  <c r="O109" i="1" s="1"/>
  <c r="AF110" i="1"/>
  <c r="AE70" i="1"/>
  <c r="AF70" i="1" s="1"/>
  <c r="X70" i="1"/>
  <c r="AB70" i="1" s="1"/>
  <c r="AD70" i="1"/>
  <c r="S70" i="1"/>
  <c r="Q70" i="1" s="1"/>
  <c r="T70" i="1" s="1"/>
  <c r="N70" i="1" s="1"/>
  <c r="O70" i="1" s="1"/>
  <c r="AE121" i="1"/>
  <c r="X121" i="1"/>
  <c r="AB121" i="1" s="1"/>
  <c r="AD121" i="1"/>
  <c r="S121" i="1"/>
  <c r="Q121" i="1" s="1"/>
  <c r="T121" i="1" s="1"/>
  <c r="N121" i="1" s="1"/>
  <c r="O121" i="1" s="1"/>
  <c r="AF74" i="1"/>
  <c r="AE47" i="1"/>
  <c r="X47" i="1"/>
  <c r="AB47" i="1" s="1"/>
  <c r="S47" i="1"/>
  <c r="Q47" i="1" s="1"/>
  <c r="T47" i="1" s="1"/>
  <c r="N47" i="1" s="1"/>
  <c r="O47" i="1" s="1"/>
  <c r="AD47" i="1"/>
  <c r="AE41" i="1"/>
  <c r="X41" i="1"/>
  <c r="AB41" i="1" s="1"/>
  <c r="S41" i="1"/>
  <c r="Q41" i="1" s="1"/>
  <c r="T41" i="1" s="1"/>
  <c r="N41" i="1" s="1"/>
  <c r="O41" i="1" s="1"/>
  <c r="AD41" i="1"/>
  <c r="AF17" i="1"/>
  <c r="AE82" i="1"/>
  <c r="X82" i="1"/>
  <c r="AB82" i="1" s="1"/>
  <c r="S82" i="1"/>
  <c r="Q82" i="1" s="1"/>
  <c r="T82" i="1" s="1"/>
  <c r="N82" i="1" s="1"/>
  <c r="O82" i="1" s="1"/>
  <c r="AD82" i="1"/>
  <c r="AE128" i="1"/>
  <c r="X128" i="1"/>
  <c r="AB128" i="1" s="1"/>
  <c r="S128" i="1"/>
  <c r="Q128" i="1" s="1"/>
  <c r="T128" i="1" s="1"/>
  <c r="N128" i="1" s="1"/>
  <c r="O128" i="1" s="1"/>
  <c r="AD128" i="1"/>
  <c r="AF18" i="1"/>
  <c r="AE60" i="1"/>
  <c r="X60" i="1"/>
  <c r="AB60" i="1" s="1"/>
  <c r="AD60" i="1"/>
  <c r="S60" i="1"/>
  <c r="Q60" i="1" s="1"/>
  <c r="T60" i="1" s="1"/>
  <c r="N60" i="1" s="1"/>
  <c r="O60" i="1" s="1"/>
  <c r="AF73" i="1"/>
  <c r="AE21" i="1"/>
  <c r="X21" i="1"/>
  <c r="AB21" i="1" s="1"/>
  <c r="S21" i="1"/>
  <c r="Q21" i="1" s="1"/>
  <c r="T21" i="1" s="1"/>
  <c r="N21" i="1" s="1"/>
  <c r="O21" i="1" s="1"/>
  <c r="AD21" i="1"/>
  <c r="AE116" i="1"/>
  <c r="X116" i="1"/>
  <c r="AB116" i="1" s="1"/>
  <c r="AD116" i="1"/>
  <c r="S116" i="1"/>
  <c r="Q116" i="1" s="1"/>
  <c r="T116" i="1" s="1"/>
  <c r="N116" i="1" s="1"/>
  <c r="O116" i="1" s="1"/>
  <c r="AF38" i="1"/>
  <c r="AF95" i="1"/>
  <c r="AE65" i="1"/>
  <c r="X65" i="1"/>
  <c r="AB65" i="1" s="1"/>
  <c r="S65" i="1"/>
  <c r="Q65" i="1" s="1"/>
  <c r="T65" i="1" s="1"/>
  <c r="N65" i="1" s="1"/>
  <c r="O65" i="1" s="1"/>
  <c r="AD65" i="1"/>
  <c r="X35" i="1"/>
  <c r="AB35" i="1" s="1"/>
  <c r="AE35" i="1"/>
  <c r="S35" i="1"/>
  <c r="Q35" i="1" s="1"/>
  <c r="T35" i="1" s="1"/>
  <c r="N35" i="1" s="1"/>
  <c r="O35" i="1" s="1"/>
  <c r="AD35" i="1"/>
  <c r="AE50" i="1"/>
  <c r="AF50" i="1" s="1"/>
  <c r="X50" i="1"/>
  <c r="AB50" i="1" s="1"/>
  <c r="AD50" i="1"/>
  <c r="S50" i="1"/>
  <c r="Q50" i="1" s="1"/>
  <c r="T50" i="1" s="1"/>
  <c r="N50" i="1" s="1"/>
  <c r="O50" i="1" s="1"/>
  <c r="AF68" i="1"/>
  <c r="AE91" i="1"/>
  <c r="X91" i="1"/>
  <c r="AB91" i="1" s="1"/>
  <c r="AD91" i="1"/>
  <c r="S91" i="1"/>
  <c r="Q91" i="1" s="1"/>
  <c r="T91" i="1" s="1"/>
  <c r="N91" i="1" s="1"/>
  <c r="O91" i="1" s="1"/>
  <c r="AE103" i="1"/>
  <c r="X103" i="1"/>
  <c r="AB103" i="1" s="1"/>
  <c r="S103" i="1"/>
  <c r="Q103" i="1" s="1"/>
  <c r="T103" i="1" s="1"/>
  <c r="N103" i="1" s="1"/>
  <c r="O103" i="1" s="1"/>
  <c r="AD103" i="1"/>
  <c r="AE126" i="1"/>
  <c r="X126" i="1"/>
  <c r="AB126" i="1" s="1"/>
  <c r="S126" i="1"/>
  <c r="Q126" i="1" s="1"/>
  <c r="T126" i="1" s="1"/>
  <c r="N126" i="1" s="1"/>
  <c r="O126" i="1" s="1"/>
  <c r="AD126" i="1"/>
  <c r="AF124" i="1"/>
  <c r="AE31" i="1"/>
  <c r="X31" i="1"/>
  <c r="AB31" i="1" s="1"/>
  <c r="AD31" i="1"/>
  <c r="S31" i="1"/>
  <c r="Q31" i="1" s="1"/>
  <c r="T31" i="1" s="1"/>
  <c r="N31" i="1" s="1"/>
  <c r="O31" i="1" s="1"/>
  <c r="AF61" i="1"/>
  <c r="AE101" i="1"/>
  <c r="X101" i="1"/>
  <c r="AB101" i="1" s="1"/>
  <c r="S101" i="1"/>
  <c r="Q101" i="1" s="1"/>
  <c r="T101" i="1" s="1"/>
  <c r="N101" i="1" s="1"/>
  <c r="O101" i="1" s="1"/>
  <c r="AD101" i="1"/>
  <c r="X120" i="1"/>
  <c r="AB120" i="1" s="1"/>
  <c r="AD120" i="1"/>
  <c r="AE120" i="1"/>
  <c r="S120" i="1"/>
  <c r="Q120" i="1" s="1"/>
  <c r="T120" i="1" s="1"/>
  <c r="N120" i="1" s="1"/>
  <c r="O120" i="1" s="1"/>
  <c r="AF119" i="1"/>
  <c r="AE55" i="1"/>
  <c r="X55" i="1"/>
  <c r="AB55" i="1" s="1"/>
  <c r="S55" i="1"/>
  <c r="Q55" i="1" s="1"/>
  <c r="T55" i="1" s="1"/>
  <c r="N55" i="1" s="1"/>
  <c r="O55" i="1" s="1"/>
  <c r="AD55" i="1"/>
  <c r="AF59" i="1"/>
  <c r="AE36" i="1"/>
  <c r="X36" i="1"/>
  <c r="AB36" i="1" s="1"/>
  <c r="S36" i="1"/>
  <c r="Q36" i="1" s="1"/>
  <c r="T36" i="1" s="1"/>
  <c r="N36" i="1" s="1"/>
  <c r="O36" i="1" s="1"/>
  <c r="AD36" i="1"/>
  <c r="AE88" i="1"/>
  <c r="X88" i="1"/>
  <c r="AB88" i="1" s="1"/>
  <c r="S88" i="1"/>
  <c r="Q88" i="1" s="1"/>
  <c r="T88" i="1" s="1"/>
  <c r="N88" i="1" s="1"/>
  <c r="O88" i="1" s="1"/>
  <c r="AD88" i="1"/>
  <c r="AE112" i="1"/>
  <c r="X112" i="1"/>
  <c r="AB112" i="1" s="1"/>
  <c r="AD112" i="1"/>
  <c r="S112" i="1"/>
  <c r="Q112" i="1" s="1"/>
  <c r="T112" i="1" s="1"/>
  <c r="N112" i="1" s="1"/>
  <c r="O112" i="1" s="1"/>
  <c r="AF114" i="1"/>
  <c r="X58" i="1"/>
  <c r="AB58" i="1" s="1"/>
  <c r="AE58" i="1"/>
  <c r="AD58" i="1"/>
  <c r="S58" i="1"/>
  <c r="Q58" i="1" s="1"/>
  <c r="T58" i="1" s="1"/>
  <c r="N58" i="1" s="1"/>
  <c r="O58" i="1" s="1"/>
  <c r="AE98" i="1"/>
  <c r="X98" i="1"/>
  <c r="AB98" i="1" s="1"/>
  <c r="S98" i="1"/>
  <c r="Q98" i="1" s="1"/>
  <c r="T98" i="1" s="1"/>
  <c r="N98" i="1" s="1"/>
  <c r="O98" i="1" s="1"/>
  <c r="AD98" i="1"/>
  <c r="AE75" i="1"/>
  <c r="X75" i="1"/>
  <c r="AB75" i="1" s="1"/>
  <c r="AD75" i="1"/>
  <c r="S75" i="1"/>
  <c r="Q75" i="1" s="1"/>
  <c r="T75" i="1" s="1"/>
  <c r="N75" i="1" s="1"/>
  <c r="O75" i="1" s="1"/>
  <c r="AF33" i="1"/>
  <c r="AE118" i="1"/>
  <c r="X118" i="1"/>
  <c r="AB118" i="1" s="1"/>
  <c r="AD118" i="1"/>
  <c r="S118" i="1"/>
  <c r="Q118" i="1" s="1"/>
  <c r="T118" i="1" s="1"/>
  <c r="N118" i="1" s="1"/>
  <c r="O118" i="1" s="1"/>
  <c r="AE106" i="1"/>
  <c r="X106" i="1"/>
  <c r="AB106" i="1" s="1"/>
  <c r="AD106" i="1"/>
  <c r="S106" i="1"/>
  <c r="Q106" i="1" s="1"/>
  <c r="T106" i="1" s="1"/>
  <c r="N106" i="1" s="1"/>
  <c r="O106" i="1" s="1"/>
  <c r="AE80" i="1"/>
  <c r="X80" i="1"/>
  <c r="AB80" i="1" s="1"/>
  <c r="AD80" i="1"/>
  <c r="S80" i="1"/>
  <c r="Q80" i="1" s="1"/>
  <c r="T80" i="1" s="1"/>
  <c r="N80" i="1" s="1"/>
  <c r="O80" i="1" s="1"/>
  <c r="AF56" i="1"/>
  <c r="AF115" i="1"/>
  <c r="AF99" i="1"/>
  <c r="AF34" i="1"/>
  <c r="AE72" i="1"/>
  <c r="X72" i="1"/>
  <c r="AB72" i="1" s="1"/>
  <c r="AD72" i="1"/>
  <c r="S72" i="1"/>
  <c r="Q72" i="1" s="1"/>
  <c r="T72" i="1" s="1"/>
  <c r="N72" i="1" s="1"/>
  <c r="O72" i="1" s="1"/>
  <c r="AF129" i="1"/>
  <c r="X32" i="1"/>
  <c r="AB32" i="1" s="1"/>
  <c r="AE32" i="1"/>
  <c r="AD32" i="1"/>
  <c r="S32" i="1"/>
  <c r="Q32" i="1" s="1"/>
  <c r="T32" i="1" s="1"/>
  <c r="N32" i="1" s="1"/>
  <c r="O32" i="1" s="1"/>
  <c r="AF109" i="1" l="1"/>
  <c r="AF32" i="1"/>
  <c r="AF49" i="1"/>
  <c r="AF55" i="1"/>
  <c r="AF112" i="1"/>
  <c r="AF120" i="1"/>
  <c r="AF31" i="1"/>
  <c r="AF35" i="1"/>
  <c r="AF60" i="1"/>
  <c r="AF62" i="1"/>
  <c r="AF116" i="1"/>
  <c r="AF98" i="1"/>
  <c r="AF118" i="1"/>
  <c r="AF113" i="1"/>
  <c r="AF121" i="1"/>
  <c r="AF111" i="1"/>
  <c r="AF91" i="1"/>
  <c r="AF65" i="1"/>
  <c r="AF21" i="1"/>
  <c r="AF128" i="1"/>
  <c r="AF125" i="1"/>
  <c r="AF88" i="1"/>
  <c r="AF101" i="1"/>
  <c r="AF126" i="1"/>
  <c r="AF108" i="1"/>
  <c r="AF93" i="1"/>
  <c r="AF58" i="1"/>
  <c r="AF57" i="1"/>
  <c r="AF72" i="1"/>
  <c r="AF106" i="1"/>
  <c r="AF36" i="1"/>
  <c r="AF47" i="1"/>
  <c r="AF26" i="1"/>
  <c r="AF123" i="1"/>
  <c r="AF80" i="1"/>
  <c r="AF41" i="1"/>
  <c r="AF82" i="1"/>
  <c r="AF96" i="1"/>
  <c r="AF92" i="1"/>
  <c r="AF67" i="1"/>
  <c r="AF75" i="1"/>
  <c r="AF103" i="1"/>
  <c r="AF52" i="1"/>
  <c r="AF133" i="1"/>
</calcChain>
</file>

<file path=xl/sharedStrings.xml><?xml version="1.0" encoding="utf-8"?>
<sst xmlns="http://schemas.openxmlformats.org/spreadsheetml/2006/main" count="2238" uniqueCount="594">
  <si>
    <t>File opened</t>
  </si>
  <si>
    <t>2022-06-24 12:24:36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</si>
  <si>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</si>
  <si>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</si>
  <si>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</si>
  <si>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</si>
  <si>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</si>
  <si>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</si>
  <si>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</si>
  <si>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</si>
  <si>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</si>
  <si>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</si>
  <si>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</si>
  <si>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{"tbzero": "0.170916", "h2obzero": "1.10795", "h2oaspanconc2": "0", "co2bspanconc2": "0", "co2bspanconc1": "992.9", "h2obspan2a": "0.0685566", "flowbzero": "0.29", "oxygen": "21", "tazero": "0.0691242", "co2bzero": "0.903539", "h2oaspan2b": "0.0686183", "co2bspan2b": "0.174103", "chamberpressurezero": "2.60544", "h2obspanconc1": "12.34", "co2aspanconc1": "992.9", "h2obspanconc2": "0", "ssa_ref": "44196.8", "ssb_ref": "48766.6", "h2oaspan2a": "0.0681178", "h2oaspan2": "0", "co2aspanconc2": "0", "h2oaspanconc1": "12.34", "co2bspan2a": "0.175667", "co2bspan1": "0.991094", "flowazero": "0.303", "h2oaspan1": "1.00735", "co2aspan1": "0.990681", "h2obspan2": "0", "co2aspan2b": "0.174099", "co2azero": "0.902659", "h2obspan1": "0.999892", "flowmeterzero": "0.985443", "co2aspan2": "0", "h2obspan2b": "0.0685491", "co2aspan2a": "0.175737", "co2bspan2": "0", "h2oazero": "1.09901"}</t>
  </si>
  <si>
    <t>CO2 rangematch</t>
  </si>
  <si>
    <t>Fri Jun 24 09:09</t>
  </si>
  <si>
    <t>H2O rangematch</t>
  </si>
  <si>
    <t>Fri Jun 24 09:21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</si>
  <si>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</si>
  <si>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</si>
  <si>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</si>
  <si>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</si>
  <si>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</si>
  <si>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</si>
  <si>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</si>
  <si>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</si>
  <si>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</si>
  <si>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12:24:36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</si>
  <si>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</si>
  <si>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</si>
  <si>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</si>
  <si>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</si>
  <si>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</si>
  <si>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</si>
  <si>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</si>
  <si>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</si>
  <si>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</si>
  <si>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</si>
  <si>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</si>
  <si>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</si>
  <si>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</si>
  <si>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</si>
  <si>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</si>
  <si>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</si>
  <si>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</si>
  <si>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</si>
  <si>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</si>
  <si>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</si>
  <si>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</si>
  <si>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</si>
  <si>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</si>
  <si>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</si>
  <si>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</si>
  <si>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</si>
  <si>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</si>
  <si>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</si>
  <si>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</si>
  <si>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</si>
  <si>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</si>
  <si>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</si>
  <si>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</si>
  <si>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</si>
  <si>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</si>
  <si>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</si>
  <si>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</si>
  <si>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</si>
  <si>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</si>
  <si>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</si>
  <si>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</si>
  <si>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</si>
  <si>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</si>
  <si>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</si>
  <si>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</si>
  <si>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</si>
  <si>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</si>
  <si>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</si>
  <si>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</si>
  <si>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</si>
  <si>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</si>
  <si>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</si>
  <si>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1.88566 86.0431 353.228 598.208 850.032 1048.89 1233.9 1412.76</t>
  </si>
  <si>
    <t>Fs_true</t>
  </si>
  <si>
    <t>0.443905 111.257 401.665 602.712 803.629 1000.81 1201.86 1401.84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</si>
  <si>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</si>
  <si>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</si>
  <si>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</si>
  <si>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</si>
  <si>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</si>
  <si>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</si>
  <si>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</si>
  <si>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</si>
  <si>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</si>
  <si>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</si>
  <si>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</si>
  <si>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</si>
  <si>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</si>
  <si>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</si>
  <si>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</si>
  <si>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</si>
  <si>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</si>
  <si>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</si>
  <si>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</si>
  <si>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</si>
  <si>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</si>
  <si>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</si>
  <si>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</si>
  <si>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</si>
  <si>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</si>
  <si>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</si>
  <si>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</si>
  <si>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</si>
  <si>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</si>
  <si>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</si>
  <si>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</si>
  <si>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</si>
  <si>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</si>
  <si>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</si>
  <si>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</si>
  <si>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</si>
  <si>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</si>
  <si>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</si>
  <si>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</si>
  <si>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</si>
  <si>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</si>
  <si>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</si>
  <si>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</si>
  <si>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</si>
  <si>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</si>
  <si>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</si>
  <si>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</si>
  <si>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</si>
  <si>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</si>
  <si>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</si>
  <si>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</si>
  <si>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</si>
  <si>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</si>
  <si>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</si>
  <si>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</si>
  <si>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</si>
  <si>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</si>
  <si>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</si>
  <si>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</si>
  <si>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</si>
  <si>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</si>
  <si>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</si>
  <si>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</si>
  <si>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</si>
  <si>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</si>
  <si>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</si>
  <si>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</si>
  <si>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</si>
  <si>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</si>
  <si>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</si>
  <si>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</si>
  <si>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</si>
  <si>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</si>
  <si>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</si>
  <si>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</si>
  <si>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</si>
  <si>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</si>
  <si>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</si>
  <si>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</si>
  <si>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</si>
  <si>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</si>
  <si>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</si>
  <si>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</si>
  <si>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</si>
  <si>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</si>
  <si>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</si>
  <si>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</si>
  <si>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</si>
  <si>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</si>
  <si>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</si>
  <si>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</si>
  <si>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</si>
  <si>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</si>
  <si>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</si>
  <si>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</si>
  <si>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</si>
  <si>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</si>
  <si>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</si>
  <si>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</si>
  <si>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</si>
  <si>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</si>
  <si>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</si>
  <si>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</si>
  <si>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</si>
  <si>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</si>
  <si>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</si>
  <si>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</si>
  <si>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</si>
  <si>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</si>
  <si>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</si>
  <si>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</si>
  <si>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</si>
  <si>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</si>
  <si>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</si>
  <si>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</si>
  <si>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</si>
  <si>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</si>
  <si>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</si>
  <si>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</si>
  <si>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</si>
  <si>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</si>
  <si>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</si>
  <si>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</si>
  <si>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</si>
  <si>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</si>
  <si>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</si>
  <si>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</si>
  <si>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</si>
  <si>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</si>
  <si>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</si>
  <si>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</si>
  <si>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</si>
  <si>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</si>
  <si>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</si>
  <si>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</si>
  <si>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</si>
  <si>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</si>
  <si>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</si>
  <si>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</si>
  <si>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</si>
  <si>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</si>
  <si>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</si>
  <si>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</si>
  <si>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</si>
  <si>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</si>
  <si>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</si>
  <si>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</si>
  <si>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</si>
  <si>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</si>
  <si>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</si>
  <si>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</si>
  <si>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</si>
  <si>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</si>
  <si>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</si>
  <si>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</si>
  <si>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</si>
  <si>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</si>
  <si>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</si>
  <si>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</si>
  <si>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</si>
  <si>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</si>
  <si>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</si>
  <si>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</si>
  <si>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</si>
  <si>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</si>
  <si>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</si>
  <si>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</si>
  <si>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</si>
  <si>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</si>
  <si>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</si>
  <si>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</si>
  <si>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</si>
  <si>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</si>
  <si>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</si>
  <si>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</si>
  <si>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</si>
  <si>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</si>
  <si>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</si>
  <si>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</si>
  <si>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</si>
  <si>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</si>
  <si>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</si>
  <si>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</si>
  <si>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</si>
  <si>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</si>
  <si>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</si>
  <si>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</si>
  <si>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</si>
  <si>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</si>
  <si>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</si>
  <si>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</si>
  <si>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</si>
  <si>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</si>
  <si>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</si>
  <si>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</si>
  <si>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</si>
  <si>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</si>
  <si>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</si>
  <si>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</si>
  <si>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</si>
  <si>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</si>
  <si>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</si>
  <si>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</si>
  <si>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</si>
  <si>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</si>
  <si>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</si>
  <si>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</si>
  <si>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</si>
  <si>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</si>
  <si>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</si>
  <si>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</si>
  <si>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</si>
  <si>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</si>
  <si>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</si>
  <si>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</si>
  <si>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</si>
  <si>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</si>
  <si>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</si>
  <si>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</si>
  <si>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</si>
  <si>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</si>
  <si>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</si>
  <si>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</si>
  <si>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</si>
  <si>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</si>
  <si>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</si>
  <si>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</si>
  <si>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</si>
  <si>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</si>
  <si>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</si>
  <si>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</si>
  <si>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</si>
  <si>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</si>
  <si>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</si>
  <si>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</si>
  <si>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</si>
  <si>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</si>
  <si>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</si>
  <si>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</si>
  <si>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</si>
  <si>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</si>
  <si>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</si>
  <si>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</si>
  <si>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</si>
  <si>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</si>
  <si>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</si>
  <si>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</si>
  <si>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</si>
  <si>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</si>
  <si>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</si>
  <si>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</si>
  <si>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</si>
  <si>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</si>
  <si>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</si>
  <si>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</si>
  <si>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</si>
  <si>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</si>
  <si>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</si>
  <si>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</si>
  <si>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</si>
  <si>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</si>
  <si>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</si>
  <si>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</si>
  <si>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</si>
  <si>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</si>
  <si>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</si>
  <si>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</si>
  <si>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</si>
  <si>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penn11</t>
  </si>
  <si>
    <t>ozzie</t>
  </si>
  <si>
    <t>0: Broadleaf</t>
  </si>
  <si>
    <t>09:43:14</t>
  </si>
  <si>
    <t>0/2</t>
  </si>
  <si>
    <t>11111111</t>
  </si>
  <si>
    <t>oooooooo</t>
  </si>
  <si>
    <t>off</t>
  </si>
  <si>
    <t>20220624 12:50:09</t>
  </si>
  <si>
    <t>12:50:09</t>
  </si>
  <si>
    <t>1/2</t>
  </si>
  <si>
    <t>20220624 12:50:14</t>
  </si>
  <si>
    <t>12:50:14</t>
  </si>
  <si>
    <t>20220624 12:50:19</t>
  </si>
  <si>
    <t>12:50:19</t>
  </si>
  <si>
    <t>20220624 12:50:24</t>
  </si>
  <si>
    <t>12:50:24</t>
  </si>
  <si>
    <t>20220624 12:50:29</t>
  </si>
  <si>
    <t>12:50:29</t>
  </si>
  <si>
    <t>20220624 12:50:34</t>
  </si>
  <si>
    <t>12:50:34</t>
  </si>
  <si>
    <t>20220624 12:50:39</t>
  </si>
  <si>
    <t>12:50:39</t>
  </si>
  <si>
    <t>20220624 12:50:44</t>
  </si>
  <si>
    <t>12:50:44</t>
  </si>
  <si>
    <t>20220624 12:50:49</t>
  </si>
  <si>
    <t>12:50:49</t>
  </si>
  <si>
    <t>20220624 12:50:54</t>
  </si>
  <si>
    <t>12:50:54</t>
  </si>
  <si>
    <t>20220624 12:50:59</t>
  </si>
  <si>
    <t>12:50:59</t>
  </si>
  <si>
    <t>20220624 12:51:04</t>
  </si>
  <si>
    <t>12:51:04</t>
  </si>
  <si>
    <t>20220624 12:51:09</t>
  </si>
  <si>
    <t>12:51:09</t>
  </si>
  <si>
    <t>20220624 12:51:14</t>
  </si>
  <si>
    <t>12:51:14</t>
  </si>
  <si>
    <t>20220624 12:51:19</t>
  </si>
  <si>
    <t>12:51:19</t>
  </si>
  <si>
    <t>20220624 12:51:24</t>
  </si>
  <si>
    <t>12:51:24</t>
  </si>
  <si>
    <t>20220624 12:51:29</t>
  </si>
  <si>
    <t>12:51:29</t>
  </si>
  <si>
    <t>20220624 12:51:34</t>
  </si>
  <si>
    <t>12:51:34</t>
  </si>
  <si>
    <t>20220624 12:51:39</t>
  </si>
  <si>
    <t>12:51:39</t>
  </si>
  <si>
    <t>20220624 12:51:44</t>
  </si>
  <si>
    <t>12:51:44</t>
  </si>
  <si>
    <t>20220624 12:51:49</t>
  </si>
  <si>
    <t>12:51:49</t>
  </si>
  <si>
    <t>20220624 12:51:54</t>
  </si>
  <si>
    <t>12:51:54</t>
  </si>
  <si>
    <t>20220624 12:53:01</t>
  </si>
  <si>
    <t>12:53:01</t>
  </si>
  <si>
    <t>20220624 12:53:06</t>
  </si>
  <si>
    <t>12:53:06</t>
  </si>
  <si>
    <t>20220624 12:53:11</t>
  </si>
  <si>
    <t>12:53:11</t>
  </si>
  <si>
    <t>20220624 12:53:16</t>
  </si>
  <si>
    <t>12:53:16</t>
  </si>
  <si>
    <t>20220624 12:53:21</t>
  </si>
  <si>
    <t>12:53:21</t>
  </si>
  <si>
    <t>20220624 12:53:26</t>
  </si>
  <si>
    <t>12:53:26</t>
  </si>
  <si>
    <t>20220624 12:53:31</t>
  </si>
  <si>
    <t>12:53:31</t>
  </si>
  <si>
    <t>20220624 12:53:36</t>
  </si>
  <si>
    <t>12:53:36</t>
  </si>
  <si>
    <t>20220624 12:53:41</t>
  </si>
  <si>
    <t>12:53:41</t>
  </si>
  <si>
    <t>20220624 12:53:46</t>
  </si>
  <si>
    <t>12:53:46</t>
  </si>
  <si>
    <t>20220624 12:53:51</t>
  </si>
  <si>
    <t>12:53:51</t>
  </si>
  <si>
    <t>20220624 12:53:56</t>
  </si>
  <si>
    <t>12:53:56</t>
  </si>
  <si>
    <t>20220624 12:54:01</t>
  </si>
  <si>
    <t>12:54:01</t>
  </si>
  <si>
    <t>20220624 12:54:06</t>
  </si>
  <si>
    <t>12:54:06</t>
  </si>
  <si>
    <t>20220624 12:54:11</t>
  </si>
  <si>
    <t>12:54:11</t>
  </si>
  <si>
    <t>20220624 12:54:16</t>
  </si>
  <si>
    <t>12:54:16</t>
  </si>
  <si>
    <t>20220624 12:54:21</t>
  </si>
  <si>
    <t>12:54:21</t>
  </si>
  <si>
    <t>20220624 12:54:26</t>
  </si>
  <si>
    <t>12:54:26</t>
  </si>
  <si>
    <t>20220624 12:54:31</t>
  </si>
  <si>
    <t>12:54:31</t>
  </si>
  <si>
    <t>20220624 12:54:36</t>
  </si>
  <si>
    <t>12:54:36</t>
  </si>
  <si>
    <t>20220624 12:54:41</t>
  </si>
  <si>
    <t>12:54:41</t>
  </si>
  <si>
    <t>20220624 12:54:46</t>
  </si>
  <si>
    <t>12:54:46</t>
  </si>
  <si>
    <t>20220624 12:54:51</t>
  </si>
  <si>
    <t>12:54:51</t>
  </si>
  <si>
    <t>20220624 12:54:56</t>
  </si>
  <si>
    <t>12:54:56</t>
  </si>
  <si>
    <t>20220624 12:55:01</t>
  </si>
  <si>
    <t>12:55:01</t>
  </si>
  <si>
    <t>20220624 12:55:06</t>
  </si>
  <si>
    <t>12:55:06</t>
  </si>
  <si>
    <t>20220624 12:55:11</t>
  </si>
  <si>
    <t>12:55:11</t>
  </si>
  <si>
    <t>20220624 12:55:16</t>
  </si>
  <si>
    <t>12:55:16</t>
  </si>
  <si>
    <t>20220624 12:55:21</t>
  </si>
  <si>
    <t>12:55:21</t>
  </si>
  <si>
    <t>20220624 12:55:26</t>
  </si>
  <si>
    <t>12:55:26</t>
  </si>
  <si>
    <t>20220624 12:55:31</t>
  </si>
  <si>
    <t>12:55:31</t>
  </si>
  <si>
    <t>20220624 12:55:36</t>
  </si>
  <si>
    <t>12:55:36</t>
  </si>
  <si>
    <t>20220624 12:55:41</t>
  </si>
  <si>
    <t>12:55:41</t>
  </si>
  <si>
    <t>20220624 12:55:46</t>
  </si>
  <si>
    <t>12:55:46</t>
  </si>
  <si>
    <t>20220624 12:55:51</t>
  </si>
  <si>
    <t>12:55:51</t>
  </si>
  <si>
    <t>20220624 12:55:56</t>
  </si>
  <si>
    <t>12:55:56</t>
  </si>
  <si>
    <t>20220624 12:56:00</t>
  </si>
  <si>
    <t>12:56:00</t>
  </si>
  <si>
    <t>20220624 12:56:06</t>
  </si>
  <si>
    <t>12:56:06</t>
  </si>
  <si>
    <t>20220624 12:56:10</t>
  </si>
  <si>
    <t>12:56:10</t>
  </si>
  <si>
    <t>20220624 12:56:16</t>
  </si>
  <si>
    <t>12:56:16</t>
  </si>
  <si>
    <t>20220624 12:56:21</t>
  </si>
  <si>
    <t>12:56:21</t>
  </si>
  <si>
    <t>20220624 12:56:26</t>
  </si>
  <si>
    <t>12:56:26</t>
  </si>
  <si>
    <t>20220624 12:56:31</t>
  </si>
  <si>
    <t>12:56:31</t>
  </si>
  <si>
    <t>20220624 12:56:36</t>
  </si>
  <si>
    <t>12:56:36</t>
  </si>
  <si>
    <t>20220624 12:56:41</t>
  </si>
  <si>
    <t>12:56:41</t>
  </si>
  <si>
    <t>20220624 12:56:46</t>
  </si>
  <si>
    <t>12:56:46</t>
  </si>
  <si>
    <t>20220624 12:56:51</t>
  </si>
  <si>
    <t>12:56:51</t>
  </si>
  <si>
    <t>20220624 12:56:56</t>
  </si>
  <si>
    <t>12:56:56</t>
  </si>
  <si>
    <t>20220624 12:57:01</t>
  </si>
  <si>
    <t>12:57:01</t>
  </si>
  <si>
    <t>20220624 12:57:06</t>
  </si>
  <si>
    <t>12:57:06</t>
  </si>
  <si>
    <t>20220624 12:57:11</t>
  </si>
  <si>
    <t>12:57:11</t>
  </si>
  <si>
    <t>20220624 12:57:16</t>
  </si>
  <si>
    <t>12:57:16</t>
  </si>
  <si>
    <t>20220624 12:57:21</t>
  </si>
  <si>
    <t>12:57:21</t>
  </si>
  <si>
    <t>20220624 12:57:25</t>
  </si>
  <si>
    <t>12:57:25</t>
  </si>
  <si>
    <t>20220624 12:57:31</t>
  </si>
  <si>
    <t>12:57:31</t>
  </si>
  <si>
    <t>20220624 12:57:35</t>
  </si>
  <si>
    <t>12:57:35</t>
  </si>
  <si>
    <t>20220624 12:57:41</t>
  </si>
  <si>
    <t>12:57:41</t>
  </si>
  <si>
    <t>20220624 12:57:45</t>
  </si>
  <si>
    <t>12:57:45</t>
  </si>
  <si>
    <t>20220624 12:57:51</t>
  </si>
  <si>
    <t>12:57:51</t>
  </si>
  <si>
    <t>20220624 12:57:55</t>
  </si>
  <si>
    <t>12:57:55</t>
  </si>
  <si>
    <t>20220624 12:58:01</t>
  </si>
  <si>
    <t>12:58:01</t>
  </si>
  <si>
    <t>20220624 12:58:06</t>
  </si>
  <si>
    <t>12:58:06</t>
  </si>
  <si>
    <t>20220624 12:58:11</t>
  </si>
  <si>
    <t>12:58:11</t>
  </si>
  <si>
    <t>20220624 12:58:16</t>
  </si>
  <si>
    <t>12:58:16</t>
  </si>
  <si>
    <t>20220624 12:58:21</t>
  </si>
  <si>
    <t>12:58:21</t>
  </si>
  <si>
    <t>20220624 12:58:26</t>
  </si>
  <si>
    <t>12:58:26</t>
  </si>
  <si>
    <t>20220624 12:58:31</t>
  </si>
  <si>
    <t>12:58:31</t>
  </si>
  <si>
    <t>20220624 12:58:36</t>
  </si>
  <si>
    <t>12:58:36</t>
  </si>
  <si>
    <t>20220624 12:58:41</t>
  </si>
  <si>
    <t>12:58:41</t>
  </si>
  <si>
    <t>20220624 12:58:46</t>
  </si>
  <si>
    <t>12:58:46</t>
  </si>
  <si>
    <t>20220624 12:58:51</t>
  </si>
  <si>
    <t>12:58:51</t>
  </si>
  <si>
    <t>20220624 12:58:56</t>
  </si>
  <si>
    <t>12:58:56</t>
  </si>
  <si>
    <t>20220624 12:59:01</t>
  </si>
  <si>
    <t>12:59:01</t>
  </si>
  <si>
    <t>20220624 12:59:06</t>
  </si>
  <si>
    <t>12:59:06</t>
  </si>
  <si>
    <t>20220624 12:59:11</t>
  </si>
  <si>
    <t>12:59:11</t>
  </si>
  <si>
    <t>20220624 12:59:16</t>
  </si>
  <si>
    <t>12:59:16</t>
  </si>
  <si>
    <t>20220624 12:59:21</t>
  </si>
  <si>
    <t>12:59:21</t>
  </si>
  <si>
    <t>20220624 12:59:26</t>
  </si>
  <si>
    <t>12:59:26</t>
  </si>
  <si>
    <t>20220624 12:59:31</t>
  </si>
  <si>
    <t>12:59:31</t>
  </si>
  <si>
    <t>20220624 12:59:36</t>
  </si>
  <si>
    <t>12:59:36</t>
  </si>
  <si>
    <t>20220624 12:59:40</t>
  </si>
  <si>
    <t>12:59:40</t>
  </si>
  <si>
    <t>20220624 12:59:46</t>
  </si>
  <si>
    <t>12:59:46</t>
  </si>
  <si>
    <t>20220624 12:59:50</t>
  </si>
  <si>
    <t>12:59:50</t>
  </si>
  <si>
    <t>20220624 12:59:56</t>
  </si>
  <si>
    <t>12:59:56</t>
  </si>
  <si>
    <t>20220624 13:00:01</t>
  </si>
  <si>
    <t>13:00:01</t>
  </si>
  <si>
    <t>20220624 13:00:06</t>
  </si>
  <si>
    <t>13:00:06</t>
  </si>
  <si>
    <t>20220624 13:00:11</t>
  </si>
  <si>
    <t>13:00:11</t>
  </si>
  <si>
    <t>20220624 13:00:16</t>
  </si>
  <si>
    <t>13:00:16</t>
  </si>
  <si>
    <t>20220624 13:00:21</t>
  </si>
  <si>
    <t>13:00:21</t>
  </si>
  <si>
    <t>20220624 13:00:26</t>
  </si>
  <si>
    <t>13:00:26</t>
  </si>
  <si>
    <t>20220624 13:00:31</t>
  </si>
  <si>
    <t>13:00:31</t>
  </si>
  <si>
    <t>20220624 13:00:36</t>
  </si>
  <si>
    <t>13:00:36</t>
  </si>
  <si>
    <t>20220624 13:00:41</t>
  </si>
  <si>
    <t>13:00:41</t>
  </si>
  <si>
    <t>20220624 13:00:46</t>
  </si>
  <si>
    <t>13:00:46</t>
  </si>
  <si>
    <t>20220624 13:00:51</t>
  </si>
  <si>
    <t>13:00:51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</si>
</sst>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133"/>
  <sheetViews>
    <sheetView tabSelected="1" workbookViewId="0">
      <selection activeCell="AU11" sqref="AU11"/>
    </sheetView>
  </sheetViews>
  <sheetFormatPr baseColWidth="10" defaultColWidth="8.83203125" defaultRowHeight="15" x14ac:dyDescent="0.2"/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9</v>
      </c>
      <c r="B17">
        <v>1656093009</v>
      </c>
      <c r="C17">
        <v>1489.9000000953699</v>
      </c>
      <c r="D17" t="s">
        <v>359</v>
      </c>
      <c r="E17" t="s">
        <v>360</v>
      </c>
      <c r="F17">
        <v>5</v>
      </c>
      <c r="G17" t="s">
        <v>351</v>
      </c>
      <c r="H17" t="s">
        <v>352</v>
      </c>
      <c r="I17">
        <v>1656093006.25</v>
      </c>
      <c r="J17">
        <f t="shared" ref="J17:J40" si="0">(K17)/1000</f>
        <v>2.5443330576445026E-3</v>
      </c>
      <c r="K17">
        <f t="shared" ref="K17:K40" si="1">IF(BF17, AN17, AH17)</f>
        <v>2.5443330576445025</v>
      </c>
      <c r="L17">
        <f t="shared" ref="L17:L40" si="2">IF(BF17, AI17, AG17)</f>
        <v>13.942720172262485</v>
      </c>
      <c r="M17">
        <f t="shared" ref="M17:M40" si="3">BH17 - IF(AU17&gt;1, L17*BB17*100/(AW17*BV17), 0)</f>
        <v>410.78489999999999</v>
      </c>
      <c r="N17">
        <f t="shared" ref="N17:N40" si="4">((T17-J17/2)*M17-L17)/(T17+J17/2)</f>
        <v>111.3389853185205</v>
      </c>
      <c r="O17">
        <f t="shared" ref="O17:O40" si="5">N17*(BO17+BP17)/1000</f>
        <v>8.4778804626897273</v>
      </c>
      <c r="P17">
        <f t="shared" ref="P17:P40" si="6">(BH17 - IF(AU17&gt;1, L17*BB17*100/(AW17*BV17), 0))*(BO17+BP17)/1000</f>
        <v>31.279118164360067</v>
      </c>
      <c r="Q17">
        <f t="shared" ref="Q17:Q40" si="7">2/((1/S17-1/R17)+SIGN(S17)*SQRT((1/S17-1/R17)*(1/S17-1/R17) + 4*BC17/((BC17+1)*(BC17+1))*(2*1/S17*1/R17-1/R17*1/R17)))</f>
        <v>7.8988319802874435E-2</v>
      </c>
      <c r="R17">
        <f t="shared" ref="R17:R4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3.1153327119520582</v>
      </c>
      <c r="S17">
        <f t="shared" ref="S17:S40" si="9">J17*(1000-(1000*0.61365*EXP(17.502*W17/(240.97+W17))/(BO17+BP17)+BJ17)/2)/(1000*0.61365*EXP(17.502*W17/(240.97+W17))/(BO17+BP17)-BJ17)</f>
        <v>7.7892355122465493E-2</v>
      </c>
      <c r="T17">
        <f t="shared" ref="T17:T40" si="10">1/((BC17+1)/(Q17/1.6)+1/(R17/1.37)) + BC17/((BC17+1)/(Q17/1.6) + BC17/(R17/1.37))</f>
        <v>4.8779923141047815E-2</v>
      </c>
      <c r="U17">
        <f t="shared" ref="U17:U40" si="11">(AX17*BA17)</f>
        <v>321.5200494</v>
      </c>
      <c r="V17">
        <f t="shared" ref="V17:V40" si="12">(BQ17+(U17+2*0.95*0.0000000567*(((BQ17+$B$7)+273)^4-(BQ17+273)^4)-44100*J17)/(1.84*29.3*R17+8*0.95*0.0000000567*(BQ17+273)^3))</f>
        <v>30.833264011870291</v>
      </c>
      <c r="W17">
        <f t="shared" ref="W17:W40" si="13">($C$7*BR17+$D$7*BS17+$E$7*V17)</f>
        <v>30.833264011870291</v>
      </c>
      <c r="X17">
        <f t="shared" ref="X17:X40" si="14">0.61365*EXP(17.502*W17/(240.97+W17))</f>
        <v>4.4686663439039211</v>
      </c>
      <c r="Y17">
        <f t="shared" ref="Y17:Y40" si="15">(Z17/AA17*100)</f>
        <v>49.960799696139276</v>
      </c>
      <c r="Z17">
        <f t="shared" ref="Z17:Z40" si="16">BJ17*(BO17+BP17)/1000</f>
        <v>2.0885122195419976</v>
      </c>
      <c r="AA17">
        <f t="shared" ref="AA17:AA40" si="17">0.61365*EXP(17.502*BQ17/(240.97+BQ17))</f>
        <v>4.1803018211163412</v>
      </c>
      <c r="AB17">
        <f t="shared" ref="AB17:AB40" si="18">(X17-BJ17*(BO17+BP17)/1000)</f>
        <v>2.3801541243619235</v>
      </c>
      <c r="AC17">
        <f t="shared" ref="AC17:AC40" si="19">(-J17*44100)</f>
        <v>-112.20508784212257</v>
      </c>
      <c r="AD17">
        <f t="shared" ref="AD17:AD40" si="20">2*29.3*R17*0.92*(BQ17-W17)</f>
        <v>-195.41326054428228</v>
      </c>
      <c r="AE17">
        <f t="shared" ref="AE17:AE40" si="21">2*0.95*0.0000000567*(((BQ17+$B$7)+273)^4-(W17+273)^4)</f>
        <v>-13.982066010776697</v>
      </c>
      <c r="AF17">
        <f t="shared" ref="AF17:AF40" si="22">U17+AE17+AC17+AD17</f>
        <v>-8.0364997181533226E-2</v>
      </c>
      <c r="AG17">
        <f t="shared" ref="AG17:AG40" si="23">BN17*AU17*(BI17-BH17*(1000-AU17*BK17)/(1000-AU17*BJ17))/(100*BB17)</f>
        <v>13.791970974721764</v>
      </c>
      <c r="AH17">
        <f t="shared" ref="AH17:AH40" si="24">1000*BN17*AU17*(BJ17-BK17)/(100*BB17*(1000-AU17*BJ17))</f>
        <v>2.4990525788251188</v>
      </c>
      <c r="AI17">
        <f t="shared" ref="AI17:AI40" si="25">(AJ17 - AK17 - BO17*1000/(8.314*(BQ17+273.15)) * AM17/BN17 * AL17) * BN17/(100*BB17) * (1000 - BK17)/1000</f>
        <v>13.942720172262485</v>
      </c>
      <c r="AJ17">
        <v>431.11209062374002</v>
      </c>
      <c r="AK17">
        <v>422.32010303030302</v>
      </c>
      <c r="AL17">
        <v>-6.1980229575159E-3</v>
      </c>
      <c r="AM17">
        <v>66.930594117623002</v>
      </c>
      <c r="AN17">
        <f t="shared" ref="AN17:AN40" si="26">(AP17 - AO17 + BO17*1000/(8.314*(BQ17+273.15)) * AR17/BN17 * AQ17) * BN17/(100*BB17) * 1000/(1000 - AP17)</f>
        <v>2.5443330576445025</v>
      </c>
      <c r="AO17">
        <v>25.930935832727901</v>
      </c>
      <c r="AP17">
        <v>27.442050909090899</v>
      </c>
      <c r="AQ17">
        <v>2.8048542254455601E-3</v>
      </c>
      <c r="AR17">
        <v>77.493190307587398</v>
      </c>
      <c r="AS17">
        <v>212</v>
      </c>
      <c r="AT17">
        <v>42</v>
      </c>
      <c r="AU17">
        <f t="shared" ref="AU17:AU40" si="27">IF(AS17*$H$13&gt;=AW17,1,(AW17/(AW17-AS17*$H$13)))</f>
        <v>1</v>
      </c>
      <c r="AV17">
        <f t="shared" ref="AV17:AV40" si="28">(AU17-1)*100</f>
        <v>0</v>
      </c>
      <c r="AW17">
        <f t="shared" ref="AW17:AW40" si="29">MAX(0,($B$13+$C$13*BV17)/(1+$D$13*BV17)*BO17/(BQ17+273)*$E$13)</f>
        <v>39825.011977756134</v>
      </c>
      <c r="AX17">
        <f t="shared" ref="AX17:AX40" si="30">$B$11*BW17+$C$11*BX17+$F$11*CI17*(1-CL17)</f>
        <v>2000.029</v>
      </c>
      <c r="AY17">
        <f t="shared" ref="AY17:AY40" si="31">AX17*AZ17</f>
        <v>1681.2240599999998</v>
      </c>
      <c r="AZ17">
        <f t="shared" ref="AZ17:AZ40" si="32">($B$11*$D$9+$C$11*$D$9+$F$11*((CV17+CN17)/MAX(CV17+CN17+CW17, 0.1)*$I$9+CW17/MAX(CV17+CN17+CW17, 0.1)*$J$9))/($B$11+$C$11+$F$11)</f>
        <v>0.84059984130230103</v>
      </c>
      <c r="BA17">
        <f t="shared" ref="BA17:BA40" si="33">($B$11*$K$9+$C$11*$K$9+$F$11*((CV17+CN17)/MAX(CV17+CN17+CW17, 0.1)*$P$9+CW17/MAX(CV17+CN17+CW17, 0.1)*$Q$9))/($B$11+$C$11+$F$11)</f>
        <v>0.16075769371344115</v>
      </c>
      <c r="BB17">
        <v>3.08</v>
      </c>
      <c r="BC17">
        <v>0.5</v>
      </c>
      <c r="BD17" t="s">
        <v>353</v>
      </c>
      <c r="BE17">
        <v>2</v>
      </c>
      <c r="BF17" t="b">
        <v>1</v>
      </c>
      <c r="BG17">
        <v>1656093006.25</v>
      </c>
      <c r="BH17">
        <v>410.78489999999999</v>
      </c>
      <c r="BI17">
        <v>419.9128</v>
      </c>
      <c r="BJ17">
        <v>27.428180000000001</v>
      </c>
      <c r="BK17">
        <v>25.931039999999999</v>
      </c>
      <c r="BL17">
        <v>401.54059999999998</v>
      </c>
      <c r="BM17">
        <v>27.277660000000001</v>
      </c>
      <c r="BN17">
        <v>500.01769999999999</v>
      </c>
      <c r="BO17">
        <v>76.044690000000003</v>
      </c>
      <c r="BP17">
        <v>0.10007132000000001</v>
      </c>
      <c r="BQ17">
        <v>29.66977</v>
      </c>
      <c r="BR17">
        <v>29.435099999999998</v>
      </c>
      <c r="BS17">
        <v>999.9</v>
      </c>
      <c r="BT17">
        <v>0</v>
      </c>
      <c r="BU17">
        <v>0</v>
      </c>
      <c r="BV17">
        <v>9992</v>
      </c>
      <c r="BW17">
        <v>0</v>
      </c>
      <c r="BX17">
        <v>1950.056</v>
      </c>
      <c r="BY17">
        <v>-9.1279179999999993</v>
      </c>
      <c r="BZ17">
        <v>422.36950000000002</v>
      </c>
      <c r="CA17">
        <v>431.09140000000002</v>
      </c>
      <c r="CB17">
        <v>1.497142</v>
      </c>
      <c r="CC17">
        <v>419.9128</v>
      </c>
      <c r="CD17">
        <v>25.931039999999999</v>
      </c>
      <c r="CE17">
        <v>2.0857670000000001</v>
      </c>
      <c r="CF17">
        <v>1.9719169999999999</v>
      </c>
      <c r="CG17">
        <v>18.110910000000001</v>
      </c>
      <c r="CH17">
        <v>17.22063</v>
      </c>
      <c r="CI17">
        <v>2000.029</v>
      </c>
      <c r="CJ17">
        <v>0.9800065</v>
      </c>
      <c r="CK17">
        <v>1.99937E-2</v>
      </c>
      <c r="CL17">
        <v>0</v>
      </c>
      <c r="CM17">
        <v>2.20608</v>
      </c>
      <c r="CN17">
        <v>0</v>
      </c>
      <c r="CO17">
        <v>6131.4530000000004</v>
      </c>
      <c r="CP17">
        <v>17300.45</v>
      </c>
      <c r="CQ17">
        <v>45.061999999999998</v>
      </c>
      <c r="CR17">
        <v>45.6374</v>
      </c>
      <c r="CS17">
        <v>44.875</v>
      </c>
      <c r="CT17">
        <v>43.875</v>
      </c>
      <c r="CU17">
        <v>44.125</v>
      </c>
      <c r="CV17">
        <v>1960.039</v>
      </c>
      <c r="CW17">
        <v>39.99</v>
      </c>
      <c r="CX17">
        <v>0</v>
      </c>
      <c r="CY17">
        <v>1656092977.5999999</v>
      </c>
      <c r="CZ17">
        <v>0</v>
      </c>
      <c r="DA17">
        <v>1656081794</v>
      </c>
      <c r="DB17" t="s">
        <v>354</v>
      </c>
      <c r="DC17">
        <v>1656081770.5</v>
      </c>
      <c r="DD17">
        <v>1655399214.5999999</v>
      </c>
      <c r="DE17">
        <v>1</v>
      </c>
      <c r="DF17">
        <v>0.13400000000000001</v>
      </c>
      <c r="DG17">
        <v>-0.06</v>
      </c>
      <c r="DH17">
        <v>9.3309999999999995</v>
      </c>
      <c r="DI17">
        <v>0.51100000000000001</v>
      </c>
      <c r="DJ17">
        <v>421</v>
      </c>
      <c r="DK17">
        <v>25</v>
      </c>
      <c r="DL17">
        <v>1.93</v>
      </c>
      <c r="DM17">
        <v>0.15</v>
      </c>
      <c r="DN17">
        <v>-9.1456604878048804</v>
      </c>
      <c r="DO17">
        <v>3.00976306620254E-2</v>
      </c>
      <c r="DP17">
        <v>8.8901910318612595E-2</v>
      </c>
      <c r="DQ17">
        <v>1</v>
      </c>
      <c r="DR17">
        <v>1.4970695121951201</v>
      </c>
      <c r="DS17">
        <v>-0.105039094076653</v>
      </c>
      <c r="DT17">
        <v>2.0666367157034699E-2</v>
      </c>
      <c r="DU17">
        <v>0</v>
      </c>
      <c r="DV17">
        <v>1</v>
      </c>
      <c r="DW17">
        <v>2</v>
      </c>
      <c r="DX17" t="s">
        <v>361</v>
      </c>
      <c r="DY17">
        <v>2.9652400000000001</v>
      </c>
      <c r="DZ17">
        <v>2.7541899999999999</v>
      </c>
      <c r="EA17">
        <v>7.32072E-2</v>
      </c>
      <c r="EB17">
        <v>7.5898199999999999E-2</v>
      </c>
      <c r="EC17">
        <v>9.5179600000000003E-2</v>
      </c>
      <c r="ED17">
        <v>9.1440400000000005E-2</v>
      </c>
      <c r="EE17">
        <v>35712.699999999997</v>
      </c>
      <c r="EF17">
        <v>38945.1</v>
      </c>
      <c r="EG17">
        <v>34967.1</v>
      </c>
      <c r="EH17">
        <v>38272.400000000001</v>
      </c>
      <c r="EI17">
        <v>44962.7</v>
      </c>
      <c r="EJ17">
        <v>50232.5</v>
      </c>
      <c r="EK17">
        <v>54766.1</v>
      </c>
      <c r="EL17">
        <v>61403.9</v>
      </c>
      <c r="EM17">
        <v>1.4132</v>
      </c>
      <c r="EN17">
        <v>2.0392000000000001</v>
      </c>
      <c r="EO17">
        <v>1.0132800000000001E-2</v>
      </c>
      <c r="EP17">
        <v>0</v>
      </c>
      <c r="EQ17">
        <v>29.28</v>
      </c>
      <c r="ER17">
        <v>999.9</v>
      </c>
      <c r="ES17">
        <v>38.451000000000001</v>
      </c>
      <c r="ET17">
        <v>41.442</v>
      </c>
      <c r="EU17">
        <v>40.474600000000002</v>
      </c>
      <c r="EV17">
        <v>54.214799999999997</v>
      </c>
      <c r="EW17">
        <v>39.439100000000003</v>
      </c>
      <c r="EX17">
        <v>2</v>
      </c>
      <c r="EY17">
        <v>0.65926799999999997</v>
      </c>
      <c r="EZ17">
        <v>4.0440500000000004</v>
      </c>
      <c r="FA17">
        <v>20.095700000000001</v>
      </c>
      <c r="FB17">
        <v>5.1933299999999996</v>
      </c>
      <c r="FC17">
        <v>12.0099</v>
      </c>
      <c r="FD17">
        <v>4.976</v>
      </c>
      <c r="FE17">
        <v>3.294</v>
      </c>
      <c r="FF17">
        <v>9999</v>
      </c>
      <c r="FG17">
        <v>544.1</v>
      </c>
      <c r="FH17">
        <v>9999</v>
      </c>
      <c r="FI17">
        <v>9999</v>
      </c>
      <c r="FJ17">
        <v>1.8632500000000001</v>
      </c>
      <c r="FK17">
        <v>1.86795</v>
      </c>
      <c r="FL17">
        <v>1.86768</v>
      </c>
      <c r="FM17">
        <v>1.8689</v>
      </c>
      <c r="FN17">
        <v>1.8696600000000001</v>
      </c>
      <c r="FO17">
        <v>1.8656900000000001</v>
      </c>
      <c r="FP17">
        <v>1.8666400000000001</v>
      </c>
      <c r="FQ17">
        <v>1.8680399999999999</v>
      </c>
      <c r="FR17">
        <v>5</v>
      </c>
      <c r="FS17">
        <v>0</v>
      </c>
      <c r="FT17">
        <v>0</v>
      </c>
      <c r="FU17">
        <v>0</v>
      </c>
      <c r="FV17" t="s">
        <v>356</v>
      </c>
      <c r="FW17" t="s">
        <v>357</v>
      </c>
      <c r="FX17" t="s">
        <v>358</v>
      </c>
      <c r="FY17" t="s">
        <v>358</v>
      </c>
      <c r="FZ17" t="s">
        <v>358</v>
      </c>
      <c r="GA17" t="s">
        <v>358</v>
      </c>
      <c r="GB17">
        <v>0</v>
      </c>
      <c r="GC17">
        <v>100</v>
      </c>
      <c r="GD17">
        <v>100</v>
      </c>
      <c r="GE17">
        <v>9.2439999999999998</v>
      </c>
      <c r="GF17">
        <v>0.15049999999999999</v>
      </c>
      <c r="GG17">
        <v>5.6976915342421899</v>
      </c>
      <c r="GH17">
        <v>8.8301994759753793E-3</v>
      </c>
      <c r="GI17">
        <v>1.96969380098152E-7</v>
      </c>
      <c r="GJ17">
        <v>-4.7809962804086102E-10</v>
      </c>
      <c r="GK17">
        <v>0.15052054362713199</v>
      </c>
      <c r="GL17">
        <v>0</v>
      </c>
      <c r="GM17">
        <v>0</v>
      </c>
      <c r="GN17">
        <v>0</v>
      </c>
      <c r="GO17">
        <v>-3</v>
      </c>
      <c r="GP17">
        <v>1713</v>
      </c>
      <c r="GQ17">
        <v>0</v>
      </c>
      <c r="GR17">
        <v>17</v>
      </c>
      <c r="GS17">
        <v>187.3</v>
      </c>
      <c r="GT17">
        <v>11563.2</v>
      </c>
      <c r="GU17">
        <v>1.34155</v>
      </c>
      <c r="GV17">
        <v>2.7038600000000002</v>
      </c>
      <c r="GW17">
        <v>2.2485400000000002</v>
      </c>
      <c r="GX17">
        <v>2.7087400000000001</v>
      </c>
      <c r="GY17">
        <v>1.9958499999999999</v>
      </c>
      <c r="GZ17">
        <v>2.35107</v>
      </c>
      <c r="HA17">
        <v>44.362099999999998</v>
      </c>
      <c r="HB17">
        <v>15.568</v>
      </c>
      <c r="HC17">
        <v>18</v>
      </c>
      <c r="HD17">
        <v>248.458</v>
      </c>
      <c r="HE17">
        <v>614.17499999999995</v>
      </c>
      <c r="HF17">
        <v>23.002500000000001</v>
      </c>
      <c r="HG17">
        <v>35.144100000000002</v>
      </c>
      <c r="HH17">
        <v>30.000800000000002</v>
      </c>
      <c r="HI17">
        <v>35.161799999999999</v>
      </c>
      <c r="HJ17">
        <v>35.0717</v>
      </c>
      <c r="HK17">
        <v>26.884399999999999</v>
      </c>
      <c r="HL17">
        <v>33.638199999999998</v>
      </c>
      <c r="HM17">
        <v>0</v>
      </c>
      <c r="HN17">
        <v>23</v>
      </c>
      <c r="HO17">
        <v>413.173</v>
      </c>
      <c r="HP17">
        <v>25.945399999999999</v>
      </c>
      <c r="HQ17">
        <v>101.515</v>
      </c>
      <c r="HR17">
        <v>102.197</v>
      </c>
    </row>
    <row r="18" spans="1:226" x14ac:dyDescent="0.2">
      <c r="A18">
        <v>10</v>
      </c>
      <c r="B18">
        <v>1656093014</v>
      </c>
      <c r="C18">
        <v>1494.9000000953699</v>
      </c>
      <c r="D18" t="s">
        <v>362</v>
      </c>
      <c r="E18" t="s">
        <v>363</v>
      </c>
      <c r="F18">
        <v>5</v>
      </c>
      <c r="G18" t="s">
        <v>351</v>
      </c>
      <c r="H18" t="s">
        <v>352</v>
      </c>
      <c r="I18">
        <v>1656093011.5</v>
      </c>
      <c r="J18">
        <f t="shared" si="0"/>
        <v>2.5588746205967702E-3</v>
      </c>
      <c r="K18">
        <f t="shared" si="1"/>
        <v>2.5588746205967703</v>
      </c>
      <c r="L18">
        <f t="shared" si="2"/>
        <v>13.747906788129413</v>
      </c>
      <c r="M18">
        <f t="shared" si="3"/>
        <v>410.68311111111097</v>
      </c>
      <c r="N18">
        <f t="shared" si="4"/>
        <v>117.00824696973849</v>
      </c>
      <c r="O18">
        <f t="shared" si="5"/>
        <v>8.909569075026889</v>
      </c>
      <c r="P18">
        <f t="shared" si="6"/>
        <v>31.271381643190548</v>
      </c>
      <c r="Q18">
        <f t="shared" si="7"/>
        <v>7.9529657655135103E-2</v>
      </c>
      <c r="R18">
        <f t="shared" si="8"/>
        <v>3.1264719827371446</v>
      </c>
      <c r="S18">
        <f t="shared" si="9"/>
        <v>7.8422631954738684E-2</v>
      </c>
      <c r="T18">
        <f t="shared" si="10"/>
        <v>4.9112323052057143E-2</v>
      </c>
      <c r="U18">
        <f t="shared" si="11"/>
        <v>321.51846700000056</v>
      </c>
      <c r="V18">
        <f t="shared" si="12"/>
        <v>30.829414320510431</v>
      </c>
      <c r="W18">
        <f t="shared" si="13"/>
        <v>30.829414320510431</v>
      </c>
      <c r="X18">
        <f t="shared" si="14"/>
        <v>4.4676843617571569</v>
      </c>
      <c r="Y18">
        <f t="shared" si="15"/>
        <v>49.988991585583129</v>
      </c>
      <c r="Z18">
        <f t="shared" si="16"/>
        <v>2.0901221900162104</v>
      </c>
      <c r="AA18">
        <f t="shared" si="17"/>
        <v>4.1811649399605084</v>
      </c>
      <c r="AB18">
        <f t="shared" si="18"/>
        <v>2.3775621717409465</v>
      </c>
      <c r="AC18">
        <f t="shared" si="19"/>
        <v>-112.84637076831757</v>
      </c>
      <c r="AD18">
        <f t="shared" si="20"/>
        <v>-194.85874239773077</v>
      </c>
      <c r="AE18">
        <f t="shared" si="21"/>
        <v>-13.892695555416113</v>
      </c>
      <c r="AF18">
        <f t="shared" si="22"/>
        <v>-7.9341721463919157E-2</v>
      </c>
      <c r="AG18">
        <f t="shared" si="23"/>
        <v>10.852348600422475</v>
      </c>
      <c r="AH18">
        <f t="shared" si="24"/>
        <v>2.5365870426022052</v>
      </c>
      <c r="AI18">
        <f t="shared" si="25"/>
        <v>13.747906788129413</v>
      </c>
      <c r="AJ18">
        <v>430.319030160019</v>
      </c>
      <c r="AK18">
        <v>422.015763636364</v>
      </c>
      <c r="AL18">
        <v>-9.6402570893465003E-2</v>
      </c>
      <c r="AM18">
        <v>66.930594117623002</v>
      </c>
      <c r="AN18">
        <f t="shared" si="26"/>
        <v>2.5588746205967703</v>
      </c>
      <c r="AO18">
        <v>25.9307855929064</v>
      </c>
      <c r="AP18">
        <v>27.453300606060601</v>
      </c>
      <c r="AQ18">
        <v>2.1949195875026798E-3</v>
      </c>
      <c r="AR18">
        <v>77.493190307587398</v>
      </c>
      <c r="AS18">
        <v>212</v>
      </c>
      <c r="AT18">
        <v>42</v>
      </c>
      <c r="AU18">
        <f t="shared" si="27"/>
        <v>1</v>
      </c>
      <c r="AV18">
        <f t="shared" si="28"/>
        <v>0</v>
      </c>
      <c r="AW18">
        <f t="shared" si="29"/>
        <v>40018.66192642539</v>
      </c>
      <c r="AX18">
        <f t="shared" si="30"/>
        <v>2000.0166666666701</v>
      </c>
      <c r="AY18">
        <f t="shared" si="31"/>
        <v>1681.2139000000029</v>
      </c>
      <c r="AZ18">
        <f t="shared" si="32"/>
        <v>0.84059994500045832</v>
      </c>
      <c r="BA18">
        <f t="shared" si="33"/>
        <v>0.16075789385088457</v>
      </c>
      <c r="BB18">
        <v>3.08</v>
      </c>
      <c r="BC18">
        <v>0.5</v>
      </c>
      <c r="BD18" t="s">
        <v>353</v>
      </c>
      <c r="BE18">
        <v>2</v>
      </c>
      <c r="BF18" t="b">
        <v>1</v>
      </c>
      <c r="BG18">
        <v>1656093011.5</v>
      </c>
      <c r="BH18">
        <v>410.68311111111097</v>
      </c>
      <c r="BI18">
        <v>418.00888888888898</v>
      </c>
      <c r="BJ18">
        <v>27.449311111111101</v>
      </c>
      <c r="BK18">
        <v>25.929866666666701</v>
      </c>
      <c r="BL18">
        <v>401.43977777777798</v>
      </c>
      <c r="BM18">
        <v>27.2988111111111</v>
      </c>
      <c r="BN18">
        <v>500.066666666667</v>
      </c>
      <c r="BO18">
        <v>76.044911111111105</v>
      </c>
      <c r="BP18">
        <v>9.9884711111111094E-2</v>
      </c>
      <c r="BQ18">
        <v>29.673355555555599</v>
      </c>
      <c r="BR18">
        <v>29.450311111111098</v>
      </c>
      <c r="BS18">
        <v>999.9</v>
      </c>
      <c r="BT18">
        <v>0</v>
      </c>
      <c r="BU18">
        <v>0</v>
      </c>
      <c r="BV18">
        <v>10042.777777777799</v>
      </c>
      <c r="BW18">
        <v>0</v>
      </c>
      <c r="BX18">
        <v>1471.21888888889</v>
      </c>
      <c r="BY18">
        <v>-7.3257955555555601</v>
      </c>
      <c r="BZ18">
        <v>422.274333333333</v>
      </c>
      <c r="CA18">
        <v>429.13644444444401</v>
      </c>
      <c r="CB18">
        <v>1.51945777777778</v>
      </c>
      <c r="CC18">
        <v>418.00888888888898</v>
      </c>
      <c r="CD18">
        <v>25.929866666666701</v>
      </c>
      <c r="CE18">
        <v>2.0873811111111098</v>
      </c>
      <c r="CF18">
        <v>1.97183444444444</v>
      </c>
      <c r="CG18">
        <v>18.1232222222222</v>
      </c>
      <c r="CH18">
        <v>17.2199666666667</v>
      </c>
      <c r="CI18">
        <v>2000.0166666666701</v>
      </c>
      <c r="CJ18">
        <v>0.980003333333333</v>
      </c>
      <c r="CK18">
        <v>1.9996833333333301E-2</v>
      </c>
      <c r="CL18">
        <v>0</v>
      </c>
      <c r="CM18">
        <v>2.2081555555555599</v>
      </c>
      <c r="CN18">
        <v>0</v>
      </c>
      <c r="CO18">
        <v>5963.7488888888902</v>
      </c>
      <c r="CP18">
        <v>17300.311111111099</v>
      </c>
      <c r="CQ18">
        <v>45.061999999999998</v>
      </c>
      <c r="CR18">
        <v>45.625</v>
      </c>
      <c r="CS18">
        <v>44.875</v>
      </c>
      <c r="CT18">
        <v>43.888777777777797</v>
      </c>
      <c r="CU18">
        <v>44.125</v>
      </c>
      <c r="CV18">
        <v>1960.02</v>
      </c>
      <c r="CW18">
        <v>39.996666666666698</v>
      </c>
      <c r="CX18">
        <v>0</v>
      </c>
      <c r="CY18">
        <v>1656092982.4000001</v>
      </c>
      <c r="CZ18">
        <v>0</v>
      </c>
      <c r="DA18">
        <v>1656081794</v>
      </c>
      <c r="DB18" t="s">
        <v>354</v>
      </c>
      <c r="DC18">
        <v>1656081770.5</v>
      </c>
      <c r="DD18">
        <v>1655399214.5999999</v>
      </c>
      <c r="DE18">
        <v>1</v>
      </c>
      <c r="DF18">
        <v>0.13400000000000001</v>
      </c>
      <c r="DG18">
        <v>-0.06</v>
      </c>
      <c r="DH18">
        <v>9.3309999999999995</v>
      </c>
      <c r="DI18">
        <v>0.51100000000000001</v>
      </c>
      <c r="DJ18">
        <v>421</v>
      </c>
      <c r="DK18">
        <v>25</v>
      </c>
      <c r="DL18">
        <v>1.93</v>
      </c>
      <c r="DM18">
        <v>0.15</v>
      </c>
      <c r="DN18">
        <v>-8.9530274999999993</v>
      </c>
      <c r="DO18">
        <v>3.3062821013133301</v>
      </c>
      <c r="DP18">
        <v>0.62691570793349105</v>
      </c>
      <c r="DQ18">
        <v>0</v>
      </c>
      <c r="DR18">
        <v>1.49806975</v>
      </c>
      <c r="DS18">
        <v>3.0758386491555299E-2</v>
      </c>
      <c r="DT18">
        <v>2.189932127801E-2</v>
      </c>
      <c r="DU18">
        <v>1</v>
      </c>
      <c r="DV18">
        <v>1</v>
      </c>
      <c r="DW18">
        <v>2</v>
      </c>
      <c r="DX18" t="s">
        <v>361</v>
      </c>
      <c r="DY18">
        <v>2.9655499999999999</v>
      </c>
      <c r="DZ18">
        <v>2.7541899999999999</v>
      </c>
      <c r="EA18">
        <v>7.3138300000000003E-2</v>
      </c>
      <c r="EB18">
        <v>7.5071299999999994E-2</v>
      </c>
      <c r="EC18">
        <v>9.5203700000000002E-2</v>
      </c>
      <c r="ED18">
        <v>9.1434699999999994E-2</v>
      </c>
      <c r="EE18">
        <v>35714.5</v>
      </c>
      <c r="EF18">
        <v>38980.1</v>
      </c>
      <c r="EG18">
        <v>34966.199999999997</v>
      </c>
      <c r="EH18">
        <v>38272.5</v>
      </c>
      <c r="EI18">
        <v>44960.5</v>
      </c>
      <c r="EJ18">
        <v>50232.2</v>
      </c>
      <c r="EK18">
        <v>54764.9</v>
      </c>
      <c r="EL18">
        <v>61403.199999999997</v>
      </c>
      <c r="EM18">
        <v>1.4132</v>
      </c>
      <c r="EN18">
        <v>2.0390000000000001</v>
      </c>
      <c r="EO18">
        <v>9.8347699999999996E-3</v>
      </c>
      <c r="EP18">
        <v>0</v>
      </c>
      <c r="EQ18">
        <v>29.295000000000002</v>
      </c>
      <c r="ER18">
        <v>999.9</v>
      </c>
      <c r="ES18">
        <v>38.426000000000002</v>
      </c>
      <c r="ET18">
        <v>41.421999999999997</v>
      </c>
      <c r="EU18">
        <v>40.403799999999997</v>
      </c>
      <c r="EV18">
        <v>53.954799999999999</v>
      </c>
      <c r="EW18">
        <v>39.431100000000001</v>
      </c>
      <c r="EX18">
        <v>2</v>
      </c>
      <c r="EY18">
        <v>0.65969500000000003</v>
      </c>
      <c r="EZ18">
        <v>4.0664499999999997</v>
      </c>
      <c r="FA18">
        <v>20.095199999999998</v>
      </c>
      <c r="FB18">
        <v>5.1981200000000003</v>
      </c>
      <c r="FC18">
        <v>12.0099</v>
      </c>
      <c r="FD18">
        <v>4.9744000000000002</v>
      </c>
      <c r="FE18">
        <v>3.294</v>
      </c>
      <c r="FF18">
        <v>9999</v>
      </c>
      <c r="FG18">
        <v>544.1</v>
      </c>
      <c r="FH18">
        <v>9999</v>
      </c>
      <c r="FI18">
        <v>9999</v>
      </c>
      <c r="FJ18">
        <v>1.8632500000000001</v>
      </c>
      <c r="FK18">
        <v>1.8678900000000001</v>
      </c>
      <c r="FL18">
        <v>1.86768</v>
      </c>
      <c r="FM18">
        <v>1.8689</v>
      </c>
      <c r="FN18">
        <v>1.8696600000000001</v>
      </c>
      <c r="FO18">
        <v>1.8656900000000001</v>
      </c>
      <c r="FP18">
        <v>1.8666700000000001</v>
      </c>
      <c r="FQ18">
        <v>1.8680699999999999</v>
      </c>
      <c r="FR18">
        <v>5</v>
      </c>
      <c r="FS18">
        <v>0</v>
      </c>
      <c r="FT18">
        <v>0</v>
      </c>
      <c r="FU18">
        <v>0</v>
      </c>
      <c r="FV18" t="s">
        <v>356</v>
      </c>
      <c r="FW18" t="s">
        <v>357</v>
      </c>
      <c r="FX18" t="s">
        <v>358</v>
      </c>
      <c r="FY18" t="s">
        <v>358</v>
      </c>
      <c r="FZ18" t="s">
        <v>358</v>
      </c>
      <c r="GA18" t="s">
        <v>358</v>
      </c>
      <c r="GB18">
        <v>0</v>
      </c>
      <c r="GC18">
        <v>100</v>
      </c>
      <c r="GD18">
        <v>100</v>
      </c>
      <c r="GE18">
        <v>9.24</v>
      </c>
      <c r="GF18">
        <v>0.15049999999999999</v>
      </c>
      <c r="GG18">
        <v>5.6976915342421899</v>
      </c>
      <c r="GH18">
        <v>8.8301994759753793E-3</v>
      </c>
      <c r="GI18">
        <v>1.96969380098152E-7</v>
      </c>
      <c r="GJ18">
        <v>-4.7809962804086102E-10</v>
      </c>
      <c r="GK18">
        <v>0.15052054362713199</v>
      </c>
      <c r="GL18">
        <v>0</v>
      </c>
      <c r="GM18">
        <v>0</v>
      </c>
      <c r="GN18">
        <v>0</v>
      </c>
      <c r="GO18">
        <v>-3</v>
      </c>
      <c r="GP18">
        <v>1713</v>
      </c>
      <c r="GQ18">
        <v>0</v>
      </c>
      <c r="GR18">
        <v>17</v>
      </c>
      <c r="GS18">
        <v>187.4</v>
      </c>
      <c r="GT18">
        <v>11563.3</v>
      </c>
      <c r="GU18">
        <v>1.31836</v>
      </c>
      <c r="GV18">
        <v>2.6916500000000001</v>
      </c>
      <c r="GW18">
        <v>2.2485400000000002</v>
      </c>
      <c r="GX18">
        <v>2.7087400000000001</v>
      </c>
      <c r="GY18">
        <v>1.9958499999999999</v>
      </c>
      <c r="GZ18">
        <v>2.34985</v>
      </c>
      <c r="HA18">
        <v>44.362099999999998</v>
      </c>
      <c r="HB18">
        <v>15.568</v>
      </c>
      <c r="HC18">
        <v>18</v>
      </c>
      <c r="HD18">
        <v>248.46899999999999</v>
      </c>
      <c r="HE18">
        <v>614.01400000000001</v>
      </c>
      <c r="HF18">
        <v>23.003900000000002</v>
      </c>
      <c r="HG18">
        <v>35.147300000000001</v>
      </c>
      <c r="HH18">
        <v>30.000800000000002</v>
      </c>
      <c r="HI18">
        <v>35.164999999999999</v>
      </c>
      <c r="HJ18">
        <v>35.0717</v>
      </c>
      <c r="HK18">
        <v>26.351299999999998</v>
      </c>
      <c r="HL18">
        <v>33.638199999999998</v>
      </c>
      <c r="HM18">
        <v>0</v>
      </c>
      <c r="HN18">
        <v>23</v>
      </c>
      <c r="HO18">
        <v>399.66199999999998</v>
      </c>
      <c r="HP18">
        <v>25.9434</v>
      </c>
      <c r="HQ18">
        <v>101.51300000000001</v>
      </c>
      <c r="HR18">
        <v>102.197</v>
      </c>
    </row>
    <row r="19" spans="1:226" x14ac:dyDescent="0.2">
      <c r="A19">
        <v>11</v>
      </c>
      <c r="B19">
        <v>1656093019</v>
      </c>
      <c r="C19">
        <v>1499.9000000953699</v>
      </c>
      <c r="D19" t="s">
        <v>364</v>
      </c>
      <c r="E19" t="s">
        <v>365</v>
      </c>
      <c r="F19">
        <v>5</v>
      </c>
      <c r="G19" t="s">
        <v>351</v>
      </c>
      <c r="H19" t="s">
        <v>352</v>
      </c>
      <c r="I19">
        <v>1656093016.2</v>
      </c>
      <c r="J19">
        <f t="shared" si="0"/>
        <v>2.5923298949259055E-3</v>
      </c>
      <c r="K19">
        <f t="shared" si="1"/>
        <v>2.5923298949259057</v>
      </c>
      <c r="L19">
        <f t="shared" si="2"/>
        <v>12.020426907961177</v>
      </c>
      <c r="M19">
        <f t="shared" si="3"/>
        <v>408.38830000000002</v>
      </c>
      <c r="N19">
        <f t="shared" si="4"/>
        <v>152.27874544868664</v>
      </c>
      <c r="O19">
        <f t="shared" si="5"/>
        <v>11.595456731742054</v>
      </c>
      <c r="P19">
        <f t="shared" si="6"/>
        <v>31.097241105098266</v>
      </c>
      <c r="Q19">
        <f t="shared" si="7"/>
        <v>8.0614346491916317E-2</v>
      </c>
      <c r="R19">
        <f t="shared" si="8"/>
        <v>3.1170246274929729</v>
      </c>
      <c r="S19">
        <f t="shared" si="9"/>
        <v>7.9473756560207068E-2</v>
      </c>
      <c r="T19">
        <f t="shared" si="10"/>
        <v>4.9772230879092022E-2</v>
      </c>
      <c r="U19">
        <f t="shared" si="11"/>
        <v>321.51733620000005</v>
      </c>
      <c r="V19">
        <f t="shared" si="12"/>
        <v>30.828733715148086</v>
      </c>
      <c r="W19">
        <f t="shared" si="13"/>
        <v>30.828733715148086</v>
      </c>
      <c r="X19">
        <f t="shared" si="14"/>
        <v>4.4675107719887688</v>
      </c>
      <c r="Y19">
        <f t="shared" si="15"/>
        <v>49.990068671283176</v>
      </c>
      <c r="Z19">
        <f t="shared" si="16"/>
        <v>2.0906792910220209</v>
      </c>
      <c r="AA19">
        <f t="shared" si="17"/>
        <v>4.1821892759731547</v>
      </c>
      <c r="AB19">
        <f t="shared" si="18"/>
        <v>2.3768314809667479</v>
      </c>
      <c r="AC19">
        <f t="shared" si="19"/>
        <v>-114.32174836623243</v>
      </c>
      <c r="AD19">
        <f t="shared" si="20"/>
        <v>-193.44062122271259</v>
      </c>
      <c r="AE19">
        <f t="shared" si="21"/>
        <v>-13.833633735548599</v>
      </c>
      <c r="AF19">
        <f t="shared" si="22"/>
        <v>-7.8667124493563279E-2</v>
      </c>
      <c r="AG19">
        <f t="shared" si="23"/>
        <v>-0.68166591038731061</v>
      </c>
      <c r="AH19">
        <f t="shared" si="24"/>
        <v>2.5543630914124371</v>
      </c>
      <c r="AI19">
        <f t="shared" si="25"/>
        <v>12.020426907961177</v>
      </c>
      <c r="AJ19">
        <v>420.39097598414997</v>
      </c>
      <c r="AK19">
        <v>417.32560606060599</v>
      </c>
      <c r="AL19">
        <v>-1.12199219792345</v>
      </c>
      <c r="AM19">
        <v>66.930594117623002</v>
      </c>
      <c r="AN19">
        <f t="shared" si="26"/>
        <v>2.5923298949259057</v>
      </c>
      <c r="AO19">
        <v>25.927073025975002</v>
      </c>
      <c r="AP19">
        <v>27.454711515151502</v>
      </c>
      <c r="AQ19">
        <v>5.44272268040527E-3</v>
      </c>
      <c r="AR19">
        <v>77.493190307587398</v>
      </c>
      <c r="AS19">
        <v>211</v>
      </c>
      <c r="AT19">
        <v>42</v>
      </c>
      <c r="AU19">
        <f t="shared" si="27"/>
        <v>1</v>
      </c>
      <c r="AV19">
        <f t="shared" si="28"/>
        <v>0</v>
      </c>
      <c r="AW19">
        <f t="shared" si="29"/>
        <v>39853.496932535236</v>
      </c>
      <c r="AX19">
        <f t="shared" si="30"/>
        <v>2000.0119999999999</v>
      </c>
      <c r="AY19">
        <f t="shared" si="31"/>
        <v>1681.2097800000001</v>
      </c>
      <c r="AZ19">
        <f t="shared" si="32"/>
        <v>0.84059984640092167</v>
      </c>
      <c r="BA19">
        <f t="shared" si="33"/>
        <v>0.16075770355377869</v>
      </c>
      <c r="BB19">
        <v>3.08</v>
      </c>
      <c r="BC19">
        <v>0.5</v>
      </c>
      <c r="BD19" t="s">
        <v>353</v>
      </c>
      <c r="BE19">
        <v>2</v>
      </c>
      <c r="BF19" t="b">
        <v>1</v>
      </c>
      <c r="BG19">
        <v>1656093016.2</v>
      </c>
      <c r="BH19">
        <v>408.38830000000002</v>
      </c>
      <c r="BI19">
        <v>408.61099999999999</v>
      </c>
      <c r="BJ19">
        <v>27.456099999999999</v>
      </c>
      <c r="BK19">
        <v>25.925730000000001</v>
      </c>
      <c r="BL19">
        <v>399.16469999999998</v>
      </c>
      <c r="BM19">
        <v>27.305579999999999</v>
      </c>
      <c r="BN19">
        <v>499.97250000000003</v>
      </c>
      <c r="BO19">
        <v>76.046300000000002</v>
      </c>
      <c r="BP19">
        <v>9.9958610000000003E-2</v>
      </c>
      <c r="BQ19">
        <v>29.677610000000001</v>
      </c>
      <c r="BR19">
        <v>29.45926</v>
      </c>
      <c r="BS19">
        <v>999.9</v>
      </c>
      <c r="BT19">
        <v>0</v>
      </c>
      <c r="BU19">
        <v>0</v>
      </c>
      <c r="BV19">
        <v>9999.5</v>
      </c>
      <c r="BW19">
        <v>0</v>
      </c>
      <c r="BX19">
        <v>1012.1265</v>
      </c>
      <c r="BY19">
        <v>-0.22269588000000001</v>
      </c>
      <c r="BZ19">
        <v>419.91750000000002</v>
      </c>
      <c r="CA19">
        <v>419.48630000000003</v>
      </c>
      <c r="CB19">
        <v>1.530359</v>
      </c>
      <c r="CC19">
        <v>408.61099999999999</v>
      </c>
      <c r="CD19">
        <v>25.925730000000001</v>
      </c>
      <c r="CE19">
        <v>2.0879349999999999</v>
      </c>
      <c r="CF19">
        <v>1.971557</v>
      </c>
      <c r="CG19">
        <v>18.12743</v>
      </c>
      <c r="CH19">
        <v>17.217749999999999</v>
      </c>
      <c r="CI19">
        <v>2000.0119999999999</v>
      </c>
      <c r="CJ19">
        <v>0.98000710000000002</v>
      </c>
      <c r="CK19">
        <v>1.999306E-2</v>
      </c>
      <c r="CL19">
        <v>0</v>
      </c>
      <c r="CM19">
        <v>2.2212999999999998</v>
      </c>
      <c r="CN19">
        <v>0</v>
      </c>
      <c r="CO19">
        <v>5822.701</v>
      </c>
      <c r="CP19">
        <v>17300.29</v>
      </c>
      <c r="CQ19">
        <v>45.061999999999998</v>
      </c>
      <c r="CR19">
        <v>45.625</v>
      </c>
      <c r="CS19">
        <v>44.875</v>
      </c>
      <c r="CT19">
        <v>43.905999999999999</v>
      </c>
      <c r="CU19">
        <v>44.125</v>
      </c>
      <c r="CV19">
        <v>1960.0219999999999</v>
      </c>
      <c r="CW19">
        <v>39.99</v>
      </c>
      <c r="CX19">
        <v>0</v>
      </c>
      <c r="CY19">
        <v>1656092987.2</v>
      </c>
      <c r="CZ19">
        <v>0</v>
      </c>
      <c r="DA19">
        <v>1656081794</v>
      </c>
      <c r="DB19" t="s">
        <v>354</v>
      </c>
      <c r="DC19">
        <v>1656081770.5</v>
      </c>
      <c r="DD19">
        <v>1655399214.5999999</v>
      </c>
      <c r="DE19">
        <v>1</v>
      </c>
      <c r="DF19">
        <v>0.13400000000000001</v>
      </c>
      <c r="DG19">
        <v>-0.06</v>
      </c>
      <c r="DH19">
        <v>9.3309999999999995</v>
      </c>
      <c r="DI19">
        <v>0.51100000000000001</v>
      </c>
      <c r="DJ19">
        <v>421</v>
      </c>
      <c r="DK19">
        <v>25</v>
      </c>
      <c r="DL19">
        <v>1.93</v>
      </c>
      <c r="DM19">
        <v>0.15</v>
      </c>
      <c r="DN19">
        <v>-7.0809442200000001</v>
      </c>
      <c r="DO19">
        <v>28.182504022514099</v>
      </c>
      <c r="DP19">
        <v>3.3860560917181401</v>
      </c>
      <c r="DQ19">
        <v>0</v>
      </c>
      <c r="DR19">
        <v>1.5008355</v>
      </c>
      <c r="DS19">
        <v>0.24698183864915499</v>
      </c>
      <c r="DT19">
        <v>2.47522843339761E-2</v>
      </c>
      <c r="DU19">
        <v>0</v>
      </c>
      <c r="DV19">
        <v>0</v>
      </c>
      <c r="DW19">
        <v>2</v>
      </c>
      <c r="DX19" t="s">
        <v>355</v>
      </c>
      <c r="DY19">
        <v>2.9651999999999998</v>
      </c>
      <c r="DZ19">
        <v>2.7544200000000001</v>
      </c>
      <c r="EA19">
        <v>7.2437699999999994E-2</v>
      </c>
      <c r="EB19">
        <v>7.3322999999999999E-2</v>
      </c>
      <c r="EC19">
        <v>9.5203700000000002E-2</v>
      </c>
      <c r="ED19">
        <v>9.1425900000000004E-2</v>
      </c>
      <c r="EE19">
        <v>35741.300000000003</v>
      </c>
      <c r="EF19">
        <v>39052.6</v>
      </c>
      <c r="EG19">
        <v>34966.1</v>
      </c>
      <c r="EH19">
        <v>38271.4</v>
      </c>
      <c r="EI19">
        <v>44960</v>
      </c>
      <c r="EJ19">
        <v>50231.5</v>
      </c>
      <c r="EK19">
        <v>54764.3</v>
      </c>
      <c r="EL19">
        <v>61401.8</v>
      </c>
      <c r="EM19">
        <v>1.4166000000000001</v>
      </c>
      <c r="EN19">
        <v>2.0388000000000002</v>
      </c>
      <c r="EO19">
        <v>9.0897100000000008E-3</v>
      </c>
      <c r="EP19">
        <v>0</v>
      </c>
      <c r="EQ19">
        <v>29.305199999999999</v>
      </c>
      <c r="ER19">
        <v>999.9</v>
      </c>
      <c r="ES19">
        <v>38.426000000000002</v>
      </c>
      <c r="ET19">
        <v>41.421999999999997</v>
      </c>
      <c r="EU19">
        <v>40.403100000000002</v>
      </c>
      <c r="EV19">
        <v>54.084800000000001</v>
      </c>
      <c r="EW19">
        <v>39.427100000000003</v>
      </c>
      <c r="EX19">
        <v>2</v>
      </c>
      <c r="EY19">
        <v>0.66048799999999996</v>
      </c>
      <c r="EZ19">
        <v>4.0782800000000003</v>
      </c>
      <c r="FA19">
        <v>20.094899999999999</v>
      </c>
      <c r="FB19">
        <v>5.1957300000000002</v>
      </c>
      <c r="FC19">
        <v>12.0099</v>
      </c>
      <c r="FD19">
        <v>4.9736000000000002</v>
      </c>
      <c r="FE19">
        <v>3.294</v>
      </c>
      <c r="FF19">
        <v>9999</v>
      </c>
      <c r="FG19">
        <v>544.20000000000005</v>
      </c>
      <c r="FH19">
        <v>9999</v>
      </c>
      <c r="FI19">
        <v>9999</v>
      </c>
      <c r="FJ19">
        <v>1.8632500000000001</v>
      </c>
      <c r="FK19">
        <v>1.86792</v>
      </c>
      <c r="FL19">
        <v>1.86768</v>
      </c>
      <c r="FM19">
        <v>1.8689</v>
      </c>
      <c r="FN19">
        <v>1.8696600000000001</v>
      </c>
      <c r="FO19">
        <v>1.8656900000000001</v>
      </c>
      <c r="FP19">
        <v>1.86673</v>
      </c>
      <c r="FQ19">
        <v>1.86798</v>
      </c>
      <c r="FR19">
        <v>5</v>
      </c>
      <c r="FS19">
        <v>0</v>
      </c>
      <c r="FT19">
        <v>0</v>
      </c>
      <c r="FU19">
        <v>0</v>
      </c>
      <c r="FV19" t="s">
        <v>356</v>
      </c>
      <c r="FW19" t="s">
        <v>357</v>
      </c>
      <c r="FX19" t="s">
        <v>358</v>
      </c>
      <c r="FY19" t="s">
        <v>358</v>
      </c>
      <c r="FZ19" t="s">
        <v>358</v>
      </c>
      <c r="GA19" t="s">
        <v>358</v>
      </c>
      <c r="GB19">
        <v>0</v>
      </c>
      <c r="GC19">
        <v>100</v>
      </c>
      <c r="GD19">
        <v>100</v>
      </c>
      <c r="GE19">
        <v>9.1959999999999997</v>
      </c>
      <c r="GF19">
        <v>0.15060000000000001</v>
      </c>
      <c r="GG19">
        <v>5.6976915342421899</v>
      </c>
      <c r="GH19">
        <v>8.8301994759753793E-3</v>
      </c>
      <c r="GI19">
        <v>1.96969380098152E-7</v>
      </c>
      <c r="GJ19">
        <v>-4.7809962804086102E-10</v>
      </c>
      <c r="GK19">
        <v>0.15052054362713199</v>
      </c>
      <c r="GL19">
        <v>0</v>
      </c>
      <c r="GM19">
        <v>0</v>
      </c>
      <c r="GN19">
        <v>0</v>
      </c>
      <c r="GO19">
        <v>-3</v>
      </c>
      <c r="GP19">
        <v>1713</v>
      </c>
      <c r="GQ19">
        <v>0</v>
      </c>
      <c r="GR19">
        <v>17</v>
      </c>
      <c r="GS19">
        <v>187.5</v>
      </c>
      <c r="GT19">
        <v>11563.4</v>
      </c>
      <c r="GU19">
        <v>1.2817400000000001</v>
      </c>
      <c r="GV19">
        <v>2.6892100000000001</v>
      </c>
      <c r="GW19">
        <v>2.2485400000000002</v>
      </c>
      <c r="GX19">
        <v>2.7087400000000001</v>
      </c>
      <c r="GY19">
        <v>1.9958499999999999</v>
      </c>
      <c r="GZ19">
        <v>2.36938</v>
      </c>
      <c r="HA19">
        <v>44.362099999999998</v>
      </c>
      <c r="HB19">
        <v>15.559200000000001</v>
      </c>
      <c r="HC19">
        <v>18</v>
      </c>
      <c r="HD19">
        <v>249.87</v>
      </c>
      <c r="HE19">
        <v>613.85299999999995</v>
      </c>
      <c r="HF19">
        <v>23.002600000000001</v>
      </c>
      <c r="HG19">
        <v>35.150599999999997</v>
      </c>
      <c r="HH19">
        <v>30.001000000000001</v>
      </c>
      <c r="HI19">
        <v>35.164999999999999</v>
      </c>
      <c r="HJ19">
        <v>35.0717</v>
      </c>
      <c r="HK19">
        <v>25.671299999999999</v>
      </c>
      <c r="HL19">
        <v>33.638199999999998</v>
      </c>
      <c r="HM19">
        <v>0</v>
      </c>
      <c r="HN19">
        <v>23</v>
      </c>
      <c r="HO19">
        <v>386.27300000000002</v>
      </c>
      <c r="HP19">
        <v>25.936399999999999</v>
      </c>
      <c r="HQ19">
        <v>101.512</v>
      </c>
      <c r="HR19">
        <v>102.194</v>
      </c>
    </row>
    <row r="20" spans="1:226" x14ac:dyDescent="0.2">
      <c r="A20">
        <v>12</v>
      </c>
      <c r="B20">
        <v>1656093024</v>
      </c>
      <c r="C20">
        <v>1504.9000000953699</v>
      </c>
      <c r="D20" t="s">
        <v>366</v>
      </c>
      <c r="E20" t="s">
        <v>367</v>
      </c>
      <c r="F20">
        <v>5</v>
      </c>
      <c r="G20" t="s">
        <v>351</v>
      </c>
      <c r="H20" t="s">
        <v>352</v>
      </c>
      <c r="I20">
        <v>1656093021.5</v>
      </c>
      <c r="J20">
        <f t="shared" si="0"/>
        <v>2.5432255495258589E-3</v>
      </c>
      <c r="K20">
        <f t="shared" si="1"/>
        <v>2.5432255495258591</v>
      </c>
      <c r="L20">
        <f t="shared" si="2"/>
        <v>11.584682894852728</v>
      </c>
      <c r="M20">
        <f t="shared" si="3"/>
        <v>400.42599999999999</v>
      </c>
      <c r="N20">
        <f t="shared" si="4"/>
        <v>148.74925476657032</v>
      </c>
      <c r="O20">
        <f t="shared" si="5"/>
        <v>11.3265689520263</v>
      </c>
      <c r="P20">
        <f t="shared" si="6"/>
        <v>30.490591070869517</v>
      </c>
      <c r="Q20">
        <f t="shared" si="7"/>
        <v>7.902876375529054E-2</v>
      </c>
      <c r="R20">
        <f t="shared" si="8"/>
        <v>3.1161358752728505</v>
      </c>
      <c r="S20">
        <f t="shared" si="9"/>
        <v>7.7931963403955321E-2</v>
      </c>
      <c r="T20">
        <f t="shared" si="10"/>
        <v>4.8804752115675643E-2</v>
      </c>
      <c r="U20">
        <f t="shared" si="11"/>
        <v>321.51825833333373</v>
      </c>
      <c r="V20">
        <f t="shared" si="12"/>
        <v>30.831265915378808</v>
      </c>
      <c r="W20">
        <f t="shared" si="13"/>
        <v>30.831265915378808</v>
      </c>
      <c r="X20">
        <f t="shared" si="14"/>
        <v>4.468156644493404</v>
      </c>
      <c r="Y20">
        <f t="shared" si="15"/>
        <v>50.00801346553726</v>
      </c>
      <c r="Z20">
        <f t="shared" si="16"/>
        <v>2.0902474450872255</v>
      </c>
      <c r="AA20">
        <f t="shared" si="17"/>
        <v>4.1798249925038666</v>
      </c>
      <c r="AB20">
        <f t="shared" si="18"/>
        <v>2.3779091994061785</v>
      </c>
      <c r="AC20">
        <f t="shared" si="19"/>
        <v>-112.15624673409037</v>
      </c>
      <c r="AD20">
        <f t="shared" si="20"/>
        <v>-195.4607865040505</v>
      </c>
      <c r="AE20">
        <f t="shared" si="21"/>
        <v>-13.98158669228485</v>
      </c>
      <c r="AF20">
        <f t="shared" si="22"/>
        <v>-8.036159709197932E-2</v>
      </c>
      <c r="AG20">
        <f t="shared" si="23"/>
        <v>-11.469969797080841</v>
      </c>
      <c r="AH20">
        <f t="shared" si="24"/>
        <v>2.5550490598972244</v>
      </c>
      <c r="AI20">
        <f t="shared" si="25"/>
        <v>11.584682894852728</v>
      </c>
      <c r="AJ20">
        <v>406.24046333311901</v>
      </c>
      <c r="AK20">
        <v>407.420460606061</v>
      </c>
      <c r="AL20">
        <v>-2.1037591157296802</v>
      </c>
      <c r="AM20">
        <v>66.930594117623002</v>
      </c>
      <c r="AN20">
        <f t="shared" si="26"/>
        <v>2.5432255495258591</v>
      </c>
      <c r="AO20">
        <v>25.921054406707601</v>
      </c>
      <c r="AP20">
        <v>27.44558</v>
      </c>
      <c r="AQ20">
        <v>-2.1606871420362401E-4</v>
      </c>
      <c r="AR20">
        <v>77.493190307587398</v>
      </c>
      <c r="AS20">
        <v>212</v>
      </c>
      <c r="AT20">
        <v>42</v>
      </c>
      <c r="AU20">
        <f t="shared" si="27"/>
        <v>1</v>
      </c>
      <c r="AV20">
        <f t="shared" si="28"/>
        <v>0</v>
      </c>
      <c r="AW20">
        <f t="shared" si="29"/>
        <v>39839.285414767706</v>
      </c>
      <c r="AX20">
        <f t="shared" si="30"/>
        <v>2000.0177777777801</v>
      </c>
      <c r="AY20">
        <f t="shared" si="31"/>
        <v>1681.2146333333353</v>
      </c>
      <c r="AZ20">
        <f t="shared" si="32"/>
        <v>0.84059984466804738</v>
      </c>
      <c r="BA20">
        <f t="shared" si="33"/>
        <v>0.16075770020933147</v>
      </c>
      <c r="BB20">
        <v>3.08</v>
      </c>
      <c r="BC20">
        <v>0.5</v>
      </c>
      <c r="BD20" t="s">
        <v>353</v>
      </c>
      <c r="BE20">
        <v>2</v>
      </c>
      <c r="BF20" t="b">
        <v>1</v>
      </c>
      <c r="BG20">
        <v>1656093021.5</v>
      </c>
      <c r="BH20">
        <v>400.42599999999999</v>
      </c>
      <c r="BI20">
        <v>393.99122222222201</v>
      </c>
      <c r="BJ20">
        <v>27.4507444444444</v>
      </c>
      <c r="BK20">
        <v>25.920155555555599</v>
      </c>
      <c r="BL20">
        <v>391.27188888888901</v>
      </c>
      <c r="BM20">
        <v>27.300233333333299</v>
      </c>
      <c r="BN20">
        <v>500.03800000000001</v>
      </c>
      <c r="BO20">
        <v>76.045488888888897</v>
      </c>
      <c r="BP20">
        <v>9.9893955555555594E-2</v>
      </c>
      <c r="BQ20">
        <v>29.6677888888889</v>
      </c>
      <c r="BR20">
        <v>29.4278444444444</v>
      </c>
      <c r="BS20">
        <v>999.9</v>
      </c>
      <c r="BT20">
        <v>0</v>
      </c>
      <c r="BU20">
        <v>0</v>
      </c>
      <c r="BV20">
        <v>9995.5555555555493</v>
      </c>
      <c r="BW20">
        <v>0</v>
      </c>
      <c r="BX20">
        <v>836.24155555555603</v>
      </c>
      <c r="BY20">
        <v>6.4348488888888902</v>
      </c>
      <c r="BZ20">
        <v>411.72822222222197</v>
      </c>
      <c r="CA20">
        <v>404.47533333333303</v>
      </c>
      <c r="CB20">
        <v>1.53060111111111</v>
      </c>
      <c r="CC20">
        <v>393.99122222222201</v>
      </c>
      <c r="CD20">
        <v>25.920155555555599</v>
      </c>
      <c r="CE20">
        <v>2.0875055555555599</v>
      </c>
      <c r="CF20">
        <v>1.9711111111111099</v>
      </c>
      <c r="CG20">
        <v>18.124166666666699</v>
      </c>
      <c r="CH20">
        <v>17.214166666666699</v>
      </c>
      <c r="CI20">
        <v>2000.0177777777801</v>
      </c>
      <c r="CJ20">
        <v>0.98000633333333298</v>
      </c>
      <c r="CK20">
        <v>1.9993877777777801E-2</v>
      </c>
      <c r="CL20">
        <v>0</v>
      </c>
      <c r="CM20">
        <v>2.2425555555555601</v>
      </c>
      <c r="CN20">
        <v>0</v>
      </c>
      <c r="CO20">
        <v>5778.5711111111104</v>
      </c>
      <c r="CP20">
        <v>17300.355555555601</v>
      </c>
      <c r="CQ20">
        <v>45.061999999999998</v>
      </c>
      <c r="CR20">
        <v>45.625</v>
      </c>
      <c r="CS20">
        <v>44.875</v>
      </c>
      <c r="CT20">
        <v>43.875</v>
      </c>
      <c r="CU20">
        <v>44.125</v>
      </c>
      <c r="CV20">
        <v>1960.0277777777801</v>
      </c>
      <c r="CW20">
        <v>39.99</v>
      </c>
      <c r="CX20">
        <v>0</v>
      </c>
      <c r="CY20">
        <v>1656092992</v>
      </c>
      <c r="CZ20">
        <v>0</v>
      </c>
      <c r="DA20">
        <v>1656081794</v>
      </c>
      <c r="DB20" t="s">
        <v>354</v>
      </c>
      <c r="DC20">
        <v>1656081770.5</v>
      </c>
      <c r="DD20">
        <v>1655399214.5999999</v>
      </c>
      <c r="DE20">
        <v>1</v>
      </c>
      <c r="DF20">
        <v>0.13400000000000001</v>
      </c>
      <c r="DG20">
        <v>-0.06</v>
      </c>
      <c r="DH20">
        <v>9.3309999999999995</v>
      </c>
      <c r="DI20">
        <v>0.51100000000000001</v>
      </c>
      <c r="DJ20">
        <v>421</v>
      </c>
      <c r="DK20">
        <v>25</v>
      </c>
      <c r="DL20">
        <v>1.93</v>
      </c>
      <c r="DM20">
        <v>0.15</v>
      </c>
      <c r="DN20">
        <v>-2.64915097</v>
      </c>
      <c r="DO20">
        <v>63.245731578236402</v>
      </c>
      <c r="DP20">
        <v>6.3077112980956498</v>
      </c>
      <c r="DQ20">
        <v>0</v>
      </c>
      <c r="DR20">
        <v>1.519252</v>
      </c>
      <c r="DS20">
        <v>0.13531204502814101</v>
      </c>
      <c r="DT20">
        <v>1.4992184497263901E-2</v>
      </c>
      <c r="DU20">
        <v>0</v>
      </c>
      <c r="DV20">
        <v>0</v>
      </c>
      <c r="DW20">
        <v>2</v>
      </c>
      <c r="DX20" t="s">
        <v>355</v>
      </c>
      <c r="DY20">
        <v>2.9651100000000001</v>
      </c>
      <c r="DZ20">
        <v>2.7544</v>
      </c>
      <c r="EA20">
        <v>7.0975099999999999E-2</v>
      </c>
      <c r="EB20">
        <v>7.1232500000000004E-2</v>
      </c>
      <c r="EC20">
        <v>9.5192700000000005E-2</v>
      </c>
      <c r="ED20">
        <v>9.1400599999999999E-2</v>
      </c>
      <c r="EE20">
        <v>35796.5</v>
      </c>
      <c r="EF20">
        <v>39139.4</v>
      </c>
      <c r="EG20">
        <v>34965</v>
      </c>
      <c r="EH20">
        <v>38270.199999999997</v>
      </c>
      <c r="EI20">
        <v>44959.7</v>
      </c>
      <c r="EJ20">
        <v>50231.5</v>
      </c>
      <c r="EK20">
        <v>54763.4</v>
      </c>
      <c r="EL20">
        <v>61400.2</v>
      </c>
      <c r="EM20">
        <v>1.4137999999999999</v>
      </c>
      <c r="EN20">
        <v>2.0394000000000001</v>
      </c>
      <c r="EO20">
        <v>6.2584900000000002E-3</v>
      </c>
      <c r="EP20">
        <v>0</v>
      </c>
      <c r="EQ20">
        <v>29.302600000000002</v>
      </c>
      <c r="ER20">
        <v>999.9</v>
      </c>
      <c r="ES20">
        <v>38.426000000000002</v>
      </c>
      <c r="ET20">
        <v>41.421999999999997</v>
      </c>
      <c r="EU20">
        <v>40.406500000000001</v>
      </c>
      <c r="EV20">
        <v>54.274799999999999</v>
      </c>
      <c r="EW20">
        <v>39.471200000000003</v>
      </c>
      <c r="EX20">
        <v>2</v>
      </c>
      <c r="EY20">
        <v>0.66054900000000005</v>
      </c>
      <c r="EZ20">
        <v>4.0747299999999997</v>
      </c>
      <c r="FA20">
        <v>20.094799999999999</v>
      </c>
      <c r="FB20">
        <v>5.1969200000000004</v>
      </c>
      <c r="FC20">
        <v>12.0099</v>
      </c>
      <c r="FD20">
        <v>4.9744000000000002</v>
      </c>
      <c r="FE20">
        <v>3.294</v>
      </c>
      <c r="FF20">
        <v>9999</v>
      </c>
      <c r="FG20">
        <v>544.20000000000005</v>
      </c>
      <c r="FH20">
        <v>9999</v>
      </c>
      <c r="FI20">
        <v>9999</v>
      </c>
      <c r="FJ20">
        <v>1.8632500000000001</v>
      </c>
      <c r="FK20">
        <v>1.8678900000000001</v>
      </c>
      <c r="FL20">
        <v>1.86768</v>
      </c>
      <c r="FM20">
        <v>1.8689</v>
      </c>
      <c r="FN20">
        <v>1.8696600000000001</v>
      </c>
      <c r="FO20">
        <v>1.8656900000000001</v>
      </c>
      <c r="FP20">
        <v>1.8666700000000001</v>
      </c>
      <c r="FQ20">
        <v>1.8680699999999999</v>
      </c>
      <c r="FR20">
        <v>5</v>
      </c>
      <c r="FS20">
        <v>0</v>
      </c>
      <c r="FT20">
        <v>0</v>
      </c>
      <c r="FU20">
        <v>0</v>
      </c>
      <c r="FV20" t="s">
        <v>356</v>
      </c>
      <c r="FW20" t="s">
        <v>357</v>
      </c>
      <c r="FX20" t="s">
        <v>358</v>
      </c>
      <c r="FY20" t="s">
        <v>358</v>
      </c>
      <c r="FZ20" t="s">
        <v>358</v>
      </c>
      <c r="GA20" t="s">
        <v>358</v>
      </c>
      <c r="GB20">
        <v>0</v>
      </c>
      <c r="GC20">
        <v>100</v>
      </c>
      <c r="GD20">
        <v>100</v>
      </c>
      <c r="GE20">
        <v>9.1069999999999993</v>
      </c>
      <c r="GF20">
        <v>0.15049999999999999</v>
      </c>
      <c r="GG20">
        <v>5.6976915342421899</v>
      </c>
      <c r="GH20">
        <v>8.8301994759753793E-3</v>
      </c>
      <c r="GI20">
        <v>1.96969380098152E-7</v>
      </c>
      <c r="GJ20">
        <v>-4.7809962804086102E-10</v>
      </c>
      <c r="GK20">
        <v>0.15052054362713199</v>
      </c>
      <c r="GL20">
        <v>0</v>
      </c>
      <c r="GM20">
        <v>0</v>
      </c>
      <c r="GN20">
        <v>0</v>
      </c>
      <c r="GO20">
        <v>-3</v>
      </c>
      <c r="GP20">
        <v>1713</v>
      </c>
      <c r="GQ20">
        <v>0</v>
      </c>
      <c r="GR20">
        <v>17</v>
      </c>
      <c r="GS20">
        <v>187.6</v>
      </c>
      <c r="GT20">
        <v>11563.5</v>
      </c>
      <c r="GU20">
        <v>1.24756</v>
      </c>
      <c r="GV20">
        <v>2.6916500000000001</v>
      </c>
      <c r="GW20">
        <v>2.2485400000000002</v>
      </c>
      <c r="GX20">
        <v>2.7075200000000001</v>
      </c>
      <c r="GY20">
        <v>1.9958499999999999</v>
      </c>
      <c r="GZ20">
        <v>2.3767100000000001</v>
      </c>
      <c r="HA20">
        <v>44.334200000000003</v>
      </c>
      <c r="HB20">
        <v>15.568</v>
      </c>
      <c r="HC20">
        <v>18</v>
      </c>
      <c r="HD20">
        <v>248.726</v>
      </c>
      <c r="HE20">
        <v>614.33600000000001</v>
      </c>
      <c r="HF20">
        <v>23.000299999999999</v>
      </c>
      <c r="HG20">
        <v>35.153799999999997</v>
      </c>
      <c r="HH20">
        <v>30.000499999999999</v>
      </c>
      <c r="HI20">
        <v>35.168199999999999</v>
      </c>
      <c r="HJ20">
        <v>35.0717</v>
      </c>
      <c r="HK20">
        <v>24.870899999999999</v>
      </c>
      <c r="HL20">
        <v>33.638199999999998</v>
      </c>
      <c r="HM20">
        <v>0</v>
      </c>
      <c r="HN20">
        <v>23</v>
      </c>
      <c r="HO20">
        <v>365.96</v>
      </c>
      <c r="HP20">
        <v>25.941299999999998</v>
      </c>
      <c r="HQ20">
        <v>101.51</v>
      </c>
      <c r="HR20">
        <v>102.191</v>
      </c>
    </row>
    <row r="21" spans="1:226" x14ac:dyDescent="0.2">
      <c r="A21">
        <v>13</v>
      </c>
      <c r="B21">
        <v>1656093029</v>
      </c>
      <c r="C21">
        <v>1509.9000000953699</v>
      </c>
      <c r="D21" t="s">
        <v>368</v>
      </c>
      <c r="E21" t="s">
        <v>369</v>
      </c>
      <c r="F21">
        <v>5</v>
      </c>
      <c r="G21" t="s">
        <v>351</v>
      </c>
      <c r="H21" t="s">
        <v>352</v>
      </c>
      <c r="I21">
        <v>1656093026.2</v>
      </c>
      <c r="J21">
        <f t="shared" si="0"/>
        <v>2.5204847155614503E-3</v>
      </c>
      <c r="K21">
        <f t="shared" si="1"/>
        <v>2.5204847155614503</v>
      </c>
      <c r="L21">
        <f t="shared" si="2"/>
        <v>11.667094141512965</v>
      </c>
      <c r="M21">
        <f t="shared" si="3"/>
        <v>389.70030000000003</v>
      </c>
      <c r="N21">
        <f t="shared" si="4"/>
        <v>135.08104690278651</v>
      </c>
      <c r="O21">
        <f t="shared" si="5"/>
        <v>10.285871410917784</v>
      </c>
      <c r="P21">
        <f t="shared" si="6"/>
        <v>29.674090233256823</v>
      </c>
      <c r="Q21">
        <f t="shared" si="7"/>
        <v>7.8396300875426761E-2</v>
      </c>
      <c r="R21">
        <f t="shared" si="8"/>
        <v>3.1181081360931806</v>
      </c>
      <c r="S21">
        <f t="shared" si="9"/>
        <v>7.7317528887275722E-2</v>
      </c>
      <c r="T21">
        <f t="shared" si="10"/>
        <v>4.8419142203461267E-2</v>
      </c>
      <c r="U21">
        <f t="shared" si="11"/>
        <v>321.52292219999998</v>
      </c>
      <c r="V21">
        <f t="shared" si="12"/>
        <v>30.822046621208294</v>
      </c>
      <c r="W21">
        <f t="shared" si="13"/>
        <v>30.822046621208294</v>
      </c>
      <c r="X21">
        <f t="shared" si="14"/>
        <v>4.4658055276412849</v>
      </c>
      <c r="Y21">
        <f t="shared" si="15"/>
        <v>50.05184678450928</v>
      </c>
      <c r="Z21">
        <f t="shared" si="16"/>
        <v>2.0903769989551573</v>
      </c>
      <c r="AA21">
        <f t="shared" si="17"/>
        <v>4.1764233155171313</v>
      </c>
      <c r="AB21">
        <f t="shared" si="18"/>
        <v>2.3754285286861276</v>
      </c>
      <c r="AC21">
        <f t="shared" si="19"/>
        <v>-111.15337595625996</v>
      </c>
      <c r="AD21">
        <f t="shared" si="20"/>
        <v>-196.41149812481376</v>
      </c>
      <c r="AE21">
        <f t="shared" si="21"/>
        <v>-14.039084063406312</v>
      </c>
      <c r="AF21">
        <f t="shared" si="22"/>
        <v>-8.1035944480078115E-2</v>
      </c>
      <c r="AG21">
        <f t="shared" si="23"/>
        <v>-16.519376137255701</v>
      </c>
      <c r="AH21">
        <f t="shared" si="24"/>
        <v>2.5658267110425013</v>
      </c>
      <c r="AI21">
        <f t="shared" si="25"/>
        <v>11.667094141512965</v>
      </c>
      <c r="AJ21">
        <v>391.34322439792697</v>
      </c>
      <c r="AK21">
        <v>394.62235151515102</v>
      </c>
      <c r="AL21">
        <v>-2.6356854785894499</v>
      </c>
      <c r="AM21">
        <v>66.930594117623002</v>
      </c>
      <c r="AN21">
        <f t="shared" si="26"/>
        <v>2.5204847155614503</v>
      </c>
      <c r="AO21">
        <v>25.916902173742098</v>
      </c>
      <c r="AP21">
        <v>27.454060606060601</v>
      </c>
      <c r="AQ21">
        <v>-5.8195773391663498E-3</v>
      </c>
      <c r="AR21">
        <v>77.493190307587398</v>
      </c>
      <c r="AS21">
        <v>211</v>
      </c>
      <c r="AT21">
        <v>42</v>
      </c>
      <c r="AU21">
        <f t="shared" si="27"/>
        <v>1</v>
      </c>
      <c r="AV21">
        <f t="shared" si="28"/>
        <v>0</v>
      </c>
      <c r="AW21">
        <f t="shared" si="29"/>
        <v>39875.524385977616</v>
      </c>
      <c r="AX21">
        <f t="shared" si="30"/>
        <v>2000.047</v>
      </c>
      <c r="AY21">
        <f t="shared" si="31"/>
        <v>1681.23918</v>
      </c>
      <c r="AZ21">
        <f t="shared" si="32"/>
        <v>0.84059983590385623</v>
      </c>
      <c r="BA21">
        <f t="shared" si="33"/>
        <v>0.16075768329444257</v>
      </c>
      <c r="BB21">
        <v>3.08</v>
      </c>
      <c r="BC21">
        <v>0.5</v>
      </c>
      <c r="BD21" t="s">
        <v>353</v>
      </c>
      <c r="BE21">
        <v>2</v>
      </c>
      <c r="BF21" t="b">
        <v>1</v>
      </c>
      <c r="BG21">
        <v>1656093026.2</v>
      </c>
      <c r="BH21">
        <v>389.70030000000003</v>
      </c>
      <c r="BI21">
        <v>380.14080000000001</v>
      </c>
      <c r="BJ21">
        <v>27.452249999999999</v>
      </c>
      <c r="BK21">
        <v>25.91517</v>
      </c>
      <c r="BL21">
        <v>380.63920000000002</v>
      </c>
      <c r="BM21">
        <v>27.30171</v>
      </c>
      <c r="BN21">
        <v>500.02589999999998</v>
      </c>
      <c r="BO21">
        <v>76.045839999999998</v>
      </c>
      <c r="BP21">
        <v>0.10008607</v>
      </c>
      <c r="BQ21">
        <v>29.653649999999999</v>
      </c>
      <c r="BR21">
        <v>29.416609999999999</v>
      </c>
      <c r="BS21">
        <v>999.9</v>
      </c>
      <c r="BT21">
        <v>0</v>
      </c>
      <c r="BU21">
        <v>0</v>
      </c>
      <c r="BV21">
        <v>10004.5</v>
      </c>
      <c r="BW21">
        <v>0</v>
      </c>
      <c r="BX21">
        <v>875.14549999999997</v>
      </c>
      <c r="BY21">
        <v>9.559431</v>
      </c>
      <c r="BZ21">
        <v>400.7004</v>
      </c>
      <c r="CA21">
        <v>390.25439999999998</v>
      </c>
      <c r="CB21">
        <v>1.537064</v>
      </c>
      <c r="CC21">
        <v>380.14080000000001</v>
      </c>
      <c r="CD21">
        <v>25.91517</v>
      </c>
      <c r="CE21">
        <v>2.0876299999999999</v>
      </c>
      <c r="CF21">
        <v>1.970742</v>
      </c>
      <c r="CG21">
        <v>18.1251</v>
      </c>
      <c r="CH21">
        <v>17.211200000000002</v>
      </c>
      <c r="CI21">
        <v>2000.047</v>
      </c>
      <c r="CJ21">
        <v>0.98000620000000005</v>
      </c>
      <c r="CK21">
        <v>1.9994020000000001E-2</v>
      </c>
      <c r="CL21">
        <v>0</v>
      </c>
      <c r="CM21">
        <v>2.2500800000000001</v>
      </c>
      <c r="CN21">
        <v>0</v>
      </c>
      <c r="CO21">
        <v>5788.86</v>
      </c>
      <c r="CP21">
        <v>17300.599999999999</v>
      </c>
      <c r="CQ21">
        <v>45.049599999999998</v>
      </c>
      <c r="CR21">
        <v>45.625</v>
      </c>
      <c r="CS21">
        <v>44.875</v>
      </c>
      <c r="CT21">
        <v>43.875</v>
      </c>
      <c r="CU21">
        <v>44.125</v>
      </c>
      <c r="CV21">
        <v>1960.057</v>
      </c>
      <c r="CW21">
        <v>39.99</v>
      </c>
      <c r="CX21">
        <v>0</v>
      </c>
      <c r="CY21">
        <v>1656092997.4000001</v>
      </c>
      <c r="CZ21">
        <v>0</v>
      </c>
      <c r="DA21">
        <v>1656081794</v>
      </c>
      <c r="DB21" t="s">
        <v>354</v>
      </c>
      <c r="DC21">
        <v>1656081770.5</v>
      </c>
      <c r="DD21">
        <v>1655399214.5999999</v>
      </c>
      <c r="DE21">
        <v>1</v>
      </c>
      <c r="DF21">
        <v>0.13400000000000001</v>
      </c>
      <c r="DG21">
        <v>-0.06</v>
      </c>
      <c r="DH21">
        <v>9.3309999999999995</v>
      </c>
      <c r="DI21">
        <v>0.51100000000000001</v>
      </c>
      <c r="DJ21">
        <v>421</v>
      </c>
      <c r="DK21">
        <v>25</v>
      </c>
      <c r="DL21">
        <v>1.93</v>
      </c>
      <c r="DM21">
        <v>0.15</v>
      </c>
      <c r="DN21">
        <v>1.0302007799999999</v>
      </c>
      <c r="DO21">
        <v>69.913978153846102</v>
      </c>
      <c r="DP21">
        <v>6.81118817089025</v>
      </c>
      <c r="DQ21">
        <v>0</v>
      </c>
      <c r="DR21">
        <v>1.5278875000000001</v>
      </c>
      <c r="DS21">
        <v>7.3331932457786103E-2</v>
      </c>
      <c r="DT21">
        <v>8.7168789569432303E-3</v>
      </c>
      <c r="DU21">
        <v>1</v>
      </c>
      <c r="DV21">
        <v>1</v>
      </c>
      <c r="DW21">
        <v>2</v>
      </c>
      <c r="DX21" t="s">
        <v>361</v>
      </c>
      <c r="DY21">
        <v>2.9649899999999998</v>
      </c>
      <c r="DZ21">
        <v>2.7538900000000002</v>
      </c>
      <c r="EA21">
        <v>6.9172399999999995E-2</v>
      </c>
      <c r="EB21">
        <v>6.9035700000000005E-2</v>
      </c>
      <c r="EC21">
        <v>9.5192399999999996E-2</v>
      </c>
      <c r="ED21">
        <v>9.1396500000000006E-2</v>
      </c>
      <c r="EE21">
        <v>35866</v>
      </c>
      <c r="EF21">
        <v>39231.9</v>
      </c>
      <c r="EG21">
        <v>34965.1</v>
      </c>
      <c r="EH21">
        <v>38270.1</v>
      </c>
      <c r="EI21">
        <v>44959.199999999997</v>
      </c>
      <c r="EJ21">
        <v>50231.9</v>
      </c>
      <c r="EK21">
        <v>54762.7</v>
      </c>
      <c r="EL21">
        <v>61400.4</v>
      </c>
      <c r="EM21">
        <v>1.415</v>
      </c>
      <c r="EN21">
        <v>2.0392000000000001</v>
      </c>
      <c r="EO21">
        <v>8.0466300000000008E-3</v>
      </c>
      <c r="EP21">
        <v>0</v>
      </c>
      <c r="EQ21">
        <v>29.297599999999999</v>
      </c>
      <c r="ER21">
        <v>999.9</v>
      </c>
      <c r="ES21">
        <v>38.426000000000002</v>
      </c>
      <c r="ET21">
        <v>41.442</v>
      </c>
      <c r="EU21">
        <v>40.447299999999998</v>
      </c>
      <c r="EV21">
        <v>53.924799999999998</v>
      </c>
      <c r="EW21">
        <v>39.439100000000003</v>
      </c>
      <c r="EX21">
        <v>2</v>
      </c>
      <c r="EY21">
        <v>0.66077200000000003</v>
      </c>
      <c r="EZ21">
        <v>4.0736400000000001</v>
      </c>
      <c r="FA21">
        <v>20.094999999999999</v>
      </c>
      <c r="FB21">
        <v>5.1969200000000004</v>
      </c>
      <c r="FC21">
        <v>12.0099</v>
      </c>
      <c r="FD21">
        <v>4.9736000000000002</v>
      </c>
      <c r="FE21">
        <v>3.294</v>
      </c>
      <c r="FF21">
        <v>9999</v>
      </c>
      <c r="FG21">
        <v>544.20000000000005</v>
      </c>
      <c r="FH21">
        <v>9999</v>
      </c>
      <c r="FI21">
        <v>9999</v>
      </c>
      <c r="FJ21">
        <v>1.8632500000000001</v>
      </c>
      <c r="FK21">
        <v>1.86795</v>
      </c>
      <c r="FL21">
        <v>1.86768</v>
      </c>
      <c r="FM21">
        <v>1.8689</v>
      </c>
      <c r="FN21">
        <v>1.8696600000000001</v>
      </c>
      <c r="FO21">
        <v>1.8656900000000001</v>
      </c>
      <c r="FP21">
        <v>1.86673</v>
      </c>
      <c r="FQ21">
        <v>1.8680099999999999</v>
      </c>
      <c r="FR21">
        <v>5</v>
      </c>
      <c r="FS21">
        <v>0</v>
      </c>
      <c r="FT21">
        <v>0</v>
      </c>
      <c r="FU21">
        <v>0</v>
      </c>
      <c r="FV21" t="s">
        <v>356</v>
      </c>
      <c r="FW21" t="s">
        <v>357</v>
      </c>
      <c r="FX21" t="s">
        <v>358</v>
      </c>
      <c r="FY21" t="s">
        <v>358</v>
      </c>
      <c r="FZ21" t="s">
        <v>358</v>
      </c>
      <c r="GA21" t="s">
        <v>358</v>
      </c>
      <c r="GB21">
        <v>0</v>
      </c>
      <c r="GC21">
        <v>100</v>
      </c>
      <c r="GD21">
        <v>100</v>
      </c>
      <c r="GE21">
        <v>8.9990000000000006</v>
      </c>
      <c r="GF21">
        <v>0.15049999999999999</v>
      </c>
      <c r="GG21">
        <v>5.6976915342421899</v>
      </c>
      <c r="GH21">
        <v>8.8301994759753793E-3</v>
      </c>
      <c r="GI21">
        <v>1.96969380098152E-7</v>
      </c>
      <c r="GJ21">
        <v>-4.7809962804086102E-10</v>
      </c>
      <c r="GK21">
        <v>0.15052054362713199</v>
      </c>
      <c r="GL21">
        <v>0</v>
      </c>
      <c r="GM21">
        <v>0</v>
      </c>
      <c r="GN21">
        <v>0</v>
      </c>
      <c r="GO21">
        <v>-3</v>
      </c>
      <c r="GP21">
        <v>1713</v>
      </c>
      <c r="GQ21">
        <v>0</v>
      </c>
      <c r="GR21">
        <v>17</v>
      </c>
      <c r="GS21">
        <v>187.6</v>
      </c>
      <c r="GT21">
        <v>11563.6</v>
      </c>
      <c r="GU21">
        <v>1.2048300000000001</v>
      </c>
      <c r="GV21">
        <v>2.6928700000000001</v>
      </c>
      <c r="GW21">
        <v>2.2485400000000002</v>
      </c>
      <c r="GX21">
        <v>2.7087400000000001</v>
      </c>
      <c r="GY21">
        <v>1.9958499999999999</v>
      </c>
      <c r="GZ21">
        <v>2.3742700000000001</v>
      </c>
      <c r="HA21">
        <v>44.334200000000003</v>
      </c>
      <c r="HB21">
        <v>15.568</v>
      </c>
      <c r="HC21">
        <v>18</v>
      </c>
      <c r="HD21">
        <v>249.221</v>
      </c>
      <c r="HE21">
        <v>614.17499999999995</v>
      </c>
      <c r="HF21">
        <v>22.9998</v>
      </c>
      <c r="HG21">
        <v>35.156999999999996</v>
      </c>
      <c r="HH21">
        <v>30.000399999999999</v>
      </c>
      <c r="HI21">
        <v>35.168199999999999</v>
      </c>
      <c r="HJ21">
        <v>35.0717</v>
      </c>
      <c r="HK21">
        <v>24.0627</v>
      </c>
      <c r="HL21">
        <v>33.638199999999998</v>
      </c>
      <c r="HM21">
        <v>0</v>
      </c>
      <c r="HN21">
        <v>23</v>
      </c>
      <c r="HO21">
        <v>352.43200000000002</v>
      </c>
      <c r="HP21">
        <v>25.936399999999999</v>
      </c>
      <c r="HQ21">
        <v>101.509</v>
      </c>
      <c r="HR21">
        <v>102.191</v>
      </c>
    </row>
    <row r="22" spans="1:226" x14ac:dyDescent="0.2">
      <c r="A22">
        <v>14</v>
      </c>
      <c r="B22">
        <v>1656093034</v>
      </c>
      <c r="C22">
        <v>1514.9000000953699</v>
      </c>
      <c r="D22" t="s">
        <v>370</v>
      </c>
      <c r="E22" t="s">
        <v>371</v>
      </c>
      <c r="F22">
        <v>5</v>
      </c>
      <c r="G22" t="s">
        <v>351</v>
      </c>
      <c r="H22" t="s">
        <v>352</v>
      </c>
      <c r="I22">
        <v>1656093031.5</v>
      </c>
      <c r="J22">
        <f t="shared" si="0"/>
        <v>2.583018416574157E-3</v>
      </c>
      <c r="K22">
        <f t="shared" si="1"/>
        <v>2.583018416574157</v>
      </c>
      <c r="L22">
        <f t="shared" si="2"/>
        <v>11.282934133587732</v>
      </c>
      <c r="M22">
        <f t="shared" si="3"/>
        <v>375.512</v>
      </c>
      <c r="N22">
        <f t="shared" si="4"/>
        <v>135.45533816580829</v>
      </c>
      <c r="O22">
        <f t="shared" si="5"/>
        <v>10.314148993608992</v>
      </c>
      <c r="P22">
        <f t="shared" si="6"/>
        <v>28.593090308092016</v>
      </c>
      <c r="Q22">
        <f t="shared" si="7"/>
        <v>8.0576416215620922E-2</v>
      </c>
      <c r="R22">
        <f t="shared" si="8"/>
        <v>3.1224413381817042</v>
      </c>
      <c r="S22">
        <f t="shared" si="9"/>
        <v>7.9438837896114195E-2</v>
      </c>
      <c r="T22">
        <f t="shared" si="10"/>
        <v>4.9750142590134813E-2</v>
      </c>
      <c r="U22">
        <f t="shared" si="11"/>
        <v>321.51311566666737</v>
      </c>
      <c r="V22">
        <f t="shared" si="12"/>
        <v>30.798547673412475</v>
      </c>
      <c r="W22">
        <f t="shared" si="13"/>
        <v>30.798547673412475</v>
      </c>
      <c r="X22">
        <f t="shared" si="14"/>
        <v>4.4598176678297703</v>
      </c>
      <c r="Y22">
        <f t="shared" si="15"/>
        <v>50.071959742731387</v>
      </c>
      <c r="Z22">
        <f t="shared" si="16"/>
        <v>2.0904176432768251</v>
      </c>
      <c r="AA22">
        <f t="shared" si="17"/>
        <v>4.1748268971642899</v>
      </c>
      <c r="AB22">
        <f t="shared" si="18"/>
        <v>2.3694000245529452</v>
      </c>
      <c r="AC22">
        <f t="shared" si="19"/>
        <v>-113.91111217092032</v>
      </c>
      <c r="AD22">
        <f t="shared" si="20"/>
        <v>-193.84627641402182</v>
      </c>
      <c r="AE22">
        <f t="shared" si="21"/>
        <v>-13.834434819346907</v>
      </c>
      <c r="AF22">
        <f t="shared" si="22"/>
        <v>-7.8707737621641627E-2</v>
      </c>
      <c r="AG22">
        <f t="shared" si="23"/>
        <v>-19.865399573729498</v>
      </c>
      <c r="AH22">
        <f t="shared" si="24"/>
        <v>2.5782383583386386</v>
      </c>
      <c r="AI22">
        <f t="shared" si="25"/>
        <v>11.282934133587732</v>
      </c>
      <c r="AJ22">
        <v>375.69785398590301</v>
      </c>
      <c r="AK22">
        <v>380.30836969696998</v>
      </c>
      <c r="AL22">
        <v>-2.90477583627947</v>
      </c>
      <c r="AM22">
        <v>66.930594117623002</v>
      </c>
      <c r="AN22">
        <f t="shared" si="26"/>
        <v>2.583018416574157</v>
      </c>
      <c r="AO22">
        <v>25.910000378037299</v>
      </c>
      <c r="AP22">
        <v>27.455612121212098</v>
      </c>
      <c r="AQ22">
        <v>4.0193881128713899E-4</v>
      </c>
      <c r="AR22">
        <v>77.493190307587398</v>
      </c>
      <c r="AS22">
        <v>212</v>
      </c>
      <c r="AT22">
        <v>42</v>
      </c>
      <c r="AU22">
        <f t="shared" si="27"/>
        <v>1</v>
      </c>
      <c r="AV22">
        <f t="shared" si="28"/>
        <v>0</v>
      </c>
      <c r="AW22">
        <f t="shared" si="29"/>
        <v>39951.887242484474</v>
      </c>
      <c r="AX22">
        <f t="shared" si="30"/>
        <v>1999.98555555556</v>
      </c>
      <c r="AY22">
        <f t="shared" si="31"/>
        <v>1681.1875666666706</v>
      </c>
      <c r="AZ22">
        <f t="shared" si="32"/>
        <v>0.84059985433228135</v>
      </c>
      <c r="BA22">
        <f t="shared" si="33"/>
        <v>0.16075771886130288</v>
      </c>
      <c r="BB22">
        <v>3.08</v>
      </c>
      <c r="BC22">
        <v>0.5</v>
      </c>
      <c r="BD22" t="s">
        <v>353</v>
      </c>
      <c r="BE22">
        <v>2</v>
      </c>
      <c r="BF22" t="b">
        <v>1</v>
      </c>
      <c r="BG22">
        <v>1656093031.5</v>
      </c>
      <c r="BH22">
        <v>375.512</v>
      </c>
      <c r="BI22">
        <v>363.87099999999998</v>
      </c>
      <c r="BJ22">
        <v>27.453377777777799</v>
      </c>
      <c r="BK22">
        <v>25.908744444444402</v>
      </c>
      <c r="BL22">
        <v>366.57411111111099</v>
      </c>
      <c r="BM22">
        <v>27.302855555555599</v>
      </c>
      <c r="BN22">
        <v>499.98711111111101</v>
      </c>
      <c r="BO22">
        <v>76.044455555555601</v>
      </c>
      <c r="BP22">
        <v>9.9822944444444506E-2</v>
      </c>
      <c r="BQ22">
        <v>29.647011111111102</v>
      </c>
      <c r="BR22">
        <v>29.429377777777798</v>
      </c>
      <c r="BS22">
        <v>999.9</v>
      </c>
      <c r="BT22">
        <v>0</v>
      </c>
      <c r="BU22">
        <v>0</v>
      </c>
      <c r="BV22">
        <v>10024.4444444444</v>
      </c>
      <c r="BW22">
        <v>0</v>
      </c>
      <c r="BX22">
        <v>896.88033333333306</v>
      </c>
      <c r="BY22">
        <v>11.6409555555556</v>
      </c>
      <c r="BZ22">
        <v>386.11188888888898</v>
      </c>
      <c r="CA22">
        <v>373.54911111111102</v>
      </c>
      <c r="CB22">
        <v>1.5446277777777799</v>
      </c>
      <c r="CC22">
        <v>363.87099999999998</v>
      </c>
      <c r="CD22">
        <v>25.908744444444402</v>
      </c>
      <c r="CE22">
        <v>2.0876755555555602</v>
      </c>
      <c r="CF22">
        <v>1.97021444444444</v>
      </c>
      <c r="CG22">
        <v>18.1254666666667</v>
      </c>
      <c r="CH22">
        <v>17.207000000000001</v>
      </c>
      <c r="CI22">
        <v>1999.98555555556</v>
      </c>
      <c r="CJ22">
        <v>0.98000600000000004</v>
      </c>
      <c r="CK22">
        <v>1.9994233333333299E-2</v>
      </c>
      <c r="CL22">
        <v>0</v>
      </c>
      <c r="CM22">
        <v>2.22651111111111</v>
      </c>
      <c r="CN22">
        <v>0</v>
      </c>
      <c r="CO22">
        <v>5786.8288888888901</v>
      </c>
      <c r="CP22">
        <v>17300.055555555598</v>
      </c>
      <c r="CQ22">
        <v>45.013777777777797</v>
      </c>
      <c r="CR22">
        <v>45.625</v>
      </c>
      <c r="CS22">
        <v>44.875</v>
      </c>
      <c r="CT22">
        <v>43.875</v>
      </c>
      <c r="CU22">
        <v>44.125</v>
      </c>
      <c r="CV22">
        <v>1959.99555555556</v>
      </c>
      <c r="CW22">
        <v>39.99</v>
      </c>
      <c r="CX22">
        <v>0</v>
      </c>
      <c r="CY22">
        <v>1656093002.2</v>
      </c>
      <c r="CZ22">
        <v>0</v>
      </c>
      <c r="DA22">
        <v>1656081794</v>
      </c>
      <c r="DB22" t="s">
        <v>354</v>
      </c>
      <c r="DC22">
        <v>1656081770.5</v>
      </c>
      <c r="DD22">
        <v>1655399214.5999999</v>
      </c>
      <c r="DE22">
        <v>1</v>
      </c>
      <c r="DF22">
        <v>0.13400000000000001</v>
      </c>
      <c r="DG22">
        <v>-0.06</v>
      </c>
      <c r="DH22">
        <v>9.3309999999999995</v>
      </c>
      <c r="DI22">
        <v>0.51100000000000001</v>
      </c>
      <c r="DJ22">
        <v>421</v>
      </c>
      <c r="DK22">
        <v>25</v>
      </c>
      <c r="DL22">
        <v>1.93</v>
      </c>
      <c r="DM22">
        <v>0.15</v>
      </c>
      <c r="DN22">
        <v>5.9328647800000001</v>
      </c>
      <c r="DO22">
        <v>51.128675369606</v>
      </c>
      <c r="DP22">
        <v>5.1198753361589304</v>
      </c>
      <c r="DQ22">
        <v>0</v>
      </c>
      <c r="DR22">
        <v>1.5345979999999999</v>
      </c>
      <c r="DS22">
        <v>5.5347016885548501E-2</v>
      </c>
      <c r="DT22">
        <v>6.8012062165471801E-3</v>
      </c>
      <c r="DU22">
        <v>1</v>
      </c>
      <c r="DV22">
        <v>1</v>
      </c>
      <c r="DW22">
        <v>2</v>
      </c>
      <c r="DX22" t="s">
        <v>361</v>
      </c>
      <c r="DY22">
        <v>2.9653100000000001</v>
      </c>
      <c r="DZ22">
        <v>2.7542900000000001</v>
      </c>
      <c r="EA22">
        <v>6.7119999999999999E-2</v>
      </c>
      <c r="EB22">
        <v>6.6635200000000006E-2</v>
      </c>
      <c r="EC22">
        <v>9.5205899999999996E-2</v>
      </c>
      <c r="ED22">
        <v>9.1365100000000005E-2</v>
      </c>
      <c r="EE22">
        <v>35944.300000000003</v>
      </c>
      <c r="EF22">
        <v>39332.199999999997</v>
      </c>
      <c r="EG22">
        <v>34964.300000000003</v>
      </c>
      <c r="EH22">
        <v>38269.4</v>
      </c>
      <c r="EI22">
        <v>44957.9</v>
      </c>
      <c r="EJ22">
        <v>50232</v>
      </c>
      <c r="EK22">
        <v>54762</v>
      </c>
      <c r="EL22">
        <v>61398.6</v>
      </c>
      <c r="EM22">
        <v>1.4139999999999999</v>
      </c>
      <c r="EN22">
        <v>2.0392000000000001</v>
      </c>
      <c r="EO22">
        <v>7.7485999999999996E-3</v>
      </c>
      <c r="EP22">
        <v>0</v>
      </c>
      <c r="EQ22">
        <v>29.2925</v>
      </c>
      <c r="ER22">
        <v>999.9</v>
      </c>
      <c r="ES22">
        <v>38.377000000000002</v>
      </c>
      <c r="ET22">
        <v>41.442</v>
      </c>
      <c r="EU22">
        <v>40.398400000000002</v>
      </c>
      <c r="EV22">
        <v>54.114800000000002</v>
      </c>
      <c r="EW22">
        <v>39.459099999999999</v>
      </c>
      <c r="EX22">
        <v>2</v>
      </c>
      <c r="EY22">
        <v>0.66091500000000003</v>
      </c>
      <c r="EZ22">
        <v>4.0716799999999997</v>
      </c>
      <c r="FA22">
        <v>20.095300000000002</v>
      </c>
      <c r="FB22">
        <v>5.1969200000000004</v>
      </c>
      <c r="FC22">
        <v>12.0099</v>
      </c>
      <c r="FD22">
        <v>4.9740000000000002</v>
      </c>
      <c r="FE22">
        <v>3.294</v>
      </c>
      <c r="FF22">
        <v>9999</v>
      </c>
      <c r="FG22">
        <v>544.20000000000005</v>
      </c>
      <c r="FH22">
        <v>9999</v>
      </c>
      <c r="FI22">
        <v>9999</v>
      </c>
      <c r="FJ22">
        <v>1.8632500000000001</v>
      </c>
      <c r="FK22">
        <v>1.86792</v>
      </c>
      <c r="FL22">
        <v>1.86768</v>
      </c>
      <c r="FM22">
        <v>1.8689</v>
      </c>
      <c r="FN22">
        <v>1.8696600000000001</v>
      </c>
      <c r="FO22">
        <v>1.8656900000000001</v>
      </c>
      <c r="FP22">
        <v>1.8666400000000001</v>
      </c>
      <c r="FQ22">
        <v>1.8681000000000001</v>
      </c>
      <c r="FR22">
        <v>5</v>
      </c>
      <c r="FS22">
        <v>0</v>
      </c>
      <c r="FT22">
        <v>0</v>
      </c>
      <c r="FU22">
        <v>0</v>
      </c>
      <c r="FV22" t="s">
        <v>356</v>
      </c>
      <c r="FW22" t="s">
        <v>357</v>
      </c>
      <c r="FX22" t="s">
        <v>358</v>
      </c>
      <c r="FY22" t="s">
        <v>358</v>
      </c>
      <c r="FZ22" t="s">
        <v>358</v>
      </c>
      <c r="GA22" t="s">
        <v>358</v>
      </c>
      <c r="GB22">
        <v>0</v>
      </c>
      <c r="GC22">
        <v>100</v>
      </c>
      <c r="GD22">
        <v>100</v>
      </c>
      <c r="GE22">
        <v>8.8759999999999994</v>
      </c>
      <c r="GF22">
        <v>0.15060000000000001</v>
      </c>
      <c r="GG22">
        <v>5.6976915342421899</v>
      </c>
      <c r="GH22">
        <v>8.8301994759753793E-3</v>
      </c>
      <c r="GI22">
        <v>1.96969380098152E-7</v>
      </c>
      <c r="GJ22">
        <v>-4.7809962804086102E-10</v>
      </c>
      <c r="GK22">
        <v>0.15052054362713199</v>
      </c>
      <c r="GL22">
        <v>0</v>
      </c>
      <c r="GM22">
        <v>0</v>
      </c>
      <c r="GN22">
        <v>0</v>
      </c>
      <c r="GO22">
        <v>-3</v>
      </c>
      <c r="GP22">
        <v>1713</v>
      </c>
      <c r="GQ22">
        <v>0</v>
      </c>
      <c r="GR22">
        <v>17</v>
      </c>
      <c r="GS22">
        <v>187.7</v>
      </c>
      <c r="GT22">
        <v>11563.7</v>
      </c>
      <c r="GU22">
        <v>1.16333</v>
      </c>
      <c r="GV22">
        <v>2.6953100000000001</v>
      </c>
      <c r="GW22">
        <v>2.2485400000000002</v>
      </c>
      <c r="GX22">
        <v>2.7087400000000001</v>
      </c>
      <c r="GY22">
        <v>1.9958499999999999</v>
      </c>
      <c r="GZ22">
        <v>2.3767100000000001</v>
      </c>
      <c r="HA22">
        <v>44.334200000000003</v>
      </c>
      <c r="HB22">
        <v>15.568</v>
      </c>
      <c r="HC22">
        <v>18</v>
      </c>
      <c r="HD22">
        <v>248.809</v>
      </c>
      <c r="HE22">
        <v>614.17499999999995</v>
      </c>
      <c r="HF22">
        <v>22.999700000000001</v>
      </c>
      <c r="HG22">
        <v>35.160200000000003</v>
      </c>
      <c r="HH22">
        <v>30.000299999999999</v>
      </c>
      <c r="HI22">
        <v>35.168199999999999</v>
      </c>
      <c r="HJ22">
        <v>35.0717</v>
      </c>
      <c r="HK22">
        <v>23.176500000000001</v>
      </c>
      <c r="HL22">
        <v>33.638199999999998</v>
      </c>
      <c r="HM22">
        <v>0</v>
      </c>
      <c r="HN22">
        <v>23</v>
      </c>
      <c r="HO22">
        <v>332.25700000000001</v>
      </c>
      <c r="HP22">
        <v>25.936399999999999</v>
      </c>
      <c r="HQ22">
        <v>101.508</v>
      </c>
      <c r="HR22">
        <v>102.18899999999999</v>
      </c>
    </row>
    <row r="23" spans="1:226" x14ac:dyDescent="0.2">
      <c r="A23">
        <v>15</v>
      </c>
      <c r="B23">
        <v>1656093039</v>
      </c>
      <c r="C23">
        <v>1519.9000000953699</v>
      </c>
      <c r="D23" t="s">
        <v>372</v>
      </c>
      <c r="E23" t="s">
        <v>373</v>
      </c>
      <c r="F23">
        <v>5</v>
      </c>
      <c r="G23" t="s">
        <v>351</v>
      </c>
      <c r="H23" t="s">
        <v>352</v>
      </c>
      <c r="I23">
        <v>1656093036.2</v>
      </c>
      <c r="J23">
        <f t="shared" si="0"/>
        <v>2.5790782143357946E-3</v>
      </c>
      <c r="K23">
        <f t="shared" si="1"/>
        <v>2.5790782143357944</v>
      </c>
      <c r="L23">
        <f t="shared" si="2"/>
        <v>10.326486329480003</v>
      </c>
      <c r="M23">
        <f t="shared" si="3"/>
        <v>361.9067</v>
      </c>
      <c r="N23">
        <f t="shared" si="4"/>
        <v>140.75609968681883</v>
      </c>
      <c r="O23">
        <f t="shared" si="5"/>
        <v>10.717956108957731</v>
      </c>
      <c r="P23">
        <f t="shared" si="6"/>
        <v>27.557598816450966</v>
      </c>
      <c r="Q23">
        <f t="shared" si="7"/>
        <v>8.0375138345165686E-2</v>
      </c>
      <c r="R23">
        <f t="shared" si="8"/>
        <v>3.1122791322367629</v>
      </c>
      <c r="S23">
        <f t="shared" si="9"/>
        <v>7.9239553450907815E-2</v>
      </c>
      <c r="T23">
        <f t="shared" si="10"/>
        <v>4.9625412057904952E-2</v>
      </c>
      <c r="U23">
        <f t="shared" si="11"/>
        <v>321.51749580000001</v>
      </c>
      <c r="V23">
        <f t="shared" si="12"/>
        <v>30.807724240358066</v>
      </c>
      <c r="W23">
        <f t="shared" si="13"/>
        <v>30.807724240358066</v>
      </c>
      <c r="X23">
        <f t="shared" si="14"/>
        <v>4.4621551522960541</v>
      </c>
      <c r="Y23">
        <f t="shared" si="15"/>
        <v>50.058405361425685</v>
      </c>
      <c r="Z23">
        <f t="shared" si="16"/>
        <v>2.0904149545177866</v>
      </c>
      <c r="AA23">
        <f t="shared" si="17"/>
        <v>4.1759519493775796</v>
      </c>
      <c r="AB23">
        <f t="shared" si="18"/>
        <v>2.3717401977782675</v>
      </c>
      <c r="AC23">
        <f t="shared" si="19"/>
        <v>-113.73734925220855</v>
      </c>
      <c r="AD23">
        <f t="shared" si="20"/>
        <v>-193.97005178121725</v>
      </c>
      <c r="AE23">
        <f t="shared" si="21"/>
        <v>-13.889421774160946</v>
      </c>
      <c r="AF23">
        <f t="shared" si="22"/>
        <v>-7.9327007586755371E-2</v>
      </c>
      <c r="AG23">
        <f t="shared" si="23"/>
        <v>-23.168423758469618</v>
      </c>
      <c r="AH23">
        <f t="shared" si="24"/>
        <v>2.5885097972264659</v>
      </c>
      <c r="AI23">
        <f t="shared" si="25"/>
        <v>10.326486329480003</v>
      </c>
      <c r="AJ23">
        <v>358.50312065669101</v>
      </c>
      <c r="AK23">
        <v>364.81546666666702</v>
      </c>
      <c r="AL23">
        <v>-3.17609837888882</v>
      </c>
      <c r="AM23">
        <v>66.930594117623002</v>
      </c>
      <c r="AN23">
        <f t="shared" si="26"/>
        <v>2.5790782143357944</v>
      </c>
      <c r="AO23">
        <v>25.9024618484376</v>
      </c>
      <c r="AP23">
        <v>27.4475181818182</v>
      </c>
      <c r="AQ23">
        <v>1.10652031372176E-5</v>
      </c>
      <c r="AR23">
        <v>77.493190307587398</v>
      </c>
      <c r="AS23">
        <v>211</v>
      </c>
      <c r="AT23">
        <v>42</v>
      </c>
      <c r="AU23">
        <f t="shared" si="27"/>
        <v>1</v>
      </c>
      <c r="AV23">
        <f t="shared" si="28"/>
        <v>0</v>
      </c>
      <c r="AW23">
        <f t="shared" si="29"/>
        <v>39774.192404717309</v>
      </c>
      <c r="AX23">
        <f t="shared" si="30"/>
        <v>2000.0129999999999</v>
      </c>
      <c r="AY23">
        <f t="shared" si="31"/>
        <v>1681.2106200000001</v>
      </c>
      <c r="AZ23">
        <f t="shared" si="32"/>
        <v>0.84059984610100036</v>
      </c>
      <c r="BA23">
        <f t="shared" si="33"/>
        <v>0.16075770297493067</v>
      </c>
      <c r="BB23">
        <v>3.08</v>
      </c>
      <c r="BC23">
        <v>0.5</v>
      </c>
      <c r="BD23" t="s">
        <v>353</v>
      </c>
      <c r="BE23">
        <v>2</v>
      </c>
      <c r="BF23" t="b">
        <v>1</v>
      </c>
      <c r="BG23">
        <v>1656093036.2</v>
      </c>
      <c r="BH23">
        <v>361.9067</v>
      </c>
      <c r="BI23">
        <v>348.21199999999999</v>
      </c>
      <c r="BJ23">
        <v>27.452870000000001</v>
      </c>
      <c r="BK23">
        <v>25.90212</v>
      </c>
      <c r="BL23">
        <v>353.08769999999998</v>
      </c>
      <c r="BM23">
        <v>27.302340000000001</v>
      </c>
      <c r="BN23">
        <v>499.99930000000001</v>
      </c>
      <c r="BO23">
        <v>76.045349999999999</v>
      </c>
      <c r="BP23">
        <v>0.10023894999999999</v>
      </c>
      <c r="BQ23">
        <v>29.651689999999999</v>
      </c>
      <c r="BR23">
        <v>29.410630000000001</v>
      </c>
      <c r="BS23">
        <v>999.9</v>
      </c>
      <c r="BT23">
        <v>0</v>
      </c>
      <c r="BU23">
        <v>0</v>
      </c>
      <c r="BV23">
        <v>9978</v>
      </c>
      <c r="BW23">
        <v>0</v>
      </c>
      <c r="BX23">
        <v>1036.8651</v>
      </c>
      <c r="BY23">
        <v>13.69469</v>
      </c>
      <c r="BZ23">
        <v>372.12279999999998</v>
      </c>
      <c r="CA23">
        <v>357.47149999999999</v>
      </c>
      <c r="CB23">
        <v>1.550737</v>
      </c>
      <c r="CC23">
        <v>348.21199999999999</v>
      </c>
      <c r="CD23">
        <v>25.90212</v>
      </c>
      <c r="CE23">
        <v>2.0876619999999999</v>
      </c>
      <c r="CF23">
        <v>1.9697359999999999</v>
      </c>
      <c r="CG23">
        <v>18.125350000000001</v>
      </c>
      <c r="CH23">
        <v>17.203140000000001</v>
      </c>
      <c r="CI23">
        <v>2000.0129999999999</v>
      </c>
      <c r="CJ23">
        <v>0.98000620000000005</v>
      </c>
      <c r="CK23">
        <v>1.9994020000000001E-2</v>
      </c>
      <c r="CL23">
        <v>0</v>
      </c>
      <c r="CM23">
        <v>2.2733599999999998</v>
      </c>
      <c r="CN23">
        <v>0</v>
      </c>
      <c r="CO23">
        <v>5837.5439999999999</v>
      </c>
      <c r="CP23">
        <v>17300.28</v>
      </c>
      <c r="CQ23">
        <v>45</v>
      </c>
      <c r="CR23">
        <v>45.587200000000003</v>
      </c>
      <c r="CS23">
        <v>44.818300000000001</v>
      </c>
      <c r="CT23">
        <v>43.875</v>
      </c>
      <c r="CU23">
        <v>44.125</v>
      </c>
      <c r="CV23">
        <v>1960.0229999999999</v>
      </c>
      <c r="CW23">
        <v>39.99</v>
      </c>
      <c r="CX23">
        <v>0</v>
      </c>
      <c r="CY23">
        <v>1656093007</v>
      </c>
      <c r="CZ23">
        <v>0</v>
      </c>
      <c r="DA23">
        <v>1656081794</v>
      </c>
      <c r="DB23" t="s">
        <v>354</v>
      </c>
      <c r="DC23">
        <v>1656081770.5</v>
      </c>
      <c r="DD23">
        <v>1655399214.5999999</v>
      </c>
      <c r="DE23">
        <v>1</v>
      </c>
      <c r="DF23">
        <v>0.13400000000000001</v>
      </c>
      <c r="DG23">
        <v>-0.06</v>
      </c>
      <c r="DH23">
        <v>9.3309999999999995</v>
      </c>
      <c r="DI23">
        <v>0.51100000000000001</v>
      </c>
      <c r="DJ23">
        <v>421</v>
      </c>
      <c r="DK23">
        <v>25</v>
      </c>
      <c r="DL23">
        <v>1.93</v>
      </c>
      <c r="DM23">
        <v>0.15</v>
      </c>
      <c r="DN23">
        <v>9.69264525</v>
      </c>
      <c r="DO23">
        <v>32.267326041275801</v>
      </c>
      <c r="DP23">
        <v>3.1882636292188802</v>
      </c>
      <c r="DQ23">
        <v>0</v>
      </c>
      <c r="DR23">
        <v>1.540297</v>
      </c>
      <c r="DS23">
        <v>7.9901763602248002E-2</v>
      </c>
      <c r="DT23">
        <v>8.8020253919197395E-3</v>
      </c>
      <c r="DU23">
        <v>1</v>
      </c>
      <c r="DV23">
        <v>1</v>
      </c>
      <c r="DW23">
        <v>2</v>
      </c>
      <c r="DX23" t="s">
        <v>361</v>
      </c>
      <c r="DY23">
        <v>2.96584</v>
      </c>
      <c r="DZ23">
        <v>2.7538900000000002</v>
      </c>
      <c r="EA23">
        <v>6.4875299999999997E-2</v>
      </c>
      <c r="EB23">
        <v>6.4190899999999995E-2</v>
      </c>
      <c r="EC23">
        <v>9.5186699999999999E-2</v>
      </c>
      <c r="ED23">
        <v>9.1360999999999998E-2</v>
      </c>
      <c r="EE23">
        <v>36030.300000000003</v>
      </c>
      <c r="EF23">
        <v>39435.1</v>
      </c>
      <c r="EG23">
        <v>34964</v>
      </c>
      <c r="EH23">
        <v>38269.300000000003</v>
      </c>
      <c r="EI23">
        <v>44958.1</v>
      </c>
      <c r="EJ23">
        <v>50232.5</v>
      </c>
      <c r="EK23">
        <v>54761.1</v>
      </c>
      <c r="EL23">
        <v>61398.9</v>
      </c>
      <c r="EM23">
        <v>1.417</v>
      </c>
      <c r="EN23">
        <v>2.0384000000000002</v>
      </c>
      <c r="EO23">
        <v>7.1525599999999996E-3</v>
      </c>
      <c r="EP23">
        <v>0</v>
      </c>
      <c r="EQ23">
        <v>29.29</v>
      </c>
      <c r="ER23">
        <v>999.9</v>
      </c>
      <c r="ES23">
        <v>38.377000000000002</v>
      </c>
      <c r="ET23">
        <v>41.421999999999997</v>
      </c>
      <c r="EU23">
        <v>40.346899999999998</v>
      </c>
      <c r="EV23">
        <v>54.3048</v>
      </c>
      <c r="EW23">
        <v>39.423099999999998</v>
      </c>
      <c r="EX23">
        <v>2</v>
      </c>
      <c r="EY23">
        <v>0.66115900000000005</v>
      </c>
      <c r="EZ23">
        <v>4.0608899999999997</v>
      </c>
      <c r="FA23">
        <v>20.095600000000001</v>
      </c>
      <c r="FB23">
        <v>5.1993200000000002</v>
      </c>
      <c r="FC23">
        <v>12.0099</v>
      </c>
      <c r="FD23">
        <v>4.9744000000000002</v>
      </c>
      <c r="FE23">
        <v>3.294</v>
      </c>
      <c r="FF23">
        <v>9999</v>
      </c>
      <c r="FG23">
        <v>544.20000000000005</v>
      </c>
      <c r="FH23">
        <v>9999</v>
      </c>
      <c r="FI23">
        <v>9999</v>
      </c>
      <c r="FJ23">
        <v>1.8632500000000001</v>
      </c>
      <c r="FK23">
        <v>1.8678600000000001</v>
      </c>
      <c r="FL23">
        <v>1.86768</v>
      </c>
      <c r="FM23">
        <v>1.8689</v>
      </c>
      <c r="FN23">
        <v>1.8696600000000001</v>
      </c>
      <c r="FO23">
        <v>1.8656900000000001</v>
      </c>
      <c r="FP23">
        <v>1.8666700000000001</v>
      </c>
      <c r="FQ23">
        <v>1.8681000000000001</v>
      </c>
      <c r="FR23">
        <v>5</v>
      </c>
      <c r="FS23">
        <v>0</v>
      </c>
      <c r="FT23">
        <v>0</v>
      </c>
      <c r="FU23">
        <v>0</v>
      </c>
      <c r="FV23" t="s">
        <v>356</v>
      </c>
      <c r="FW23" t="s">
        <v>357</v>
      </c>
      <c r="FX23" t="s">
        <v>358</v>
      </c>
      <c r="FY23" t="s">
        <v>358</v>
      </c>
      <c r="FZ23" t="s">
        <v>358</v>
      </c>
      <c r="GA23" t="s">
        <v>358</v>
      </c>
      <c r="GB23">
        <v>0</v>
      </c>
      <c r="GC23">
        <v>100</v>
      </c>
      <c r="GD23">
        <v>100</v>
      </c>
      <c r="GE23">
        <v>8.7439999999999998</v>
      </c>
      <c r="GF23">
        <v>0.15049999999999999</v>
      </c>
      <c r="GG23">
        <v>5.6976915342421899</v>
      </c>
      <c r="GH23">
        <v>8.8301994759753793E-3</v>
      </c>
      <c r="GI23">
        <v>1.96969380098152E-7</v>
      </c>
      <c r="GJ23">
        <v>-4.7809962804086102E-10</v>
      </c>
      <c r="GK23">
        <v>0.15052054362713199</v>
      </c>
      <c r="GL23">
        <v>0</v>
      </c>
      <c r="GM23">
        <v>0</v>
      </c>
      <c r="GN23">
        <v>0</v>
      </c>
      <c r="GO23">
        <v>-3</v>
      </c>
      <c r="GP23">
        <v>1713</v>
      </c>
      <c r="GQ23">
        <v>0</v>
      </c>
      <c r="GR23">
        <v>17</v>
      </c>
      <c r="GS23">
        <v>187.8</v>
      </c>
      <c r="GT23">
        <v>11563.7</v>
      </c>
      <c r="GU23">
        <v>1.11816</v>
      </c>
      <c r="GV23">
        <v>2.6904300000000001</v>
      </c>
      <c r="GW23">
        <v>2.2485400000000002</v>
      </c>
      <c r="GX23">
        <v>2.7075200000000001</v>
      </c>
      <c r="GY23">
        <v>1.9958499999999999</v>
      </c>
      <c r="GZ23">
        <v>2.3742700000000001</v>
      </c>
      <c r="HA23">
        <v>44.334200000000003</v>
      </c>
      <c r="HB23">
        <v>15.568</v>
      </c>
      <c r="HC23">
        <v>18</v>
      </c>
      <c r="HD23">
        <v>250.04599999999999</v>
      </c>
      <c r="HE23">
        <v>613.5</v>
      </c>
      <c r="HF23">
        <v>22.9984</v>
      </c>
      <c r="HG23">
        <v>35.160200000000003</v>
      </c>
      <c r="HH23">
        <v>30.0001</v>
      </c>
      <c r="HI23">
        <v>35.168199999999999</v>
      </c>
      <c r="HJ23">
        <v>35.0685</v>
      </c>
      <c r="HK23">
        <v>22.315200000000001</v>
      </c>
      <c r="HL23">
        <v>33.638199999999998</v>
      </c>
      <c r="HM23">
        <v>0</v>
      </c>
      <c r="HN23">
        <v>23</v>
      </c>
      <c r="HO23">
        <v>318.82100000000003</v>
      </c>
      <c r="HP23">
        <v>25.937200000000001</v>
      </c>
      <c r="HQ23">
        <v>101.506</v>
      </c>
      <c r="HR23">
        <v>102.18899999999999</v>
      </c>
    </row>
    <row r="24" spans="1:226" x14ac:dyDescent="0.2">
      <c r="A24">
        <v>16</v>
      </c>
      <c r="B24">
        <v>1656093044</v>
      </c>
      <c r="C24">
        <v>1524.9000000953699</v>
      </c>
      <c r="D24" t="s">
        <v>374</v>
      </c>
      <c r="E24" t="s">
        <v>375</v>
      </c>
      <c r="F24">
        <v>5</v>
      </c>
      <c r="G24" t="s">
        <v>351</v>
      </c>
      <c r="H24" t="s">
        <v>352</v>
      </c>
      <c r="I24">
        <v>1656093041.5</v>
      </c>
      <c r="J24">
        <f t="shared" si="0"/>
        <v>2.5953521167407551E-3</v>
      </c>
      <c r="K24">
        <f t="shared" si="1"/>
        <v>2.5953521167407549</v>
      </c>
      <c r="L24">
        <f t="shared" si="2"/>
        <v>9.9725748733960735</v>
      </c>
      <c r="M24">
        <f t="shared" si="3"/>
        <v>345.40899999999999</v>
      </c>
      <c r="N24">
        <f t="shared" si="4"/>
        <v>133.66956047428613</v>
      </c>
      <c r="O24">
        <f t="shared" si="5"/>
        <v>10.178391240964089</v>
      </c>
      <c r="P24">
        <f t="shared" si="6"/>
        <v>26.301485002836365</v>
      </c>
      <c r="Q24">
        <f t="shared" si="7"/>
        <v>8.1043892156828265E-2</v>
      </c>
      <c r="R24">
        <f t="shared" si="8"/>
        <v>3.1182179326215764</v>
      </c>
      <c r="S24">
        <f t="shared" si="9"/>
        <v>7.9891642864005227E-2</v>
      </c>
      <c r="T24">
        <f t="shared" si="10"/>
        <v>5.0034437019068054E-2</v>
      </c>
      <c r="U24">
        <f t="shared" si="11"/>
        <v>321.51311566666737</v>
      </c>
      <c r="V24">
        <f t="shared" si="12"/>
        <v>30.790143769912206</v>
      </c>
      <c r="W24">
        <f t="shared" si="13"/>
        <v>30.790143769912206</v>
      </c>
      <c r="X24">
        <f t="shared" si="14"/>
        <v>4.4576779344744972</v>
      </c>
      <c r="Y24">
        <f t="shared" si="15"/>
        <v>50.090528184764338</v>
      </c>
      <c r="Z24">
        <f t="shared" si="16"/>
        <v>2.090368708983414</v>
      </c>
      <c r="AA24">
        <f t="shared" si="17"/>
        <v>4.1731816068556169</v>
      </c>
      <c r="AB24">
        <f t="shared" si="18"/>
        <v>2.3673092254910832</v>
      </c>
      <c r="AC24">
        <f t="shared" si="19"/>
        <v>-114.45502834826731</v>
      </c>
      <c r="AD24">
        <f t="shared" si="20"/>
        <v>-193.3219208021556</v>
      </c>
      <c r="AE24">
        <f t="shared" si="21"/>
        <v>-13.814657404301327</v>
      </c>
      <c r="AF24">
        <f t="shared" si="22"/>
        <v>-7.8490888056876429E-2</v>
      </c>
      <c r="AG24">
        <f t="shared" si="23"/>
        <v>-24.068186252370253</v>
      </c>
      <c r="AH24">
        <f t="shared" si="24"/>
        <v>2.5959773728460522</v>
      </c>
      <c r="AI24">
        <f t="shared" si="25"/>
        <v>9.9725748733960735</v>
      </c>
      <c r="AJ24">
        <v>342.12050249321902</v>
      </c>
      <c r="AK24">
        <v>348.77934545454502</v>
      </c>
      <c r="AL24">
        <v>-3.20617461520263</v>
      </c>
      <c r="AM24">
        <v>66.930594117623002</v>
      </c>
      <c r="AN24">
        <f t="shared" si="26"/>
        <v>2.5953521167407549</v>
      </c>
      <c r="AO24">
        <v>25.8970125870371</v>
      </c>
      <c r="AP24">
        <v>27.449527878787901</v>
      </c>
      <c r="AQ24">
        <v>5.2275094160801204E-4</v>
      </c>
      <c r="AR24">
        <v>77.493190307587398</v>
      </c>
      <c r="AS24">
        <v>207</v>
      </c>
      <c r="AT24">
        <v>41</v>
      </c>
      <c r="AU24">
        <f t="shared" si="27"/>
        <v>1</v>
      </c>
      <c r="AV24">
        <f t="shared" si="28"/>
        <v>0</v>
      </c>
      <c r="AW24">
        <f t="shared" si="29"/>
        <v>39879.214545719718</v>
      </c>
      <c r="AX24">
        <f t="shared" si="30"/>
        <v>1999.98555555556</v>
      </c>
      <c r="AY24">
        <f t="shared" si="31"/>
        <v>1681.1875666666706</v>
      </c>
      <c r="AZ24">
        <f t="shared" si="32"/>
        <v>0.84059985433228135</v>
      </c>
      <c r="BA24">
        <f t="shared" si="33"/>
        <v>0.16075771886130288</v>
      </c>
      <c r="BB24">
        <v>3.08</v>
      </c>
      <c r="BC24">
        <v>0.5</v>
      </c>
      <c r="BD24" t="s">
        <v>353</v>
      </c>
      <c r="BE24">
        <v>2</v>
      </c>
      <c r="BF24" t="b">
        <v>1</v>
      </c>
      <c r="BG24">
        <v>1656093041.5</v>
      </c>
      <c r="BH24">
        <v>345.40899999999999</v>
      </c>
      <c r="BI24">
        <v>331.13433333333302</v>
      </c>
      <c r="BJ24">
        <v>27.4521444444444</v>
      </c>
      <c r="BK24">
        <v>25.896811111111099</v>
      </c>
      <c r="BL24">
        <v>336.73377777777802</v>
      </c>
      <c r="BM24">
        <v>27.301633333333299</v>
      </c>
      <c r="BN24">
        <v>499.96444444444398</v>
      </c>
      <c r="BO24">
        <v>76.045844444444498</v>
      </c>
      <c r="BP24">
        <v>0.100072433333333</v>
      </c>
      <c r="BQ24">
        <v>29.640166666666701</v>
      </c>
      <c r="BR24">
        <v>29.412322222222201</v>
      </c>
      <c r="BS24">
        <v>999.9</v>
      </c>
      <c r="BT24">
        <v>0</v>
      </c>
      <c r="BU24">
        <v>0</v>
      </c>
      <c r="BV24">
        <v>10005</v>
      </c>
      <c r="BW24">
        <v>0</v>
      </c>
      <c r="BX24">
        <v>1514.79</v>
      </c>
      <c r="BY24">
        <v>14.2747666666667</v>
      </c>
      <c r="BZ24">
        <v>355.15888888888901</v>
      </c>
      <c r="CA24">
        <v>339.937555555556</v>
      </c>
      <c r="CB24">
        <v>1.55535555555556</v>
      </c>
      <c r="CC24">
        <v>331.13433333333302</v>
      </c>
      <c r="CD24">
        <v>25.896811111111099</v>
      </c>
      <c r="CE24">
        <v>2.08762111111111</v>
      </c>
      <c r="CF24">
        <v>1.9693444444444399</v>
      </c>
      <c r="CG24">
        <v>18.125055555555601</v>
      </c>
      <c r="CH24">
        <v>17.1999888888889</v>
      </c>
      <c r="CI24">
        <v>1999.98555555556</v>
      </c>
      <c r="CJ24">
        <v>0.980005666666667</v>
      </c>
      <c r="CK24">
        <v>1.9994588888888901E-2</v>
      </c>
      <c r="CL24">
        <v>0</v>
      </c>
      <c r="CM24">
        <v>2.3482111111111101</v>
      </c>
      <c r="CN24">
        <v>0</v>
      </c>
      <c r="CO24">
        <v>5985.7333333333299</v>
      </c>
      <c r="CP24">
        <v>17300.055555555598</v>
      </c>
      <c r="CQ24">
        <v>45</v>
      </c>
      <c r="CR24">
        <v>45.561999999999998</v>
      </c>
      <c r="CS24">
        <v>44.826000000000001</v>
      </c>
      <c r="CT24">
        <v>43.875</v>
      </c>
      <c r="CU24">
        <v>44.125</v>
      </c>
      <c r="CV24">
        <v>1959.99555555556</v>
      </c>
      <c r="CW24">
        <v>39.99</v>
      </c>
      <c r="CX24">
        <v>0</v>
      </c>
      <c r="CY24">
        <v>1656093012.4000001</v>
      </c>
      <c r="CZ24">
        <v>0</v>
      </c>
      <c r="DA24">
        <v>1656081794</v>
      </c>
      <c r="DB24" t="s">
        <v>354</v>
      </c>
      <c r="DC24">
        <v>1656081770.5</v>
      </c>
      <c r="DD24">
        <v>1655399214.5999999</v>
      </c>
      <c r="DE24">
        <v>1</v>
      </c>
      <c r="DF24">
        <v>0.13400000000000001</v>
      </c>
      <c r="DG24">
        <v>-0.06</v>
      </c>
      <c r="DH24">
        <v>9.3309999999999995</v>
      </c>
      <c r="DI24">
        <v>0.51100000000000001</v>
      </c>
      <c r="DJ24">
        <v>421</v>
      </c>
      <c r="DK24">
        <v>25</v>
      </c>
      <c r="DL24">
        <v>1.93</v>
      </c>
      <c r="DM24">
        <v>0.15</v>
      </c>
      <c r="DN24">
        <v>11.944714250000001</v>
      </c>
      <c r="DO24">
        <v>20.913672157598501</v>
      </c>
      <c r="DP24">
        <v>2.1012686940856602</v>
      </c>
      <c r="DQ24">
        <v>0</v>
      </c>
      <c r="DR24">
        <v>1.5459354999999999</v>
      </c>
      <c r="DS24">
        <v>7.6904915572233196E-2</v>
      </c>
      <c r="DT24">
        <v>8.3316732863213099E-3</v>
      </c>
      <c r="DU24">
        <v>1</v>
      </c>
      <c r="DV24">
        <v>1</v>
      </c>
      <c r="DW24">
        <v>2</v>
      </c>
      <c r="DX24" t="s">
        <v>361</v>
      </c>
      <c r="DY24">
        <v>2.9656799999999999</v>
      </c>
      <c r="DZ24">
        <v>2.75406</v>
      </c>
      <c r="EA24">
        <v>6.2489200000000002E-2</v>
      </c>
      <c r="EB24">
        <v>6.1637699999999997E-2</v>
      </c>
      <c r="EC24">
        <v>9.5195799999999997E-2</v>
      </c>
      <c r="ED24">
        <v>9.1344099999999998E-2</v>
      </c>
      <c r="EE24">
        <v>36121.599999999999</v>
      </c>
      <c r="EF24">
        <v>39542.400000000001</v>
      </c>
      <c r="EG24">
        <v>34963.4</v>
      </c>
      <c r="EH24">
        <v>38269</v>
      </c>
      <c r="EI24">
        <v>44957.3</v>
      </c>
      <c r="EJ24">
        <v>50232.6</v>
      </c>
      <c r="EK24">
        <v>54760.9</v>
      </c>
      <c r="EL24">
        <v>61398</v>
      </c>
      <c r="EM24">
        <v>1.4246000000000001</v>
      </c>
      <c r="EN24">
        <v>2.0388000000000002</v>
      </c>
      <c r="EO24">
        <v>8.0466300000000008E-3</v>
      </c>
      <c r="EP24">
        <v>0</v>
      </c>
      <c r="EQ24">
        <v>29.282499999999999</v>
      </c>
      <c r="ER24">
        <v>999.9</v>
      </c>
      <c r="ES24">
        <v>38.377000000000002</v>
      </c>
      <c r="ET24">
        <v>41.421999999999997</v>
      </c>
      <c r="EU24">
        <v>40.352800000000002</v>
      </c>
      <c r="EV24">
        <v>53.894799999999996</v>
      </c>
      <c r="EW24">
        <v>39.4191</v>
      </c>
      <c r="EX24">
        <v>2</v>
      </c>
      <c r="EY24">
        <v>0.66111799999999998</v>
      </c>
      <c r="EZ24">
        <v>4.0498500000000002</v>
      </c>
      <c r="FA24">
        <v>20.095400000000001</v>
      </c>
      <c r="FB24">
        <v>5.1969200000000004</v>
      </c>
      <c r="FC24">
        <v>12.0099</v>
      </c>
      <c r="FD24">
        <v>4.9736000000000002</v>
      </c>
      <c r="FE24">
        <v>3.294</v>
      </c>
      <c r="FF24">
        <v>9999</v>
      </c>
      <c r="FG24">
        <v>544.20000000000005</v>
      </c>
      <c r="FH24">
        <v>9999</v>
      </c>
      <c r="FI24">
        <v>9999</v>
      </c>
      <c r="FJ24">
        <v>1.8632500000000001</v>
      </c>
      <c r="FK24">
        <v>1.8678300000000001</v>
      </c>
      <c r="FL24">
        <v>1.86768</v>
      </c>
      <c r="FM24">
        <v>1.8689</v>
      </c>
      <c r="FN24">
        <v>1.8696600000000001</v>
      </c>
      <c r="FO24">
        <v>1.8656900000000001</v>
      </c>
      <c r="FP24">
        <v>1.8667</v>
      </c>
      <c r="FQ24">
        <v>1.8680699999999999</v>
      </c>
      <c r="FR24">
        <v>5</v>
      </c>
      <c r="FS24">
        <v>0</v>
      </c>
      <c r="FT24">
        <v>0</v>
      </c>
      <c r="FU24">
        <v>0</v>
      </c>
      <c r="FV24" t="s">
        <v>356</v>
      </c>
      <c r="FW24" t="s">
        <v>357</v>
      </c>
      <c r="FX24" t="s">
        <v>358</v>
      </c>
      <c r="FY24" t="s">
        <v>358</v>
      </c>
      <c r="FZ24" t="s">
        <v>358</v>
      </c>
      <c r="GA24" t="s">
        <v>358</v>
      </c>
      <c r="GB24">
        <v>0</v>
      </c>
      <c r="GC24">
        <v>100</v>
      </c>
      <c r="GD24">
        <v>100</v>
      </c>
      <c r="GE24">
        <v>8.6069999999999993</v>
      </c>
      <c r="GF24">
        <v>0.15049999999999999</v>
      </c>
      <c r="GG24">
        <v>5.6976915342421899</v>
      </c>
      <c r="GH24">
        <v>8.8301994759753793E-3</v>
      </c>
      <c r="GI24">
        <v>1.96969380098152E-7</v>
      </c>
      <c r="GJ24">
        <v>-4.7809962804086102E-10</v>
      </c>
      <c r="GK24">
        <v>0.15052054362713199</v>
      </c>
      <c r="GL24">
        <v>0</v>
      </c>
      <c r="GM24">
        <v>0</v>
      </c>
      <c r="GN24">
        <v>0</v>
      </c>
      <c r="GO24">
        <v>-3</v>
      </c>
      <c r="GP24">
        <v>1713</v>
      </c>
      <c r="GQ24">
        <v>0</v>
      </c>
      <c r="GR24">
        <v>17</v>
      </c>
      <c r="GS24">
        <v>187.9</v>
      </c>
      <c r="GT24">
        <v>11563.8</v>
      </c>
      <c r="GU24">
        <v>1.06812</v>
      </c>
      <c r="GV24">
        <v>2.6928700000000001</v>
      </c>
      <c r="GW24">
        <v>2.2485400000000002</v>
      </c>
      <c r="GX24">
        <v>2.7075200000000001</v>
      </c>
      <c r="GY24">
        <v>1.9958499999999999</v>
      </c>
      <c r="GZ24">
        <v>2.36694</v>
      </c>
      <c r="HA24">
        <v>44.334200000000003</v>
      </c>
      <c r="HB24">
        <v>15.559200000000001</v>
      </c>
      <c r="HC24">
        <v>18</v>
      </c>
      <c r="HD24">
        <v>253.2</v>
      </c>
      <c r="HE24">
        <v>613.822</v>
      </c>
      <c r="HF24">
        <v>22.997800000000002</v>
      </c>
      <c r="HG24">
        <v>35.163400000000003</v>
      </c>
      <c r="HH24">
        <v>30</v>
      </c>
      <c r="HI24">
        <v>35.168199999999999</v>
      </c>
      <c r="HJ24">
        <v>35.0685</v>
      </c>
      <c r="HK24">
        <v>21.3977</v>
      </c>
      <c r="HL24">
        <v>33.638199999999998</v>
      </c>
      <c r="HM24">
        <v>0</v>
      </c>
      <c r="HN24">
        <v>23</v>
      </c>
      <c r="HO24">
        <v>298.70800000000003</v>
      </c>
      <c r="HP24">
        <v>25.9361</v>
      </c>
      <c r="HQ24">
        <v>101.505</v>
      </c>
      <c r="HR24">
        <v>102.188</v>
      </c>
    </row>
    <row r="25" spans="1:226" x14ac:dyDescent="0.2">
      <c r="A25">
        <v>17</v>
      </c>
      <c r="B25">
        <v>1656093049</v>
      </c>
      <c r="C25">
        <v>1529.9000000953699</v>
      </c>
      <c r="D25" t="s">
        <v>376</v>
      </c>
      <c r="E25" t="s">
        <v>377</v>
      </c>
      <c r="F25">
        <v>5</v>
      </c>
      <c r="G25" t="s">
        <v>351</v>
      </c>
      <c r="H25" t="s">
        <v>352</v>
      </c>
      <c r="I25">
        <v>1656093046.2</v>
      </c>
      <c r="J25">
        <f t="shared" si="0"/>
        <v>2.6117483396861691E-3</v>
      </c>
      <c r="K25">
        <f t="shared" si="1"/>
        <v>2.6117483396861689</v>
      </c>
      <c r="L25">
        <f t="shared" si="2"/>
        <v>9.3608004188120777</v>
      </c>
      <c r="M25">
        <f t="shared" si="3"/>
        <v>330.59199999999998</v>
      </c>
      <c r="N25">
        <f t="shared" si="4"/>
        <v>132.79853049192215</v>
      </c>
      <c r="O25">
        <f t="shared" si="5"/>
        <v>10.112061973627107</v>
      </c>
      <c r="P25">
        <f t="shared" si="6"/>
        <v>25.173221266847364</v>
      </c>
      <c r="Q25">
        <f t="shared" si="7"/>
        <v>8.1620514747291872E-2</v>
      </c>
      <c r="R25">
        <f t="shared" si="8"/>
        <v>3.1155847124006</v>
      </c>
      <c r="S25">
        <f t="shared" si="9"/>
        <v>8.0450965830910437E-2</v>
      </c>
      <c r="T25">
        <f t="shared" si="10"/>
        <v>5.0385536832520936E-2</v>
      </c>
      <c r="U25">
        <f t="shared" si="11"/>
        <v>321.5122857422495</v>
      </c>
      <c r="V25">
        <f t="shared" si="12"/>
        <v>30.7843928493029</v>
      </c>
      <c r="W25">
        <f t="shared" si="13"/>
        <v>30.7843928493029</v>
      </c>
      <c r="X25">
        <f t="shared" si="14"/>
        <v>4.4562141974188343</v>
      </c>
      <c r="Y25">
        <f t="shared" si="15"/>
        <v>50.101064126139846</v>
      </c>
      <c r="Z25">
        <f t="shared" si="16"/>
        <v>2.0904909226083008</v>
      </c>
      <c r="AA25">
        <f t="shared" si="17"/>
        <v>4.1725479469758469</v>
      </c>
      <c r="AB25">
        <f t="shared" si="18"/>
        <v>2.3657232748105335</v>
      </c>
      <c r="AC25">
        <f t="shared" si="19"/>
        <v>-115.17810178016005</v>
      </c>
      <c r="AD25">
        <f t="shared" si="20"/>
        <v>-192.63557441172372</v>
      </c>
      <c r="AE25">
        <f t="shared" si="21"/>
        <v>-13.776673997843206</v>
      </c>
      <c r="AF25">
        <f t="shared" si="22"/>
        <v>-7.8064447477458998E-2</v>
      </c>
      <c r="AG25">
        <f t="shared" si="23"/>
        <v>-25.699907222248225</v>
      </c>
      <c r="AH25">
        <f t="shared" si="24"/>
        <v>2.6074528902231244</v>
      </c>
      <c r="AI25">
        <f t="shared" si="25"/>
        <v>9.3608004188120777</v>
      </c>
      <c r="AJ25">
        <v>324.68501406848497</v>
      </c>
      <c r="AK25">
        <v>332.25839999999999</v>
      </c>
      <c r="AL25">
        <v>-3.3367543279773901</v>
      </c>
      <c r="AM25">
        <v>66.930594117623002</v>
      </c>
      <c r="AN25">
        <f t="shared" si="26"/>
        <v>2.6117483396861689</v>
      </c>
      <c r="AO25">
        <v>25.892278487156101</v>
      </c>
      <c r="AP25">
        <v>27.457244242424199</v>
      </c>
      <c r="AQ25">
        <v>-6.5788810652215102E-5</v>
      </c>
      <c r="AR25">
        <v>77.493190307587398</v>
      </c>
      <c r="AS25">
        <v>207</v>
      </c>
      <c r="AT25">
        <v>41</v>
      </c>
      <c r="AU25">
        <f t="shared" si="27"/>
        <v>1</v>
      </c>
      <c r="AV25">
        <f t="shared" si="28"/>
        <v>0</v>
      </c>
      <c r="AW25">
        <f t="shared" si="29"/>
        <v>39833.670349744731</v>
      </c>
      <c r="AX25">
        <f t="shared" si="30"/>
        <v>1999.98</v>
      </c>
      <c r="AY25">
        <f t="shared" si="31"/>
        <v>1681.1829294001293</v>
      </c>
      <c r="AZ25">
        <f t="shared" si="32"/>
        <v>0.84059987069877162</v>
      </c>
      <c r="BA25">
        <f t="shared" si="33"/>
        <v>0.16075775044862925</v>
      </c>
      <c r="BB25">
        <v>3.08</v>
      </c>
      <c r="BC25">
        <v>0.5</v>
      </c>
      <c r="BD25" t="s">
        <v>353</v>
      </c>
      <c r="BE25">
        <v>2</v>
      </c>
      <c r="BF25" t="b">
        <v>1</v>
      </c>
      <c r="BG25">
        <v>1656093046.2</v>
      </c>
      <c r="BH25">
        <v>330.59199999999998</v>
      </c>
      <c r="BI25">
        <v>315.2919</v>
      </c>
      <c r="BJ25">
        <v>27.453759999999999</v>
      </c>
      <c r="BK25">
        <v>25.891670000000001</v>
      </c>
      <c r="BL25">
        <v>322.04640000000001</v>
      </c>
      <c r="BM25">
        <v>27.303229999999999</v>
      </c>
      <c r="BN25">
        <v>500.0016</v>
      </c>
      <c r="BO25">
        <v>76.045820000000006</v>
      </c>
      <c r="BP25">
        <v>0.10006758</v>
      </c>
      <c r="BQ25">
        <v>29.637530000000002</v>
      </c>
      <c r="BR25">
        <v>29.40907</v>
      </c>
      <c r="BS25">
        <v>999.9</v>
      </c>
      <c r="BT25">
        <v>0</v>
      </c>
      <c r="BU25">
        <v>0</v>
      </c>
      <c r="BV25">
        <v>9993</v>
      </c>
      <c r="BW25">
        <v>0</v>
      </c>
      <c r="BX25">
        <v>1506.25</v>
      </c>
      <c r="BY25">
        <v>15.300280000000001</v>
      </c>
      <c r="BZ25">
        <v>339.92419999999998</v>
      </c>
      <c r="CA25">
        <v>323.67219999999998</v>
      </c>
      <c r="CB25">
        <v>1.562093</v>
      </c>
      <c r="CC25">
        <v>315.2919</v>
      </c>
      <c r="CD25">
        <v>25.891670000000001</v>
      </c>
      <c r="CE25">
        <v>2.087742</v>
      </c>
      <c r="CF25">
        <v>1.9689509999999999</v>
      </c>
      <c r="CG25">
        <v>18.125969999999999</v>
      </c>
      <c r="CH25">
        <v>17.196860000000001</v>
      </c>
      <c r="CI25">
        <v>1999.98</v>
      </c>
      <c r="CJ25">
        <v>0.98000529999999997</v>
      </c>
      <c r="CK25">
        <v>1.9994979999999999E-2</v>
      </c>
      <c r="CL25">
        <v>0</v>
      </c>
      <c r="CM25">
        <v>2.3833099999999998</v>
      </c>
      <c r="CN25">
        <v>0</v>
      </c>
      <c r="CO25">
        <v>5947.5950000000003</v>
      </c>
      <c r="CP25">
        <v>17300.009999999998</v>
      </c>
      <c r="CQ25">
        <v>45</v>
      </c>
      <c r="CR25">
        <v>45.561999999999998</v>
      </c>
      <c r="CS25">
        <v>44.824599999999997</v>
      </c>
      <c r="CT25">
        <v>43.862400000000001</v>
      </c>
      <c r="CU25">
        <v>44.125</v>
      </c>
      <c r="CV25">
        <v>1959.99</v>
      </c>
      <c r="CW25">
        <v>39.991</v>
      </c>
      <c r="CX25">
        <v>0</v>
      </c>
      <c r="CY25">
        <v>1656093017.2</v>
      </c>
      <c r="CZ25">
        <v>0</v>
      </c>
      <c r="DA25">
        <v>1656081794</v>
      </c>
      <c r="DB25" t="s">
        <v>354</v>
      </c>
      <c r="DC25">
        <v>1656081770.5</v>
      </c>
      <c r="DD25">
        <v>1655399214.5999999</v>
      </c>
      <c r="DE25">
        <v>1</v>
      </c>
      <c r="DF25">
        <v>0.13400000000000001</v>
      </c>
      <c r="DG25">
        <v>-0.06</v>
      </c>
      <c r="DH25">
        <v>9.3309999999999995</v>
      </c>
      <c r="DI25">
        <v>0.51100000000000001</v>
      </c>
      <c r="DJ25">
        <v>421</v>
      </c>
      <c r="DK25">
        <v>25</v>
      </c>
      <c r="DL25">
        <v>1.93</v>
      </c>
      <c r="DM25">
        <v>0.15</v>
      </c>
      <c r="DN25">
        <v>13.483275000000001</v>
      </c>
      <c r="DO25">
        <v>14.5675407129456</v>
      </c>
      <c r="DP25">
        <v>1.48924862879742</v>
      </c>
      <c r="DQ25">
        <v>0</v>
      </c>
      <c r="DR25">
        <v>1.5520309999999999</v>
      </c>
      <c r="DS25">
        <v>6.7663564727953193E-2</v>
      </c>
      <c r="DT25">
        <v>7.4472349902497204E-3</v>
      </c>
      <c r="DU25">
        <v>1</v>
      </c>
      <c r="DV25">
        <v>1</v>
      </c>
      <c r="DW25">
        <v>2</v>
      </c>
      <c r="DX25" t="s">
        <v>361</v>
      </c>
      <c r="DY25">
        <v>2.9657100000000001</v>
      </c>
      <c r="DZ25">
        <v>2.7542599999999999</v>
      </c>
      <c r="EA25">
        <v>6.0033200000000002E-2</v>
      </c>
      <c r="EB25">
        <v>5.9097999999999998E-2</v>
      </c>
      <c r="EC25">
        <v>9.5199000000000006E-2</v>
      </c>
      <c r="ED25">
        <v>9.1342699999999999E-2</v>
      </c>
      <c r="EE25">
        <v>36215.4</v>
      </c>
      <c r="EF25">
        <v>39648.5</v>
      </c>
      <c r="EG25">
        <v>34962.699999999997</v>
      </c>
      <c r="EH25">
        <v>38268.199999999997</v>
      </c>
      <c r="EI25">
        <v>44956.3</v>
      </c>
      <c r="EJ25">
        <v>50232</v>
      </c>
      <c r="EK25">
        <v>54759.8</v>
      </c>
      <c r="EL25">
        <v>61397.2</v>
      </c>
      <c r="EM25">
        <v>1.4259999999999999</v>
      </c>
      <c r="EN25">
        <v>2.0384000000000002</v>
      </c>
      <c r="EO25">
        <v>8.0466300000000008E-3</v>
      </c>
      <c r="EP25">
        <v>0</v>
      </c>
      <c r="EQ25">
        <v>29.28</v>
      </c>
      <c r="ER25">
        <v>999.9</v>
      </c>
      <c r="ES25">
        <v>38.353000000000002</v>
      </c>
      <c r="ET25">
        <v>41.421999999999997</v>
      </c>
      <c r="EU25">
        <v>40.325699999999998</v>
      </c>
      <c r="EV25">
        <v>54.174799999999998</v>
      </c>
      <c r="EW25">
        <v>39.427100000000003</v>
      </c>
      <c r="EX25">
        <v>2</v>
      </c>
      <c r="EY25">
        <v>0.66170700000000005</v>
      </c>
      <c r="EZ25">
        <v>4.0370200000000001</v>
      </c>
      <c r="FA25">
        <v>20.096</v>
      </c>
      <c r="FB25">
        <v>5.1969200000000004</v>
      </c>
      <c r="FC25">
        <v>12.0099</v>
      </c>
      <c r="FD25">
        <v>4.9736000000000002</v>
      </c>
      <c r="FE25">
        <v>3.294</v>
      </c>
      <c r="FF25">
        <v>9999</v>
      </c>
      <c r="FG25">
        <v>544.20000000000005</v>
      </c>
      <c r="FH25">
        <v>9999</v>
      </c>
      <c r="FI25">
        <v>9999</v>
      </c>
      <c r="FJ25">
        <v>1.8632500000000001</v>
      </c>
      <c r="FK25">
        <v>1.8678600000000001</v>
      </c>
      <c r="FL25">
        <v>1.86768</v>
      </c>
      <c r="FM25">
        <v>1.8689</v>
      </c>
      <c r="FN25">
        <v>1.8696600000000001</v>
      </c>
      <c r="FO25">
        <v>1.8656900000000001</v>
      </c>
      <c r="FP25">
        <v>1.8666100000000001</v>
      </c>
      <c r="FQ25">
        <v>1.8680099999999999</v>
      </c>
      <c r="FR25">
        <v>5</v>
      </c>
      <c r="FS25">
        <v>0</v>
      </c>
      <c r="FT25">
        <v>0</v>
      </c>
      <c r="FU25">
        <v>0</v>
      </c>
      <c r="FV25" t="s">
        <v>356</v>
      </c>
      <c r="FW25" t="s">
        <v>357</v>
      </c>
      <c r="FX25" t="s">
        <v>358</v>
      </c>
      <c r="FY25" t="s">
        <v>358</v>
      </c>
      <c r="FZ25" t="s">
        <v>358</v>
      </c>
      <c r="GA25" t="s">
        <v>358</v>
      </c>
      <c r="GB25">
        <v>0</v>
      </c>
      <c r="GC25">
        <v>100</v>
      </c>
      <c r="GD25">
        <v>100</v>
      </c>
      <c r="GE25">
        <v>8.468</v>
      </c>
      <c r="GF25">
        <v>0.15049999999999999</v>
      </c>
      <c r="GG25">
        <v>5.6976915342421899</v>
      </c>
      <c r="GH25">
        <v>8.8301994759753793E-3</v>
      </c>
      <c r="GI25">
        <v>1.96969380098152E-7</v>
      </c>
      <c r="GJ25">
        <v>-4.7809962804086102E-10</v>
      </c>
      <c r="GK25">
        <v>0.15052054362713199</v>
      </c>
      <c r="GL25">
        <v>0</v>
      </c>
      <c r="GM25">
        <v>0</v>
      </c>
      <c r="GN25">
        <v>0</v>
      </c>
      <c r="GO25">
        <v>-3</v>
      </c>
      <c r="GP25">
        <v>1713</v>
      </c>
      <c r="GQ25">
        <v>0</v>
      </c>
      <c r="GR25">
        <v>17</v>
      </c>
      <c r="GS25">
        <v>188</v>
      </c>
      <c r="GT25">
        <v>11563.9</v>
      </c>
      <c r="GU25">
        <v>1.02783</v>
      </c>
      <c r="GV25">
        <v>2.6928700000000001</v>
      </c>
      <c r="GW25">
        <v>2.2485400000000002</v>
      </c>
      <c r="GX25">
        <v>2.7075200000000001</v>
      </c>
      <c r="GY25">
        <v>1.9958499999999999</v>
      </c>
      <c r="GZ25">
        <v>2.36572</v>
      </c>
      <c r="HA25">
        <v>44.334200000000003</v>
      </c>
      <c r="HB25">
        <v>15.568</v>
      </c>
      <c r="HC25">
        <v>18</v>
      </c>
      <c r="HD25">
        <v>253.78299999999999</v>
      </c>
      <c r="HE25">
        <v>613.5</v>
      </c>
      <c r="HF25">
        <v>22.997599999999998</v>
      </c>
      <c r="HG25">
        <v>35.163400000000003</v>
      </c>
      <c r="HH25">
        <v>30.0001</v>
      </c>
      <c r="HI25">
        <v>35.168199999999999</v>
      </c>
      <c r="HJ25">
        <v>35.0685</v>
      </c>
      <c r="HK25">
        <v>20.5107</v>
      </c>
      <c r="HL25">
        <v>33.638199999999998</v>
      </c>
      <c r="HM25">
        <v>0</v>
      </c>
      <c r="HN25">
        <v>23</v>
      </c>
      <c r="HO25">
        <v>285.286</v>
      </c>
      <c r="HP25">
        <v>25.928899999999999</v>
      </c>
      <c r="HQ25">
        <v>101.503</v>
      </c>
      <c r="HR25">
        <v>102.18600000000001</v>
      </c>
    </row>
    <row r="26" spans="1:226" x14ac:dyDescent="0.2">
      <c r="A26">
        <v>18</v>
      </c>
      <c r="B26">
        <v>1656093054</v>
      </c>
      <c r="C26">
        <v>1534.9000000953699</v>
      </c>
      <c r="D26" t="s">
        <v>378</v>
      </c>
      <c r="E26" t="s">
        <v>379</v>
      </c>
      <c r="F26">
        <v>5</v>
      </c>
      <c r="G26" t="s">
        <v>351</v>
      </c>
      <c r="H26" t="s">
        <v>352</v>
      </c>
      <c r="I26">
        <v>1656093051.5</v>
      </c>
      <c r="J26">
        <f t="shared" si="0"/>
        <v>2.6157564826822053E-3</v>
      </c>
      <c r="K26">
        <f t="shared" si="1"/>
        <v>2.6157564826822055</v>
      </c>
      <c r="L26">
        <f t="shared" si="2"/>
        <v>8.9318509694373223</v>
      </c>
      <c r="M26">
        <f t="shared" si="3"/>
        <v>313.55200000000002</v>
      </c>
      <c r="N26">
        <f t="shared" si="4"/>
        <v>125.30450444769022</v>
      </c>
      <c r="O26">
        <f t="shared" si="5"/>
        <v>9.5409946364535188</v>
      </c>
      <c r="P26">
        <f t="shared" si="6"/>
        <v>23.874624168025424</v>
      </c>
      <c r="Q26">
        <f t="shared" si="7"/>
        <v>8.1800089227804532E-2</v>
      </c>
      <c r="R26">
        <f t="shared" si="8"/>
        <v>3.1225127051173236</v>
      </c>
      <c r="S26">
        <f t="shared" si="9"/>
        <v>8.0627994278204981E-2</v>
      </c>
      <c r="T26">
        <f t="shared" si="10"/>
        <v>5.0496405356075594E-2</v>
      </c>
      <c r="U26">
        <f t="shared" si="11"/>
        <v>321.52364266666643</v>
      </c>
      <c r="V26">
        <f t="shared" si="12"/>
        <v>30.777183470355869</v>
      </c>
      <c r="W26">
        <f t="shared" si="13"/>
        <v>30.777183470355869</v>
      </c>
      <c r="X26">
        <f t="shared" si="14"/>
        <v>4.4543798417648679</v>
      </c>
      <c r="Y26">
        <f t="shared" si="15"/>
        <v>50.107947024301104</v>
      </c>
      <c r="Z26">
        <f t="shared" si="16"/>
        <v>2.090306270138063</v>
      </c>
      <c r="AA26">
        <f t="shared" si="17"/>
        <v>4.1716062905636839</v>
      </c>
      <c r="AB26">
        <f t="shared" si="18"/>
        <v>2.3640735716268049</v>
      </c>
      <c r="AC26">
        <f t="shared" si="19"/>
        <v>-115.35486088628525</v>
      </c>
      <c r="AD26">
        <f t="shared" si="20"/>
        <v>-192.51000584054543</v>
      </c>
      <c r="AE26">
        <f t="shared" si="21"/>
        <v>-13.736390507159415</v>
      </c>
      <c r="AF26">
        <f t="shared" si="22"/>
        <v>-7.7614567323649908E-2</v>
      </c>
      <c r="AG26">
        <f t="shared" si="23"/>
        <v>-25.862641080833626</v>
      </c>
      <c r="AH26">
        <f t="shared" si="24"/>
        <v>2.6152118124142465</v>
      </c>
      <c r="AI26">
        <f t="shared" si="25"/>
        <v>8.9318509694373223</v>
      </c>
      <c r="AJ26">
        <v>308.27533434948799</v>
      </c>
      <c r="AK26">
        <v>315.86609090909099</v>
      </c>
      <c r="AL26">
        <v>-3.27378079308169</v>
      </c>
      <c r="AM26">
        <v>66.930594117623002</v>
      </c>
      <c r="AN26">
        <f t="shared" si="26"/>
        <v>2.6157564826822055</v>
      </c>
      <c r="AO26">
        <v>25.886761667861201</v>
      </c>
      <c r="AP26">
        <v>27.4541739393939</v>
      </c>
      <c r="AQ26">
        <v>-2.60213515672624E-5</v>
      </c>
      <c r="AR26">
        <v>77.493190307587398</v>
      </c>
      <c r="AS26">
        <v>209</v>
      </c>
      <c r="AT26">
        <v>42</v>
      </c>
      <c r="AU26">
        <f t="shared" si="27"/>
        <v>1</v>
      </c>
      <c r="AV26">
        <f t="shared" si="28"/>
        <v>0</v>
      </c>
      <c r="AW26">
        <f t="shared" si="29"/>
        <v>39954.862067890041</v>
      </c>
      <c r="AX26">
        <f t="shared" si="30"/>
        <v>2000.05111111111</v>
      </c>
      <c r="AY26">
        <f t="shared" si="31"/>
        <v>1681.2426666666656</v>
      </c>
      <c r="AZ26">
        <f t="shared" si="32"/>
        <v>0.84059985133713244</v>
      </c>
      <c r="BA26">
        <f t="shared" si="33"/>
        <v>0.16075771308066569</v>
      </c>
      <c r="BB26">
        <v>3.08</v>
      </c>
      <c r="BC26">
        <v>0.5</v>
      </c>
      <c r="BD26" t="s">
        <v>353</v>
      </c>
      <c r="BE26">
        <v>2</v>
      </c>
      <c r="BF26" t="b">
        <v>1</v>
      </c>
      <c r="BG26">
        <v>1656093051.5</v>
      </c>
      <c r="BH26">
        <v>313.55200000000002</v>
      </c>
      <c r="BI26">
        <v>298.12355555555598</v>
      </c>
      <c r="BJ26">
        <v>27.452566666666701</v>
      </c>
      <c r="BK26">
        <v>25.8856</v>
      </c>
      <c r="BL26">
        <v>305.15488888888899</v>
      </c>
      <c r="BM26">
        <v>27.302044444444402</v>
      </c>
      <c r="BN26">
        <v>499.92933333333298</v>
      </c>
      <c r="BO26">
        <v>76.042711111111103</v>
      </c>
      <c r="BP26">
        <v>9.9760211111111094E-2</v>
      </c>
      <c r="BQ26">
        <v>29.633611111111101</v>
      </c>
      <c r="BR26">
        <v>29.392588888888898</v>
      </c>
      <c r="BS26">
        <v>999.9</v>
      </c>
      <c r="BT26">
        <v>0</v>
      </c>
      <c r="BU26">
        <v>0</v>
      </c>
      <c r="BV26">
        <v>10025</v>
      </c>
      <c r="BW26">
        <v>0</v>
      </c>
      <c r="BX26">
        <v>1421.11777777778</v>
      </c>
      <c r="BY26">
        <v>15.428511111111099</v>
      </c>
      <c r="BZ26">
        <v>322.402777777778</v>
      </c>
      <c r="CA26">
        <v>306.04577777777803</v>
      </c>
      <c r="CB26">
        <v>1.56697666666667</v>
      </c>
      <c r="CC26">
        <v>298.12355555555598</v>
      </c>
      <c r="CD26">
        <v>25.8856</v>
      </c>
      <c r="CE26">
        <v>2.0875677777777799</v>
      </c>
      <c r="CF26">
        <v>1.96841</v>
      </c>
      <c r="CG26">
        <v>18.124666666666698</v>
      </c>
      <c r="CH26">
        <v>17.192488888888899</v>
      </c>
      <c r="CI26">
        <v>2000.05111111111</v>
      </c>
      <c r="CJ26">
        <v>0.980005666666667</v>
      </c>
      <c r="CK26">
        <v>1.9994588888888901E-2</v>
      </c>
      <c r="CL26">
        <v>0</v>
      </c>
      <c r="CM26">
        <v>2.41088888888889</v>
      </c>
      <c r="CN26">
        <v>0</v>
      </c>
      <c r="CO26">
        <v>5921.9066666666704</v>
      </c>
      <c r="CP26">
        <v>17300.644444444399</v>
      </c>
      <c r="CQ26">
        <v>44.985999999999997</v>
      </c>
      <c r="CR26">
        <v>45.561999999999998</v>
      </c>
      <c r="CS26">
        <v>44.811999999999998</v>
      </c>
      <c r="CT26">
        <v>43.826000000000001</v>
      </c>
      <c r="CU26">
        <v>44.076000000000001</v>
      </c>
      <c r="CV26">
        <v>1960.06</v>
      </c>
      <c r="CW26">
        <v>39.991111111111103</v>
      </c>
      <c r="CX26">
        <v>0</v>
      </c>
      <c r="CY26">
        <v>1656093022</v>
      </c>
      <c r="CZ26">
        <v>0</v>
      </c>
      <c r="DA26">
        <v>1656081794</v>
      </c>
      <c r="DB26" t="s">
        <v>354</v>
      </c>
      <c r="DC26">
        <v>1656081770.5</v>
      </c>
      <c r="DD26">
        <v>1655399214.5999999</v>
      </c>
      <c r="DE26">
        <v>1</v>
      </c>
      <c r="DF26">
        <v>0.13400000000000001</v>
      </c>
      <c r="DG26">
        <v>-0.06</v>
      </c>
      <c r="DH26">
        <v>9.3309999999999995</v>
      </c>
      <c r="DI26">
        <v>0.51100000000000001</v>
      </c>
      <c r="DJ26">
        <v>421</v>
      </c>
      <c r="DK26">
        <v>25</v>
      </c>
      <c r="DL26">
        <v>1.93</v>
      </c>
      <c r="DM26">
        <v>0.15</v>
      </c>
      <c r="DN26">
        <v>14.6827775</v>
      </c>
      <c r="DO26">
        <v>7.1888228893058104</v>
      </c>
      <c r="DP26">
        <v>0.78217053526948299</v>
      </c>
      <c r="DQ26">
        <v>0</v>
      </c>
      <c r="DR26">
        <v>1.5589875</v>
      </c>
      <c r="DS26">
        <v>6.1589943714816603E-2</v>
      </c>
      <c r="DT26">
        <v>6.8502444299455498E-3</v>
      </c>
      <c r="DU26">
        <v>1</v>
      </c>
      <c r="DV26">
        <v>1</v>
      </c>
      <c r="DW26">
        <v>2</v>
      </c>
      <c r="DX26" t="s">
        <v>361</v>
      </c>
      <c r="DY26">
        <v>2.9649999999999999</v>
      </c>
      <c r="DZ26">
        <v>2.7541899999999999</v>
      </c>
      <c r="EA26">
        <v>5.75139E-2</v>
      </c>
      <c r="EB26">
        <v>5.6391900000000002E-2</v>
      </c>
      <c r="EC26">
        <v>9.5191399999999995E-2</v>
      </c>
      <c r="ED26">
        <v>9.1316099999999997E-2</v>
      </c>
      <c r="EE26">
        <v>36312.699999999997</v>
      </c>
      <c r="EF26">
        <v>39762.9</v>
      </c>
      <c r="EG26">
        <v>34963</v>
      </c>
      <c r="EH26">
        <v>38268.5</v>
      </c>
      <c r="EI26">
        <v>44957.1</v>
      </c>
      <c r="EJ26">
        <v>50233.1</v>
      </c>
      <c r="EK26">
        <v>54760.4</v>
      </c>
      <c r="EL26">
        <v>61396.9</v>
      </c>
      <c r="EM26">
        <v>1.4208000000000001</v>
      </c>
      <c r="EN26">
        <v>2.0388000000000002</v>
      </c>
      <c r="EO26">
        <v>6.5565099999999998E-3</v>
      </c>
      <c r="EP26">
        <v>0</v>
      </c>
      <c r="EQ26">
        <v>29.272400000000001</v>
      </c>
      <c r="ER26">
        <v>999.9</v>
      </c>
      <c r="ES26">
        <v>38.353000000000002</v>
      </c>
      <c r="ET26">
        <v>41.442</v>
      </c>
      <c r="EU26">
        <v>40.375</v>
      </c>
      <c r="EV26">
        <v>54.3048</v>
      </c>
      <c r="EW26">
        <v>39.551299999999998</v>
      </c>
      <c r="EX26">
        <v>2</v>
      </c>
      <c r="EY26">
        <v>0.661748</v>
      </c>
      <c r="EZ26">
        <v>4.0225900000000001</v>
      </c>
      <c r="FA26">
        <v>20.096</v>
      </c>
      <c r="FB26">
        <v>5.1957300000000002</v>
      </c>
      <c r="FC26">
        <v>12.0099</v>
      </c>
      <c r="FD26">
        <v>4.9740000000000002</v>
      </c>
      <c r="FE26">
        <v>3.294</v>
      </c>
      <c r="FF26">
        <v>9999</v>
      </c>
      <c r="FG26">
        <v>544.20000000000005</v>
      </c>
      <c r="FH26">
        <v>9999</v>
      </c>
      <c r="FI26">
        <v>9999</v>
      </c>
      <c r="FJ26">
        <v>1.8632500000000001</v>
      </c>
      <c r="FK26">
        <v>1.86795</v>
      </c>
      <c r="FL26">
        <v>1.86768</v>
      </c>
      <c r="FM26">
        <v>1.8689</v>
      </c>
      <c r="FN26">
        <v>1.8696600000000001</v>
      </c>
      <c r="FO26">
        <v>1.8656900000000001</v>
      </c>
      <c r="FP26">
        <v>1.8666100000000001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 t="s">
        <v>356</v>
      </c>
      <c r="FW26" t="s">
        <v>357</v>
      </c>
      <c r="FX26" t="s">
        <v>358</v>
      </c>
      <c r="FY26" t="s">
        <v>358</v>
      </c>
      <c r="FZ26" t="s">
        <v>358</v>
      </c>
      <c r="GA26" t="s">
        <v>358</v>
      </c>
      <c r="GB26">
        <v>0</v>
      </c>
      <c r="GC26">
        <v>100</v>
      </c>
      <c r="GD26">
        <v>100</v>
      </c>
      <c r="GE26">
        <v>8.3279999999999994</v>
      </c>
      <c r="GF26">
        <v>0.15049999999999999</v>
      </c>
      <c r="GG26">
        <v>5.6976915342421899</v>
      </c>
      <c r="GH26">
        <v>8.8301994759753793E-3</v>
      </c>
      <c r="GI26">
        <v>1.96969380098152E-7</v>
      </c>
      <c r="GJ26">
        <v>-4.7809962804086102E-10</v>
      </c>
      <c r="GK26">
        <v>0.15052054362713199</v>
      </c>
      <c r="GL26">
        <v>0</v>
      </c>
      <c r="GM26">
        <v>0</v>
      </c>
      <c r="GN26">
        <v>0</v>
      </c>
      <c r="GO26">
        <v>-3</v>
      </c>
      <c r="GP26">
        <v>1713</v>
      </c>
      <c r="GQ26">
        <v>0</v>
      </c>
      <c r="GR26">
        <v>17</v>
      </c>
      <c r="GS26">
        <v>188.1</v>
      </c>
      <c r="GT26">
        <v>11564</v>
      </c>
      <c r="GU26">
        <v>0.97656200000000004</v>
      </c>
      <c r="GV26">
        <v>2.6928700000000001</v>
      </c>
      <c r="GW26">
        <v>2.2485400000000002</v>
      </c>
      <c r="GX26">
        <v>2.7087400000000001</v>
      </c>
      <c r="GY26">
        <v>1.9958499999999999</v>
      </c>
      <c r="GZ26">
        <v>2.36938</v>
      </c>
      <c r="HA26">
        <v>44.334200000000003</v>
      </c>
      <c r="HB26">
        <v>15.559200000000001</v>
      </c>
      <c r="HC26">
        <v>18</v>
      </c>
      <c r="HD26">
        <v>251.62</v>
      </c>
      <c r="HE26">
        <v>613.822</v>
      </c>
      <c r="HF26">
        <v>22.9971</v>
      </c>
      <c r="HG26">
        <v>35.166699999999999</v>
      </c>
      <c r="HH26">
        <v>30.0001</v>
      </c>
      <c r="HI26">
        <v>35.168199999999999</v>
      </c>
      <c r="HJ26">
        <v>35.0685</v>
      </c>
      <c r="HK26">
        <v>19.572500000000002</v>
      </c>
      <c r="HL26">
        <v>33.638199999999998</v>
      </c>
      <c r="HM26">
        <v>0</v>
      </c>
      <c r="HN26">
        <v>23</v>
      </c>
      <c r="HO26">
        <v>265.101</v>
      </c>
      <c r="HP26">
        <v>25.930599999999998</v>
      </c>
      <c r="HQ26">
        <v>101.504</v>
      </c>
      <c r="HR26">
        <v>102.18600000000001</v>
      </c>
    </row>
    <row r="27" spans="1:226" x14ac:dyDescent="0.2">
      <c r="A27">
        <v>19</v>
      </c>
      <c r="B27">
        <v>1656093059</v>
      </c>
      <c r="C27">
        <v>1539.9000000953699</v>
      </c>
      <c r="D27" t="s">
        <v>380</v>
      </c>
      <c r="E27" t="s">
        <v>381</v>
      </c>
      <c r="F27">
        <v>5</v>
      </c>
      <c r="G27" t="s">
        <v>351</v>
      </c>
      <c r="H27" t="s">
        <v>352</v>
      </c>
      <c r="I27">
        <v>1656093056.2</v>
      </c>
      <c r="J27">
        <f t="shared" si="0"/>
        <v>2.6187068040845378E-3</v>
      </c>
      <c r="K27">
        <f t="shared" si="1"/>
        <v>2.618706804084538</v>
      </c>
      <c r="L27">
        <f t="shared" si="2"/>
        <v>8.0242233906045044</v>
      </c>
      <c r="M27">
        <f t="shared" si="3"/>
        <v>298.57839999999999</v>
      </c>
      <c r="N27">
        <f t="shared" si="4"/>
        <v>128.99276660284036</v>
      </c>
      <c r="O27">
        <f t="shared" si="5"/>
        <v>9.8221080593613905</v>
      </c>
      <c r="P27">
        <f t="shared" si="6"/>
        <v>22.73514543664848</v>
      </c>
      <c r="Q27">
        <f t="shared" si="7"/>
        <v>8.1998371050458846E-2</v>
      </c>
      <c r="R27">
        <f t="shared" si="8"/>
        <v>3.1254162285427509</v>
      </c>
      <c r="S27">
        <f t="shared" si="9"/>
        <v>8.0821708248593194E-2</v>
      </c>
      <c r="T27">
        <f t="shared" si="10"/>
        <v>5.0617879476309975E-2</v>
      </c>
      <c r="U27">
        <f t="shared" si="11"/>
        <v>321.520425342279</v>
      </c>
      <c r="V27">
        <f t="shared" si="12"/>
        <v>30.766028473661557</v>
      </c>
      <c r="W27">
        <f t="shared" si="13"/>
        <v>30.766028473661557</v>
      </c>
      <c r="X27">
        <f t="shared" si="14"/>
        <v>4.4515428587295576</v>
      </c>
      <c r="Y27">
        <f t="shared" si="15"/>
        <v>50.136462537110496</v>
      </c>
      <c r="Z27">
        <f t="shared" si="16"/>
        <v>2.0903600285490782</v>
      </c>
      <c r="AA27">
        <f t="shared" si="17"/>
        <v>4.169340880405783</v>
      </c>
      <c r="AB27">
        <f t="shared" si="18"/>
        <v>2.3611828301804794</v>
      </c>
      <c r="AC27">
        <f t="shared" si="19"/>
        <v>-115.48497006012812</v>
      </c>
      <c r="AD27">
        <f t="shared" si="20"/>
        <v>-192.39854435239405</v>
      </c>
      <c r="AE27">
        <f t="shared" si="21"/>
        <v>-13.714286561867851</v>
      </c>
      <c r="AF27">
        <f t="shared" si="22"/>
        <v>-7.7375632110999959E-2</v>
      </c>
      <c r="AG27">
        <f t="shared" si="23"/>
        <v>-27.418380037853829</v>
      </c>
      <c r="AH27">
        <f t="shared" si="24"/>
        <v>2.6195974140869787</v>
      </c>
      <c r="AI27">
        <f t="shared" si="25"/>
        <v>8.0242233906045044</v>
      </c>
      <c r="AJ27">
        <v>290.77308685110899</v>
      </c>
      <c r="AK27">
        <v>299.27902424242399</v>
      </c>
      <c r="AL27">
        <v>-3.3582043686967</v>
      </c>
      <c r="AM27">
        <v>66.930594117623002</v>
      </c>
      <c r="AN27">
        <f t="shared" si="26"/>
        <v>2.618706804084538</v>
      </c>
      <c r="AO27">
        <v>25.884464996539499</v>
      </c>
      <c r="AP27">
        <v>27.452951515151501</v>
      </c>
      <c r="AQ27">
        <v>8.0983485513733703E-5</v>
      </c>
      <c r="AR27">
        <v>77.493190307587398</v>
      </c>
      <c r="AS27">
        <v>207</v>
      </c>
      <c r="AT27">
        <v>41</v>
      </c>
      <c r="AU27">
        <f t="shared" si="27"/>
        <v>1</v>
      </c>
      <c r="AV27">
        <f t="shared" si="28"/>
        <v>0</v>
      </c>
      <c r="AW27">
        <f t="shared" si="29"/>
        <v>40006.756066600305</v>
      </c>
      <c r="AX27">
        <f t="shared" si="30"/>
        <v>2000.0309999999999</v>
      </c>
      <c r="AY27">
        <f t="shared" si="31"/>
        <v>1681.2257694001444</v>
      </c>
      <c r="AZ27">
        <f t="shared" si="32"/>
        <v>0.84059985540231352</v>
      </c>
      <c r="BA27">
        <f t="shared" si="33"/>
        <v>0.16075772092646515</v>
      </c>
      <c r="BB27">
        <v>3.08</v>
      </c>
      <c r="BC27">
        <v>0.5</v>
      </c>
      <c r="BD27" t="s">
        <v>353</v>
      </c>
      <c r="BE27">
        <v>2</v>
      </c>
      <c r="BF27" t="b">
        <v>1</v>
      </c>
      <c r="BG27">
        <v>1656093056.2</v>
      </c>
      <c r="BH27">
        <v>298.57839999999999</v>
      </c>
      <c r="BI27">
        <v>282.17020000000002</v>
      </c>
      <c r="BJ27">
        <v>27.452490000000001</v>
      </c>
      <c r="BK27">
        <v>25.883089999999999</v>
      </c>
      <c r="BL27">
        <v>290.31220000000002</v>
      </c>
      <c r="BM27">
        <v>27.30198</v>
      </c>
      <c r="BN27">
        <v>499.99130000000002</v>
      </c>
      <c r="BO27">
        <v>76.044600000000003</v>
      </c>
      <c r="BP27">
        <v>0.1000422</v>
      </c>
      <c r="BQ27">
        <v>29.624179999999999</v>
      </c>
      <c r="BR27">
        <v>29.384920000000001</v>
      </c>
      <c r="BS27">
        <v>999.9</v>
      </c>
      <c r="BT27">
        <v>0</v>
      </c>
      <c r="BU27">
        <v>0</v>
      </c>
      <c r="BV27">
        <v>10038</v>
      </c>
      <c r="BW27">
        <v>0</v>
      </c>
      <c r="BX27">
        <v>1410.943</v>
      </c>
      <c r="BY27">
        <v>16.407910000000001</v>
      </c>
      <c r="BZ27">
        <v>307.00639999999999</v>
      </c>
      <c r="CA27">
        <v>289.66789999999997</v>
      </c>
      <c r="CB27">
        <v>1.569399</v>
      </c>
      <c r="CC27">
        <v>282.17020000000002</v>
      </c>
      <c r="CD27">
        <v>25.883089999999999</v>
      </c>
      <c r="CE27">
        <v>2.0876130000000002</v>
      </c>
      <c r="CF27">
        <v>1.96827</v>
      </c>
      <c r="CG27">
        <v>18.12499</v>
      </c>
      <c r="CH27">
        <v>17.191379999999999</v>
      </c>
      <c r="CI27">
        <v>2000.0309999999999</v>
      </c>
      <c r="CJ27">
        <v>0.98000560000000003</v>
      </c>
      <c r="CK27">
        <v>1.9994660000000001E-2</v>
      </c>
      <c r="CL27">
        <v>0</v>
      </c>
      <c r="CM27">
        <v>2.3836599999999999</v>
      </c>
      <c r="CN27">
        <v>0</v>
      </c>
      <c r="CO27">
        <v>5909.1869999999999</v>
      </c>
      <c r="CP27">
        <v>17300.48</v>
      </c>
      <c r="CQ27">
        <v>44.981099999999998</v>
      </c>
      <c r="CR27">
        <v>45.549599999999998</v>
      </c>
      <c r="CS27">
        <v>44.811999999999998</v>
      </c>
      <c r="CT27">
        <v>43.811999999999998</v>
      </c>
      <c r="CU27">
        <v>44.061999999999998</v>
      </c>
      <c r="CV27">
        <v>1960.0409999999999</v>
      </c>
      <c r="CW27">
        <v>39.991</v>
      </c>
      <c r="CX27">
        <v>0</v>
      </c>
      <c r="CY27">
        <v>1656093027.4000001</v>
      </c>
      <c r="CZ27">
        <v>0</v>
      </c>
      <c r="DA27">
        <v>1656081794</v>
      </c>
      <c r="DB27" t="s">
        <v>354</v>
      </c>
      <c r="DC27">
        <v>1656081770.5</v>
      </c>
      <c r="DD27">
        <v>1655399214.5999999</v>
      </c>
      <c r="DE27">
        <v>1</v>
      </c>
      <c r="DF27">
        <v>0.13400000000000001</v>
      </c>
      <c r="DG27">
        <v>-0.06</v>
      </c>
      <c r="DH27">
        <v>9.3309999999999995</v>
      </c>
      <c r="DI27">
        <v>0.51100000000000001</v>
      </c>
      <c r="DJ27">
        <v>421</v>
      </c>
      <c r="DK27">
        <v>25</v>
      </c>
      <c r="DL27">
        <v>1.93</v>
      </c>
      <c r="DM27">
        <v>0.15</v>
      </c>
      <c r="DN27">
        <v>15.229402500000001</v>
      </c>
      <c r="DO27">
        <v>7.3077489681050496</v>
      </c>
      <c r="DP27">
        <v>0.79148836298694303</v>
      </c>
      <c r="DQ27">
        <v>0</v>
      </c>
      <c r="DR27">
        <v>1.5620830000000001</v>
      </c>
      <c r="DS27">
        <v>6.1463864915573201E-2</v>
      </c>
      <c r="DT27">
        <v>6.8371438481284004E-3</v>
      </c>
      <c r="DU27">
        <v>1</v>
      </c>
      <c r="DV27">
        <v>1</v>
      </c>
      <c r="DW27">
        <v>2</v>
      </c>
      <c r="DX27" t="s">
        <v>361</v>
      </c>
      <c r="DY27">
        <v>2.96563</v>
      </c>
      <c r="DZ27">
        <v>2.7537099999999999</v>
      </c>
      <c r="EA27">
        <v>5.4920499999999997E-2</v>
      </c>
      <c r="EB27">
        <v>5.3722100000000002E-2</v>
      </c>
      <c r="EC27">
        <v>9.5202200000000001E-2</v>
      </c>
      <c r="ED27">
        <v>9.1305499999999998E-2</v>
      </c>
      <c r="EE27">
        <v>36412.300000000003</v>
      </c>
      <c r="EF27">
        <v>39874.9</v>
      </c>
      <c r="EG27">
        <v>34962.699999999997</v>
      </c>
      <c r="EH27">
        <v>38268.1</v>
      </c>
      <c r="EI27">
        <v>44955.9</v>
      </c>
      <c r="EJ27">
        <v>50234.1</v>
      </c>
      <c r="EK27">
        <v>54759.7</v>
      </c>
      <c r="EL27">
        <v>61397.5</v>
      </c>
      <c r="EM27">
        <v>1.4244000000000001</v>
      </c>
      <c r="EN27">
        <v>2.0381999999999998</v>
      </c>
      <c r="EO27">
        <v>8.3446500000000003E-3</v>
      </c>
      <c r="EP27">
        <v>0</v>
      </c>
      <c r="EQ27">
        <v>29.2623</v>
      </c>
      <c r="ER27">
        <v>999.9</v>
      </c>
      <c r="ES27">
        <v>38.329000000000001</v>
      </c>
      <c r="ET27">
        <v>41.442</v>
      </c>
      <c r="EU27">
        <v>40.343800000000002</v>
      </c>
      <c r="EV27">
        <v>53.954799999999999</v>
      </c>
      <c r="EW27">
        <v>39.555300000000003</v>
      </c>
      <c r="EX27">
        <v>2</v>
      </c>
      <c r="EY27">
        <v>0.661829</v>
      </c>
      <c r="EZ27">
        <v>4.0200199999999997</v>
      </c>
      <c r="FA27">
        <v>20.096399999999999</v>
      </c>
      <c r="FB27">
        <v>5.1969200000000004</v>
      </c>
      <c r="FC27">
        <v>12.0099</v>
      </c>
      <c r="FD27">
        <v>4.9736000000000002</v>
      </c>
      <c r="FE27">
        <v>3.294</v>
      </c>
      <c r="FF27">
        <v>9999</v>
      </c>
      <c r="FG27">
        <v>544.20000000000005</v>
      </c>
      <c r="FH27">
        <v>9999</v>
      </c>
      <c r="FI27">
        <v>9999</v>
      </c>
      <c r="FJ27">
        <v>1.86328</v>
      </c>
      <c r="FK27">
        <v>1.86792</v>
      </c>
      <c r="FL27">
        <v>1.86768</v>
      </c>
      <c r="FM27">
        <v>1.8689</v>
      </c>
      <c r="FN27">
        <v>1.8696600000000001</v>
      </c>
      <c r="FO27">
        <v>1.8656900000000001</v>
      </c>
      <c r="FP27">
        <v>1.8666700000000001</v>
      </c>
      <c r="FQ27">
        <v>1.8681000000000001</v>
      </c>
      <c r="FR27">
        <v>5</v>
      </c>
      <c r="FS27">
        <v>0</v>
      </c>
      <c r="FT27">
        <v>0</v>
      </c>
      <c r="FU27">
        <v>0</v>
      </c>
      <c r="FV27" t="s">
        <v>356</v>
      </c>
      <c r="FW27" t="s">
        <v>357</v>
      </c>
      <c r="FX27" t="s">
        <v>358</v>
      </c>
      <c r="FY27" t="s">
        <v>358</v>
      </c>
      <c r="FZ27" t="s">
        <v>358</v>
      </c>
      <c r="GA27" t="s">
        <v>358</v>
      </c>
      <c r="GB27">
        <v>0</v>
      </c>
      <c r="GC27">
        <v>100</v>
      </c>
      <c r="GD27">
        <v>100</v>
      </c>
      <c r="GE27">
        <v>8.1859999999999999</v>
      </c>
      <c r="GF27">
        <v>0.15060000000000001</v>
      </c>
      <c r="GG27">
        <v>5.6976915342421899</v>
      </c>
      <c r="GH27">
        <v>8.8301994759753793E-3</v>
      </c>
      <c r="GI27">
        <v>1.96969380098152E-7</v>
      </c>
      <c r="GJ27">
        <v>-4.7809962804086102E-10</v>
      </c>
      <c r="GK27">
        <v>0.15052054362713199</v>
      </c>
      <c r="GL27">
        <v>0</v>
      </c>
      <c r="GM27">
        <v>0</v>
      </c>
      <c r="GN27">
        <v>0</v>
      </c>
      <c r="GO27">
        <v>-3</v>
      </c>
      <c r="GP27">
        <v>1713</v>
      </c>
      <c r="GQ27">
        <v>0</v>
      </c>
      <c r="GR27">
        <v>17</v>
      </c>
      <c r="GS27">
        <v>188.1</v>
      </c>
      <c r="GT27">
        <v>11564.1</v>
      </c>
      <c r="GU27">
        <v>0.931396</v>
      </c>
      <c r="GV27">
        <v>2.6928700000000001</v>
      </c>
      <c r="GW27">
        <v>2.2485400000000002</v>
      </c>
      <c r="GX27">
        <v>2.7087400000000001</v>
      </c>
      <c r="GY27">
        <v>1.9958499999999999</v>
      </c>
      <c r="GZ27">
        <v>2.36694</v>
      </c>
      <c r="HA27">
        <v>44.334200000000003</v>
      </c>
      <c r="HB27">
        <v>15.559200000000001</v>
      </c>
      <c r="HC27">
        <v>18</v>
      </c>
      <c r="HD27">
        <v>253.11699999999999</v>
      </c>
      <c r="HE27">
        <v>613.30799999999999</v>
      </c>
      <c r="HF27">
        <v>22.9986</v>
      </c>
      <c r="HG27">
        <v>35.166699999999999</v>
      </c>
      <c r="HH27">
        <v>30.0001</v>
      </c>
      <c r="HI27">
        <v>35.168199999999999</v>
      </c>
      <c r="HJ27">
        <v>35.065399999999997</v>
      </c>
      <c r="HK27">
        <v>18.667000000000002</v>
      </c>
      <c r="HL27">
        <v>33.638199999999998</v>
      </c>
      <c r="HM27">
        <v>0</v>
      </c>
      <c r="HN27">
        <v>23</v>
      </c>
      <c r="HO27">
        <v>251.673</v>
      </c>
      <c r="HP27">
        <v>25.93</v>
      </c>
      <c r="HQ27">
        <v>101.503</v>
      </c>
      <c r="HR27">
        <v>102.18600000000001</v>
      </c>
    </row>
    <row r="28" spans="1:226" x14ac:dyDescent="0.2">
      <c r="A28">
        <v>20</v>
      </c>
      <c r="B28">
        <v>1656093064</v>
      </c>
      <c r="C28">
        <v>1544.9000000953699</v>
      </c>
      <c r="D28" t="s">
        <v>382</v>
      </c>
      <c r="E28" t="s">
        <v>383</v>
      </c>
      <c r="F28">
        <v>5</v>
      </c>
      <c r="G28" t="s">
        <v>351</v>
      </c>
      <c r="H28" t="s">
        <v>352</v>
      </c>
      <c r="I28">
        <v>1656093061.5</v>
      </c>
      <c r="J28">
        <f t="shared" si="0"/>
        <v>2.6374091568252974E-3</v>
      </c>
      <c r="K28">
        <f t="shared" si="1"/>
        <v>2.6374091568252975</v>
      </c>
      <c r="L28">
        <f t="shared" si="2"/>
        <v>7.1935752549701339</v>
      </c>
      <c r="M28">
        <f t="shared" si="3"/>
        <v>281.42533333333301</v>
      </c>
      <c r="N28">
        <f t="shared" si="4"/>
        <v>129.61012182997101</v>
      </c>
      <c r="O28">
        <f t="shared" si="5"/>
        <v>9.8692619936953463</v>
      </c>
      <c r="P28">
        <f t="shared" si="6"/>
        <v>21.429347547202511</v>
      </c>
      <c r="Q28">
        <f t="shared" si="7"/>
        <v>8.2552721400830961E-2</v>
      </c>
      <c r="R28">
        <f t="shared" si="8"/>
        <v>3.1168716551235227</v>
      </c>
      <c r="S28">
        <f t="shared" si="9"/>
        <v>8.1357001845850888E-2</v>
      </c>
      <c r="T28">
        <f t="shared" si="10"/>
        <v>5.0954113984899338E-2</v>
      </c>
      <c r="U28">
        <f t="shared" si="11"/>
        <v>321.50939166666626</v>
      </c>
      <c r="V28">
        <f t="shared" si="12"/>
        <v>30.773020576648147</v>
      </c>
      <c r="W28">
        <f t="shared" si="13"/>
        <v>30.773020576648147</v>
      </c>
      <c r="X28">
        <f t="shared" si="14"/>
        <v>4.453320933954986</v>
      </c>
      <c r="Y28">
        <f t="shared" si="15"/>
        <v>50.124783096627709</v>
      </c>
      <c r="Z28">
        <f t="shared" si="16"/>
        <v>2.0909229662978168</v>
      </c>
      <c r="AA28">
        <f t="shared" si="17"/>
        <v>4.1714354399640081</v>
      </c>
      <c r="AB28">
        <f t="shared" si="18"/>
        <v>2.3623979676571691</v>
      </c>
      <c r="AC28">
        <f t="shared" si="19"/>
        <v>-116.30974381599562</v>
      </c>
      <c r="AD28">
        <f t="shared" si="20"/>
        <v>-191.5821958372232</v>
      </c>
      <c r="AE28">
        <f t="shared" si="21"/>
        <v>-13.694597792723735</v>
      </c>
      <c r="AF28">
        <f t="shared" si="22"/>
        <v>-7.7145779276293069E-2</v>
      </c>
      <c r="AG28">
        <f t="shared" si="23"/>
        <v>-27.687508689037525</v>
      </c>
      <c r="AH28">
        <f t="shared" si="24"/>
        <v>2.6337806180011238</v>
      </c>
      <c r="AI28">
        <f t="shared" si="25"/>
        <v>7.1935752549701339</v>
      </c>
      <c r="AJ28">
        <v>273.887613634307</v>
      </c>
      <c r="AK28">
        <v>282.738181818182</v>
      </c>
      <c r="AL28">
        <v>-3.31362165849866</v>
      </c>
      <c r="AM28">
        <v>66.930594117623002</v>
      </c>
      <c r="AN28">
        <f t="shared" si="26"/>
        <v>2.6374091568252975</v>
      </c>
      <c r="AO28">
        <v>25.881605530050699</v>
      </c>
      <c r="AP28">
        <v>27.4603824242424</v>
      </c>
      <c r="AQ28">
        <v>2.6719503071648298E-4</v>
      </c>
      <c r="AR28">
        <v>77.493190307587398</v>
      </c>
      <c r="AS28">
        <v>207</v>
      </c>
      <c r="AT28">
        <v>41</v>
      </c>
      <c r="AU28">
        <f t="shared" si="27"/>
        <v>1</v>
      </c>
      <c r="AV28">
        <f t="shared" si="28"/>
        <v>0</v>
      </c>
      <c r="AW28">
        <f t="shared" si="29"/>
        <v>39856.704713230058</v>
      </c>
      <c r="AX28">
        <f t="shared" si="30"/>
        <v>1999.9622222222199</v>
      </c>
      <c r="AY28">
        <f t="shared" si="31"/>
        <v>1681.1679666666646</v>
      </c>
      <c r="AZ28">
        <f t="shared" si="32"/>
        <v>0.84059986133071396</v>
      </c>
      <c r="BA28">
        <f t="shared" si="33"/>
        <v>0.16075773236827806</v>
      </c>
      <c r="BB28">
        <v>3.08</v>
      </c>
      <c r="BC28">
        <v>0.5</v>
      </c>
      <c r="BD28" t="s">
        <v>353</v>
      </c>
      <c r="BE28">
        <v>2</v>
      </c>
      <c r="BF28" t="b">
        <v>1</v>
      </c>
      <c r="BG28">
        <v>1656093061.5</v>
      </c>
      <c r="BH28">
        <v>281.42533333333301</v>
      </c>
      <c r="BI28">
        <v>264.82644444444401</v>
      </c>
      <c r="BJ28">
        <v>27.459477777777799</v>
      </c>
      <c r="BK28">
        <v>25.881622222222202</v>
      </c>
      <c r="BL28">
        <v>273.30944444444401</v>
      </c>
      <c r="BM28">
        <v>27.308955555555599</v>
      </c>
      <c r="BN28">
        <v>500.00088888888899</v>
      </c>
      <c r="BO28">
        <v>76.045644444444505</v>
      </c>
      <c r="BP28">
        <v>0.100121444444444</v>
      </c>
      <c r="BQ28">
        <v>29.632899999999999</v>
      </c>
      <c r="BR28">
        <v>29.403311111111101</v>
      </c>
      <c r="BS28">
        <v>999.9</v>
      </c>
      <c r="BT28">
        <v>0</v>
      </c>
      <c r="BU28">
        <v>0</v>
      </c>
      <c r="BV28">
        <v>9998.8888888888905</v>
      </c>
      <c r="BW28">
        <v>0</v>
      </c>
      <c r="BX28">
        <v>1717.53555555556</v>
      </c>
      <c r="BY28">
        <v>16.598966666666701</v>
      </c>
      <c r="BZ28">
        <v>289.37133333333298</v>
      </c>
      <c r="CA28">
        <v>271.862666666667</v>
      </c>
      <c r="CB28">
        <v>1.5778433333333299</v>
      </c>
      <c r="CC28">
        <v>264.82644444444401</v>
      </c>
      <c r="CD28">
        <v>25.881622222222202</v>
      </c>
      <c r="CE28">
        <v>2.0881744444444399</v>
      </c>
      <c r="CF28">
        <v>1.9681866666666701</v>
      </c>
      <c r="CG28">
        <v>18.129266666666702</v>
      </c>
      <c r="CH28">
        <v>17.1906888888889</v>
      </c>
      <c r="CI28">
        <v>1999.9622222222199</v>
      </c>
      <c r="CJ28">
        <v>0.98000533333333295</v>
      </c>
      <c r="CK28">
        <v>1.9994944444444399E-2</v>
      </c>
      <c r="CL28">
        <v>0</v>
      </c>
      <c r="CM28">
        <v>2.1749222222222202</v>
      </c>
      <c r="CN28">
        <v>0</v>
      </c>
      <c r="CO28">
        <v>6025.9144444444401</v>
      </c>
      <c r="CP28">
        <v>17299.866666666701</v>
      </c>
      <c r="CQ28">
        <v>45</v>
      </c>
      <c r="CR28">
        <v>45.548222222222201</v>
      </c>
      <c r="CS28">
        <v>44.811999999999998</v>
      </c>
      <c r="CT28">
        <v>43.811999999999998</v>
      </c>
      <c r="CU28">
        <v>44.061999999999998</v>
      </c>
      <c r="CV28">
        <v>1959.9722222222199</v>
      </c>
      <c r="CW28">
        <v>39.99</v>
      </c>
      <c r="CX28">
        <v>0</v>
      </c>
      <c r="CY28">
        <v>1656093032.2</v>
      </c>
      <c r="CZ28">
        <v>0</v>
      </c>
      <c r="DA28">
        <v>1656081794</v>
      </c>
      <c r="DB28" t="s">
        <v>354</v>
      </c>
      <c r="DC28">
        <v>1656081770.5</v>
      </c>
      <c r="DD28">
        <v>1655399214.5999999</v>
      </c>
      <c r="DE28">
        <v>1</v>
      </c>
      <c r="DF28">
        <v>0.13400000000000001</v>
      </c>
      <c r="DG28">
        <v>-0.06</v>
      </c>
      <c r="DH28">
        <v>9.3309999999999995</v>
      </c>
      <c r="DI28">
        <v>0.51100000000000001</v>
      </c>
      <c r="DJ28">
        <v>421</v>
      </c>
      <c r="DK28">
        <v>25</v>
      </c>
      <c r="DL28">
        <v>1.93</v>
      </c>
      <c r="DM28">
        <v>0.15</v>
      </c>
      <c r="DN28">
        <v>15.937055000000001</v>
      </c>
      <c r="DO28">
        <v>5.5701118198873898</v>
      </c>
      <c r="DP28">
        <v>0.62849979870720696</v>
      </c>
      <c r="DQ28">
        <v>0</v>
      </c>
      <c r="DR28">
        <v>1.5691525</v>
      </c>
      <c r="DS28">
        <v>5.8734258911819902E-2</v>
      </c>
      <c r="DT28">
        <v>6.5874318782056396E-3</v>
      </c>
      <c r="DU28">
        <v>1</v>
      </c>
      <c r="DV28">
        <v>1</v>
      </c>
      <c r="DW28">
        <v>2</v>
      </c>
      <c r="DX28" t="s">
        <v>361</v>
      </c>
      <c r="DY28">
        <v>2.96469</v>
      </c>
      <c r="DZ28">
        <v>2.7539699999999998</v>
      </c>
      <c r="EA28">
        <v>5.2283499999999997E-2</v>
      </c>
      <c r="EB28">
        <v>5.0908500000000002E-2</v>
      </c>
      <c r="EC28">
        <v>9.5224900000000001E-2</v>
      </c>
      <c r="ED28">
        <v>9.1307299999999994E-2</v>
      </c>
      <c r="EE28">
        <v>36513.699999999997</v>
      </c>
      <c r="EF28">
        <v>39993.300000000003</v>
      </c>
      <c r="EG28">
        <v>34962.699999999997</v>
      </c>
      <c r="EH28">
        <v>38268</v>
      </c>
      <c r="EI28">
        <v>44954.9</v>
      </c>
      <c r="EJ28">
        <v>50233.599999999999</v>
      </c>
      <c r="EK28">
        <v>54759.9</v>
      </c>
      <c r="EL28">
        <v>61397.1</v>
      </c>
      <c r="EM28">
        <v>1.4238</v>
      </c>
      <c r="EN28">
        <v>2.0388000000000002</v>
      </c>
      <c r="EO28">
        <v>9.9837799999999994E-3</v>
      </c>
      <c r="EP28">
        <v>0</v>
      </c>
      <c r="EQ28">
        <v>29.2623</v>
      </c>
      <c r="ER28">
        <v>999.9</v>
      </c>
      <c r="ES28">
        <v>38.329000000000001</v>
      </c>
      <c r="ET28">
        <v>41.442</v>
      </c>
      <c r="EU28">
        <v>40.340800000000002</v>
      </c>
      <c r="EV28">
        <v>54.0548</v>
      </c>
      <c r="EW28">
        <v>39.491199999999999</v>
      </c>
      <c r="EX28">
        <v>2</v>
      </c>
      <c r="EY28">
        <v>0.662134</v>
      </c>
      <c r="EZ28">
        <v>4.0272300000000003</v>
      </c>
      <c r="FA28">
        <v>20.095300000000002</v>
      </c>
      <c r="FB28">
        <v>5.1945300000000003</v>
      </c>
      <c r="FC28">
        <v>12.0099</v>
      </c>
      <c r="FD28">
        <v>4.9740000000000002</v>
      </c>
      <c r="FE28">
        <v>3.294</v>
      </c>
      <c r="FF28">
        <v>9999</v>
      </c>
      <c r="FG28">
        <v>544.20000000000005</v>
      </c>
      <c r="FH28">
        <v>9999</v>
      </c>
      <c r="FI28">
        <v>9999</v>
      </c>
      <c r="FJ28">
        <v>1.8632500000000001</v>
      </c>
      <c r="FK28">
        <v>1.8678600000000001</v>
      </c>
      <c r="FL28">
        <v>1.86768</v>
      </c>
      <c r="FM28">
        <v>1.8689</v>
      </c>
      <c r="FN28">
        <v>1.8696299999999999</v>
      </c>
      <c r="FO28">
        <v>1.8656900000000001</v>
      </c>
      <c r="FP28">
        <v>1.8667</v>
      </c>
      <c r="FQ28">
        <v>1.8680699999999999</v>
      </c>
      <c r="FR28">
        <v>5</v>
      </c>
      <c r="FS28">
        <v>0</v>
      </c>
      <c r="FT28">
        <v>0</v>
      </c>
      <c r="FU28">
        <v>0</v>
      </c>
      <c r="FV28" t="s">
        <v>356</v>
      </c>
      <c r="FW28" t="s">
        <v>357</v>
      </c>
      <c r="FX28" t="s">
        <v>358</v>
      </c>
      <c r="FY28" t="s">
        <v>358</v>
      </c>
      <c r="FZ28" t="s">
        <v>358</v>
      </c>
      <c r="GA28" t="s">
        <v>358</v>
      </c>
      <c r="GB28">
        <v>0</v>
      </c>
      <c r="GC28">
        <v>100</v>
      </c>
      <c r="GD28">
        <v>100</v>
      </c>
      <c r="GE28">
        <v>8.0459999999999994</v>
      </c>
      <c r="GF28">
        <v>0.15049999999999999</v>
      </c>
      <c r="GG28">
        <v>5.6976915342421899</v>
      </c>
      <c r="GH28">
        <v>8.8301994759753793E-3</v>
      </c>
      <c r="GI28">
        <v>1.96969380098152E-7</v>
      </c>
      <c r="GJ28">
        <v>-4.7809962804086102E-10</v>
      </c>
      <c r="GK28">
        <v>0.15052054362713199</v>
      </c>
      <c r="GL28">
        <v>0</v>
      </c>
      <c r="GM28">
        <v>0</v>
      </c>
      <c r="GN28">
        <v>0</v>
      </c>
      <c r="GO28">
        <v>-3</v>
      </c>
      <c r="GP28">
        <v>1713</v>
      </c>
      <c r="GQ28">
        <v>0</v>
      </c>
      <c r="GR28">
        <v>17</v>
      </c>
      <c r="GS28">
        <v>188.2</v>
      </c>
      <c r="GT28">
        <v>11564.2</v>
      </c>
      <c r="GU28">
        <v>0.88378900000000005</v>
      </c>
      <c r="GV28">
        <v>2.6965300000000001</v>
      </c>
      <c r="GW28">
        <v>2.2485400000000002</v>
      </c>
      <c r="GX28">
        <v>2.7087400000000001</v>
      </c>
      <c r="GY28">
        <v>1.9958499999999999</v>
      </c>
      <c r="GZ28">
        <v>2.3718300000000001</v>
      </c>
      <c r="HA28">
        <v>44.334200000000003</v>
      </c>
      <c r="HB28">
        <v>15.559200000000001</v>
      </c>
      <c r="HC28">
        <v>18</v>
      </c>
      <c r="HD28">
        <v>252.86699999999999</v>
      </c>
      <c r="HE28">
        <v>613.79100000000005</v>
      </c>
      <c r="HF28">
        <v>23.000399999999999</v>
      </c>
      <c r="HG28">
        <v>35.166699999999999</v>
      </c>
      <c r="HH28">
        <v>30.000299999999999</v>
      </c>
      <c r="HI28">
        <v>35.168199999999999</v>
      </c>
      <c r="HJ28">
        <v>35.065399999999997</v>
      </c>
      <c r="HK28">
        <v>17.714200000000002</v>
      </c>
      <c r="HL28">
        <v>33.638199999999998</v>
      </c>
      <c r="HM28">
        <v>0</v>
      </c>
      <c r="HN28">
        <v>23</v>
      </c>
      <c r="HO28">
        <v>231.524</v>
      </c>
      <c r="HP28">
        <v>25.9209</v>
      </c>
      <c r="HQ28">
        <v>101.503</v>
      </c>
      <c r="HR28">
        <v>102.18600000000001</v>
      </c>
    </row>
    <row r="29" spans="1:226" x14ac:dyDescent="0.2">
      <c r="A29">
        <v>21</v>
      </c>
      <c r="B29">
        <v>1656093069</v>
      </c>
      <c r="C29">
        <v>1549.9000000953699</v>
      </c>
      <c r="D29" t="s">
        <v>384</v>
      </c>
      <c r="E29" t="s">
        <v>385</v>
      </c>
      <c r="F29">
        <v>5</v>
      </c>
      <c r="G29" t="s">
        <v>351</v>
      </c>
      <c r="H29" t="s">
        <v>352</v>
      </c>
      <c r="I29">
        <v>1656093066.2</v>
      </c>
      <c r="J29">
        <f t="shared" si="0"/>
        <v>2.6585138729427514E-3</v>
      </c>
      <c r="K29">
        <f t="shared" si="1"/>
        <v>2.6585138729427515</v>
      </c>
      <c r="L29">
        <f t="shared" si="2"/>
        <v>6.533182749212112</v>
      </c>
      <c r="M29">
        <f t="shared" si="3"/>
        <v>266.34480000000002</v>
      </c>
      <c r="N29">
        <f t="shared" si="4"/>
        <v>128.83962204091773</v>
      </c>
      <c r="O29">
        <f t="shared" si="5"/>
        <v>9.8107719567990017</v>
      </c>
      <c r="P29">
        <f t="shared" si="6"/>
        <v>20.281401429828552</v>
      </c>
      <c r="Q29">
        <f t="shared" si="7"/>
        <v>8.317502266942553E-2</v>
      </c>
      <c r="R29">
        <f t="shared" si="8"/>
        <v>3.1124430438500563</v>
      </c>
      <c r="S29">
        <f t="shared" si="9"/>
        <v>8.195965115823374E-2</v>
      </c>
      <c r="T29">
        <f t="shared" si="10"/>
        <v>5.1332498805941998E-2</v>
      </c>
      <c r="U29">
        <f t="shared" si="11"/>
        <v>321.51558059999996</v>
      </c>
      <c r="V29">
        <f t="shared" si="12"/>
        <v>30.780223261682124</v>
      </c>
      <c r="W29">
        <f t="shared" si="13"/>
        <v>30.780223261682124</v>
      </c>
      <c r="X29">
        <f t="shared" si="14"/>
        <v>4.4551532065876174</v>
      </c>
      <c r="Y29">
        <f t="shared" si="15"/>
        <v>50.103782797794352</v>
      </c>
      <c r="Z29">
        <f t="shared" si="16"/>
        <v>2.0913521890560038</v>
      </c>
      <c r="AA29">
        <f t="shared" si="17"/>
        <v>4.1740405060754586</v>
      </c>
      <c r="AB29">
        <f t="shared" si="18"/>
        <v>2.3638010175316135</v>
      </c>
      <c r="AC29">
        <f t="shared" si="19"/>
        <v>-117.24046179677534</v>
      </c>
      <c r="AD29">
        <f t="shared" si="20"/>
        <v>-190.69965173366543</v>
      </c>
      <c r="AE29">
        <f t="shared" si="21"/>
        <v>-13.652126269977513</v>
      </c>
      <c r="AF29">
        <f t="shared" si="22"/>
        <v>-7.6659200418276896E-2</v>
      </c>
      <c r="AG29">
        <f t="shared" si="23"/>
        <v>-28.650499547494835</v>
      </c>
      <c r="AH29">
        <f t="shared" si="24"/>
        <v>2.6459486558279219</v>
      </c>
      <c r="AI29">
        <f t="shared" si="25"/>
        <v>6.533182749212112</v>
      </c>
      <c r="AJ29">
        <v>256.85042511516298</v>
      </c>
      <c r="AK29">
        <v>266.20317575757599</v>
      </c>
      <c r="AL29">
        <v>-3.33473968221471</v>
      </c>
      <c r="AM29">
        <v>66.930594117623002</v>
      </c>
      <c r="AN29">
        <f t="shared" si="26"/>
        <v>2.6585138729427515</v>
      </c>
      <c r="AO29">
        <v>25.880014850693598</v>
      </c>
      <c r="AP29">
        <v>27.472512727272701</v>
      </c>
      <c r="AQ29">
        <v>9.8801554737448795E-6</v>
      </c>
      <c r="AR29">
        <v>77.493190307587398</v>
      </c>
      <c r="AS29">
        <v>207</v>
      </c>
      <c r="AT29">
        <v>41</v>
      </c>
      <c r="AU29">
        <f t="shared" si="27"/>
        <v>1</v>
      </c>
      <c r="AV29">
        <f t="shared" si="28"/>
        <v>0</v>
      </c>
      <c r="AW29">
        <f t="shared" si="29"/>
        <v>39778.133312467275</v>
      </c>
      <c r="AX29">
        <f t="shared" si="30"/>
        <v>2000.001</v>
      </c>
      <c r="AY29">
        <f t="shared" si="31"/>
        <v>1681.2005399999998</v>
      </c>
      <c r="AZ29">
        <f t="shared" si="32"/>
        <v>0.84059984970007506</v>
      </c>
      <c r="BA29">
        <f t="shared" si="33"/>
        <v>0.16075770992114502</v>
      </c>
      <c r="BB29">
        <v>3.08</v>
      </c>
      <c r="BC29">
        <v>0.5</v>
      </c>
      <c r="BD29" t="s">
        <v>353</v>
      </c>
      <c r="BE29">
        <v>2</v>
      </c>
      <c r="BF29" t="b">
        <v>1</v>
      </c>
      <c r="BG29">
        <v>1656093066.2</v>
      </c>
      <c r="BH29">
        <v>266.34480000000002</v>
      </c>
      <c r="BI29">
        <v>249.13140000000001</v>
      </c>
      <c r="BJ29">
        <v>27.46461</v>
      </c>
      <c r="BK29">
        <v>25.879580000000001</v>
      </c>
      <c r="BL29">
        <v>258.36090000000002</v>
      </c>
      <c r="BM29">
        <v>27.31409</v>
      </c>
      <c r="BN29">
        <v>500.03460000000001</v>
      </c>
      <c r="BO29">
        <v>76.047229999999999</v>
      </c>
      <c r="BP29">
        <v>9.9934990000000001E-2</v>
      </c>
      <c r="BQ29">
        <v>29.643740000000001</v>
      </c>
      <c r="BR29">
        <v>29.414950000000001</v>
      </c>
      <c r="BS29">
        <v>999.9</v>
      </c>
      <c r="BT29">
        <v>0</v>
      </c>
      <c r="BU29">
        <v>0</v>
      </c>
      <c r="BV29">
        <v>9978.5</v>
      </c>
      <c r="BW29">
        <v>0</v>
      </c>
      <c r="BX29">
        <v>1865.9639999999999</v>
      </c>
      <c r="BY29">
        <v>17.2135</v>
      </c>
      <c r="BZ29">
        <v>273.86649999999997</v>
      </c>
      <c r="CA29">
        <v>255.7501</v>
      </c>
      <c r="CB29">
        <v>1.585019</v>
      </c>
      <c r="CC29">
        <v>249.13140000000001</v>
      </c>
      <c r="CD29">
        <v>25.879580000000001</v>
      </c>
      <c r="CE29">
        <v>2.088606</v>
      </c>
      <c r="CF29">
        <v>1.9680709999999999</v>
      </c>
      <c r="CG29">
        <v>18.132549999999998</v>
      </c>
      <c r="CH29">
        <v>17.18976</v>
      </c>
      <c r="CI29">
        <v>2000.001</v>
      </c>
      <c r="CJ29">
        <v>0.98000560000000003</v>
      </c>
      <c r="CK29">
        <v>1.9994660000000001E-2</v>
      </c>
      <c r="CL29">
        <v>0</v>
      </c>
      <c r="CM29">
        <v>2.3563299999999998</v>
      </c>
      <c r="CN29">
        <v>0</v>
      </c>
      <c r="CO29">
        <v>6050.8950000000004</v>
      </c>
      <c r="CP29">
        <v>17300.189999999999</v>
      </c>
      <c r="CQ29">
        <v>44.968499999999999</v>
      </c>
      <c r="CR29">
        <v>45.549599999999998</v>
      </c>
      <c r="CS29">
        <v>44.811999999999998</v>
      </c>
      <c r="CT29">
        <v>43.837200000000003</v>
      </c>
      <c r="CU29">
        <v>44.074599999999997</v>
      </c>
      <c r="CV29">
        <v>1960.011</v>
      </c>
      <c r="CW29">
        <v>39.99</v>
      </c>
      <c r="CX29">
        <v>0</v>
      </c>
      <c r="CY29">
        <v>1656093037</v>
      </c>
      <c r="CZ29">
        <v>0</v>
      </c>
      <c r="DA29">
        <v>1656081794</v>
      </c>
      <c r="DB29" t="s">
        <v>354</v>
      </c>
      <c r="DC29">
        <v>1656081770.5</v>
      </c>
      <c r="DD29">
        <v>1655399214.5999999</v>
      </c>
      <c r="DE29">
        <v>1</v>
      </c>
      <c r="DF29">
        <v>0.13400000000000001</v>
      </c>
      <c r="DG29">
        <v>-0.06</v>
      </c>
      <c r="DH29">
        <v>9.3309999999999995</v>
      </c>
      <c r="DI29">
        <v>0.51100000000000001</v>
      </c>
      <c r="DJ29">
        <v>421</v>
      </c>
      <c r="DK29">
        <v>25</v>
      </c>
      <c r="DL29">
        <v>1.93</v>
      </c>
      <c r="DM29">
        <v>0.15</v>
      </c>
      <c r="DN29">
        <v>16.317430000000002</v>
      </c>
      <c r="DO29">
        <v>6.1679302063789496</v>
      </c>
      <c r="DP29">
        <v>0.68100040462542999</v>
      </c>
      <c r="DQ29">
        <v>0</v>
      </c>
      <c r="DR29">
        <v>1.5737654999999999</v>
      </c>
      <c r="DS29">
        <v>7.1356547842399601E-2</v>
      </c>
      <c r="DT29">
        <v>7.7770389448683997E-3</v>
      </c>
      <c r="DU29">
        <v>1</v>
      </c>
      <c r="DV29">
        <v>1</v>
      </c>
      <c r="DW29">
        <v>2</v>
      </c>
      <c r="DX29" t="s">
        <v>361</v>
      </c>
      <c r="DY29">
        <v>2.9648400000000001</v>
      </c>
      <c r="DZ29">
        <v>2.7537500000000001</v>
      </c>
      <c r="EA29">
        <v>4.9605000000000003E-2</v>
      </c>
      <c r="EB29">
        <v>4.8136900000000003E-2</v>
      </c>
      <c r="EC29">
        <v>9.5237199999999994E-2</v>
      </c>
      <c r="ED29">
        <v>9.1318300000000005E-2</v>
      </c>
      <c r="EE29">
        <v>36617.1</v>
      </c>
      <c r="EF29">
        <v>40109.4</v>
      </c>
      <c r="EG29">
        <v>34963</v>
      </c>
      <c r="EH29">
        <v>38267.4</v>
      </c>
      <c r="EI29">
        <v>44954.1</v>
      </c>
      <c r="EJ29">
        <v>50232.3</v>
      </c>
      <c r="EK29">
        <v>54759.8</v>
      </c>
      <c r="EL29">
        <v>61396.4</v>
      </c>
      <c r="EM29">
        <v>1.4252</v>
      </c>
      <c r="EN29">
        <v>2.0384000000000002</v>
      </c>
      <c r="EO29">
        <v>1.0281800000000001E-2</v>
      </c>
      <c r="EP29">
        <v>0</v>
      </c>
      <c r="EQ29">
        <v>29.267299999999999</v>
      </c>
      <c r="ER29">
        <v>999.9</v>
      </c>
      <c r="ES29">
        <v>38.329000000000001</v>
      </c>
      <c r="ET29">
        <v>41.442</v>
      </c>
      <c r="EU29">
        <v>40.342700000000001</v>
      </c>
      <c r="EV29">
        <v>54.154800000000002</v>
      </c>
      <c r="EW29">
        <v>39.555300000000003</v>
      </c>
      <c r="EX29">
        <v>2</v>
      </c>
      <c r="EY29">
        <v>0.66252</v>
      </c>
      <c r="EZ29">
        <v>4.0331999999999999</v>
      </c>
      <c r="FA29">
        <v>20.096</v>
      </c>
      <c r="FB29">
        <v>5.1945300000000003</v>
      </c>
      <c r="FC29">
        <v>12.0099</v>
      </c>
      <c r="FD29">
        <v>4.9736000000000002</v>
      </c>
      <c r="FE29">
        <v>3.294</v>
      </c>
      <c r="FF29">
        <v>9999</v>
      </c>
      <c r="FG29">
        <v>544.20000000000005</v>
      </c>
      <c r="FH29">
        <v>9999</v>
      </c>
      <c r="FI29">
        <v>9999</v>
      </c>
      <c r="FJ29">
        <v>1.8632500000000001</v>
      </c>
      <c r="FK29">
        <v>1.8678900000000001</v>
      </c>
      <c r="FL29">
        <v>1.86768</v>
      </c>
      <c r="FM29">
        <v>1.86893</v>
      </c>
      <c r="FN29">
        <v>1.8696299999999999</v>
      </c>
      <c r="FO29">
        <v>1.8656900000000001</v>
      </c>
      <c r="FP29">
        <v>1.8666700000000001</v>
      </c>
      <c r="FQ29">
        <v>1.8680399999999999</v>
      </c>
      <c r="FR29">
        <v>5</v>
      </c>
      <c r="FS29">
        <v>0</v>
      </c>
      <c r="FT29">
        <v>0</v>
      </c>
      <c r="FU29">
        <v>0</v>
      </c>
      <c r="FV29" t="s">
        <v>356</v>
      </c>
      <c r="FW29" t="s">
        <v>357</v>
      </c>
      <c r="FX29" t="s">
        <v>358</v>
      </c>
      <c r="FY29" t="s">
        <v>358</v>
      </c>
      <c r="FZ29" t="s">
        <v>358</v>
      </c>
      <c r="GA29" t="s">
        <v>358</v>
      </c>
      <c r="GB29">
        <v>0</v>
      </c>
      <c r="GC29">
        <v>100</v>
      </c>
      <c r="GD29">
        <v>100</v>
      </c>
      <c r="GE29">
        <v>7.9050000000000002</v>
      </c>
      <c r="GF29">
        <v>0.15049999999999999</v>
      </c>
      <c r="GG29">
        <v>5.6976915342421899</v>
      </c>
      <c r="GH29">
        <v>8.8301994759753793E-3</v>
      </c>
      <c r="GI29">
        <v>1.96969380098152E-7</v>
      </c>
      <c r="GJ29">
        <v>-4.7809962804086102E-10</v>
      </c>
      <c r="GK29">
        <v>0.15052054362713199</v>
      </c>
      <c r="GL29">
        <v>0</v>
      </c>
      <c r="GM29">
        <v>0</v>
      </c>
      <c r="GN29">
        <v>0</v>
      </c>
      <c r="GO29">
        <v>-3</v>
      </c>
      <c r="GP29">
        <v>1713</v>
      </c>
      <c r="GQ29">
        <v>0</v>
      </c>
      <c r="GR29">
        <v>17</v>
      </c>
      <c r="GS29">
        <v>188.3</v>
      </c>
      <c r="GT29">
        <v>11564.2</v>
      </c>
      <c r="GU29">
        <v>0.84106400000000003</v>
      </c>
      <c r="GV29">
        <v>2.7038600000000002</v>
      </c>
      <c r="GW29">
        <v>2.2485400000000002</v>
      </c>
      <c r="GX29">
        <v>2.7087400000000001</v>
      </c>
      <c r="GY29">
        <v>1.9958499999999999</v>
      </c>
      <c r="GZ29">
        <v>2.3791500000000001</v>
      </c>
      <c r="HA29">
        <v>44.334200000000003</v>
      </c>
      <c r="HB29">
        <v>15.5505</v>
      </c>
      <c r="HC29">
        <v>18</v>
      </c>
      <c r="HD29">
        <v>253.45</v>
      </c>
      <c r="HE29">
        <v>613.46900000000005</v>
      </c>
      <c r="HF29">
        <v>23.001100000000001</v>
      </c>
      <c r="HG29">
        <v>35.169899999999998</v>
      </c>
      <c r="HH29">
        <v>30.000299999999999</v>
      </c>
      <c r="HI29">
        <v>35.168199999999999</v>
      </c>
      <c r="HJ29">
        <v>35.065399999999997</v>
      </c>
      <c r="HK29">
        <v>16.7898</v>
      </c>
      <c r="HL29">
        <v>33.638199999999998</v>
      </c>
      <c r="HM29">
        <v>0</v>
      </c>
      <c r="HN29">
        <v>23</v>
      </c>
      <c r="HO29">
        <v>218.101</v>
      </c>
      <c r="HP29">
        <v>25.907599999999999</v>
      </c>
      <c r="HQ29">
        <v>101.504</v>
      </c>
      <c r="HR29">
        <v>102.184</v>
      </c>
    </row>
    <row r="30" spans="1:226" x14ac:dyDescent="0.2">
      <c r="A30">
        <v>22</v>
      </c>
      <c r="B30">
        <v>1656093074</v>
      </c>
      <c r="C30">
        <v>1554.9000000953699</v>
      </c>
      <c r="D30" t="s">
        <v>386</v>
      </c>
      <c r="E30" t="s">
        <v>387</v>
      </c>
      <c r="F30">
        <v>5</v>
      </c>
      <c r="G30" t="s">
        <v>351</v>
      </c>
      <c r="H30" t="s">
        <v>352</v>
      </c>
      <c r="I30">
        <v>1656093071.5</v>
      </c>
      <c r="J30">
        <f t="shared" si="0"/>
        <v>2.6795549733806246E-3</v>
      </c>
      <c r="K30">
        <f t="shared" si="1"/>
        <v>2.6795549733806245</v>
      </c>
      <c r="L30">
        <f t="shared" si="2"/>
        <v>5.9791558768033228</v>
      </c>
      <c r="M30">
        <f t="shared" si="3"/>
        <v>249.188777777778</v>
      </c>
      <c r="N30">
        <f t="shared" si="4"/>
        <v>123.97494793296005</v>
      </c>
      <c r="O30">
        <f t="shared" si="5"/>
        <v>9.4403747604582566</v>
      </c>
      <c r="P30">
        <f t="shared" si="6"/>
        <v>18.97508720548014</v>
      </c>
      <c r="Q30">
        <f t="shared" si="7"/>
        <v>8.3849442658533654E-2</v>
      </c>
      <c r="R30">
        <f t="shared" si="8"/>
        <v>3.1167956074533225</v>
      </c>
      <c r="S30">
        <f t="shared" si="9"/>
        <v>8.2616136794141232E-2</v>
      </c>
      <c r="T30">
        <f t="shared" si="10"/>
        <v>5.1744381937601044E-2</v>
      </c>
      <c r="U30">
        <f t="shared" si="11"/>
        <v>321.51442004694843</v>
      </c>
      <c r="V30">
        <f t="shared" si="12"/>
        <v>30.782232922854472</v>
      </c>
      <c r="W30">
        <f t="shared" si="13"/>
        <v>30.782232922854472</v>
      </c>
      <c r="X30">
        <f t="shared" si="14"/>
        <v>4.4556645563210715</v>
      </c>
      <c r="Y30">
        <f t="shared" si="15"/>
        <v>50.096670457297044</v>
      </c>
      <c r="Z30">
        <f t="shared" si="16"/>
        <v>2.0920984239054916</v>
      </c>
      <c r="AA30">
        <f t="shared" si="17"/>
        <v>4.176122693999833</v>
      </c>
      <c r="AB30">
        <f t="shared" si="18"/>
        <v>2.3635661324155799</v>
      </c>
      <c r="AC30">
        <f t="shared" si="19"/>
        <v>-118.16837432608554</v>
      </c>
      <c r="AD30">
        <f t="shared" si="20"/>
        <v>-189.84885939026668</v>
      </c>
      <c r="AE30">
        <f t="shared" si="21"/>
        <v>-13.572954206776391</v>
      </c>
      <c r="AF30">
        <f t="shared" si="22"/>
        <v>-7.5767876180179883E-2</v>
      </c>
      <c r="AG30">
        <f t="shared" si="23"/>
        <v>-28.965206887888581</v>
      </c>
      <c r="AH30">
        <f t="shared" si="24"/>
        <v>2.6658477449747355</v>
      </c>
      <c r="AI30">
        <f t="shared" si="25"/>
        <v>5.9791558768033228</v>
      </c>
      <c r="AJ30">
        <v>239.954303228751</v>
      </c>
      <c r="AK30">
        <v>249.600951515151</v>
      </c>
      <c r="AL30">
        <v>-3.3207463301877298</v>
      </c>
      <c r="AM30">
        <v>66.930594117623002</v>
      </c>
      <c r="AN30">
        <f t="shared" si="26"/>
        <v>2.6795549733806245</v>
      </c>
      <c r="AO30">
        <v>25.876067377534302</v>
      </c>
      <c r="AP30">
        <v>27.478280000000002</v>
      </c>
      <c r="AQ30">
        <v>6.4391481172315103E-4</v>
      </c>
      <c r="AR30">
        <v>77.493190307587398</v>
      </c>
      <c r="AS30">
        <v>207</v>
      </c>
      <c r="AT30">
        <v>41</v>
      </c>
      <c r="AU30">
        <f t="shared" si="27"/>
        <v>1</v>
      </c>
      <c r="AV30">
        <f t="shared" si="28"/>
        <v>0</v>
      </c>
      <c r="AW30">
        <f t="shared" si="29"/>
        <v>39852.845461035322</v>
      </c>
      <c r="AX30">
        <f t="shared" si="30"/>
        <v>1999.9933333333299</v>
      </c>
      <c r="AY30">
        <f t="shared" si="31"/>
        <v>1681.19413266681</v>
      </c>
      <c r="AZ30">
        <f t="shared" si="32"/>
        <v>0.84059986833296751</v>
      </c>
      <c r="BA30">
        <f t="shared" si="33"/>
        <v>0.16075774588262742</v>
      </c>
      <c r="BB30">
        <v>3.08</v>
      </c>
      <c r="BC30">
        <v>0.5</v>
      </c>
      <c r="BD30" t="s">
        <v>353</v>
      </c>
      <c r="BE30">
        <v>2</v>
      </c>
      <c r="BF30" t="b">
        <v>1</v>
      </c>
      <c r="BG30">
        <v>1656093071.5</v>
      </c>
      <c r="BH30">
        <v>249.188777777778</v>
      </c>
      <c r="BI30">
        <v>231.755666666667</v>
      </c>
      <c r="BJ30">
        <v>27.474311111111099</v>
      </c>
      <c r="BK30">
        <v>25.877288888888899</v>
      </c>
      <c r="BL30">
        <v>241.35488888888901</v>
      </c>
      <c r="BM30">
        <v>27.323788888888899</v>
      </c>
      <c r="BN30">
        <v>500.00711111111099</v>
      </c>
      <c r="BO30">
        <v>76.047233333333295</v>
      </c>
      <c r="BP30">
        <v>0.10020546666666701</v>
      </c>
      <c r="BQ30">
        <v>29.6524</v>
      </c>
      <c r="BR30">
        <v>29.420633333333299</v>
      </c>
      <c r="BS30">
        <v>999.9</v>
      </c>
      <c r="BT30">
        <v>0</v>
      </c>
      <c r="BU30">
        <v>0</v>
      </c>
      <c r="BV30">
        <v>9998.3333333333303</v>
      </c>
      <c r="BW30">
        <v>0</v>
      </c>
      <c r="BX30">
        <v>1700.0777777777801</v>
      </c>
      <c r="BY30">
        <v>17.432922222222199</v>
      </c>
      <c r="BZ30">
        <v>256.22833333333301</v>
      </c>
      <c r="CA30">
        <v>237.911888888889</v>
      </c>
      <c r="CB30">
        <v>1.59703555555556</v>
      </c>
      <c r="CC30">
        <v>231.755666666667</v>
      </c>
      <c r="CD30">
        <v>25.877288888888899</v>
      </c>
      <c r="CE30">
        <v>2.08934555555556</v>
      </c>
      <c r="CF30">
        <v>1.9678955555555599</v>
      </c>
      <c r="CG30">
        <v>18.138188888888902</v>
      </c>
      <c r="CH30">
        <v>17.188355555555599</v>
      </c>
      <c r="CI30">
        <v>1999.9933333333299</v>
      </c>
      <c r="CJ30">
        <v>0.98000533333333295</v>
      </c>
      <c r="CK30">
        <v>1.9994944444444399E-2</v>
      </c>
      <c r="CL30">
        <v>0</v>
      </c>
      <c r="CM30">
        <v>2.29114444444444</v>
      </c>
      <c r="CN30">
        <v>0</v>
      </c>
      <c r="CO30">
        <v>5965.88</v>
      </c>
      <c r="CP30">
        <v>17300.122222222199</v>
      </c>
      <c r="CQ30">
        <v>44.951000000000001</v>
      </c>
      <c r="CR30">
        <v>45.534444444444397</v>
      </c>
      <c r="CS30">
        <v>44.811999999999998</v>
      </c>
      <c r="CT30">
        <v>43.826000000000001</v>
      </c>
      <c r="CU30">
        <v>44.061999999999998</v>
      </c>
      <c r="CV30">
        <v>1960.0033333333299</v>
      </c>
      <c r="CW30">
        <v>39.991111111111103</v>
      </c>
      <c r="CX30">
        <v>0</v>
      </c>
      <c r="CY30">
        <v>1656093042.4000001</v>
      </c>
      <c r="CZ30">
        <v>0</v>
      </c>
      <c r="DA30">
        <v>1656081794</v>
      </c>
      <c r="DB30" t="s">
        <v>354</v>
      </c>
      <c r="DC30">
        <v>1656081770.5</v>
      </c>
      <c r="DD30">
        <v>1655399214.5999999</v>
      </c>
      <c r="DE30">
        <v>1</v>
      </c>
      <c r="DF30">
        <v>0.13400000000000001</v>
      </c>
      <c r="DG30">
        <v>-0.06</v>
      </c>
      <c r="DH30">
        <v>9.3309999999999995</v>
      </c>
      <c r="DI30">
        <v>0.51100000000000001</v>
      </c>
      <c r="DJ30">
        <v>421</v>
      </c>
      <c r="DK30">
        <v>25</v>
      </c>
      <c r="DL30">
        <v>1.93</v>
      </c>
      <c r="DM30">
        <v>0.15</v>
      </c>
      <c r="DN30">
        <v>16.843399999999999</v>
      </c>
      <c r="DO30">
        <v>4.7822476547842401</v>
      </c>
      <c r="DP30">
        <v>0.54647182589773102</v>
      </c>
      <c r="DQ30">
        <v>0</v>
      </c>
      <c r="DR30">
        <v>1.5809454999999999</v>
      </c>
      <c r="DS30">
        <v>9.81739587241965E-2</v>
      </c>
      <c r="DT30">
        <v>1.02476994857382E-2</v>
      </c>
      <c r="DU30">
        <v>1</v>
      </c>
      <c r="DV30">
        <v>1</v>
      </c>
      <c r="DW30">
        <v>2</v>
      </c>
      <c r="DX30" t="s">
        <v>361</v>
      </c>
      <c r="DY30">
        <v>2.9645100000000002</v>
      </c>
      <c r="DZ30">
        <v>2.7537600000000002</v>
      </c>
      <c r="EA30">
        <v>4.6844999999999998E-2</v>
      </c>
      <c r="EB30">
        <v>4.5217800000000002E-2</v>
      </c>
      <c r="EC30">
        <v>9.5257800000000004E-2</v>
      </c>
      <c r="ED30">
        <v>9.1310000000000002E-2</v>
      </c>
      <c r="EE30">
        <v>36722.9</v>
      </c>
      <c r="EF30">
        <v>40232.800000000003</v>
      </c>
      <c r="EG30">
        <v>34962.5</v>
      </c>
      <c r="EH30">
        <v>38267.9</v>
      </c>
      <c r="EI30">
        <v>44952.6</v>
      </c>
      <c r="EJ30">
        <v>50232.9</v>
      </c>
      <c r="EK30">
        <v>54759.199999999997</v>
      </c>
      <c r="EL30">
        <v>61396.6</v>
      </c>
      <c r="EM30">
        <v>1.4248000000000001</v>
      </c>
      <c r="EN30">
        <v>2.0384000000000002</v>
      </c>
      <c r="EO30">
        <v>1.0281800000000001E-2</v>
      </c>
      <c r="EP30">
        <v>0</v>
      </c>
      <c r="EQ30">
        <v>29.272400000000001</v>
      </c>
      <c r="ER30">
        <v>999.9</v>
      </c>
      <c r="ES30">
        <v>38.329000000000001</v>
      </c>
      <c r="ET30">
        <v>41.453000000000003</v>
      </c>
      <c r="EU30">
        <v>40.366300000000003</v>
      </c>
      <c r="EV30">
        <v>54.224800000000002</v>
      </c>
      <c r="EW30">
        <v>39.543300000000002</v>
      </c>
      <c r="EX30">
        <v>2</v>
      </c>
      <c r="EY30">
        <v>0.662358</v>
      </c>
      <c r="EZ30">
        <v>4.04251</v>
      </c>
      <c r="FA30">
        <v>20.0947</v>
      </c>
      <c r="FB30">
        <v>5.1945300000000003</v>
      </c>
      <c r="FC30">
        <v>12.0099</v>
      </c>
      <c r="FD30">
        <v>4.9736000000000002</v>
      </c>
      <c r="FE30">
        <v>3.294</v>
      </c>
      <c r="FF30">
        <v>9999</v>
      </c>
      <c r="FG30">
        <v>544.20000000000005</v>
      </c>
      <c r="FH30">
        <v>9999</v>
      </c>
      <c r="FI30">
        <v>9999</v>
      </c>
      <c r="FJ30">
        <v>1.8632500000000001</v>
      </c>
      <c r="FK30">
        <v>1.86795</v>
      </c>
      <c r="FL30">
        <v>1.86768</v>
      </c>
      <c r="FM30">
        <v>1.8689</v>
      </c>
      <c r="FN30">
        <v>1.8696600000000001</v>
      </c>
      <c r="FO30">
        <v>1.8656900000000001</v>
      </c>
      <c r="FP30">
        <v>1.8666700000000001</v>
      </c>
      <c r="FQ30">
        <v>1.8681000000000001</v>
      </c>
      <c r="FR30">
        <v>5</v>
      </c>
      <c r="FS30">
        <v>0</v>
      </c>
      <c r="FT30">
        <v>0</v>
      </c>
      <c r="FU30">
        <v>0</v>
      </c>
      <c r="FV30" t="s">
        <v>356</v>
      </c>
      <c r="FW30" t="s">
        <v>357</v>
      </c>
      <c r="FX30" t="s">
        <v>358</v>
      </c>
      <c r="FY30" t="s">
        <v>358</v>
      </c>
      <c r="FZ30" t="s">
        <v>358</v>
      </c>
      <c r="GA30" t="s">
        <v>358</v>
      </c>
      <c r="GB30">
        <v>0</v>
      </c>
      <c r="GC30">
        <v>100</v>
      </c>
      <c r="GD30">
        <v>100</v>
      </c>
      <c r="GE30">
        <v>7.7629999999999999</v>
      </c>
      <c r="GF30">
        <v>0.15049999999999999</v>
      </c>
      <c r="GG30">
        <v>5.6976915342421899</v>
      </c>
      <c r="GH30">
        <v>8.8301994759753793E-3</v>
      </c>
      <c r="GI30">
        <v>1.96969380098152E-7</v>
      </c>
      <c r="GJ30">
        <v>-4.7809962804086102E-10</v>
      </c>
      <c r="GK30">
        <v>0.15052054362713199</v>
      </c>
      <c r="GL30">
        <v>0</v>
      </c>
      <c r="GM30">
        <v>0</v>
      </c>
      <c r="GN30">
        <v>0</v>
      </c>
      <c r="GO30">
        <v>-3</v>
      </c>
      <c r="GP30">
        <v>1713</v>
      </c>
      <c r="GQ30">
        <v>0</v>
      </c>
      <c r="GR30">
        <v>17</v>
      </c>
      <c r="GS30">
        <v>188.4</v>
      </c>
      <c r="GT30">
        <v>11564.3</v>
      </c>
      <c r="GU30">
        <v>0.788574</v>
      </c>
      <c r="GV30">
        <v>2.7002000000000002</v>
      </c>
      <c r="GW30">
        <v>2.2485400000000002</v>
      </c>
      <c r="GX30">
        <v>2.7087400000000001</v>
      </c>
      <c r="GY30">
        <v>1.9958499999999999</v>
      </c>
      <c r="GZ30">
        <v>2.3596200000000001</v>
      </c>
      <c r="HA30">
        <v>44.334200000000003</v>
      </c>
      <c r="HB30">
        <v>15.5505</v>
      </c>
      <c r="HC30">
        <v>18</v>
      </c>
      <c r="HD30">
        <v>253.28299999999999</v>
      </c>
      <c r="HE30">
        <v>613.46900000000005</v>
      </c>
      <c r="HF30">
        <v>23.0016</v>
      </c>
      <c r="HG30">
        <v>35.169899999999998</v>
      </c>
      <c r="HH30">
        <v>30.0001</v>
      </c>
      <c r="HI30">
        <v>35.168199999999999</v>
      </c>
      <c r="HJ30">
        <v>35.065399999999997</v>
      </c>
      <c r="HK30">
        <v>15.8165</v>
      </c>
      <c r="HL30">
        <v>33.638199999999998</v>
      </c>
      <c r="HM30">
        <v>0</v>
      </c>
      <c r="HN30">
        <v>23</v>
      </c>
      <c r="HO30">
        <v>197.971</v>
      </c>
      <c r="HP30">
        <v>25.892600000000002</v>
      </c>
      <c r="HQ30">
        <v>101.503</v>
      </c>
      <c r="HR30">
        <v>102.185</v>
      </c>
    </row>
    <row r="31" spans="1:226" x14ac:dyDescent="0.2">
      <c r="A31">
        <v>23</v>
      </c>
      <c r="B31">
        <v>1656093079</v>
      </c>
      <c r="C31">
        <v>1559.9000000953699</v>
      </c>
      <c r="D31" t="s">
        <v>388</v>
      </c>
      <c r="E31" t="s">
        <v>389</v>
      </c>
      <c r="F31">
        <v>5</v>
      </c>
      <c r="G31" t="s">
        <v>351</v>
      </c>
      <c r="H31" t="s">
        <v>352</v>
      </c>
      <c r="I31">
        <v>1656093076.2</v>
      </c>
      <c r="J31">
        <f t="shared" si="0"/>
        <v>2.683208809633319E-3</v>
      </c>
      <c r="K31">
        <f t="shared" si="1"/>
        <v>2.6832088096333191</v>
      </c>
      <c r="L31">
        <f t="shared" si="2"/>
        <v>5.515847201262214</v>
      </c>
      <c r="M31">
        <f t="shared" si="3"/>
        <v>234.12</v>
      </c>
      <c r="N31">
        <f t="shared" si="4"/>
        <v>118.62163117424848</v>
      </c>
      <c r="O31">
        <f t="shared" si="5"/>
        <v>9.0326520008477296</v>
      </c>
      <c r="P31">
        <f t="shared" si="6"/>
        <v>17.827477716370797</v>
      </c>
      <c r="Q31">
        <f t="shared" si="7"/>
        <v>8.4031196943964909E-2</v>
      </c>
      <c r="R31">
        <f t="shared" si="8"/>
        <v>3.1128613293642591</v>
      </c>
      <c r="S31">
        <f t="shared" si="9"/>
        <v>8.2791040626985141E-2</v>
      </c>
      <c r="T31">
        <f t="shared" si="10"/>
        <v>5.1854298794845599E-2</v>
      </c>
      <c r="U31">
        <f t="shared" si="11"/>
        <v>321.50855820000004</v>
      </c>
      <c r="V31">
        <f t="shared" si="12"/>
        <v>30.777131142880798</v>
      </c>
      <c r="W31">
        <f t="shared" si="13"/>
        <v>30.777131142880798</v>
      </c>
      <c r="X31">
        <f t="shared" si="14"/>
        <v>4.4543665299577428</v>
      </c>
      <c r="Y31">
        <f t="shared" si="15"/>
        <v>50.124263119265969</v>
      </c>
      <c r="Z31">
        <f t="shared" si="16"/>
        <v>2.092586623523212</v>
      </c>
      <c r="AA31">
        <f t="shared" si="17"/>
        <v>4.1747977791595643</v>
      </c>
      <c r="AB31">
        <f t="shared" si="18"/>
        <v>2.3617799064345308</v>
      </c>
      <c r="AC31">
        <f t="shared" si="19"/>
        <v>-118.32950850482936</v>
      </c>
      <c r="AD31">
        <f t="shared" si="20"/>
        <v>-189.67772412533088</v>
      </c>
      <c r="AE31">
        <f t="shared" si="21"/>
        <v>-13.577145518092678</v>
      </c>
      <c r="AF31">
        <f t="shared" si="22"/>
        <v>-7.5819948252870972E-2</v>
      </c>
      <c r="AG31">
        <f t="shared" si="23"/>
        <v>-29.942076784248545</v>
      </c>
      <c r="AH31">
        <f t="shared" si="24"/>
        <v>2.6765190485143124</v>
      </c>
      <c r="AI31">
        <f t="shared" si="25"/>
        <v>5.515847201262214</v>
      </c>
      <c r="AJ31">
        <v>222.95720685945801</v>
      </c>
      <c r="AK31">
        <v>233.01816363636399</v>
      </c>
      <c r="AL31">
        <v>-3.3509943478089799</v>
      </c>
      <c r="AM31">
        <v>66.930594117623002</v>
      </c>
      <c r="AN31">
        <f t="shared" si="26"/>
        <v>2.6832088096333191</v>
      </c>
      <c r="AO31">
        <v>25.878034297596201</v>
      </c>
      <c r="AP31">
        <v>27.4839660606061</v>
      </c>
      <c r="AQ31">
        <v>2.7780004584086998E-4</v>
      </c>
      <c r="AR31">
        <v>77.493190307587398</v>
      </c>
      <c r="AS31">
        <v>205</v>
      </c>
      <c r="AT31">
        <v>41</v>
      </c>
      <c r="AU31">
        <f t="shared" si="27"/>
        <v>1</v>
      </c>
      <c r="AV31">
        <f t="shared" si="28"/>
        <v>0</v>
      </c>
      <c r="AW31">
        <f t="shared" si="29"/>
        <v>39784.993344064329</v>
      </c>
      <c r="AX31">
        <f t="shared" si="30"/>
        <v>1999.9570000000001</v>
      </c>
      <c r="AY31">
        <f t="shared" si="31"/>
        <v>1681.1635800000001</v>
      </c>
      <c r="AZ31">
        <f t="shared" si="32"/>
        <v>0.84059986289705235</v>
      </c>
      <c r="BA31">
        <f t="shared" si="33"/>
        <v>0.16075773539131091</v>
      </c>
      <c r="BB31">
        <v>3.08</v>
      </c>
      <c r="BC31">
        <v>0.5</v>
      </c>
      <c r="BD31" t="s">
        <v>353</v>
      </c>
      <c r="BE31">
        <v>2</v>
      </c>
      <c r="BF31" t="b">
        <v>1</v>
      </c>
      <c r="BG31">
        <v>1656093076.2</v>
      </c>
      <c r="BH31">
        <v>234.12</v>
      </c>
      <c r="BI31">
        <v>216.06389999999999</v>
      </c>
      <c r="BJ31">
        <v>27.480969999999999</v>
      </c>
      <c r="BK31">
        <v>25.877739999999999</v>
      </c>
      <c r="BL31">
        <v>226.41839999999999</v>
      </c>
      <c r="BM31">
        <v>27.330439999999999</v>
      </c>
      <c r="BN31">
        <v>500.06139999999999</v>
      </c>
      <c r="BO31">
        <v>76.046509999999998</v>
      </c>
      <c r="BP31">
        <v>0.10024259000000001</v>
      </c>
      <c r="BQ31">
        <v>29.646889999999999</v>
      </c>
      <c r="BR31">
        <v>29.434159999999999</v>
      </c>
      <c r="BS31">
        <v>999.9</v>
      </c>
      <c r="BT31">
        <v>0</v>
      </c>
      <c r="BU31">
        <v>0</v>
      </c>
      <c r="BV31">
        <v>9980.5</v>
      </c>
      <c r="BW31">
        <v>0</v>
      </c>
      <c r="BX31">
        <v>1651.5360000000001</v>
      </c>
      <c r="BY31">
        <v>18.055959999999999</v>
      </c>
      <c r="BZ31">
        <v>240.73560000000001</v>
      </c>
      <c r="CA31">
        <v>221.80359999999999</v>
      </c>
      <c r="CB31">
        <v>1.6032139999999999</v>
      </c>
      <c r="CC31">
        <v>216.06389999999999</v>
      </c>
      <c r="CD31">
        <v>25.877739999999999</v>
      </c>
      <c r="CE31">
        <v>2.0898310000000002</v>
      </c>
      <c r="CF31">
        <v>1.9679120000000001</v>
      </c>
      <c r="CG31">
        <v>18.14189</v>
      </c>
      <c r="CH31">
        <v>17.188500000000001</v>
      </c>
      <c r="CI31">
        <v>1999.9570000000001</v>
      </c>
      <c r="CJ31">
        <v>0.98000529999999997</v>
      </c>
      <c r="CK31">
        <v>1.9994979999999999E-2</v>
      </c>
      <c r="CL31">
        <v>0</v>
      </c>
      <c r="CM31">
        <v>2.2864</v>
      </c>
      <c r="CN31">
        <v>0</v>
      </c>
      <c r="CO31">
        <v>5978.7129999999997</v>
      </c>
      <c r="CP31">
        <v>17299.810000000001</v>
      </c>
      <c r="CQ31">
        <v>44.936999999999998</v>
      </c>
      <c r="CR31">
        <v>45.5062</v>
      </c>
      <c r="CS31">
        <v>44.799599999999998</v>
      </c>
      <c r="CT31">
        <v>43.824599999999997</v>
      </c>
      <c r="CU31">
        <v>44.061999999999998</v>
      </c>
      <c r="CV31">
        <v>1959.9670000000001</v>
      </c>
      <c r="CW31">
        <v>39.99</v>
      </c>
      <c r="CX31">
        <v>0</v>
      </c>
      <c r="CY31">
        <v>1656093047.2</v>
      </c>
      <c r="CZ31">
        <v>0</v>
      </c>
      <c r="DA31">
        <v>1656081794</v>
      </c>
      <c r="DB31" t="s">
        <v>354</v>
      </c>
      <c r="DC31">
        <v>1656081770.5</v>
      </c>
      <c r="DD31">
        <v>1655399214.5999999</v>
      </c>
      <c r="DE31">
        <v>1</v>
      </c>
      <c r="DF31">
        <v>0.13400000000000001</v>
      </c>
      <c r="DG31">
        <v>-0.06</v>
      </c>
      <c r="DH31">
        <v>9.3309999999999995</v>
      </c>
      <c r="DI31">
        <v>0.51100000000000001</v>
      </c>
      <c r="DJ31">
        <v>421</v>
      </c>
      <c r="DK31">
        <v>25</v>
      </c>
      <c r="DL31">
        <v>1.93</v>
      </c>
      <c r="DM31">
        <v>0.15</v>
      </c>
      <c r="DN31">
        <v>17.2496975</v>
      </c>
      <c r="DO31">
        <v>4.75506078799246</v>
      </c>
      <c r="DP31">
        <v>0.54758214474519695</v>
      </c>
      <c r="DQ31">
        <v>0</v>
      </c>
      <c r="DR31">
        <v>1.589294</v>
      </c>
      <c r="DS31">
        <v>0.10432772983114399</v>
      </c>
      <c r="DT31">
        <v>1.0698896625353499E-2</v>
      </c>
      <c r="DU31">
        <v>0</v>
      </c>
      <c r="DV31">
        <v>0</v>
      </c>
      <c r="DW31">
        <v>2</v>
      </c>
      <c r="DX31" t="s">
        <v>355</v>
      </c>
      <c r="DY31">
        <v>2.96583</v>
      </c>
      <c r="DZ31">
        <v>2.7540100000000001</v>
      </c>
      <c r="EA31">
        <v>4.4032200000000001E-2</v>
      </c>
      <c r="EB31">
        <v>4.22598E-2</v>
      </c>
      <c r="EC31">
        <v>9.5284099999999997E-2</v>
      </c>
      <c r="ED31">
        <v>9.1309000000000001E-2</v>
      </c>
      <c r="EE31">
        <v>36830.9</v>
      </c>
      <c r="EF31">
        <v>40356.5</v>
      </c>
      <c r="EG31">
        <v>34962.300000000003</v>
      </c>
      <c r="EH31">
        <v>38267.1</v>
      </c>
      <c r="EI31">
        <v>44951.4</v>
      </c>
      <c r="EJ31">
        <v>50232.7</v>
      </c>
      <c r="EK31">
        <v>54759.5</v>
      </c>
      <c r="EL31">
        <v>61396.4</v>
      </c>
      <c r="EM31">
        <v>1.4294</v>
      </c>
      <c r="EN31">
        <v>2.0377999999999998</v>
      </c>
      <c r="EO31">
        <v>7.8976199999999993E-3</v>
      </c>
      <c r="EP31">
        <v>0</v>
      </c>
      <c r="EQ31">
        <v>29.2774</v>
      </c>
      <c r="ER31">
        <v>999.9</v>
      </c>
      <c r="ES31">
        <v>38.329000000000001</v>
      </c>
      <c r="ET31">
        <v>41.453000000000003</v>
      </c>
      <c r="EU31">
        <v>40.366799999999998</v>
      </c>
      <c r="EV31">
        <v>54.144799999999996</v>
      </c>
      <c r="EW31">
        <v>39.483199999999997</v>
      </c>
      <c r="EX31">
        <v>2</v>
      </c>
      <c r="EY31">
        <v>0.66252</v>
      </c>
      <c r="EZ31">
        <v>4.0490599999999999</v>
      </c>
      <c r="FA31">
        <v>20.0959</v>
      </c>
      <c r="FB31">
        <v>5.1957300000000002</v>
      </c>
      <c r="FC31">
        <v>12.0099</v>
      </c>
      <c r="FD31">
        <v>4.9740000000000002</v>
      </c>
      <c r="FE31">
        <v>3.294</v>
      </c>
      <c r="FF31">
        <v>9999</v>
      </c>
      <c r="FG31">
        <v>544.20000000000005</v>
      </c>
      <c r="FH31">
        <v>9999</v>
      </c>
      <c r="FI31">
        <v>9999</v>
      </c>
      <c r="FJ31">
        <v>1.86328</v>
      </c>
      <c r="FK31">
        <v>1.86792</v>
      </c>
      <c r="FL31">
        <v>1.86768</v>
      </c>
      <c r="FM31">
        <v>1.8689</v>
      </c>
      <c r="FN31">
        <v>1.8696600000000001</v>
      </c>
      <c r="FO31">
        <v>1.8656900000000001</v>
      </c>
      <c r="FP31">
        <v>1.8666400000000001</v>
      </c>
      <c r="FQ31">
        <v>1.8680699999999999</v>
      </c>
      <c r="FR31">
        <v>5</v>
      </c>
      <c r="FS31">
        <v>0</v>
      </c>
      <c r="FT31">
        <v>0</v>
      </c>
      <c r="FU31">
        <v>0</v>
      </c>
      <c r="FV31" t="s">
        <v>356</v>
      </c>
      <c r="FW31" t="s">
        <v>357</v>
      </c>
      <c r="FX31" t="s">
        <v>358</v>
      </c>
      <c r="FY31" t="s">
        <v>358</v>
      </c>
      <c r="FZ31" t="s">
        <v>358</v>
      </c>
      <c r="GA31" t="s">
        <v>358</v>
      </c>
      <c r="GB31">
        <v>0</v>
      </c>
      <c r="GC31">
        <v>100</v>
      </c>
      <c r="GD31">
        <v>100</v>
      </c>
      <c r="GE31">
        <v>7.6219999999999999</v>
      </c>
      <c r="GF31">
        <v>0.15060000000000001</v>
      </c>
      <c r="GG31">
        <v>5.6976915342421899</v>
      </c>
      <c r="GH31">
        <v>8.8301994759753793E-3</v>
      </c>
      <c r="GI31">
        <v>1.96969380098152E-7</v>
      </c>
      <c r="GJ31">
        <v>-4.7809962804086102E-10</v>
      </c>
      <c r="GK31">
        <v>0.15052054362713199</v>
      </c>
      <c r="GL31">
        <v>0</v>
      </c>
      <c r="GM31">
        <v>0</v>
      </c>
      <c r="GN31">
        <v>0</v>
      </c>
      <c r="GO31">
        <v>-3</v>
      </c>
      <c r="GP31">
        <v>1713</v>
      </c>
      <c r="GQ31">
        <v>0</v>
      </c>
      <c r="GR31">
        <v>17</v>
      </c>
      <c r="GS31">
        <v>188.5</v>
      </c>
      <c r="GT31">
        <v>11564.4</v>
      </c>
      <c r="GU31">
        <v>0.74707000000000001</v>
      </c>
      <c r="GV31">
        <v>2.6989700000000001</v>
      </c>
      <c r="GW31">
        <v>2.2485400000000002</v>
      </c>
      <c r="GX31">
        <v>2.7087400000000001</v>
      </c>
      <c r="GY31">
        <v>1.9958499999999999</v>
      </c>
      <c r="GZ31">
        <v>2.3767100000000001</v>
      </c>
      <c r="HA31">
        <v>44.334200000000003</v>
      </c>
      <c r="HB31">
        <v>15.5505</v>
      </c>
      <c r="HC31">
        <v>18</v>
      </c>
      <c r="HD31">
        <v>255.20599999999999</v>
      </c>
      <c r="HE31">
        <v>612.95600000000002</v>
      </c>
      <c r="HF31">
        <v>23.0015</v>
      </c>
      <c r="HG31">
        <v>35.173099999999998</v>
      </c>
      <c r="HH31">
        <v>30.000299999999999</v>
      </c>
      <c r="HI31">
        <v>35.168199999999999</v>
      </c>
      <c r="HJ31">
        <v>35.062199999999997</v>
      </c>
      <c r="HK31">
        <v>14.9003</v>
      </c>
      <c r="HL31">
        <v>33.638199999999998</v>
      </c>
      <c r="HM31">
        <v>0</v>
      </c>
      <c r="HN31">
        <v>23</v>
      </c>
      <c r="HO31">
        <v>184.577</v>
      </c>
      <c r="HP31">
        <v>25.880800000000001</v>
      </c>
      <c r="HQ31">
        <v>101.503</v>
      </c>
      <c r="HR31">
        <v>102.184</v>
      </c>
    </row>
    <row r="32" spans="1:226" x14ac:dyDescent="0.2">
      <c r="A32">
        <v>24</v>
      </c>
      <c r="B32">
        <v>1656093084</v>
      </c>
      <c r="C32">
        <v>1564.9000000953699</v>
      </c>
      <c r="D32" t="s">
        <v>390</v>
      </c>
      <c r="E32" t="s">
        <v>391</v>
      </c>
      <c r="F32">
        <v>5</v>
      </c>
      <c r="G32" t="s">
        <v>351</v>
      </c>
      <c r="H32" t="s">
        <v>352</v>
      </c>
      <c r="I32">
        <v>1656093081.5</v>
      </c>
      <c r="J32">
        <f t="shared" si="0"/>
        <v>2.6990228980551022E-3</v>
      </c>
      <c r="K32">
        <f t="shared" si="1"/>
        <v>2.6990228980551021</v>
      </c>
      <c r="L32">
        <f t="shared" si="2"/>
        <v>4.8380255980336306</v>
      </c>
      <c r="M32">
        <f t="shared" si="3"/>
        <v>216.97366666666699</v>
      </c>
      <c r="N32">
        <f t="shared" si="4"/>
        <v>115.59898318642637</v>
      </c>
      <c r="O32">
        <f t="shared" si="5"/>
        <v>8.8024680996761457</v>
      </c>
      <c r="P32">
        <f t="shared" si="6"/>
        <v>16.521804315726563</v>
      </c>
      <c r="Q32">
        <f t="shared" si="7"/>
        <v>8.451791012353381E-2</v>
      </c>
      <c r="R32">
        <f t="shared" si="8"/>
        <v>3.1157955106834634</v>
      </c>
      <c r="S32">
        <f t="shared" si="9"/>
        <v>8.3264624165475823E-2</v>
      </c>
      <c r="T32">
        <f t="shared" si="10"/>
        <v>5.2151444671827661E-2</v>
      </c>
      <c r="U32">
        <f t="shared" si="11"/>
        <v>321.51116499999949</v>
      </c>
      <c r="V32">
        <f t="shared" si="12"/>
        <v>30.781179253766286</v>
      </c>
      <c r="W32">
        <f t="shared" si="13"/>
        <v>30.781179253766286</v>
      </c>
      <c r="X32">
        <f t="shared" si="14"/>
        <v>4.4553964483298341</v>
      </c>
      <c r="Y32">
        <f t="shared" si="15"/>
        <v>50.114235729814084</v>
      </c>
      <c r="Z32">
        <f t="shared" si="16"/>
        <v>2.0932417727085451</v>
      </c>
      <c r="AA32">
        <f t="shared" si="17"/>
        <v>4.1769404286519496</v>
      </c>
      <c r="AB32">
        <f t="shared" si="18"/>
        <v>2.362154675621289</v>
      </c>
      <c r="AC32">
        <f t="shared" si="19"/>
        <v>-119.02690980423</v>
      </c>
      <c r="AD32">
        <f t="shared" si="20"/>
        <v>-189.03982009872064</v>
      </c>
      <c r="AE32">
        <f t="shared" si="21"/>
        <v>-13.519607764216497</v>
      </c>
      <c r="AF32">
        <f t="shared" si="22"/>
        <v>-7.5172667167663576E-2</v>
      </c>
      <c r="AG32">
        <f t="shared" si="23"/>
        <v>-29.838640655016029</v>
      </c>
      <c r="AH32">
        <f t="shared" si="24"/>
        <v>2.6893289107880904</v>
      </c>
      <c r="AI32">
        <f t="shared" si="25"/>
        <v>4.8380255980336306</v>
      </c>
      <c r="AJ32">
        <v>206.32055599589901</v>
      </c>
      <c r="AK32">
        <v>216.55560606060601</v>
      </c>
      <c r="AL32">
        <v>-3.2880858085642402</v>
      </c>
      <c r="AM32">
        <v>66.930594117623002</v>
      </c>
      <c r="AN32">
        <f t="shared" si="26"/>
        <v>2.6990228980551021</v>
      </c>
      <c r="AO32">
        <v>25.877969777450101</v>
      </c>
      <c r="AP32">
        <v>27.4941557575758</v>
      </c>
      <c r="AQ32">
        <v>1.16770371302379E-4</v>
      </c>
      <c r="AR32">
        <v>77.493190307587398</v>
      </c>
      <c r="AS32">
        <v>205</v>
      </c>
      <c r="AT32">
        <v>41</v>
      </c>
      <c r="AU32">
        <f t="shared" si="27"/>
        <v>1</v>
      </c>
      <c r="AV32">
        <f t="shared" si="28"/>
        <v>0</v>
      </c>
      <c r="AW32">
        <f t="shared" si="29"/>
        <v>39834.950900438795</v>
      </c>
      <c r="AX32">
        <f t="shared" si="30"/>
        <v>1999.9733333333299</v>
      </c>
      <c r="AY32">
        <f t="shared" si="31"/>
        <v>1681.1772999999971</v>
      </c>
      <c r="AZ32">
        <f t="shared" si="32"/>
        <v>0.84059985799810666</v>
      </c>
      <c r="BA32">
        <f t="shared" si="33"/>
        <v>0.16075772593634582</v>
      </c>
      <c r="BB32">
        <v>3.08</v>
      </c>
      <c r="BC32">
        <v>0.5</v>
      </c>
      <c r="BD32" t="s">
        <v>353</v>
      </c>
      <c r="BE32">
        <v>2</v>
      </c>
      <c r="BF32" t="b">
        <v>1</v>
      </c>
      <c r="BG32">
        <v>1656093081.5</v>
      </c>
      <c r="BH32">
        <v>216.97366666666699</v>
      </c>
      <c r="BI32">
        <v>198.954222222222</v>
      </c>
      <c r="BJ32">
        <v>27.489633333333298</v>
      </c>
      <c r="BK32">
        <v>25.878699999999998</v>
      </c>
      <c r="BL32">
        <v>209.42244444444401</v>
      </c>
      <c r="BM32">
        <v>27.339099999999998</v>
      </c>
      <c r="BN32">
        <v>500.04755555555602</v>
      </c>
      <c r="BO32">
        <v>76.0463666666667</v>
      </c>
      <c r="BP32">
        <v>0.100220933333333</v>
      </c>
      <c r="BQ32">
        <v>29.655799999999999</v>
      </c>
      <c r="BR32">
        <v>29.4251111111111</v>
      </c>
      <c r="BS32">
        <v>999.9</v>
      </c>
      <c r="BT32">
        <v>0</v>
      </c>
      <c r="BU32">
        <v>0</v>
      </c>
      <c r="BV32">
        <v>9993.8888888888905</v>
      </c>
      <c r="BW32">
        <v>0</v>
      </c>
      <c r="BX32">
        <v>2219.2088888888902</v>
      </c>
      <c r="BY32">
        <v>18.0196222222222</v>
      </c>
      <c r="BZ32">
        <v>223.10677777777801</v>
      </c>
      <c r="CA32">
        <v>204.23944444444399</v>
      </c>
      <c r="CB32">
        <v>1.61093888888889</v>
      </c>
      <c r="CC32">
        <v>198.954222222222</v>
      </c>
      <c r="CD32">
        <v>25.878699999999998</v>
      </c>
      <c r="CE32">
        <v>2.0904888888888902</v>
      </c>
      <c r="CF32">
        <v>1.9679811111111101</v>
      </c>
      <c r="CG32">
        <v>18.146877777777799</v>
      </c>
      <c r="CH32">
        <v>17.189044444444399</v>
      </c>
      <c r="CI32">
        <v>1999.9733333333299</v>
      </c>
      <c r="CJ32">
        <v>0.98000533333333295</v>
      </c>
      <c r="CK32">
        <v>1.9994944444444399E-2</v>
      </c>
      <c r="CL32">
        <v>0</v>
      </c>
      <c r="CM32">
        <v>2.2566333333333302</v>
      </c>
      <c r="CN32">
        <v>0</v>
      </c>
      <c r="CO32">
        <v>6149.73</v>
      </c>
      <c r="CP32">
        <v>17299.944444444402</v>
      </c>
      <c r="CQ32">
        <v>44.936999999999998</v>
      </c>
      <c r="CR32">
        <v>45.513777777777797</v>
      </c>
      <c r="CS32">
        <v>44.798222222222201</v>
      </c>
      <c r="CT32">
        <v>43.875</v>
      </c>
      <c r="CU32">
        <v>44.061999999999998</v>
      </c>
      <c r="CV32">
        <v>1959.9833333333299</v>
      </c>
      <c r="CW32">
        <v>39.99</v>
      </c>
      <c r="CX32">
        <v>0</v>
      </c>
      <c r="CY32">
        <v>1656093052</v>
      </c>
      <c r="CZ32">
        <v>0</v>
      </c>
      <c r="DA32">
        <v>1656081794</v>
      </c>
      <c r="DB32" t="s">
        <v>354</v>
      </c>
      <c r="DC32">
        <v>1656081770.5</v>
      </c>
      <c r="DD32">
        <v>1655399214.5999999</v>
      </c>
      <c r="DE32">
        <v>1</v>
      </c>
      <c r="DF32">
        <v>0.13400000000000001</v>
      </c>
      <c r="DG32">
        <v>-0.06</v>
      </c>
      <c r="DH32">
        <v>9.3309999999999995</v>
      </c>
      <c r="DI32">
        <v>0.51100000000000001</v>
      </c>
      <c r="DJ32">
        <v>421</v>
      </c>
      <c r="DK32">
        <v>25</v>
      </c>
      <c r="DL32">
        <v>1.93</v>
      </c>
      <c r="DM32">
        <v>0.15</v>
      </c>
      <c r="DN32">
        <v>17.702277500000001</v>
      </c>
      <c r="DO32">
        <v>3.5100866791744401</v>
      </c>
      <c r="DP32">
        <v>0.45570248873991298</v>
      </c>
      <c r="DQ32">
        <v>0</v>
      </c>
      <c r="DR32">
        <v>1.5992277500000001</v>
      </c>
      <c r="DS32">
        <v>9.8306454033770196E-2</v>
      </c>
      <c r="DT32">
        <v>1.01434576174744E-2</v>
      </c>
      <c r="DU32">
        <v>1</v>
      </c>
      <c r="DV32">
        <v>1</v>
      </c>
      <c r="DW32">
        <v>2</v>
      </c>
      <c r="DX32" t="s">
        <v>361</v>
      </c>
      <c r="DY32">
        <v>2.9643999999999999</v>
      </c>
      <c r="DZ32">
        <v>2.7531099999999999</v>
      </c>
      <c r="EA32">
        <v>4.1189099999999999E-2</v>
      </c>
      <c r="EB32">
        <v>3.9342299999999997E-2</v>
      </c>
      <c r="EC32">
        <v>9.5292799999999997E-2</v>
      </c>
      <c r="ED32">
        <v>9.1317200000000001E-2</v>
      </c>
      <c r="EE32">
        <v>36940.5</v>
      </c>
      <c r="EF32">
        <v>40479.699999999997</v>
      </c>
      <c r="EG32">
        <v>34962.5</v>
      </c>
      <c r="EH32">
        <v>38267.4</v>
      </c>
      <c r="EI32">
        <v>44950.6</v>
      </c>
      <c r="EJ32">
        <v>50231.7</v>
      </c>
      <c r="EK32">
        <v>54759.1</v>
      </c>
      <c r="EL32">
        <v>61395.8</v>
      </c>
      <c r="EM32">
        <v>1.4278</v>
      </c>
      <c r="EN32">
        <v>2.0386000000000002</v>
      </c>
      <c r="EO32">
        <v>9.0897100000000008E-3</v>
      </c>
      <c r="EP32">
        <v>0</v>
      </c>
      <c r="EQ32">
        <v>29.286999999999999</v>
      </c>
      <c r="ER32">
        <v>999.9</v>
      </c>
      <c r="ES32">
        <v>38.329000000000001</v>
      </c>
      <c r="ET32">
        <v>41.442</v>
      </c>
      <c r="EU32">
        <v>40.345199999999998</v>
      </c>
      <c r="EV32">
        <v>54.754800000000003</v>
      </c>
      <c r="EW32">
        <v>39.399000000000001</v>
      </c>
      <c r="EX32">
        <v>2</v>
      </c>
      <c r="EY32">
        <v>0.662744</v>
      </c>
      <c r="EZ32">
        <v>4.06196</v>
      </c>
      <c r="FA32">
        <v>20.095300000000002</v>
      </c>
      <c r="FB32">
        <v>5.1969200000000004</v>
      </c>
      <c r="FC32">
        <v>12.0099</v>
      </c>
      <c r="FD32">
        <v>4.9736000000000002</v>
      </c>
      <c r="FE32">
        <v>3.294</v>
      </c>
      <c r="FF32">
        <v>9999</v>
      </c>
      <c r="FG32">
        <v>544.20000000000005</v>
      </c>
      <c r="FH32">
        <v>9999</v>
      </c>
      <c r="FI32">
        <v>9999</v>
      </c>
      <c r="FJ32">
        <v>1.86328</v>
      </c>
      <c r="FK32">
        <v>1.8678900000000001</v>
      </c>
      <c r="FL32">
        <v>1.86768</v>
      </c>
      <c r="FM32">
        <v>1.86893</v>
      </c>
      <c r="FN32">
        <v>1.8696299999999999</v>
      </c>
      <c r="FO32">
        <v>1.8656900000000001</v>
      </c>
      <c r="FP32">
        <v>1.8666700000000001</v>
      </c>
      <c r="FQ32">
        <v>1.8680099999999999</v>
      </c>
      <c r="FR32">
        <v>5</v>
      </c>
      <c r="FS32">
        <v>0</v>
      </c>
      <c r="FT32">
        <v>0</v>
      </c>
      <c r="FU32">
        <v>0</v>
      </c>
      <c r="FV32" t="s">
        <v>356</v>
      </c>
      <c r="FW32" t="s">
        <v>357</v>
      </c>
      <c r="FX32" t="s">
        <v>358</v>
      </c>
      <c r="FY32" t="s">
        <v>358</v>
      </c>
      <c r="FZ32" t="s">
        <v>358</v>
      </c>
      <c r="GA32" t="s">
        <v>358</v>
      </c>
      <c r="GB32">
        <v>0</v>
      </c>
      <c r="GC32">
        <v>100</v>
      </c>
      <c r="GD32">
        <v>100</v>
      </c>
      <c r="GE32">
        <v>7.4820000000000002</v>
      </c>
      <c r="GF32">
        <v>0.15049999999999999</v>
      </c>
      <c r="GG32">
        <v>5.6976915342421899</v>
      </c>
      <c r="GH32">
        <v>8.8301994759753793E-3</v>
      </c>
      <c r="GI32">
        <v>1.96969380098152E-7</v>
      </c>
      <c r="GJ32">
        <v>-4.7809962804086102E-10</v>
      </c>
      <c r="GK32">
        <v>0.15052054362713199</v>
      </c>
      <c r="GL32">
        <v>0</v>
      </c>
      <c r="GM32">
        <v>0</v>
      </c>
      <c r="GN32">
        <v>0</v>
      </c>
      <c r="GO32">
        <v>-3</v>
      </c>
      <c r="GP32">
        <v>1713</v>
      </c>
      <c r="GQ32">
        <v>0</v>
      </c>
      <c r="GR32">
        <v>17</v>
      </c>
      <c r="GS32">
        <v>188.6</v>
      </c>
      <c r="GT32">
        <v>11564.5</v>
      </c>
      <c r="GU32">
        <v>0.69824200000000003</v>
      </c>
      <c r="GV32">
        <v>2.7038600000000002</v>
      </c>
      <c r="GW32">
        <v>2.2485400000000002</v>
      </c>
      <c r="GX32">
        <v>2.7087400000000001</v>
      </c>
      <c r="GY32">
        <v>1.9958499999999999</v>
      </c>
      <c r="GZ32">
        <v>2.3864700000000001</v>
      </c>
      <c r="HA32">
        <v>44.334200000000003</v>
      </c>
      <c r="HB32">
        <v>15.541700000000001</v>
      </c>
      <c r="HC32">
        <v>18</v>
      </c>
      <c r="HD32">
        <v>254.536</v>
      </c>
      <c r="HE32">
        <v>613.59900000000005</v>
      </c>
      <c r="HF32">
        <v>23.002400000000002</v>
      </c>
      <c r="HG32">
        <v>35.173099999999998</v>
      </c>
      <c r="HH32">
        <v>30.000299999999999</v>
      </c>
      <c r="HI32">
        <v>35.168199999999999</v>
      </c>
      <c r="HJ32">
        <v>35.062199999999997</v>
      </c>
      <c r="HK32">
        <v>13.9963</v>
      </c>
      <c r="HL32">
        <v>33.638199999999998</v>
      </c>
      <c r="HM32">
        <v>0</v>
      </c>
      <c r="HN32">
        <v>23</v>
      </c>
      <c r="HO32">
        <v>164.18</v>
      </c>
      <c r="HP32">
        <v>25.859000000000002</v>
      </c>
      <c r="HQ32">
        <v>101.502</v>
      </c>
      <c r="HR32">
        <v>102.184</v>
      </c>
    </row>
    <row r="33" spans="1:226" x14ac:dyDescent="0.2">
      <c r="A33">
        <v>25</v>
      </c>
      <c r="B33">
        <v>1656093089</v>
      </c>
      <c r="C33">
        <v>1569.9000000953699</v>
      </c>
      <c r="D33" t="s">
        <v>392</v>
      </c>
      <c r="E33" t="s">
        <v>393</v>
      </c>
      <c r="F33">
        <v>5</v>
      </c>
      <c r="G33" t="s">
        <v>351</v>
      </c>
      <c r="H33" t="s">
        <v>352</v>
      </c>
      <c r="I33">
        <v>1656093086.2</v>
      </c>
      <c r="J33">
        <f t="shared" si="0"/>
        <v>2.7444818939252142E-3</v>
      </c>
      <c r="K33">
        <f t="shared" si="1"/>
        <v>2.7444818939252142</v>
      </c>
      <c r="L33">
        <f t="shared" si="2"/>
        <v>3.8993575843346497</v>
      </c>
      <c r="M33">
        <f t="shared" si="3"/>
        <v>202.08320000000001</v>
      </c>
      <c r="N33">
        <f t="shared" si="4"/>
        <v>120.23816741337477</v>
      </c>
      <c r="O33">
        <f t="shared" si="5"/>
        <v>9.1557512799877596</v>
      </c>
      <c r="P33">
        <f t="shared" si="6"/>
        <v>15.387988330718784</v>
      </c>
      <c r="Q33">
        <f t="shared" si="7"/>
        <v>8.5988051820657996E-2</v>
      </c>
      <c r="R33">
        <f t="shared" si="8"/>
        <v>3.117919667972302</v>
      </c>
      <c r="S33">
        <f t="shared" si="9"/>
        <v>8.4692016137663556E-2</v>
      </c>
      <c r="T33">
        <f t="shared" si="10"/>
        <v>5.3047326460344754E-2</v>
      </c>
      <c r="U33">
        <f t="shared" si="11"/>
        <v>321.50568539999995</v>
      </c>
      <c r="V33">
        <f t="shared" si="12"/>
        <v>30.780399875968463</v>
      </c>
      <c r="W33">
        <f t="shared" si="13"/>
        <v>30.780399875968463</v>
      </c>
      <c r="X33">
        <f t="shared" si="14"/>
        <v>4.4551981432921774</v>
      </c>
      <c r="Y33">
        <f t="shared" si="15"/>
        <v>50.094067945804696</v>
      </c>
      <c r="Z33">
        <f t="shared" si="16"/>
        <v>2.0937384116072493</v>
      </c>
      <c r="AA33">
        <f t="shared" si="17"/>
        <v>4.1796134701466121</v>
      </c>
      <c r="AB33">
        <f t="shared" si="18"/>
        <v>2.3614597316849282</v>
      </c>
      <c r="AC33">
        <f t="shared" si="19"/>
        <v>-121.03165152210195</v>
      </c>
      <c r="AD33">
        <f t="shared" si="20"/>
        <v>-187.17017122136116</v>
      </c>
      <c r="AE33">
        <f t="shared" si="21"/>
        <v>-13.377458819705469</v>
      </c>
      <c r="AF33">
        <f t="shared" si="22"/>
        <v>-7.3596163168616613E-2</v>
      </c>
      <c r="AG33">
        <f t="shared" si="23"/>
        <v>-30.513263760896422</v>
      </c>
      <c r="AH33">
        <f t="shared" si="24"/>
        <v>2.6914886179658191</v>
      </c>
      <c r="AI33">
        <f t="shared" si="25"/>
        <v>3.8993575843346497</v>
      </c>
      <c r="AJ33">
        <v>189.59283534635699</v>
      </c>
      <c r="AK33">
        <v>200.30698181818201</v>
      </c>
      <c r="AL33">
        <v>-3.2596637973324798</v>
      </c>
      <c r="AM33">
        <v>66.930594117623002</v>
      </c>
      <c r="AN33">
        <f t="shared" si="26"/>
        <v>2.7444818939252142</v>
      </c>
      <c r="AO33">
        <v>25.883617237455599</v>
      </c>
      <c r="AP33">
        <v>27.500677575757599</v>
      </c>
      <c r="AQ33">
        <v>5.7733878762953597E-3</v>
      </c>
      <c r="AR33">
        <v>77.493190307587398</v>
      </c>
      <c r="AS33">
        <v>206</v>
      </c>
      <c r="AT33">
        <v>41</v>
      </c>
      <c r="AU33">
        <f t="shared" si="27"/>
        <v>1</v>
      </c>
      <c r="AV33">
        <f t="shared" si="28"/>
        <v>0</v>
      </c>
      <c r="AW33">
        <f t="shared" si="29"/>
        <v>39870.51609982759</v>
      </c>
      <c r="AX33">
        <f t="shared" si="30"/>
        <v>1999.9390000000001</v>
      </c>
      <c r="AY33">
        <f t="shared" si="31"/>
        <v>1681.1484599999999</v>
      </c>
      <c r="AZ33">
        <f t="shared" si="32"/>
        <v>0.84059986829598299</v>
      </c>
      <c r="BA33">
        <f t="shared" si="33"/>
        <v>0.16075774581124722</v>
      </c>
      <c r="BB33">
        <v>3.08</v>
      </c>
      <c r="BC33">
        <v>0.5</v>
      </c>
      <c r="BD33" t="s">
        <v>353</v>
      </c>
      <c r="BE33">
        <v>2</v>
      </c>
      <c r="BF33" t="b">
        <v>1</v>
      </c>
      <c r="BG33">
        <v>1656093086.2</v>
      </c>
      <c r="BH33">
        <v>202.08320000000001</v>
      </c>
      <c r="BI33">
        <v>183.6223</v>
      </c>
      <c r="BJ33">
        <v>27.496079999999999</v>
      </c>
      <c r="BK33">
        <v>25.88373</v>
      </c>
      <c r="BL33">
        <v>194.6628</v>
      </c>
      <c r="BM33">
        <v>27.345549999999999</v>
      </c>
      <c r="BN33">
        <v>500.0061</v>
      </c>
      <c r="BO33">
        <v>76.046909999999997</v>
      </c>
      <c r="BP33">
        <v>9.9886619999999995E-2</v>
      </c>
      <c r="BQ33">
        <v>29.666910000000001</v>
      </c>
      <c r="BR33">
        <v>29.455819999999999</v>
      </c>
      <c r="BS33">
        <v>999.9</v>
      </c>
      <c r="BT33">
        <v>0</v>
      </c>
      <c r="BU33">
        <v>0</v>
      </c>
      <c r="BV33">
        <v>10003.5</v>
      </c>
      <c r="BW33">
        <v>0</v>
      </c>
      <c r="BX33">
        <v>2250.0039999999999</v>
      </c>
      <c r="BY33">
        <v>18.46116</v>
      </c>
      <c r="BZ33">
        <v>207.79679999999999</v>
      </c>
      <c r="CA33">
        <v>188.50139999999999</v>
      </c>
      <c r="CB33">
        <v>1.61233</v>
      </c>
      <c r="CC33">
        <v>183.6223</v>
      </c>
      <c r="CD33">
        <v>25.88373</v>
      </c>
      <c r="CE33">
        <v>2.0909900000000001</v>
      </c>
      <c r="CF33">
        <v>1.9683790000000001</v>
      </c>
      <c r="CG33">
        <v>18.15072</v>
      </c>
      <c r="CH33">
        <v>17.192240000000002</v>
      </c>
      <c r="CI33">
        <v>1999.9390000000001</v>
      </c>
      <c r="CJ33">
        <v>0.98000529999999997</v>
      </c>
      <c r="CK33">
        <v>1.9994979999999999E-2</v>
      </c>
      <c r="CL33">
        <v>0</v>
      </c>
      <c r="CM33">
        <v>2.2947199999999999</v>
      </c>
      <c r="CN33">
        <v>0</v>
      </c>
      <c r="CO33">
        <v>6146.8270000000002</v>
      </c>
      <c r="CP33">
        <v>17299.66</v>
      </c>
      <c r="CQ33">
        <v>44.968499999999999</v>
      </c>
      <c r="CR33">
        <v>45.555799999999998</v>
      </c>
      <c r="CS33">
        <v>44.787199999999999</v>
      </c>
      <c r="CT33">
        <v>43.875</v>
      </c>
      <c r="CU33">
        <v>44.061999999999998</v>
      </c>
      <c r="CV33">
        <v>1959.9490000000001</v>
      </c>
      <c r="CW33">
        <v>39.99</v>
      </c>
      <c r="CX33">
        <v>0</v>
      </c>
      <c r="CY33">
        <v>1656093057.4000001</v>
      </c>
      <c r="CZ33">
        <v>0</v>
      </c>
      <c r="DA33">
        <v>1656081794</v>
      </c>
      <c r="DB33" t="s">
        <v>354</v>
      </c>
      <c r="DC33">
        <v>1656081770.5</v>
      </c>
      <c r="DD33">
        <v>1655399214.5999999</v>
      </c>
      <c r="DE33">
        <v>1</v>
      </c>
      <c r="DF33">
        <v>0.13400000000000001</v>
      </c>
      <c r="DG33">
        <v>-0.06</v>
      </c>
      <c r="DH33">
        <v>9.3309999999999995</v>
      </c>
      <c r="DI33">
        <v>0.51100000000000001</v>
      </c>
      <c r="DJ33">
        <v>421</v>
      </c>
      <c r="DK33">
        <v>25</v>
      </c>
      <c r="DL33">
        <v>1.93</v>
      </c>
      <c r="DM33">
        <v>0.15</v>
      </c>
      <c r="DN33">
        <v>17.947794999999999</v>
      </c>
      <c r="DO33">
        <v>3.1895549718574001</v>
      </c>
      <c r="DP33">
        <v>0.425171198430703</v>
      </c>
      <c r="DQ33">
        <v>0</v>
      </c>
      <c r="DR33">
        <v>1.6045247499999999</v>
      </c>
      <c r="DS33">
        <v>7.0306378986864898E-2</v>
      </c>
      <c r="DT33">
        <v>7.8123277541012103E-3</v>
      </c>
      <c r="DU33">
        <v>1</v>
      </c>
      <c r="DV33">
        <v>1</v>
      </c>
      <c r="DW33">
        <v>2</v>
      </c>
      <c r="DX33" t="s">
        <v>361</v>
      </c>
      <c r="DY33">
        <v>2.9651800000000001</v>
      </c>
      <c r="DZ33">
        <v>2.7542200000000001</v>
      </c>
      <c r="EA33">
        <v>3.8301700000000001E-2</v>
      </c>
      <c r="EB33">
        <v>3.6316500000000002E-2</v>
      </c>
      <c r="EC33">
        <v>9.5329200000000003E-2</v>
      </c>
      <c r="ED33">
        <v>9.1328000000000006E-2</v>
      </c>
      <c r="EE33">
        <v>37051.199999999997</v>
      </c>
      <c r="EF33">
        <v>40606</v>
      </c>
      <c r="EG33">
        <v>34962.1</v>
      </c>
      <c r="EH33">
        <v>38266.300000000003</v>
      </c>
      <c r="EI33">
        <v>44949</v>
      </c>
      <c r="EJ33">
        <v>50230.400000000001</v>
      </c>
      <c r="EK33">
        <v>54759.4</v>
      </c>
      <c r="EL33">
        <v>61395.1</v>
      </c>
      <c r="EM33">
        <v>1.427</v>
      </c>
      <c r="EN33">
        <v>2.0384000000000002</v>
      </c>
      <c r="EO33">
        <v>1.1324900000000001E-2</v>
      </c>
      <c r="EP33">
        <v>0</v>
      </c>
      <c r="EQ33">
        <v>29.297599999999999</v>
      </c>
      <c r="ER33">
        <v>999.9</v>
      </c>
      <c r="ES33">
        <v>38.329000000000001</v>
      </c>
      <c r="ET33">
        <v>41.453000000000003</v>
      </c>
      <c r="EU33">
        <v>40.3628</v>
      </c>
      <c r="EV33">
        <v>53.924799999999998</v>
      </c>
      <c r="EW33">
        <v>39.463099999999997</v>
      </c>
      <c r="EX33">
        <v>2</v>
      </c>
      <c r="EY33">
        <v>0.66300800000000004</v>
      </c>
      <c r="EZ33">
        <v>4.0789099999999996</v>
      </c>
      <c r="FA33">
        <v>20.095400000000001</v>
      </c>
      <c r="FB33">
        <v>5.1945300000000003</v>
      </c>
      <c r="FC33">
        <v>12.0099</v>
      </c>
      <c r="FD33">
        <v>4.9740000000000002</v>
      </c>
      <c r="FE33">
        <v>3.294</v>
      </c>
      <c r="FF33">
        <v>9999</v>
      </c>
      <c r="FG33">
        <v>544.20000000000005</v>
      </c>
      <c r="FH33">
        <v>9999</v>
      </c>
      <c r="FI33">
        <v>9999</v>
      </c>
      <c r="FJ33">
        <v>1.8632500000000001</v>
      </c>
      <c r="FK33">
        <v>1.86792</v>
      </c>
      <c r="FL33">
        <v>1.86768</v>
      </c>
      <c r="FM33">
        <v>1.8689</v>
      </c>
      <c r="FN33">
        <v>1.8696600000000001</v>
      </c>
      <c r="FO33">
        <v>1.8656900000000001</v>
      </c>
      <c r="FP33">
        <v>1.86673</v>
      </c>
      <c r="FQ33">
        <v>1.8681000000000001</v>
      </c>
      <c r="FR33">
        <v>5</v>
      </c>
      <c r="FS33">
        <v>0</v>
      </c>
      <c r="FT33">
        <v>0</v>
      </c>
      <c r="FU33">
        <v>0</v>
      </c>
      <c r="FV33" t="s">
        <v>356</v>
      </c>
      <c r="FW33" t="s">
        <v>357</v>
      </c>
      <c r="FX33" t="s">
        <v>358</v>
      </c>
      <c r="FY33" t="s">
        <v>358</v>
      </c>
      <c r="FZ33" t="s">
        <v>358</v>
      </c>
      <c r="GA33" t="s">
        <v>358</v>
      </c>
      <c r="GB33">
        <v>0</v>
      </c>
      <c r="GC33">
        <v>100</v>
      </c>
      <c r="GD33">
        <v>100</v>
      </c>
      <c r="GE33">
        <v>7.3419999999999996</v>
      </c>
      <c r="GF33">
        <v>0.15049999999999999</v>
      </c>
      <c r="GG33">
        <v>5.6976915342421899</v>
      </c>
      <c r="GH33">
        <v>8.8301994759753793E-3</v>
      </c>
      <c r="GI33">
        <v>1.96969380098152E-7</v>
      </c>
      <c r="GJ33">
        <v>-4.7809962804086102E-10</v>
      </c>
      <c r="GK33">
        <v>0.15052054362713199</v>
      </c>
      <c r="GL33">
        <v>0</v>
      </c>
      <c r="GM33">
        <v>0</v>
      </c>
      <c r="GN33">
        <v>0</v>
      </c>
      <c r="GO33">
        <v>-3</v>
      </c>
      <c r="GP33">
        <v>1713</v>
      </c>
      <c r="GQ33">
        <v>0</v>
      </c>
      <c r="GR33">
        <v>17</v>
      </c>
      <c r="GS33">
        <v>188.6</v>
      </c>
      <c r="GT33">
        <v>11564.6</v>
      </c>
      <c r="GU33">
        <v>0.64697300000000002</v>
      </c>
      <c r="GV33">
        <v>2.7050800000000002</v>
      </c>
      <c r="GW33">
        <v>2.2485400000000002</v>
      </c>
      <c r="GX33">
        <v>2.7075200000000001</v>
      </c>
      <c r="GY33">
        <v>1.9958499999999999</v>
      </c>
      <c r="GZ33">
        <v>2.3815900000000001</v>
      </c>
      <c r="HA33">
        <v>44.334200000000003</v>
      </c>
      <c r="HB33">
        <v>15.541700000000001</v>
      </c>
      <c r="HC33">
        <v>18</v>
      </c>
      <c r="HD33">
        <v>254.20099999999999</v>
      </c>
      <c r="HE33">
        <v>613.46900000000005</v>
      </c>
      <c r="HF33">
        <v>23.0031</v>
      </c>
      <c r="HG33">
        <v>35.176299999999998</v>
      </c>
      <c r="HH33">
        <v>30.0001</v>
      </c>
      <c r="HI33">
        <v>35.168199999999999</v>
      </c>
      <c r="HJ33">
        <v>35.065399999999997</v>
      </c>
      <c r="HK33">
        <v>12.9901</v>
      </c>
      <c r="HL33">
        <v>33.638199999999998</v>
      </c>
      <c r="HM33">
        <v>0</v>
      </c>
      <c r="HN33">
        <v>23</v>
      </c>
      <c r="HO33">
        <v>150.6</v>
      </c>
      <c r="HP33">
        <v>25.839200000000002</v>
      </c>
      <c r="HQ33">
        <v>101.502</v>
      </c>
      <c r="HR33">
        <v>102.182</v>
      </c>
    </row>
    <row r="34" spans="1:226" x14ac:dyDescent="0.2">
      <c r="A34">
        <v>26</v>
      </c>
      <c r="B34">
        <v>1656093094</v>
      </c>
      <c r="C34">
        <v>1574.9000000953699</v>
      </c>
      <c r="D34" t="s">
        <v>394</v>
      </c>
      <c r="E34" t="s">
        <v>395</v>
      </c>
      <c r="F34">
        <v>5</v>
      </c>
      <c r="G34" t="s">
        <v>351</v>
      </c>
      <c r="H34" t="s">
        <v>352</v>
      </c>
      <c r="I34">
        <v>1656093091.5</v>
      </c>
      <c r="J34">
        <f t="shared" si="0"/>
        <v>2.747245486817197E-3</v>
      </c>
      <c r="K34">
        <f t="shared" si="1"/>
        <v>2.7472454868171972</v>
      </c>
      <c r="L34">
        <f t="shared" si="2"/>
        <v>3.4309917118173598</v>
      </c>
      <c r="M34">
        <f t="shared" si="3"/>
        <v>185.22988888888901</v>
      </c>
      <c r="N34">
        <f t="shared" si="4"/>
        <v>112.77738080424562</v>
      </c>
      <c r="O34">
        <f t="shared" si="5"/>
        <v>8.5879839648343239</v>
      </c>
      <c r="P34">
        <f t="shared" si="6"/>
        <v>14.105233728977831</v>
      </c>
      <c r="Q34">
        <f t="shared" si="7"/>
        <v>8.5919409131566149E-2</v>
      </c>
      <c r="R34">
        <f t="shared" si="8"/>
        <v>3.1152769765462729</v>
      </c>
      <c r="S34">
        <f t="shared" si="9"/>
        <v>8.4624345191056785E-2</v>
      </c>
      <c r="T34">
        <f t="shared" si="10"/>
        <v>5.3004945952767168E-2</v>
      </c>
      <c r="U34">
        <f t="shared" si="11"/>
        <v>321.51347033333366</v>
      </c>
      <c r="V34">
        <f t="shared" si="12"/>
        <v>30.802310522877804</v>
      </c>
      <c r="W34">
        <f t="shared" si="13"/>
        <v>30.802310522877804</v>
      </c>
      <c r="X34">
        <f t="shared" si="14"/>
        <v>4.4607760238229108</v>
      </c>
      <c r="Y34">
        <f t="shared" si="15"/>
        <v>50.063161295579242</v>
      </c>
      <c r="Z34">
        <f t="shared" si="16"/>
        <v>2.0950600235158543</v>
      </c>
      <c r="AA34">
        <f t="shared" si="17"/>
        <v>4.1848336567208664</v>
      </c>
      <c r="AB34">
        <f t="shared" si="18"/>
        <v>2.3657160003070565</v>
      </c>
      <c r="AC34">
        <f t="shared" si="19"/>
        <v>-121.15352596863839</v>
      </c>
      <c r="AD34">
        <f t="shared" si="20"/>
        <v>-187.05045317085566</v>
      </c>
      <c r="AE34">
        <f t="shared" si="21"/>
        <v>-13.383128568546292</v>
      </c>
      <c r="AF34">
        <f t="shared" si="22"/>
        <v>-7.3637374706692071E-2</v>
      </c>
      <c r="AG34">
        <f t="shared" si="23"/>
        <v>-31.277013887845346</v>
      </c>
      <c r="AH34">
        <f t="shared" si="24"/>
        <v>2.7189602897309282</v>
      </c>
      <c r="AI34">
        <f t="shared" si="25"/>
        <v>3.4309917118173598</v>
      </c>
      <c r="AJ34">
        <v>172.791743989336</v>
      </c>
      <c r="AK34">
        <v>183.901581818182</v>
      </c>
      <c r="AL34">
        <v>-3.2844391199538601</v>
      </c>
      <c r="AM34">
        <v>66.930594117623002</v>
      </c>
      <c r="AN34">
        <f t="shared" si="26"/>
        <v>2.7472454868171972</v>
      </c>
      <c r="AO34">
        <v>25.882904138158501</v>
      </c>
      <c r="AP34">
        <v>27.5135460606061</v>
      </c>
      <c r="AQ34">
        <v>3.2161463589105601E-3</v>
      </c>
      <c r="AR34">
        <v>77.493190307587398</v>
      </c>
      <c r="AS34">
        <v>204</v>
      </c>
      <c r="AT34">
        <v>41</v>
      </c>
      <c r="AU34">
        <f t="shared" si="27"/>
        <v>1</v>
      </c>
      <c r="AV34">
        <f t="shared" si="28"/>
        <v>0</v>
      </c>
      <c r="AW34">
        <f t="shared" si="29"/>
        <v>39821.667701308441</v>
      </c>
      <c r="AX34">
        <f t="shared" si="30"/>
        <v>1999.9877777777799</v>
      </c>
      <c r="AY34">
        <f t="shared" si="31"/>
        <v>1681.189433333335</v>
      </c>
      <c r="AZ34">
        <f t="shared" si="32"/>
        <v>0.84059985366577239</v>
      </c>
      <c r="BA34">
        <f t="shared" si="33"/>
        <v>0.16075771757494073</v>
      </c>
      <c r="BB34">
        <v>3.08</v>
      </c>
      <c r="BC34">
        <v>0.5</v>
      </c>
      <c r="BD34" t="s">
        <v>353</v>
      </c>
      <c r="BE34">
        <v>2</v>
      </c>
      <c r="BF34" t="b">
        <v>1</v>
      </c>
      <c r="BG34">
        <v>1656093091.5</v>
      </c>
      <c r="BH34">
        <v>185.22988888888901</v>
      </c>
      <c r="BI34">
        <v>166.274</v>
      </c>
      <c r="BJ34">
        <v>27.512322222222199</v>
      </c>
      <c r="BK34">
        <v>25.883566666666699</v>
      </c>
      <c r="BL34">
        <v>177.957111111111</v>
      </c>
      <c r="BM34">
        <v>27.361788888888899</v>
      </c>
      <c r="BN34">
        <v>500.01355555555602</v>
      </c>
      <c r="BO34">
        <v>76.049522222222194</v>
      </c>
      <c r="BP34">
        <v>0.10035733333333299</v>
      </c>
      <c r="BQ34">
        <v>29.688588888888901</v>
      </c>
      <c r="BR34">
        <v>29.471644444444401</v>
      </c>
      <c r="BS34">
        <v>999.9</v>
      </c>
      <c r="BT34">
        <v>0</v>
      </c>
      <c r="BU34">
        <v>0</v>
      </c>
      <c r="BV34">
        <v>9991.1111111111095</v>
      </c>
      <c r="BW34">
        <v>0</v>
      </c>
      <c r="BX34">
        <v>2227.2455555555598</v>
      </c>
      <c r="BY34">
        <v>18.956044444444402</v>
      </c>
      <c r="BZ34">
        <v>190.47011111111101</v>
      </c>
      <c r="CA34">
        <v>170.69177777777799</v>
      </c>
      <c r="CB34">
        <v>1.62875777777778</v>
      </c>
      <c r="CC34">
        <v>166.274</v>
      </c>
      <c r="CD34">
        <v>25.883566666666699</v>
      </c>
      <c r="CE34">
        <v>2.0922999999999998</v>
      </c>
      <c r="CF34">
        <v>1.9684322222222199</v>
      </c>
      <c r="CG34">
        <v>18.160688888888899</v>
      </c>
      <c r="CH34">
        <v>17.192688888888899</v>
      </c>
      <c r="CI34">
        <v>1999.9877777777799</v>
      </c>
      <c r="CJ34">
        <v>0.98000600000000004</v>
      </c>
      <c r="CK34">
        <v>1.9994233333333299E-2</v>
      </c>
      <c r="CL34">
        <v>0</v>
      </c>
      <c r="CM34">
        <v>2.27467777777778</v>
      </c>
      <c r="CN34">
        <v>0</v>
      </c>
      <c r="CO34">
        <v>6133.36</v>
      </c>
      <c r="CP34">
        <v>17300.099999999999</v>
      </c>
      <c r="CQ34">
        <v>44.978999999999999</v>
      </c>
      <c r="CR34">
        <v>45.561999999999998</v>
      </c>
      <c r="CS34">
        <v>44.791333333333299</v>
      </c>
      <c r="CT34">
        <v>43.875</v>
      </c>
      <c r="CU34">
        <v>44.061999999999998</v>
      </c>
      <c r="CV34">
        <v>1959.9977777777799</v>
      </c>
      <c r="CW34">
        <v>39.99</v>
      </c>
      <c r="CX34">
        <v>0</v>
      </c>
      <c r="CY34">
        <v>1656093062.2</v>
      </c>
      <c r="CZ34">
        <v>0</v>
      </c>
      <c r="DA34">
        <v>1656081794</v>
      </c>
      <c r="DB34" t="s">
        <v>354</v>
      </c>
      <c r="DC34">
        <v>1656081770.5</v>
      </c>
      <c r="DD34">
        <v>1655399214.5999999</v>
      </c>
      <c r="DE34">
        <v>1</v>
      </c>
      <c r="DF34">
        <v>0.13400000000000001</v>
      </c>
      <c r="DG34">
        <v>-0.06</v>
      </c>
      <c r="DH34">
        <v>9.3309999999999995</v>
      </c>
      <c r="DI34">
        <v>0.51100000000000001</v>
      </c>
      <c r="DJ34">
        <v>421</v>
      </c>
      <c r="DK34">
        <v>25</v>
      </c>
      <c r="DL34">
        <v>1.93</v>
      </c>
      <c r="DM34">
        <v>0.15</v>
      </c>
      <c r="DN34">
        <v>18.385275</v>
      </c>
      <c r="DO34">
        <v>3.6259812382738801</v>
      </c>
      <c r="DP34">
        <v>0.434097767645723</v>
      </c>
      <c r="DQ34">
        <v>0</v>
      </c>
      <c r="DR34">
        <v>1.6137239999999999</v>
      </c>
      <c r="DS34">
        <v>8.98336210131261E-2</v>
      </c>
      <c r="DT34">
        <v>9.6749883204063705E-3</v>
      </c>
      <c r="DU34">
        <v>1</v>
      </c>
      <c r="DV34">
        <v>1</v>
      </c>
      <c r="DW34">
        <v>2</v>
      </c>
      <c r="DX34" t="s">
        <v>361</v>
      </c>
      <c r="DY34">
        <v>2.9654199999999999</v>
      </c>
      <c r="DZ34">
        <v>2.7539799999999999</v>
      </c>
      <c r="EA34">
        <v>3.5368700000000003E-2</v>
      </c>
      <c r="EB34">
        <v>3.3119700000000002E-2</v>
      </c>
      <c r="EC34">
        <v>9.5361100000000004E-2</v>
      </c>
      <c r="ED34">
        <v>9.1344900000000007E-2</v>
      </c>
      <c r="EE34">
        <v>37164.1</v>
      </c>
      <c r="EF34">
        <v>40741</v>
      </c>
      <c r="EG34">
        <v>34962.199999999997</v>
      </c>
      <c r="EH34">
        <v>38266.800000000003</v>
      </c>
      <c r="EI34">
        <v>44946.9</v>
      </c>
      <c r="EJ34">
        <v>50229.7</v>
      </c>
      <c r="EK34">
        <v>54758.9</v>
      </c>
      <c r="EL34">
        <v>61395.4</v>
      </c>
      <c r="EM34">
        <v>1.4316</v>
      </c>
      <c r="EN34">
        <v>2.0379999999999998</v>
      </c>
      <c r="EO34">
        <v>9.8347699999999996E-3</v>
      </c>
      <c r="EP34">
        <v>0</v>
      </c>
      <c r="EQ34">
        <v>29.3127</v>
      </c>
      <c r="ER34">
        <v>999.9</v>
      </c>
      <c r="ES34">
        <v>38.304000000000002</v>
      </c>
      <c r="ET34">
        <v>41.453000000000003</v>
      </c>
      <c r="EU34">
        <v>40.341299999999997</v>
      </c>
      <c r="EV34">
        <v>54.174799999999998</v>
      </c>
      <c r="EW34">
        <v>39.4191</v>
      </c>
      <c r="EX34">
        <v>2</v>
      </c>
      <c r="EY34">
        <v>0.66353700000000004</v>
      </c>
      <c r="EZ34">
        <v>4.0980400000000001</v>
      </c>
      <c r="FA34">
        <v>20.094799999999999</v>
      </c>
      <c r="FB34">
        <v>5.1945300000000003</v>
      </c>
      <c r="FC34">
        <v>12.0099</v>
      </c>
      <c r="FD34">
        <v>4.9736000000000002</v>
      </c>
      <c r="FE34">
        <v>3.294</v>
      </c>
      <c r="FF34">
        <v>9999</v>
      </c>
      <c r="FG34">
        <v>544.20000000000005</v>
      </c>
      <c r="FH34">
        <v>9999</v>
      </c>
      <c r="FI34">
        <v>9999</v>
      </c>
      <c r="FJ34">
        <v>1.8632500000000001</v>
      </c>
      <c r="FK34">
        <v>1.8678900000000001</v>
      </c>
      <c r="FL34">
        <v>1.86768</v>
      </c>
      <c r="FM34">
        <v>1.8689</v>
      </c>
      <c r="FN34">
        <v>1.8696600000000001</v>
      </c>
      <c r="FO34">
        <v>1.8656900000000001</v>
      </c>
      <c r="FP34">
        <v>1.86673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 t="s">
        <v>356</v>
      </c>
      <c r="FW34" t="s">
        <v>357</v>
      </c>
      <c r="FX34" t="s">
        <v>358</v>
      </c>
      <c r="FY34" t="s">
        <v>358</v>
      </c>
      <c r="FZ34" t="s">
        <v>358</v>
      </c>
      <c r="GA34" t="s">
        <v>358</v>
      </c>
      <c r="GB34">
        <v>0</v>
      </c>
      <c r="GC34">
        <v>100</v>
      </c>
      <c r="GD34">
        <v>100</v>
      </c>
      <c r="GE34">
        <v>7.2039999999999997</v>
      </c>
      <c r="GF34">
        <v>0.15049999999999999</v>
      </c>
      <c r="GG34">
        <v>5.6976915342421899</v>
      </c>
      <c r="GH34">
        <v>8.8301994759753793E-3</v>
      </c>
      <c r="GI34">
        <v>1.96969380098152E-7</v>
      </c>
      <c r="GJ34">
        <v>-4.7809962804086102E-10</v>
      </c>
      <c r="GK34">
        <v>0.15052054362713199</v>
      </c>
      <c r="GL34">
        <v>0</v>
      </c>
      <c r="GM34">
        <v>0</v>
      </c>
      <c r="GN34">
        <v>0</v>
      </c>
      <c r="GO34">
        <v>-3</v>
      </c>
      <c r="GP34">
        <v>1713</v>
      </c>
      <c r="GQ34">
        <v>0</v>
      </c>
      <c r="GR34">
        <v>17</v>
      </c>
      <c r="GS34">
        <v>188.7</v>
      </c>
      <c r="GT34">
        <v>11564.7</v>
      </c>
      <c r="GU34">
        <v>0.60058599999999995</v>
      </c>
      <c r="GV34">
        <v>2.7075200000000001</v>
      </c>
      <c r="GW34">
        <v>2.2485400000000002</v>
      </c>
      <c r="GX34">
        <v>2.7087400000000001</v>
      </c>
      <c r="GY34">
        <v>1.9958499999999999</v>
      </c>
      <c r="GZ34">
        <v>2.3962400000000001</v>
      </c>
      <c r="HA34">
        <v>44.334200000000003</v>
      </c>
      <c r="HB34">
        <v>15.541700000000001</v>
      </c>
      <c r="HC34">
        <v>18</v>
      </c>
      <c r="HD34">
        <v>256.12900000000002</v>
      </c>
      <c r="HE34">
        <v>613.14800000000002</v>
      </c>
      <c r="HF34">
        <v>23.003599999999999</v>
      </c>
      <c r="HG34">
        <v>35.179600000000001</v>
      </c>
      <c r="HH34">
        <v>30.000499999999999</v>
      </c>
      <c r="HI34">
        <v>35.168199999999999</v>
      </c>
      <c r="HJ34">
        <v>35.065399999999997</v>
      </c>
      <c r="HK34">
        <v>12.045400000000001</v>
      </c>
      <c r="HL34">
        <v>33.638199999999998</v>
      </c>
      <c r="HM34">
        <v>0</v>
      </c>
      <c r="HN34">
        <v>23</v>
      </c>
      <c r="HO34">
        <v>130.44999999999999</v>
      </c>
      <c r="HP34">
        <v>25.805700000000002</v>
      </c>
      <c r="HQ34">
        <v>101.502</v>
      </c>
      <c r="HR34">
        <v>102.18300000000001</v>
      </c>
    </row>
    <row r="35" spans="1:226" x14ac:dyDescent="0.2">
      <c r="A35">
        <v>27</v>
      </c>
      <c r="B35">
        <v>1656093099</v>
      </c>
      <c r="C35">
        <v>1579.9000000953699</v>
      </c>
      <c r="D35" t="s">
        <v>396</v>
      </c>
      <c r="E35" t="s">
        <v>397</v>
      </c>
      <c r="F35">
        <v>5</v>
      </c>
      <c r="G35" t="s">
        <v>351</v>
      </c>
      <c r="H35" t="s">
        <v>352</v>
      </c>
      <c r="I35">
        <v>1656093096.2</v>
      </c>
      <c r="J35">
        <f t="shared" si="0"/>
        <v>2.7444918659464772E-3</v>
      </c>
      <c r="K35">
        <f t="shared" si="1"/>
        <v>2.7444918659464772</v>
      </c>
      <c r="L35">
        <f t="shared" si="2"/>
        <v>2.5153299562987925</v>
      </c>
      <c r="M35">
        <f t="shared" si="3"/>
        <v>170.25470000000001</v>
      </c>
      <c r="N35">
        <f t="shared" si="4"/>
        <v>115.35846493514754</v>
      </c>
      <c r="O35">
        <f t="shared" si="5"/>
        <v>8.7843867680810703</v>
      </c>
      <c r="P35">
        <f t="shared" si="6"/>
        <v>12.964658767992471</v>
      </c>
      <c r="Q35">
        <f t="shared" si="7"/>
        <v>8.584318052444527E-2</v>
      </c>
      <c r="R35">
        <f t="shared" si="8"/>
        <v>3.1184117353516361</v>
      </c>
      <c r="S35">
        <f t="shared" si="9"/>
        <v>8.455167339237922E-2</v>
      </c>
      <c r="T35">
        <f t="shared" si="10"/>
        <v>5.2959213994368246E-2</v>
      </c>
      <c r="U35">
        <f t="shared" si="11"/>
        <v>321.521007</v>
      </c>
      <c r="V35">
        <f t="shared" si="12"/>
        <v>30.803581429588903</v>
      </c>
      <c r="W35">
        <f t="shared" si="13"/>
        <v>30.803581429588903</v>
      </c>
      <c r="X35">
        <f t="shared" si="14"/>
        <v>4.4610997501814547</v>
      </c>
      <c r="Y35">
        <f t="shared" si="15"/>
        <v>50.075793740793287</v>
      </c>
      <c r="Z35">
        <f t="shared" si="16"/>
        <v>2.0957818458108259</v>
      </c>
      <c r="AA35">
        <f t="shared" si="17"/>
        <v>4.1852194228996069</v>
      </c>
      <c r="AB35">
        <f t="shared" si="18"/>
        <v>2.3653179043706287</v>
      </c>
      <c r="AC35">
        <f t="shared" si="19"/>
        <v>-121.03209128823964</v>
      </c>
      <c r="AD35">
        <f t="shared" si="20"/>
        <v>-187.18315946857194</v>
      </c>
      <c r="AE35">
        <f t="shared" si="21"/>
        <v>-13.379350683389546</v>
      </c>
      <c r="AF35">
        <f t="shared" si="22"/>
        <v>-7.3594440201134148E-2</v>
      </c>
      <c r="AG35">
        <f t="shared" si="23"/>
        <v>-32.246582271365838</v>
      </c>
      <c r="AH35">
        <f t="shared" si="24"/>
        <v>2.7266682780417546</v>
      </c>
      <c r="AI35">
        <f t="shared" si="25"/>
        <v>2.5153299562987925</v>
      </c>
      <c r="AJ35">
        <v>155.76574138890101</v>
      </c>
      <c r="AK35">
        <v>167.49370909090899</v>
      </c>
      <c r="AL35">
        <v>-3.2935722286431202</v>
      </c>
      <c r="AM35">
        <v>66.930594117623002</v>
      </c>
      <c r="AN35">
        <f t="shared" si="26"/>
        <v>2.7444918659464772</v>
      </c>
      <c r="AO35">
        <v>25.887841647373101</v>
      </c>
      <c r="AP35">
        <v>27.5294036363636</v>
      </c>
      <c r="AQ35">
        <v>5.9695188915275595E-4</v>
      </c>
      <c r="AR35">
        <v>77.493190307587398</v>
      </c>
      <c r="AS35">
        <v>205</v>
      </c>
      <c r="AT35">
        <v>41</v>
      </c>
      <c r="AU35">
        <f t="shared" si="27"/>
        <v>1</v>
      </c>
      <c r="AV35">
        <f t="shared" si="28"/>
        <v>0</v>
      </c>
      <c r="AW35">
        <f t="shared" si="29"/>
        <v>39876.063711876363</v>
      </c>
      <c r="AX35">
        <f t="shared" si="30"/>
        <v>2000.0350000000001</v>
      </c>
      <c r="AY35">
        <f t="shared" si="31"/>
        <v>1681.2291</v>
      </c>
      <c r="AZ35">
        <f t="shared" si="32"/>
        <v>0.8405998395028087</v>
      </c>
      <c r="BA35">
        <f t="shared" si="33"/>
        <v>0.16075769024042078</v>
      </c>
      <c r="BB35">
        <v>3.08</v>
      </c>
      <c r="BC35">
        <v>0.5</v>
      </c>
      <c r="BD35" t="s">
        <v>353</v>
      </c>
      <c r="BE35">
        <v>2</v>
      </c>
      <c r="BF35" t="b">
        <v>1</v>
      </c>
      <c r="BG35">
        <v>1656093096.2</v>
      </c>
      <c r="BH35">
        <v>170.25470000000001</v>
      </c>
      <c r="BI35">
        <v>150.67330000000001</v>
      </c>
      <c r="BJ35">
        <v>27.522259999999999</v>
      </c>
      <c r="BK35">
        <v>25.888570000000001</v>
      </c>
      <c r="BL35">
        <v>163.11369999999999</v>
      </c>
      <c r="BM35">
        <v>27.371749999999999</v>
      </c>
      <c r="BN35">
        <v>499.91140000000001</v>
      </c>
      <c r="BO35">
        <v>76.048760000000001</v>
      </c>
      <c r="BP35">
        <v>9.9850099999999997E-2</v>
      </c>
      <c r="BQ35">
        <v>29.690190000000001</v>
      </c>
      <c r="BR35">
        <v>29.472719999999999</v>
      </c>
      <c r="BS35">
        <v>999.9</v>
      </c>
      <c r="BT35">
        <v>0</v>
      </c>
      <c r="BU35">
        <v>0</v>
      </c>
      <c r="BV35">
        <v>10005.5</v>
      </c>
      <c r="BW35">
        <v>0</v>
      </c>
      <c r="BX35">
        <v>2212.549</v>
      </c>
      <c r="BY35">
        <v>19.58145</v>
      </c>
      <c r="BZ35">
        <v>175.07310000000001</v>
      </c>
      <c r="CA35">
        <v>154.67779999999999</v>
      </c>
      <c r="CB35">
        <v>1.633678</v>
      </c>
      <c r="CC35">
        <v>150.67330000000001</v>
      </c>
      <c r="CD35">
        <v>25.888570000000001</v>
      </c>
      <c r="CE35">
        <v>2.0930330000000001</v>
      </c>
      <c r="CF35">
        <v>1.968793</v>
      </c>
      <c r="CG35">
        <v>18.166260000000001</v>
      </c>
      <c r="CH35">
        <v>17.19557</v>
      </c>
      <c r="CI35">
        <v>2000.0350000000001</v>
      </c>
      <c r="CJ35">
        <v>0.98000620000000005</v>
      </c>
      <c r="CK35">
        <v>1.9994020000000001E-2</v>
      </c>
      <c r="CL35">
        <v>0</v>
      </c>
      <c r="CM35">
        <v>2.3227600000000002</v>
      </c>
      <c r="CN35">
        <v>0</v>
      </c>
      <c r="CO35">
        <v>6121.73</v>
      </c>
      <c r="CP35">
        <v>17300.5</v>
      </c>
      <c r="CQ35">
        <v>44.987400000000001</v>
      </c>
      <c r="CR35">
        <v>45.561999999999998</v>
      </c>
      <c r="CS35">
        <v>44.805799999999998</v>
      </c>
      <c r="CT35">
        <v>43.875</v>
      </c>
      <c r="CU35">
        <v>44.061999999999998</v>
      </c>
      <c r="CV35">
        <v>1960.0450000000001</v>
      </c>
      <c r="CW35">
        <v>39.99</v>
      </c>
      <c r="CX35">
        <v>0</v>
      </c>
      <c r="CY35">
        <v>1656093067</v>
      </c>
      <c r="CZ35">
        <v>0</v>
      </c>
      <c r="DA35">
        <v>1656081794</v>
      </c>
      <c r="DB35" t="s">
        <v>354</v>
      </c>
      <c r="DC35">
        <v>1656081770.5</v>
      </c>
      <c r="DD35">
        <v>1655399214.5999999</v>
      </c>
      <c r="DE35">
        <v>1</v>
      </c>
      <c r="DF35">
        <v>0.13400000000000001</v>
      </c>
      <c r="DG35">
        <v>-0.06</v>
      </c>
      <c r="DH35">
        <v>9.3309999999999995</v>
      </c>
      <c r="DI35">
        <v>0.51100000000000001</v>
      </c>
      <c r="DJ35">
        <v>421</v>
      </c>
      <c r="DK35">
        <v>25</v>
      </c>
      <c r="DL35">
        <v>1.93</v>
      </c>
      <c r="DM35">
        <v>0.15</v>
      </c>
      <c r="DN35">
        <v>18.6979525</v>
      </c>
      <c r="DO35">
        <v>5.21938198874291</v>
      </c>
      <c r="DP35">
        <v>0.57275742246936401</v>
      </c>
      <c r="DQ35">
        <v>0</v>
      </c>
      <c r="DR35">
        <v>1.6195327500000001</v>
      </c>
      <c r="DS35">
        <v>9.3700750469041805E-2</v>
      </c>
      <c r="DT35">
        <v>9.9517397945032698E-3</v>
      </c>
      <c r="DU35">
        <v>1</v>
      </c>
      <c r="DV35">
        <v>1</v>
      </c>
      <c r="DW35">
        <v>2</v>
      </c>
      <c r="DX35" t="s">
        <v>361</v>
      </c>
      <c r="DY35">
        <v>2.9656799999999999</v>
      </c>
      <c r="DZ35">
        <v>2.7546200000000001</v>
      </c>
      <c r="EA35">
        <v>3.2310800000000001E-2</v>
      </c>
      <c r="EB35">
        <v>2.9930999999999999E-2</v>
      </c>
      <c r="EC35">
        <v>9.5390799999999998E-2</v>
      </c>
      <c r="ED35">
        <v>9.1357800000000003E-2</v>
      </c>
      <c r="EE35">
        <v>37280.9</v>
      </c>
      <c r="EF35">
        <v>40874.699999999997</v>
      </c>
      <c r="EG35">
        <v>34961.4</v>
      </c>
      <c r="EH35">
        <v>38266.300000000003</v>
      </c>
      <c r="EI35">
        <v>44945.1</v>
      </c>
      <c r="EJ35">
        <v>50228.6</v>
      </c>
      <c r="EK35">
        <v>54758.6</v>
      </c>
      <c r="EL35">
        <v>61395.1</v>
      </c>
      <c r="EM35">
        <v>1.429</v>
      </c>
      <c r="EN35">
        <v>2.0377999999999998</v>
      </c>
      <c r="EO35">
        <v>9.3877300000000004E-3</v>
      </c>
      <c r="EP35">
        <v>0</v>
      </c>
      <c r="EQ35">
        <v>29.3279</v>
      </c>
      <c r="ER35">
        <v>999.9</v>
      </c>
      <c r="ES35">
        <v>38.329000000000001</v>
      </c>
      <c r="ET35">
        <v>41.472999999999999</v>
      </c>
      <c r="EU35">
        <v>40.410200000000003</v>
      </c>
      <c r="EV35">
        <v>54.094799999999999</v>
      </c>
      <c r="EW35">
        <v>39.5152</v>
      </c>
      <c r="EX35">
        <v>2</v>
      </c>
      <c r="EY35">
        <v>0.66374</v>
      </c>
      <c r="EZ35">
        <v>4.1097400000000004</v>
      </c>
      <c r="FA35">
        <v>20.0943</v>
      </c>
      <c r="FB35">
        <v>5.1981200000000003</v>
      </c>
      <c r="FC35">
        <v>12.0099</v>
      </c>
      <c r="FD35">
        <v>4.9740000000000002</v>
      </c>
      <c r="FE35">
        <v>3.294</v>
      </c>
      <c r="FF35">
        <v>9999</v>
      </c>
      <c r="FG35">
        <v>544.20000000000005</v>
      </c>
      <c r="FH35">
        <v>9999</v>
      </c>
      <c r="FI35">
        <v>9999</v>
      </c>
      <c r="FJ35">
        <v>1.8632500000000001</v>
      </c>
      <c r="FK35">
        <v>1.8678900000000001</v>
      </c>
      <c r="FL35">
        <v>1.86768</v>
      </c>
      <c r="FM35">
        <v>1.86893</v>
      </c>
      <c r="FN35">
        <v>1.8696600000000001</v>
      </c>
      <c r="FO35">
        <v>1.8656900000000001</v>
      </c>
      <c r="FP35">
        <v>1.8666700000000001</v>
      </c>
      <c r="FQ35">
        <v>1.8681300000000001</v>
      </c>
      <c r="FR35">
        <v>5</v>
      </c>
      <c r="FS35">
        <v>0</v>
      </c>
      <c r="FT35">
        <v>0</v>
      </c>
      <c r="FU35">
        <v>0</v>
      </c>
      <c r="FV35" t="s">
        <v>356</v>
      </c>
      <c r="FW35" t="s">
        <v>357</v>
      </c>
      <c r="FX35" t="s">
        <v>358</v>
      </c>
      <c r="FY35" t="s">
        <v>358</v>
      </c>
      <c r="FZ35" t="s">
        <v>358</v>
      </c>
      <c r="GA35" t="s">
        <v>358</v>
      </c>
      <c r="GB35">
        <v>0</v>
      </c>
      <c r="GC35">
        <v>100</v>
      </c>
      <c r="GD35">
        <v>100</v>
      </c>
      <c r="GE35">
        <v>7.0620000000000003</v>
      </c>
      <c r="GF35">
        <v>0.15049999999999999</v>
      </c>
      <c r="GG35">
        <v>5.6976915342421899</v>
      </c>
      <c r="GH35">
        <v>8.8301994759753793E-3</v>
      </c>
      <c r="GI35">
        <v>1.96969380098152E-7</v>
      </c>
      <c r="GJ35">
        <v>-4.7809962804086102E-10</v>
      </c>
      <c r="GK35">
        <v>0.15052054362713199</v>
      </c>
      <c r="GL35">
        <v>0</v>
      </c>
      <c r="GM35">
        <v>0</v>
      </c>
      <c r="GN35">
        <v>0</v>
      </c>
      <c r="GO35">
        <v>-3</v>
      </c>
      <c r="GP35">
        <v>1713</v>
      </c>
      <c r="GQ35">
        <v>0</v>
      </c>
      <c r="GR35">
        <v>17</v>
      </c>
      <c r="GS35">
        <v>188.8</v>
      </c>
      <c r="GT35">
        <v>11564.7</v>
      </c>
      <c r="GU35">
        <v>0.552979</v>
      </c>
      <c r="GV35">
        <v>2.7136200000000001</v>
      </c>
      <c r="GW35">
        <v>2.2485400000000002</v>
      </c>
      <c r="GX35">
        <v>2.7087400000000001</v>
      </c>
      <c r="GY35">
        <v>1.9958499999999999</v>
      </c>
      <c r="GZ35">
        <v>2.3901400000000002</v>
      </c>
      <c r="HA35">
        <v>44.334200000000003</v>
      </c>
      <c r="HB35">
        <v>15.532999999999999</v>
      </c>
      <c r="HC35">
        <v>18</v>
      </c>
      <c r="HD35">
        <v>255.04900000000001</v>
      </c>
      <c r="HE35">
        <v>612.98699999999997</v>
      </c>
      <c r="HF35">
        <v>23.0029</v>
      </c>
      <c r="HG35">
        <v>35.1828</v>
      </c>
      <c r="HH35">
        <v>30.000299999999999</v>
      </c>
      <c r="HI35">
        <v>35.171399999999998</v>
      </c>
      <c r="HJ35">
        <v>35.065399999999997</v>
      </c>
      <c r="HK35">
        <v>11.0137</v>
      </c>
      <c r="HL35">
        <v>33.638199999999998</v>
      </c>
      <c r="HM35">
        <v>0</v>
      </c>
      <c r="HN35">
        <v>23</v>
      </c>
      <c r="HO35">
        <v>117.026</v>
      </c>
      <c r="HP35">
        <v>25.771599999999999</v>
      </c>
      <c r="HQ35">
        <v>101.501</v>
      </c>
      <c r="HR35">
        <v>102.182</v>
      </c>
    </row>
    <row r="36" spans="1:226" x14ac:dyDescent="0.2">
      <c r="A36">
        <v>28</v>
      </c>
      <c r="B36">
        <v>1656093104</v>
      </c>
      <c r="C36">
        <v>1584.9000000953699</v>
      </c>
      <c r="D36" t="s">
        <v>398</v>
      </c>
      <c r="E36" t="s">
        <v>399</v>
      </c>
      <c r="F36">
        <v>5</v>
      </c>
      <c r="G36" t="s">
        <v>351</v>
      </c>
      <c r="H36" t="s">
        <v>352</v>
      </c>
      <c r="I36">
        <v>1656093101.5</v>
      </c>
      <c r="J36">
        <f t="shared" si="0"/>
        <v>2.7481572089567063E-3</v>
      </c>
      <c r="K36">
        <f t="shared" si="1"/>
        <v>2.7481572089567061</v>
      </c>
      <c r="L36">
        <f t="shared" si="2"/>
        <v>2.1023879406152277</v>
      </c>
      <c r="M36">
        <f t="shared" si="3"/>
        <v>153.16388888888901</v>
      </c>
      <c r="N36">
        <f t="shared" si="4"/>
        <v>106.72651767169033</v>
      </c>
      <c r="O36">
        <f t="shared" si="5"/>
        <v>8.1271063523216878</v>
      </c>
      <c r="P36">
        <f t="shared" si="6"/>
        <v>11.663260841737049</v>
      </c>
      <c r="Q36">
        <f t="shared" si="7"/>
        <v>8.5851697434150803E-2</v>
      </c>
      <c r="R36">
        <f t="shared" si="8"/>
        <v>3.1154913204159156</v>
      </c>
      <c r="S36">
        <f t="shared" si="9"/>
        <v>8.4558744881070375E-2</v>
      </c>
      <c r="T36">
        <f t="shared" si="10"/>
        <v>5.2963760077538426E-2</v>
      </c>
      <c r="U36">
        <f t="shared" si="11"/>
        <v>321.51459738028228</v>
      </c>
      <c r="V36">
        <f t="shared" si="12"/>
        <v>30.817965632807105</v>
      </c>
      <c r="W36">
        <f t="shared" si="13"/>
        <v>30.817965632807105</v>
      </c>
      <c r="X36">
        <f t="shared" si="14"/>
        <v>4.4647651326226008</v>
      </c>
      <c r="Y36">
        <f t="shared" si="15"/>
        <v>50.052748775031105</v>
      </c>
      <c r="Z36">
        <f t="shared" si="16"/>
        <v>2.0965491360380866</v>
      </c>
      <c r="AA36">
        <f t="shared" si="17"/>
        <v>4.188679318015704</v>
      </c>
      <c r="AB36">
        <f t="shared" si="18"/>
        <v>2.3682159965845142</v>
      </c>
      <c r="AC36">
        <f t="shared" si="19"/>
        <v>-121.19373291499075</v>
      </c>
      <c r="AD36">
        <f t="shared" si="20"/>
        <v>-187.01285945255225</v>
      </c>
      <c r="AE36">
        <f t="shared" si="21"/>
        <v>-13.38161036399188</v>
      </c>
      <c r="AF36">
        <f t="shared" si="22"/>
        <v>-7.3605351252552964E-2</v>
      </c>
      <c r="AG36">
        <f t="shared" si="23"/>
        <v>-32.659406496974064</v>
      </c>
      <c r="AH36">
        <f t="shared" si="24"/>
        <v>2.7894629847559576</v>
      </c>
      <c r="AI36">
        <f t="shared" si="25"/>
        <v>2.1023879406152277</v>
      </c>
      <c r="AJ36">
        <v>138.923321916806</v>
      </c>
      <c r="AK36">
        <v>150.92970303030299</v>
      </c>
      <c r="AL36">
        <v>-3.2987364910307502</v>
      </c>
      <c r="AM36">
        <v>66.930594117623002</v>
      </c>
      <c r="AN36">
        <f t="shared" si="26"/>
        <v>2.7481572089567061</v>
      </c>
      <c r="AO36">
        <v>25.885577142141699</v>
      </c>
      <c r="AP36">
        <v>27.529875757575699</v>
      </c>
      <c r="AQ36">
        <v>3.9335154279225999E-4</v>
      </c>
      <c r="AR36">
        <v>77.493190307587398</v>
      </c>
      <c r="AS36">
        <v>204</v>
      </c>
      <c r="AT36">
        <v>41</v>
      </c>
      <c r="AU36">
        <f t="shared" si="27"/>
        <v>1</v>
      </c>
      <c r="AV36">
        <f t="shared" si="28"/>
        <v>0</v>
      </c>
      <c r="AW36">
        <f t="shared" si="29"/>
        <v>39823.281622355898</v>
      </c>
      <c r="AX36">
        <f t="shared" si="30"/>
        <v>1999.99444444444</v>
      </c>
      <c r="AY36">
        <f t="shared" si="31"/>
        <v>1681.1950660001428</v>
      </c>
      <c r="AZ36">
        <f t="shared" si="32"/>
        <v>0.84059986799970665</v>
      </c>
      <c r="BA36">
        <f t="shared" si="33"/>
        <v>0.16075774523943384</v>
      </c>
      <c r="BB36">
        <v>3.08</v>
      </c>
      <c r="BC36">
        <v>0.5</v>
      </c>
      <c r="BD36" t="s">
        <v>353</v>
      </c>
      <c r="BE36">
        <v>2</v>
      </c>
      <c r="BF36" t="b">
        <v>1</v>
      </c>
      <c r="BG36">
        <v>1656093101.5</v>
      </c>
      <c r="BH36">
        <v>153.16388888888901</v>
      </c>
      <c r="BI36">
        <v>133.31033333333301</v>
      </c>
      <c r="BJ36">
        <v>27.532233333333298</v>
      </c>
      <c r="BK36">
        <v>25.861355555555601</v>
      </c>
      <c r="BL36">
        <v>146.172666666667</v>
      </c>
      <c r="BM36">
        <v>27.381711111111098</v>
      </c>
      <c r="BN36">
        <v>500.03666666666697</v>
      </c>
      <c r="BO36">
        <v>76.048500000000004</v>
      </c>
      <c r="BP36">
        <v>0.10039466666666701</v>
      </c>
      <c r="BQ36">
        <v>29.704544444444402</v>
      </c>
      <c r="BR36">
        <v>29.481844444444398</v>
      </c>
      <c r="BS36">
        <v>999.9</v>
      </c>
      <c r="BT36">
        <v>0</v>
      </c>
      <c r="BU36">
        <v>0</v>
      </c>
      <c r="BV36">
        <v>9992.2222222222208</v>
      </c>
      <c r="BW36">
        <v>0</v>
      </c>
      <c r="BX36">
        <v>2200.7933333333299</v>
      </c>
      <c r="BY36">
        <v>19.853622222222199</v>
      </c>
      <c r="BZ36">
        <v>157.50011111111101</v>
      </c>
      <c r="CA36">
        <v>136.84933333333299</v>
      </c>
      <c r="CB36">
        <v>1.6708688888888901</v>
      </c>
      <c r="CC36">
        <v>133.31033333333301</v>
      </c>
      <c r="CD36">
        <v>25.861355555555601</v>
      </c>
      <c r="CE36">
        <v>2.0937844444444398</v>
      </c>
      <c r="CF36">
        <v>1.96671777777778</v>
      </c>
      <c r="CG36">
        <v>18.171977777777801</v>
      </c>
      <c r="CH36">
        <v>17.178888888888899</v>
      </c>
      <c r="CI36">
        <v>1999.99444444444</v>
      </c>
      <c r="CJ36">
        <v>0.98000533333333295</v>
      </c>
      <c r="CK36">
        <v>1.9994944444444399E-2</v>
      </c>
      <c r="CL36">
        <v>0</v>
      </c>
      <c r="CM36">
        <v>2.2503888888888901</v>
      </c>
      <c r="CN36">
        <v>0</v>
      </c>
      <c r="CO36">
        <v>6111.40888888889</v>
      </c>
      <c r="CP36">
        <v>17300.133333333299</v>
      </c>
      <c r="CQ36">
        <v>45</v>
      </c>
      <c r="CR36">
        <v>45.561999999999998</v>
      </c>
      <c r="CS36">
        <v>44.75</v>
      </c>
      <c r="CT36">
        <v>43.875</v>
      </c>
      <c r="CU36">
        <v>44.061999999999998</v>
      </c>
      <c r="CV36">
        <v>1960.00444444444</v>
      </c>
      <c r="CW36">
        <v>39.991111111111103</v>
      </c>
      <c r="CX36">
        <v>0</v>
      </c>
      <c r="CY36">
        <v>1656093072.4000001</v>
      </c>
      <c r="CZ36">
        <v>0</v>
      </c>
      <c r="DA36">
        <v>1656081794</v>
      </c>
      <c r="DB36" t="s">
        <v>354</v>
      </c>
      <c r="DC36">
        <v>1656081770.5</v>
      </c>
      <c r="DD36">
        <v>1655399214.5999999</v>
      </c>
      <c r="DE36">
        <v>1</v>
      </c>
      <c r="DF36">
        <v>0.13400000000000001</v>
      </c>
      <c r="DG36">
        <v>-0.06</v>
      </c>
      <c r="DH36">
        <v>9.3309999999999995</v>
      </c>
      <c r="DI36">
        <v>0.51100000000000001</v>
      </c>
      <c r="DJ36">
        <v>421</v>
      </c>
      <c r="DK36">
        <v>25</v>
      </c>
      <c r="DL36">
        <v>1.93</v>
      </c>
      <c r="DM36">
        <v>0.15</v>
      </c>
      <c r="DN36">
        <v>19.220667500000001</v>
      </c>
      <c r="DO36">
        <v>5.7471500938085898</v>
      </c>
      <c r="DP36">
        <v>0.58848636661672105</v>
      </c>
      <c r="DQ36">
        <v>0</v>
      </c>
      <c r="DR36">
        <v>1.6352932499999999</v>
      </c>
      <c r="DS36">
        <v>0.214108030018758</v>
      </c>
      <c r="DT36">
        <v>2.4729778040603199E-2</v>
      </c>
      <c r="DU36">
        <v>0</v>
      </c>
      <c r="DV36">
        <v>0</v>
      </c>
      <c r="DW36">
        <v>2</v>
      </c>
      <c r="DX36" t="s">
        <v>355</v>
      </c>
      <c r="DY36">
        <v>2.9645100000000002</v>
      </c>
      <c r="DZ36">
        <v>2.7538499999999999</v>
      </c>
      <c r="EA36">
        <v>2.9205200000000001E-2</v>
      </c>
      <c r="EB36">
        <v>2.66354E-2</v>
      </c>
      <c r="EC36">
        <v>9.5396900000000007E-2</v>
      </c>
      <c r="ED36">
        <v>9.1209100000000001E-2</v>
      </c>
      <c r="EE36">
        <v>37400.5</v>
      </c>
      <c r="EF36">
        <v>41013.5</v>
      </c>
      <c r="EG36">
        <v>34961.5</v>
      </c>
      <c r="EH36">
        <v>38266.400000000001</v>
      </c>
      <c r="EI36">
        <v>44944.3</v>
      </c>
      <c r="EJ36">
        <v>50236.4</v>
      </c>
      <c r="EK36">
        <v>54758.1</v>
      </c>
      <c r="EL36">
        <v>61394.7</v>
      </c>
      <c r="EM36">
        <v>1.4312</v>
      </c>
      <c r="EN36">
        <v>2.0377999999999998</v>
      </c>
      <c r="EO36">
        <v>9.6857499999999999E-3</v>
      </c>
      <c r="EP36">
        <v>0</v>
      </c>
      <c r="EQ36">
        <v>29.338000000000001</v>
      </c>
      <c r="ER36">
        <v>999.9</v>
      </c>
      <c r="ES36">
        <v>38.304000000000002</v>
      </c>
      <c r="ET36">
        <v>41.453000000000003</v>
      </c>
      <c r="EU36">
        <v>40.339300000000001</v>
      </c>
      <c r="EV36">
        <v>54.614800000000002</v>
      </c>
      <c r="EW36">
        <v>39.5152</v>
      </c>
      <c r="EX36">
        <v>2</v>
      </c>
      <c r="EY36">
        <v>0.66420699999999999</v>
      </c>
      <c r="EZ36">
        <v>4.1108900000000004</v>
      </c>
      <c r="FA36">
        <v>20.0943</v>
      </c>
      <c r="FB36">
        <v>5.1969200000000004</v>
      </c>
      <c r="FC36">
        <v>12.0099</v>
      </c>
      <c r="FD36">
        <v>4.9736000000000002</v>
      </c>
      <c r="FE36">
        <v>3.294</v>
      </c>
      <c r="FF36">
        <v>9999</v>
      </c>
      <c r="FG36">
        <v>544.20000000000005</v>
      </c>
      <c r="FH36">
        <v>9999</v>
      </c>
      <c r="FI36">
        <v>9999</v>
      </c>
      <c r="FJ36">
        <v>1.8632500000000001</v>
      </c>
      <c r="FK36">
        <v>1.86798</v>
      </c>
      <c r="FL36">
        <v>1.86768</v>
      </c>
      <c r="FM36">
        <v>1.86893</v>
      </c>
      <c r="FN36">
        <v>1.8696600000000001</v>
      </c>
      <c r="FO36">
        <v>1.8656900000000001</v>
      </c>
      <c r="FP36">
        <v>1.8667</v>
      </c>
      <c r="FQ36">
        <v>1.8680699999999999</v>
      </c>
      <c r="FR36">
        <v>5</v>
      </c>
      <c r="FS36">
        <v>0</v>
      </c>
      <c r="FT36">
        <v>0</v>
      </c>
      <c r="FU36">
        <v>0</v>
      </c>
      <c r="FV36" t="s">
        <v>356</v>
      </c>
      <c r="FW36" t="s">
        <v>357</v>
      </c>
      <c r="FX36" t="s">
        <v>358</v>
      </c>
      <c r="FY36" t="s">
        <v>358</v>
      </c>
      <c r="FZ36" t="s">
        <v>358</v>
      </c>
      <c r="GA36" t="s">
        <v>358</v>
      </c>
      <c r="GB36">
        <v>0</v>
      </c>
      <c r="GC36">
        <v>100</v>
      </c>
      <c r="GD36">
        <v>100</v>
      </c>
      <c r="GE36">
        <v>6.9210000000000003</v>
      </c>
      <c r="GF36">
        <v>0.15049999999999999</v>
      </c>
      <c r="GG36">
        <v>5.6976915342421899</v>
      </c>
      <c r="GH36">
        <v>8.8301994759753793E-3</v>
      </c>
      <c r="GI36">
        <v>1.96969380098152E-7</v>
      </c>
      <c r="GJ36">
        <v>-4.7809962804086102E-10</v>
      </c>
      <c r="GK36">
        <v>0.15052054362713199</v>
      </c>
      <c r="GL36">
        <v>0</v>
      </c>
      <c r="GM36">
        <v>0</v>
      </c>
      <c r="GN36">
        <v>0</v>
      </c>
      <c r="GO36">
        <v>-3</v>
      </c>
      <c r="GP36">
        <v>1713</v>
      </c>
      <c r="GQ36">
        <v>0</v>
      </c>
      <c r="GR36">
        <v>17</v>
      </c>
      <c r="GS36">
        <v>188.9</v>
      </c>
      <c r="GT36">
        <v>11564.8</v>
      </c>
      <c r="GU36">
        <v>0.50048800000000004</v>
      </c>
      <c r="GV36">
        <v>2.7172900000000002</v>
      </c>
      <c r="GW36">
        <v>2.2485400000000002</v>
      </c>
      <c r="GX36">
        <v>2.7087400000000001</v>
      </c>
      <c r="GY36">
        <v>1.9958499999999999</v>
      </c>
      <c r="GZ36">
        <v>2.3852500000000001</v>
      </c>
      <c r="HA36">
        <v>44.334200000000003</v>
      </c>
      <c r="HB36">
        <v>15.5242</v>
      </c>
      <c r="HC36">
        <v>18</v>
      </c>
      <c r="HD36">
        <v>255.97300000000001</v>
      </c>
      <c r="HE36">
        <v>613.01800000000003</v>
      </c>
      <c r="HF36">
        <v>23.001100000000001</v>
      </c>
      <c r="HG36">
        <v>35.186</v>
      </c>
      <c r="HH36">
        <v>30.000499999999999</v>
      </c>
      <c r="HI36">
        <v>35.171399999999998</v>
      </c>
      <c r="HJ36">
        <v>35.0685</v>
      </c>
      <c r="HK36">
        <v>10.043100000000001</v>
      </c>
      <c r="HL36">
        <v>33.928199999999997</v>
      </c>
      <c r="HM36">
        <v>0</v>
      </c>
      <c r="HN36">
        <v>23</v>
      </c>
      <c r="HO36">
        <v>96.834800000000001</v>
      </c>
      <c r="HP36">
        <v>25.743200000000002</v>
      </c>
      <c r="HQ36">
        <v>101.5</v>
      </c>
      <c r="HR36">
        <v>102.182</v>
      </c>
    </row>
    <row r="37" spans="1:226" x14ac:dyDescent="0.2">
      <c r="A37">
        <v>29</v>
      </c>
      <c r="B37">
        <v>1656093109</v>
      </c>
      <c r="C37">
        <v>1589.9000000953699</v>
      </c>
      <c r="D37" t="s">
        <v>400</v>
      </c>
      <c r="E37" t="s">
        <v>401</v>
      </c>
      <c r="F37">
        <v>5</v>
      </c>
      <c r="G37" t="s">
        <v>351</v>
      </c>
      <c r="H37" t="s">
        <v>352</v>
      </c>
      <c r="I37">
        <v>1656093106.2</v>
      </c>
      <c r="J37">
        <f t="shared" si="0"/>
        <v>2.8023131031608608E-3</v>
      </c>
      <c r="K37">
        <f t="shared" si="1"/>
        <v>2.8023131031608606</v>
      </c>
      <c r="L37">
        <f t="shared" si="2"/>
        <v>1.7233829553711149</v>
      </c>
      <c r="M37">
        <f t="shared" si="3"/>
        <v>138.07339999999999</v>
      </c>
      <c r="N37">
        <f t="shared" si="4"/>
        <v>100.02324272806729</v>
      </c>
      <c r="O37">
        <f t="shared" si="5"/>
        <v>7.6165752675070939</v>
      </c>
      <c r="P37">
        <f t="shared" si="6"/>
        <v>10.514020690168184</v>
      </c>
      <c r="Q37">
        <f t="shared" si="7"/>
        <v>8.7649002169245038E-2</v>
      </c>
      <c r="R37">
        <f t="shared" si="8"/>
        <v>3.1247560171421775</v>
      </c>
      <c r="S37">
        <f t="shared" si="9"/>
        <v>8.6305733378538779E-2</v>
      </c>
      <c r="T37">
        <f t="shared" si="10"/>
        <v>5.4060055824162664E-2</v>
      </c>
      <c r="U37">
        <f t="shared" si="11"/>
        <v>321.51877260000003</v>
      </c>
      <c r="V37">
        <f t="shared" si="12"/>
        <v>30.807230072568043</v>
      </c>
      <c r="W37">
        <f t="shared" si="13"/>
        <v>30.807230072568043</v>
      </c>
      <c r="X37">
        <f t="shared" si="14"/>
        <v>4.4620292491141909</v>
      </c>
      <c r="Y37">
        <f t="shared" si="15"/>
        <v>50.023617392138995</v>
      </c>
      <c r="Z37">
        <f t="shared" si="16"/>
        <v>2.0960003094275002</v>
      </c>
      <c r="AA37">
        <f t="shared" si="17"/>
        <v>4.1900214712518533</v>
      </c>
      <c r="AB37">
        <f t="shared" si="18"/>
        <v>2.3660289396866907</v>
      </c>
      <c r="AC37">
        <f t="shared" si="19"/>
        <v>-123.58200784939396</v>
      </c>
      <c r="AD37">
        <f t="shared" si="20"/>
        <v>-184.82287314311145</v>
      </c>
      <c r="AE37">
        <f t="shared" si="21"/>
        <v>-13.185357548467897</v>
      </c>
      <c r="AF37">
        <f t="shared" si="22"/>
        <v>-7.1465940973268971E-2</v>
      </c>
      <c r="AG37">
        <f t="shared" si="23"/>
        <v>-33.760274287721991</v>
      </c>
      <c r="AH37">
        <f t="shared" si="24"/>
        <v>2.82508240343165</v>
      </c>
      <c r="AI37">
        <f t="shared" si="25"/>
        <v>1.7233829553711149</v>
      </c>
      <c r="AJ37">
        <v>121.79378753118</v>
      </c>
      <c r="AK37">
        <v>134.255363636364</v>
      </c>
      <c r="AL37">
        <v>-3.3515085278656001</v>
      </c>
      <c r="AM37">
        <v>66.930594117623002</v>
      </c>
      <c r="AN37">
        <f t="shared" si="26"/>
        <v>2.8023131031608606</v>
      </c>
      <c r="AO37">
        <v>25.8324738456663</v>
      </c>
      <c r="AP37">
        <v>27.5259951515152</v>
      </c>
      <c r="AQ37">
        <v>-3.1195079895005502E-3</v>
      </c>
      <c r="AR37">
        <v>77.493190307587398</v>
      </c>
      <c r="AS37">
        <v>206</v>
      </c>
      <c r="AT37">
        <v>41</v>
      </c>
      <c r="AU37">
        <f t="shared" si="27"/>
        <v>1</v>
      </c>
      <c r="AV37">
        <f t="shared" si="28"/>
        <v>0</v>
      </c>
      <c r="AW37">
        <f t="shared" si="29"/>
        <v>39983.976122257001</v>
      </c>
      <c r="AX37">
        <f t="shared" si="30"/>
        <v>2000.021</v>
      </c>
      <c r="AY37">
        <f t="shared" si="31"/>
        <v>1681.2173400000001</v>
      </c>
      <c r="AZ37">
        <f t="shared" si="32"/>
        <v>0.8405998437016412</v>
      </c>
      <c r="BA37">
        <f t="shared" si="33"/>
        <v>0.16075769834416739</v>
      </c>
      <c r="BB37">
        <v>3.08</v>
      </c>
      <c r="BC37">
        <v>0.5</v>
      </c>
      <c r="BD37" t="s">
        <v>353</v>
      </c>
      <c r="BE37">
        <v>2</v>
      </c>
      <c r="BF37" t="b">
        <v>1</v>
      </c>
      <c r="BG37">
        <v>1656093106.2</v>
      </c>
      <c r="BH37">
        <v>138.07339999999999</v>
      </c>
      <c r="BI37">
        <v>117.51479999999999</v>
      </c>
      <c r="BJ37">
        <v>27.52533</v>
      </c>
      <c r="BK37">
        <v>25.83277</v>
      </c>
      <c r="BL37">
        <v>131.2149</v>
      </c>
      <c r="BM37">
        <v>27.37482</v>
      </c>
      <c r="BN37">
        <v>499.93790000000001</v>
      </c>
      <c r="BO37">
        <v>76.048289999999994</v>
      </c>
      <c r="BP37">
        <v>9.9763790000000005E-2</v>
      </c>
      <c r="BQ37">
        <v>29.71011</v>
      </c>
      <c r="BR37">
        <v>29.480219999999999</v>
      </c>
      <c r="BS37">
        <v>999.9</v>
      </c>
      <c r="BT37">
        <v>0</v>
      </c>
      <c r="BU37">
        <v>0</v>
      </c>
      <c r="BV37">
        <v>10034.5</v>
      </c>
      <c r="BW37">
        <v>0</v>
      </c>
      <c r="BX37">
        <v>2192.7860000000001</v>
      </c>
      <c r="BY37">
        <v>20.558720000000001</v>
      </c>
      <c r="BZ37">
        <v>141.98150000000001</v>
      </c>
      <c r="CA37">
        <v>120.6309</v>
      </c>
      <c r="CB37">
        <v>1.6925840000000001</v>
      </c>
      <c r="CC37">
        <v>117.51479999999999</v>
      </c>
      <c r="CD37">
        <v>25.83277</v>
      </c>
      <c r="CE37">
        <v>2.0932550000000001</v>
      </c>
      <c r="CF37">
        <v>1.964537</v>
      </c>
      <c r="CG37">
        <v>18.167940000000002</v>
      </c>
      <c r="CH37">
        <v>17.161370000000002</v>
      </c>
      <c r="CI37">
        <v>2000.021</v>
      </c>
      <c r="CJ37">
        <v>0.98000589999999999</v>
      </c>
      <c r="CK37">
        <v>1.9994339999999999E-2</v>
      </c>
      <c r="CL37">
        <v>0</v>
      </c>
      <c r="CM37">
        <v>2.2648199999999998</v>
      </c>
      <c r="CN37">
        <v>0</v>
      </c>
      <c r="CO37">
        <v>6103.1319999999996</v>
      </c>
      <c r="CP37">
        <v>17300.38</v>
      </c>
      <c r="CQ37">
        <v>44.974800000000002</v>
      </c>
      <c r="CR37">
        <v>45.561999999999998</v>
      </c>
      <c r="CS37">
        <v>44.7624</v>
      </c>
      <c r="CT37">
        <v>43.875</v>
      </c>
      <c r="CU37">
        <v>44.061999999999998</v>
      </c>
      <c r="CV37">
        <v>1960.0309999999999</v>
      </c>
      <c r="CW37">
        <v>39.99</v>
      </c>
      <c r="CX37">
        <v>0</v>
      </c>
      <c r="CY37">
        <v>1656093077.2</v>
      </c>
      <c r="CZ37">
        <v>0</v>
      </c>
      <c r="DA37">
        <v>1656081794</v>
      </c>
      <c r="DB37" t="s">
        <v>354</v>
      </c>
      <c r="DC37">
        <v>1656081770.5</v>
      </c>
      <c r="DD37">
        <v>1655399214.5999999</v>
      </c>
      <c r="DE37">
        <v>1</v>
      </c>
      <c r="DF37">
        <v>0.13400000000000001</v>
      </c>
      <c r="DG37">
        <v>-0.06</v>
      </c>
      <c r="DH37">
        <v>9.3309999999999995</v>
      </c>
      <c r="DI37">
        <v>0.51100000000000001</v>
      </c>
      <c r="DJ37">
        <v>421</v>
      </c>
      <c r="DK37">
        <v>25</v>
      </c>
      <c r="DL37">
        <v>1.93</v>
      </c>
      <c r="DM37">
        <v>0.15</v>
      </c>
      <c r="DN37">
        <v>19.641637500000002</v>
      </c>
      <c r="DO37">
        <v>5.8610240150093604</v>
      </c>
      <c r="DP37">
        <v>0.59892803644824499</v>
      </c>
      <c r="DQ37">
        <v>0</v>
      </c>
      <c r="DR37">
        <v>1.65157675</v>
      </c>
      <c r="DS37">
        <v>0.27291388367729502</v>
      </c>
      <c r="DT37">
        <v>2.9796735508063599E-2</v>
      </c>
      <c r="DU37">
        <v>0</v>
      </c>
      <c r="DV37">
        <v>0</v>
      </c>
      <c r="DW37">
        <v>2</v>
      </c>
      <c r="DX37" t="s">
        <v>355</v>
      </c>
      <c r="DY37">
        <v>2.96495</v>
      </c>
      <c r="DZ37">
        <v>2.7545199999999999</v>
      </c>
      <c r="EA37">
        <v>2.6005400000000001E-2</v>
      </c>
      <c r="EB37">
        <v>2.3250900000000001E-2</v>
      </c>
      <c r="EC37">
        <v>9.5356700000000003E-2</v>
      </c>
      <c r="ED37">
        <v>9.1210200000000005E-2</v>
      </c>
      <c r="EE37">
        <v>37522.800000000003</v>
      </c>
      <c r="EF37">
        <v>41155.199999999997</v>
      </c>
      <c r="EG37">
        <v>34960.800000000003</v>
      </c>
      <c r="EH37">
        <v>38265.699999999997</v>
      </c>
      <c r="EI37">
        <v>44946</v>
      </c>
      <c r="EJ37">
        <v>50234.9</v>
      </c>
      <c r="EK37">
        <v>54757.8</v>
      </c>
      <c r="EL37">
        <v>61393</v>
      </c>
      <c r="EM37">
        <v>1.4261999999999999</v>
      </c>
      <c r="EN37">
        <v>2.0377999999999998</v>
      </c>
      <c r="EO37">
        <v>9.9837799999999994E-3</v>
      </c>
      <c r="EP37">
        <v>0</v>
      </c>
      <c r="EQ37">
        <v>29.347999999999999</v>
      </c>
      <c r="ER37">
        <v>999.9</v>
      </c>
      <c r="ES37">
        <v>38.304000000000002</v>
      </c>
      <c r="ET37">
        <v>41.442</v>
      </c>
      <c r="EU37">
        <v>40.317399999999999</v>
      </c>
      <c r="EV37">
        <v>54.294800000000002</v>
      </c>
      <c r="EW37">
        <v>39.567300000000003</v>
      </c>
      <c r="EX37">
        <v>2</v>
      </c>
      <c r="EY37">
        <v>0.66451199999999999</v>
      </c>
      <c r="EZ37">
        <v>4.1085000000000003</v>
      </c>
      <c r="FA37">
        <v>20.0945</v>
      </c>
      <c r="FB37">
        <v>5.1993200000000002</v>
      </c>
      <c r="FC37">
        <v>12.0099</v>
      </c>
      <c r="FD37">
        <v>4.9756</v>
      </c>
      <c r="FE37">
        <v>3.294</v>
      </c>
      <c r="FF37">
        <v>9999</v>
      </c>
      <c r="FG37">
        <v>544.20000000000005</v>
      </c>
      <c r="FH37">
        <v>9999</v>
      </c>
      <c r="FI37">
        <v>9999</v>
      </c>
      <c r="FJ37">
        <v>1.8632500000000001</v>
      </c>
      <c r="FK37">
        <v>1.86798</v>
      </c>
      <c r="FL37">
        <v>1.86768</v>
      </c>
      <c r="FM37">
        <v>1.8689899999999999</v>
      </c>
      <c r="FN37">
        <v>1.8696600000000001</v>
      </c>
      <c r="FO37">
        <v>1.8656900000000001</v>
      </c>
      <c r="FP37">
        <v>1.8667</v>
      </c>
      <c r="FQ37">
        <v>1.8680399999999999</v>
      </c>
      <c r="FR37">
        <v>5</v>
      </c>
      <c r="FS37">
        <v>0</v>
      </c>
      <c r="FT37">
        <v>0</v>
      </c>
      <c r="FU37">
        <v>0</v>
      </c>
      <c r="FV37" t="s">
        <v>356</v>
      </c>
      <c r="FW37" t="s">
        <v>357</v>
      </c>
      <c r="FX37" t="s">
        <v>358</v>
      </c>
      <c r="FY37" t="s">
        <v>358</v>
      </c>
      <c r="FZ37" t="s">
        <v>358</v>
      </c>
      <c r="GA37" t="s">
        <v>358</v>
      </c>
      <c r="GB37">
        <v>0</v>
      </c>
      <c r="GC37">
        <v>100</v>
      </c>
      <c r="GD37">
        <v>100</v>
      </c>
      <c r="GE37">
        <v>6.7789999999999999</v>
      </c>
      <c r="GF37">
        <v>0.15049999999999999</v>
      </c>
      <c r="GG37">
        <v>5.6976915342421899</v>
      </c>
      <c r="GH37">
        <v>8.8301994759753793E-3</v>
      </c>
      <c r="GI37">
        <v>1.96969380098152E-7</v>
      </c>
      <c r="GJ37">
        <v>-4.7809962804086102E-10</v>
      </c>
      <c r="GK37">
        <v>0.15052054362713199</v>
      </c>
      <c r="GL37">
        <v>0</v>
      </c>
      <c r="GM37">
        <v>0</v>
      </c>
      <c r="GN37">
        <v>0</v>
      </c>
      <c r="GO37">
        <v>-3</v>
      </c>
      <c r="GP37">
        <v>1713</v>
      </c>
      <c r="GQ37">
        <v>0</v>
      </c>
      <c r="GR37">
        <v>17</v>
      </c>
      <c r="GS37">
        <v>189</v>
      </c>
      <c r="GT37">
        <v>11564.9</v>
      </c>
      <c r="GU37">
        <v>0.45166000000000001</v>
      </c>
      <c r="GV37">
        <v>2.7270500000000002</v>
      </c>
      <c r="GW37">
        <v>2.2485400000000002</v>
      </c>
      <c r="GX37">
        <v>2.7075200000000001</v>
      </c>
      <c r="GY37">
        <v>1.9958499999999999</v>
      </c>
      <c r="GZ37">
        <v>2.32544</v>
      </c>
      <c r="HA37">
        <v>44.334200000000003</v>
      </c>
      <c r="HB37">
        <v>15.515499999999999</v>
      </c>
      <c r="HC37">
        <v>18</v>
      </c>
      <c r="HD37">
        <v>253.89</v>
      </c>
      <c r="HE37">
        <v>613.01800000000003</v>
      </c>
      <c r="HF37">
        <v>23</v>
      </c>
      <c r="HG37">
        <v>35.1892</v>
      </c>
      <c r="HH37">
        <v>30.000299999999999</v>
      </c>
      <c r="HI37">
        <v>35.174700000000001</v>
      </c>
      <c r="HJ37">
        <v>35.0685</v>
      </c>
      <c r="HK37">
        <v>8.9980499999999992</v>
      </c>
      <c r="HL37">
        <v>33.928199999999997</v>
      </c>
      <c r="HM37">
        <v>0</v>
      </c>
      <c r="HN37">
        <v>23</v>
      </c>
      <c r="HO37">
        <v>83.385099999999994</v>
      </c>
      <c r="HP37">
        <v>25.724399999999999</v>
      </c>
      <c r="HQ37">
        <v>101.499</v>
      </c>
      <c r="HR37">
        <v>102.179</v>
      </c>
    </row>
    <row r="38" spans="1:226" x14ac:dyDescent="0.2">
      <c r="A38">
        <v>30</v>
      </c>
      <c r="B38">
        <v>1656093114</v>
      </c>
      <c r="C38">
        <v>1594.9000000953699</v>
      </c>
      <c r="D38" t="s">
        <v>402</v>
      </c>
      <c r="E38" t="s">
        <v>403</v>
      </c>
      <c r="F38">
        <v>5</v>
      </c>
      <c r="G38" t="s">
        <v>351</v>
      </c>
      <c r="H38" t="s">
        <v>352</v>
      </c>
      <c r="I38">
        <v>1656093111.5</v>
      </c>
      <c r="J38">
        <f t="shared" si="0"/>
        <v>2.8070204527638315E-3</v>
      </c>
      <c r="K38">
        <f t="shared" si="1"/>
        <v>2.8070204527638314</v>
      </c>
      <c r="L38">
        <f t="shared" si="2"/>
        <v>0.68410979568454566</v>
      </c>
      <c r="M38">
        <f t="shared" si="3"/>
        <v>120.850888888889</v>
      </c>
      <c r="N38">
        <f t="shared" si="4"/>
        <v>102.4342456112018</v>
      </c>
      <c r="O38">
        <f t="shared" si="5"/>
        <v>7.8002592833150581</v>
      </c>
      <c r="P38">
        <f t="shared" si="6"/>
        <v>9.202667158114421</v>
      </c>
      <c r="Q38">
        <f t="shared" si="7"/>
        <v>8.7818938230326146E-2</v>
      </c>
      <c r="R38">
        <f t="shared" si="8"/>
        <v>3.1207424792327827</v>
      </c>
      <c r="S38">
        <f t="shared" si="9"/>
        <v>8.6468793407030162E-2</v>
      </c>
      <c r="T38">
        <f t="shared" si="10"/>
        <v>5.416257188208691E-2</v>
      </c>
      <c r="U38">
        <f t="shared" si="11"/>
        <v>321.51909376053146</v>
      </c>
      <c r="V38">
        <f t="shared" si="12"/>
        <v>30.804311668537878</v>
      </c>
      <c r="W38">
        <f t="shared" si="13"/>
        <v>30.804311668537878</v>
      </c>
      <c r="X38">
        <f t="shared" si="14"/>
        <v>4.4612857664794356</v>
      </c>
      <c r="Y38">
        <f t="shared" si="15"/>
        <v>50.025483992252425</v>
      </c>
      <c r="Z38">
        <f t="shared" si="16"/>
        <v>2.095705993238226</v>
      </c>
      <c r="AA38">
        <f t="shared" si="17"/>
        <v>4.1892767965279321</v>
      </c>
      <c r="AB38">
        <f t="shared" si="18"/>
        <v>2.3655797732412096</v>
      </c>
      <c r="AC38">
        <f t="shared" si="19"/>
        <v>-123.78960196688497</v>
      </c>
      <c r="AD38">
        <f t="shared" si="20"/>
        <v>-184.61397701981488</v>
      </c>
      <c r="AE38">
        <f t="shared" si="21"/>
        <v>-13.187001352377292</v>
      </c>
      <c r="AF38">
        <f t="shared" si="22"/>
        <v>-7.1486578545687962E-2</v>
      </c>
      <c r="AG38">
        <f t="shared" si="23"/>
        <v>-34.464472782654049</v>
      </c>
      <c r="AH38">
        <f t="shared" si="24"/>
        <v>2.885336899780194</v>
      </c>
      <c r="AI38">
        <f t="shared" si="25"/>
        <v>0.68410979568454566</v>
      </c>
      <c r="AJ38">
        <v>104.47978469804799</v>
      </c>
      <c r="AK38">
        <v>117.57603030303</v>
      </c>
      <c r="AL38">
        <v>-3.3461512018141302</v>
      </c>
      <c r="AM38">
        <v>66.930594117623002</v>
      </c>
      <c r="AN38">
        <f t="shared" si="26"/>
        <v>2.8070204527638314</v>
      </c>
      <c r="AO38">
        <v>25.844093137252401</v>
      </c>
      <c r="AP38">
        <v>27.524249090909102</v>
      </c>
      <c r="AQ38">
        <v>3.0611280664363599E-4</v>
      </c>
      <c r="AR38">
        <v>77.493190307587398</v>
      </c>
      <c r="AS38">
        <v>205</v>
      </c>
      <c r="AT38">
        <v>41</v>
      </c>
      <c r="AU38">
        <f t="shared" si="27"/>
        <v>1</v>
      </c>
      <c r="AV38">
        <f t="shared" si="28"/>
        <v>0</v>
      </c>
      <c r="AW38">
        <f t="shared" si="29"/>
        <v>39914.461073036371</v>
      </c>
      <c r="AX38">
        <f t="shared" si="30"/>
        <v>2000.0222222222201</v>
      </c>
      <c r="AY38">
        <f t="shared" si="31"/>
        <v>1681.2184320002737</v>
      </c>
      <c r="AZ38">
        <f t="shared" si="32"/>
        <v>0.84059987600151553</v>
      </c>
      <c r="BA38">
        <f t="shared" si="33"/>
        <v>0.16075776068292499</v>
      </c>
      <c r="BB38">
        <v>3.08</v>
      </c>
      <c r="BC38">
        <v>0.5</v>
      </c>
      <c r="BD38" t="s">
        <v>353</v>
      </c>
      <c r="BE38">
        <v>2</v>
      </c>
      <c r="BF38" t="b">
        <v>1</v>
      </c>
      <c r="BG38">
        <v>1656093111.5</v>
      </c>
      <c r="BH38">
        <v>120.850888888889</v>
      </c>
      <c r="BI38">
        <v>99.834855555555507</v>
      </c>
      <c r="BJ38">
        <v>27.521144444444399</v>
      </c>
      <c r="BK38">
        <v>25.792633333333299</v>
      </c>
      <c r="BL38">
        <v>114.143333333333</v>
      </c>
      <c r="BM38">
        <v>27.370622222222199</v>
      </c>
      <c r="BN38">
        <v>499.983</v>
      </c>
      <c r="BO38">
        <v>76.048888888888897</v>
      </c>
      <c r="BP38">
        <v>0.10005169999999999</v>
      </c>
      <c r="BQ38">
        <v>29.7070222222222</v>
      </c>
      <c r="BR38">
        <v>29.498533333333299</v>
      </c>
      <c r="BS38">
        <v>999.9</v>
      </c>
      <c r="BT38">
        <v>0</v>
      </c>
      <c r="BU38">
        <v>0</v>
      </c>
      <c r="BV38">
        <v>10016.1111111111</v>
      </c>
      <c r="BW38">
        <v>0</v>
      </c>
      <c r="BX38">
        <v>2184.9422222222202</v>
      </c>
      <c r="BY38">
        <v>21.015922222222201</v>
      </c>
      <c r="BZ38">
        <v>124.271</v>
      </c>
      <c r="CA38">
        <v>102.478155555556</v>
      </c>
      <c r="CB38">
        <v>1.72850888888889</v>
      </c>
      <c r="CC38">
        <v>99.834855555555507</v>
      </c>
      <c r="CD38">
        <v>25.792633333333299</v>
      </c>
      <c r="CE38">
        <v>2.0929533333333299</v>
      </c>
      <c r="CF38">
        <v>1.96150222222222</v>
      </c>
      <c r="CG38">
        <v>18.165655555555599</v>
      </c>
      <c r="CH38">
        <v>17.1369222222222</v>
      </c>
      <c r="CI38">
        <v>2000.0222222222201</v>
      </c>
      <c r="CJ38">
        <v>0.98000533333333295</v>
      </c>
      <c r="CK38">
        <v>1.9994944444444399E-2</v>
      </c>
      <c r="CL38">
        <v>0</v>
      </c>
      <c r="CM38">
        <v>2.25016666666667</v>
      </c>
      <c r="CN38">
        <v>0</v>
      </c>
      <c r="CO38">
        <v>6094.5022222222196</v>
      </c>
      <c r="CP38">
        <v>17300.388888888901</v>
      </c>
      <c r="CQ38">
        <v>44.951000000000001</v>
      </c>
      <c r="CR38">
        <v>45.561999999999998</v>
      </c>
      <c r="CS38">
        <v>44.75</v>
      </c>
      <c r="CT38">
        <v>43.875</v>
      </c>
      <c r="CU38">
        <v>44.061999999999998</v>
      </c>
      <c r="CV38">
        <v>1960.0322222222201</v>
      </c>
      <c r="CW38">
        <v>39.992222222222203</v>
      </c>
      <c r="CX38">
        <v>0</v>
      </c>
      <c r="CY38">
        <v>1656093082.5999999</v>
      </c>
      <c r="CZ38">
        <v>0</v>
      </c>
      <c r="DA38">
        <v>1656081794</v>
      </c>
      <c r="DB38" t="s">
        <v>354</v>
      </c>
      <c r="DC38">
        <v>1656081770.5</v>
      </c>
      <c r="DD38">
        <v>1655399214.5999999</v>
      </c>
      <c r="DE38">
        <v>1</v>
      </c>
      <c r="DF38">
        <v>0.13400000000000001</v>
      </c>
      <c r="DG38">
        <v>-0.06</v>
      </c>
      <c r="DH38">
        <v>9.3309999999999995</v>
      </c>
      <c r="DI38">
        <v>0.51100000000000001</v>
      </c>
      <c r="DJ38">
        <v>421</v>
      </c>
      <c r="DK38">
        <v>25</v>
      </c>
      <c r="DL38">
        <v>1.93</v>
      </c>
      <c r="DM38">
        <v>0.15</v>
      </c>
      <c r="DN38">
        <v>20.266165000000001</v>
      </c>
      <c r="DO38">
        <v>5.77811257035642</v>
      </c>
      <c r="DP38">
        <v>0.59029873138522004</v>
      </c>
      <c r="DQ38">
        <v>0</v>
      </c>
      <c r="DR38">
        <v>1.6792322500000001</v>
      </c>
      <c r="DS38">
        <v>0.38252409005628502</v>
      </c>
      <c r="DT38">
        <v>4.6608364565145402E-2</v>
      </c>
      <c r="DU38">
        <v>0</v>
      </c>
      <c r="DV38">
        <v>0</v>
      </c>
      <c r="DW38">
        <v>2</v>
      </c>
      <c r="DX38" t="s">
        <v>355</v>
      </c>
      <c r="DY38">
        <v>2.9647199999999998</v>
      </c>
      <c r="DZ38">
        <v>2.7538200000000002</v>
      </c>
      <c r="EA38">
        <v>2.27434E-2</v>
      </c>
      <c r="EB38">
        <v>1.98183E-2</v>
      </c>
      <c r="EC38">
        <v>9.5364400000000002E-2</v>
      </c>
      <c r="ED38">
        <v>9.0823600000000004E-2</v>
      </c>
      <c r="EE38">
        <v>37648.199999999997</v>
      </c>
      <c r="EF38">
        <v>41298.800000000003</v>
      </c>
      <c r="EG38">
        <v>34960.699999999997</v>
      </c>
      <c r="EH38">
        <v>38264.800000000003</v>
      </c>
      <c r="EI38">
        <v>44944.5</v>
      </c>
      <c r="EJ38">
        <v>50255.7</v>
      </c>
      <c r="EK38">
        <v>54756.6</v>
      </c>
      <c r="EL38">
        <v>61392.5</v>
      </c>
      <c r="EM38">
        <v>1.4278</v>
      </c>
      <c r="EN38">
        <v>2.0367999999999999</v>
      </c>
      <c r="EO38">
        <v>7.8976199999999993E-3</v>
      </c>
      <c r="EP38">
        <v>0</v>
      </c>
      <c r="EQ38">
        <v>29.3582</v>
      </c>
      <c r="ER38">
        <v>999.9</v>
      </c>
      <c r="ES38">
        <v>38.329000000000001</v>
      </c>
      <c r="ET38">
        <v>41.472999999999999</v>
      </c>
      <c r="EU38">
        <v>40.408200000000001</v>
      </c>
      <c r="EV38">
        <v>54.154800000000002</v>
      </c>
      <c r="EW38">
        <v>39.583300000000001</v>
      </c>
      <c r="EX38">
        <v>2</v>
      </c>
      <c r="EY38">
        <v>0.66524399999999995</v>
      </c>
      <c r="EZ38">
        <v>4.1085000000000003</v>
      </c>
      <c r="FA38">
        <v>20.093900000000001</v>
      </c>
      <c r="FB38">
        <v>5.1981200000000003</v>
      </c>
      <c r="FC38">
        <v>12.0099</v>
      </c>
      <c r="FD38">
        <v>4.9756</v>
      </c>
      <c r="FE38">
        <v>3.294</v>
      </c>
      <c r="FF38">
        <v>9999</v>
      </c>
      <c r="FG38">
        <v>544.20000000000005</v>
      </c>
      <c r="FH38">
        <v>9999</v>
      </c>
      <c r="FI38">
        <v>9999</v>
      </c>
      <c r="FJ38">
        <v>1.8632500000000001</v>
      </c>
      <c r="FK38">
        <v>1.8678300000000001</v>
      </c>
      <c r="FL38">
        <v>1.86768</v>
      </c>
      <c r="FM38">
        <v>1.8689</v>
      </c>
      <c r="FN38">
        <v>1.8696600000000001</v>
      </c>
      <c r="FO38">
        <v>1.8656900000000001</v>
      </c>
      <c r="FP38">
        <v>1.8666700000000001</v>
      </c>
      <c r="FQ38">
        <v>1.8680699999999999</v>
      </c>
      <c r="FR38">
        <v>5</v>
      </c>
      <c r="FS38">
        <v>0</v>
      </c>
      <c r="FT38">
        <v>0</v>
      </c>
      <c r="FU38">
        <v>0</v>
      </c>
      <c r="FV38" t="s">
        <v>356</v>
      </c>
      <c r="FW38" t="s">
        <v>357</v>
      </c>
      <c r="FX38" t="s">
        <v>358</v>
      </c>
      <c r="FY38" t="s">
        <v>358</v>
      </c>
      <c r="FZ38" t="s">
        <v>358</v>
      </c>
      <c r="GA38" t="s">
        <v>358</v>
      </c>
      <c r="GB38">
        <v>0</v>
      </c>
      <c r="GC38">
        <v>100</v>
      </c>
      <c r="GD38">
        <v>100</v>
      </c>
      <c r="GE38">
        <v>6.6360000000000001</v>
      </c>
      <c r="GF38">
        <v>0.15060000000000001</v>
      </c>
      <c r="GG38">
        <v>5.6976915342421899</v>
      </c>
      <c r="GH38">
        <v>8.8301994759753793E-3</v>
      </c>
      <c r="GI38">
        <v>1.96969380098152E-7</v>
      </c>
      <c r="GJ38">
        <v>-4.7809962804086102E-10</v>
      </c>
      <c r="GK38">
        <v>0.15052054362713199</v>
      </c>
      <c r="GL38">
        <v>0</v>
      </c>
      <c r="GM38">
        <v>0</v>
      </c>
      <c r="GN38">
        <v>0</v>
      </c>
      <c r="GO38">
        <v>-3</v>
      </c>
      <c r="GP38">
        <v>1713</v>
      </c>
      <c r="GQ38">
        <v>0</v>
      </c>
      <c r="GR38">
        <v>17</v>
      </c>
      <c r="GS38">
        <v>189.1</v>
      </c>
      <c r="GT38">
        <v>11565</v>
      </c>
      <c r="GU38">
        <v>0.39917000000000002</v>
      </c>
      <c r="GV38">
        <v>2.7270500000000002</v>
      </c>
      <c r="GW38">
        <v>2.2485400000000002</v>
      </c>
      <c r="GX38">
        <v>2.7087400000000001</v>
      </c>
      <c r="GY38">
        <v>1.9958499999999999</v>
      </c>
      <c r="GZ38">
        <v>2.33887</v>
      </c>
      <c r="HA38">
        <v>44.334200000000003</v>
      </c>
      <c r="HB38">
        <v>15.515499999999999</v>
      </c>
      <c r="HC38">
        <v>18</v>
      </c>
      <c r="HD38">
        <v>254.559</v>
      </c>
      <c r="HE38">
        <v>612.245</v>
      </c>
      <c r="HF38">
        <v>23</v>
      </c>
      <c r="HG38">
        <v>35.192399999999999</v>
      </c>
      <c r="HH38">
        <v>30.000599999999999</v>
      </c>
      <c r="HI38">
        <v>35.174700000000001</v>
      </c>
      <c r="HJ38">
        <v>35.0717</v>
      </c>
      <c r="HK38">
        <v>8.0198199999999993</v>
      </c>
      <c r="HL38">
        <v>34.213500000000003</v>
      </c>
      <c r="HM38">
        <v>0</v>
      </c>
      <c r="HN38">
        <v>23</v>
      </c>
      <c r="HO38">
        <v>63.3063</v>
      </c>
      <c r="HP38">
        <v>25.700299999999999</v>
      </c>
      <c r="HQ38">
        <v>101.497</v>
      </c>
      <c r="HR38">
        <v>102.178</v>
      </c>
    </row>
    <row r="39" spans="1:226" x14ac:dyDescent="0.2">
      <c r="A39">
        <v>31</v>
      </c>
      <c r="B39">
        <v>1656093181</v>
      </c>
      <c r="C39">
        <v>1661.9000000953699</v>
      </c>
      <c r="D39" t="s">
        <v>404</v>
      </c>
      <c r="E39" t="s">
        <v>405</v>
      </c>
      <c r="F39">
        <v>5</v>
      </c>
      <c r="G39" t="s">
        <v>351</v>
      </c>
      <c r="H39" t="s">
        <v>352</v>
      </c>
      <c r="I39">
        <v>1656093178</v>
      </c>
      <c r="J39">
        <f t="shared" si="0"/>
        <v>3.0716923290841427E-3</v>
      </c>
      <c r="K39">
        <f t="shared" si="1"/>
        <v>3.0716923290841427</v>
      </c>
      <c r="L39">
        <f t="shared" si="2"/>
        <v>15.341225280012436</v>
      </c>
      <c r="M39">
        <f t="shared" si="3"/>
        <v>409.77309090909102</v>
      </c>
      <c r="N39">
        <f t="shared" si="4"/>
        <v>135.226597734173</v>
      </c>
      <c r="O39">
        <f t="shared" si="5"/>
        <v>10.297266513856385</v>
      </c>
      <c r="P39">
        <f t="shared" si="6"/>
        <v>31.203496930332772</v>
      </c>
      <c r="Q39">
        <f t="shared" si="7"/>
        <v>9.5659498423114928E-2</v>
      </c>
      <c r="R39">
        <f t="shared" si="8"/>
        <v>3.114492878203988</v>
      </c>
      <c r="S39">
        <f t="shared" si="9"/>
        <v>9.4056722404403575E-2</v>
      </c>
      <c r="T39">
        <f t="shared" si="10"/>
        <v>5.8927217661397642E-2</v>
      </c>
      <c r="U39">
        <f t="shared" si="11"/>
        <v>321.51561736363595</v>
      </c>
      <c r="V39">
        <f t="shared" si="12"/>
        <v>30.929493631451805</v>
      </c>
      <c r="W39">
        <f t="shared" si="13"/>
        <v>30.929493631451805</v>
      </c>
      <c r="X39">
        <f t="shared" si="14"/>
        <v>4.4932738336642499</v>
      </c>
      <c r="Y39">
        <f t="shared" si="15"/>
        <v>49.92669336748046</v>
      </c>
      <c r="Z39">
        <f t="shared" si="16"/>
        <v>2.1143297692902161</v>
      </c>
      <c r="AA39">
        <f t="shared" si="17"/>
        <v>4.2348684174373457</v>
      </c>
      <c r="AB39">
        <f t="shared" si="18"/>
        <v>2.3789440643740338</v>
      </c>
      <c r="AC39">
        <f t="shared" si="19"/>
        <v>-135.46163171261068</v>
      </c>
      <c r="AD39">
        <f t="shared" si="20"/>
        <v>-173.66826008108441</v>
      </c>
      <c r="AE39">
        <f t="shared" si="21"/>
        <v>-12.449310819991242</v>
      </c>
      <c r="AF39">
        <f t="shared" si="22"/>
        <v>-6.3585250050380182E-2</v>
      </c>
      <c r="AG39">
        <f t="shared" si="23"/>
        <v>15.281226789087485</v>
      </c>
      <c r="AH39">
        <f t="shared" si="24"/>
        <v>3.0633747362160508</v>
      </c>
      <c r="AI39">
        <f t="shared" si="25"/>
        <v>15.341225280012436</v>
      </c>
      <c r="AJ39">
        <v>431.17322647905303</v>
      </c>
      <c r="AK39">
        <v>421.45457575757598</v>
      </c>
      <c r="AL39">
        <v>4.1859783208985602E-3</v>
      </c>
      <c r="AM39">
        <v>66.930594117623002</v>
      </c>
      <c r="AN39">
        <f t="shared" si="26"/>
        <v>3.0716923290841427</v>
      </c>
      <c r="AO39">
        <v>25.930888392939899</v>
      </c>
      <c r="AP39">
        <v>27.77018</v>
      </c>
      <c r="AQ39">
        <v>6.8009692533270495E-5</v>
      </c>
      <c r="AR39">
        <v>77.493190307587398</v>
      </c>
      <c r="AS39">
        <v>200</v>
      </c>
      <c r="AT39">
        <v>40</v>
      </c>
      <c r="AU39">
        <f t="shared" si="27"/>
        <v>1</v>
      </c>
      <c r="AV39">
        <f t="shared" si="28"/>
        <v>0</v>
      </c>
      <c r="AW39">
        <f t="shared" si="29"/>
        <v>39780.821783347477</v>
      </c>
      <c r="AX39">
        <f t="shared" si="30"/>
        <v>1999.99727272727</v>
      </c>
      <c r="AY39">
        <f t="shared" si="31"/>
        <v>1681.1977363636342</v>
      </c>
      <c r="AZ39">
        <f t="shared" si="32"/>
        <v>0.84060001445456523</v>
      </c>
      <c r="BA39">
        <f t="shared" si="33"/>
        <v>0.16075802789731078</v>
      </c>
      <c r="BB39">
        <v>3.08</v>
      </c>
      <c r="BC39">
        <v>0.5</v>
      </c>
      <c r="BD39" t="s">
        <v>353</v>
      </c>
      <c r="BE39">
        <v>2</v>
      </c>
      <c r="BF39" t="b">
        <v>1</v>
      </c>
      <c r="BG39">
        <v>1656093178</v>
      </c>
      <c r="BH39">
        <v>409.77309090909102</v>
      </c>
      <c r="BI39">
        <v>419.95954545454498</v>
      </c>
      <c r="BJ39">
        <v>27.7659727272727</v>
      </c>
      <c r="BK39">
        <v>25.931336363636401</v>
      </c>
      <c r="BL39">
        <v>400.53781818181801</v>
      </c>
      <c r="BM39">
        <v>27.615427272727299</v>
      </c>
      <c r="BN39">
        <v>500.00190909090901</v>
      </c>
      <c r="BO39">
        <v>76.048081818181799</v>
      </c>
      <c r="BP39">
        <v>0.10015149090909101</v>
      </c>
      <c r="BQ39">
        <v>29.8951909090909</v>
      </c>
      <c r="BR39">
        <v>29.719154545454501</v>
      </c>
      <c r="BS39">
        <v>999.9</v>
      </c>
      <c r="BT39">
        <v>0</v>
      </c>
      <c r="BU39">
        <v>0</v>
      </c>
      <c r="BV39">
        <v>9987.7272727272702</v>
      </c>
      <c r="BW39">
        <v>0</v>
      </c>
      <c r="BX39">
        <v>2161.4299999999998</v>
      </c>
      <c r="BY39">
        <v>-10.1864363636364</v>
      </c>
      <c r="BZ39">
        <v>421.475818181818</v>
      </c>
      <c r="CA39">
        <v>431.13954545454499</v>
      </c>
      <c r="CB39">
        <v>1.83461090909091</v>
      </c>
      <c r="CC39">
        <v>419.95954545454498</v>
      </c>
      <c r="CD39">
        <v>25.931336363636401</v>
      </c>
      <c r="CE39">
        <v>2.1115490909090902</v>
      </c>
      <c r="CF39">
        <v>1.97202818181818</v>
      </c>
      <c r="CG39">
        <v>18.306563636363599</v>
      </c>
      <c r="CH39">
        <v>17.2215363636364</v>
      </c>
      <c r="CI39">
        <v>1999.99727272727</v>
      </c>
      <c r="CJ39">
        <v>0.98000063636363599</v>
      </c>
      <c r="CK39">
        <v>1.9999463636363599E-2</v>
      </c>
      <c r="CL39">
        <v>0</v>
      </c>
      <c r="CM39">
        <v>2.3490727272727301</v>
      </c>
      <c r="CN39">
        <v>0</v>
      </c>
      <c r="CO39">
        <v>6214.3618181818201</v>
      </c>
      <c r="CP39">
        <v>17300.118181818201</v>
      </c>
      <c r="CQ39">
        <v>45.061999999999998</v>
      </c>
      <c r="CR39">
        <v>45.732818181818203</v>
      </c>
      <c r="CS39">
        <v>44.823454545454503</v>
      </c>
      <c r="CT39">
        <v>44.125</v>
      </c>
      <c r="CU39">
        <v>44.170090909090902</v>
      </c>
      <c r="CV39">
        <v>1959.99636363636</v>
      </c>
      <c r="CW39">
        <v>40.000909090909097</v>
      </c>
      <c r="CX39">
        <v>0</v>
      </c>
      <c r="CY39">
        <v>1656093149.2</v>
      </c>
      <c r="CZ39">
        <v>0</v>
      </c>
      <c r="DA39">
        <v>1656081794</v>
      </c>
      <c r="DB39" t="s">
        <v>354</v>
      </c>
      <c r="DC39">
        <v>1656081770.5</v>
      </c>
      <c r="DD39">
        <v>1655399214.5999999</v>
      </c>
      <c r="DE39">
        <v>1</v>
      </c>
      <c r="DF39">
        <v>0.13400000000000001</v>
      </c>
      <c r="DG39">
        <v>-0.06</v>
      </c>
      <c r="DH39">
        <v>9.3309999999999995</v>
      </c>
      <c r="DI39">
        <v>0.51100000000000001</v>
      </c>
      <c r="DJ39">
        <v>421</v>
      </c>
      <c r="DK39">
        <v>25</v>
      </c>
      <c r="DL39">
        <v>1.93</v>
      </c>
      <c r="DM39">
        <v>0.15</v>
      </c>
      <c r="DN39">
        <v>-10.6277375</v>
      </c>
      <c r="DO39">
        <v>4.4763140712945999</v>
      </c>
      <c r="DP39">
        <v>0.48034945804460899</v>
      </c>
      <c r="DQ39">
        <v>0</v>
      </c>
      <c r="DR39">
        <v>1.7620787499999999</v>
      </c>
      <c r="DS39">
        <v>0.55521782363977001</v>
      </c>
      <c r="DT39">
        <v>5.4908588863104998E-2</v>
      </c>
      <c r="DU39">
        <v>0</v>
      </c>
      <c r="DV39">
        <v>0</v>
      </c>
      <c r="DW39">
        <v>2</v>
      </c>
      <c r="DX39" t="s">
        <v>355</v>
      </c>
      <c r="DY39">
        <v>2.9651100000000001</v>
      </c>
      <c r="DZ39">
        <v>2.75393</v>
      </c>
      <c r="EA39">
        <v>7.3076199999999994E-2</v>
      </c>
      <c r="EB39">
        <v>7.5913499999999995E-2</v>
      </c>
      <c r="EC39">
        <v>9.5949300000000001E-2</v>
      </c>
      <c r="ED39">
        <v>9.1443800000000006E-2</v>
      </c>
      <c r="EE39">
        <v>35706.1</v>
      </c>
      <c r="EF39">
        <v>38928.400000000001</v>
      </c>
      <c r="EG39">
        <v>34956.300000000003</v>
      </c>
      <c r="EH39">
        <v>38257.4</v>
      </c>
      <c r="EI39">
        <v>44911.9</v>
      </c>
      <c r="EJ39">
        <v>50214.1</v>
      </c>
      <c r="EK39">
        <v>54750.5</v>
      </c>
      <c r="EL39">
        <v>61381.599999999999</v>
      </c>
      <c r="EM39">
        <v>1.4386000000000001</v>
      </c>
      <c r="EN39">
        <v>2.0371999999999999</v>
      </c>
      <c r="EO39">
        <v>4.1723300000000001E-3</v>
      </c>
      <c r="EP39">
        <v>0</v>
      </c>
      <c r="EQ39">
        <v>29.6736</v>
      </c>
      <c r="ER39">
        <v>999.9</v>
      </c>
      <c r="ES39">
        <v>38.377000000000002</v>
      </c>
      <c r="ET39">
        <v>41.493000000000002</v>
      </c>
      <c r="EU39">
        <v>40.5</v>
      </c>
      <c r="EV39">
        <v>53.964799999999997</v>
      </c>
      <c r="EW39">
        <v>39.471200000000003</v>
      </c>
      <c r="EX39">
        <v>2</v>
      </c>
      <c r="EY39">
        <v>0.673211</v>
      </c>
      <c r="EZ39">
        <v>4.2827900000000003</v>
      </c>
      <c r="FA39">
        <v>20.0901</v>
      </c>
      <c r="FB39">
        <v>5.1993200000000002</v>
      </c>
      <c r="FC39">
        <v>12.0099</v>
      </c>
      <c r="FD39">
        <v>4.9752000000000001</v>
      </c>
      <c r="FE39">
        <v>3.294</v>
      </c>
      <c r="FF39">
        <v>9999</v>
      </c>
      <c r="FG39">
        <v>544.20000000000005</v>
      </c>
      <c r="FH39">
        <v>9999</v>
      </c>
      <c r="FI39">
        <v>9999</v>
      </c>
      <c r="FJ39">
        <v>1.86331</v>
      </c>
      <c r="FK39">
        <v>1.86795</v>
      </c>
      <c r="FL39">
        <v>1.86768</v>
      </c>
      <c r="FM39">
        <v>1.8689</v>
      </c>
      <c r="FN39">
        <v>1.8696299999999999</v>
      </c>
      <c r="FO39">
        <v>1.8656900000000001</v>
      </c>
      <c r="FP39">
        <v>1.86673</v>
      </c>
      <c r="FQ39">
        <v>1.8681000000000001</v>
      </c>
      <c r="FR39">
        <v>5</v>
      </c>
      <c r="FS39">
        <v>0</v>
      </c>
      <c r="FT39">
        <v>0</v>
      </c>
      <c r="FU39">
        <v>0</v>
      </c>
      <c r="FV39" t="s">
        <v>356</v>
      </c>
      <c r="FW39" t="s">
        <v>357</v>
      </c>
      <c r="FX39" t="s">
        <v>358</v>
      </c>
      <c r="FY39" t="s">
        <v>358</v>
      </c>
      <c r="FZ39" t="s">
        <v>358</v>
      </c>
      <c r="GA39" t="s">
        <v>358</v>
      </c>
      <c r="GB39">
        <v>0</v>
      </c>
      <c r="GC39">
        <v>100</v>
      </c>
      <c r="GD39">
        <v>100</v>
      </c>
      <c r="GE39">
        <v>9.2360000000000007</v>
      </c>
      <c r="GF39">
        <v>0.15049999999999999</v>
      </c>
      <c r="GG39">
        <v>5.6976915342421899</v>
      </c>
      <c r="GH39">
        <v>8.8301994759753793E-3</v>
      </c>
      <c r="GI39">
        <v>1.96969380098152E-7</v>
      </c>
      <c r="GJ39">
        <v>-4.7809962804086102E-10</v>
      </c>
      <c r="GK39">
        <v>0.15052054362713199</v>
      </c>
      <c r="GL39">
        <v>0</v>
      </c>
      <c r="GM39">
        <v>0</v>
      </c>
      <c r="GN39">
        <v>0</v>
      </c>
      <c r="GO39">
        <v>-3</v>
      </c>
      <c r="GP39">
        <v>1713</v>
      </c>
      <c r="GQ39">
        <v>0</v>
      </c>
      <c r="GR39">
        <v>17</v>
      </c>
      <c r="GS39">
        <v>190.2</v>
      </c>
      <c r="GT39">
        <v>11566.1</v>
      </c>
      <c r="GU39">
        <v>1.34277</v>
      </c>
      <c r="GV39">
        <v>2.6940900000000001</v>
      </c>
      <c r="GW39">
        <v>2.2485400000000002</v>
      </c>
      <c r="GX39">
        <v>2.7087400000000001</v>
      </c>
      <c r="GY39">
        <v>1.9958499999999999</v>
      </c>
      <c r="GZ39">
        <v>2.3779300000000001</v>
      </c>
      <c r="HA39">
        <v>44.362099999999998</v>
      </c>
      <c r="HB39">
        <v>15.497999999999999</v>
      </c>
      <c r="HC39">
        <v>18</v>
      </c>
      <c r="HD39">
        <v>259.30200000000002</v>
      </c>
      <c r="HE39">
        <v>613.05999999999995</v>
      </c>
      <c r="HF39">
        <v>23.002500000000001</v>
      </c>
      <c r="HG39">
        <v>35.276400000000002</v>
      </c>
      <c r="HH39">
        <v>30.000699999999998</v>
      </c>
      <c r="HI39">
        <v>35.229300000000002</v>
      </c>
      <c r="HJ39">
        <v>35.122700000000002</v>
      </c>
      <c r="HK39">
        <v>26.905100000000001</v>
      </c>
      <c r="HL39">
        <v>33.945300000000003</v>
      </c>
      <c r="HM39">
        <v>0</v>
      </c>
      <c r="HN39">
        <v>23</v>
      </c>
      <c r="HO39">
        <v>426.69</v>
      </c>
      <c r="HP39">
        <v>25.865500000000001</v>
      </c>
      <c r="HQ39">
        <v>101.486</v>
      </c>
      <c r="HR39">
        <v>102.15900000000001</v>
      </c>
    </row>
    <row r="40" spans="1:226" x14ac:dyDescent="0.2">
      <c r="A40">
        <v>32</v>
      </c>
      <c r="B40">
        <v>1656093186</v>
      </c>
      <c r="C40">
        <v>1666.9000000953699</v>
      </c>
      <c r="D40" t="s">
        <v>406</v>
      </c>
      <c r="E40" t="s">
        <v>407</v>
      </c>
      <c r="F40">
        <v>5</v>
      </c>
      <c r="G40" t="s">
        <v>351</v>
      </c>
      <c r="H40" t="s">
        <v>352</v>
      </c>
      <c r="I40">
        <v>1656093183.5</v>
      </c>
      <c r="J40">
        <f t="shared" si="0"/>
        <v>3.0749774531239993E-3</v>
      </c>
      <c r="K40">
        <f t="shared" si="1"/>
        <v>3.0749774531239993</v>
      </c>
      <c r="L40">
        <f t="shared" si="2"/>
        <v>15.588678865828074</v>
      </c>
      <c r="M40">
        <f t="shared" si="3"/>
        <v>409.826111111111</v>
      </c>
      <c r="N40">
        <f t="shared" si="4"/>
        <v>131.18318738323794</v>
      </c>
      <c r="O40">
        <f t="shared" si="5"/>
        <v>9.9893565435015201</v>
      </c>
      <c r="P40">
        <f t="shared" si="6"/>
        <v>31.207498661895297</v>
      </c>
      <c r="Q40">
        <f t="shared" si="7"/>
        <v>9.5661956647022192E-2</v>
      </c>
      <c r="R40">
        <f t="shared" si="8"/>
        <v>3.1198679198463384</v>
      </c>
      <c r="S40">
        <f t="shared" si="9"/>
        <v>9.4061810670102858E-2</v>
      </c>
      <c r="T40">
        <f t="shared" si="10"/>
        <v>5.8930168918500295E-2</v>
      </c>
      <c r="U40">
        <f t="shared" si="11"/>
        <v>321.5225456666663</v>
      </c>
      <c r="V40">
        <f t="shared" si="12"/>
        <v>30.940053647274045</v>
      </c>
      <c r="W40">
        <f t="shared" si="13"/>
        <v>30.940053647274045</v>
      </c>
      <c r="X40">
        <f t="shared" si="14"/>
        <v>4.4959813760455223</v>
      </c>
      <c r="Y40">
        <f t="shared" si="15"/>
        <v>49.897542695774064</v>
      </c>
      <c r="Z40">
        <f t="shared" si="16"/>
        <v>2.1146746347871286</v>
      </c>
      <c r="AA40">
        <f t="shared" si="17"/>
        <v>4.238033619571862</v>
      </c>
      <c r="AB40">
        <f t="shared" si="18"/>
        <v>2.3813067412583937</v>
      </c>
      <c r="AC40">
        <f t="shared" si="19"/>
        <v>-135.60650568276836</v>
      </c>
      <c r="AD40">
        <f t="shared" si="20"/>
        <v>-173.55791809987045</v>
      </c>
      <c r="AE40">
        <f t="shared" si="21"/>
        <v>-12.421412818694179</v>
      </c>
      <c r="AF40">
        <f t="shared" si="22"/>
        <v>-6.329093466669633E-2</v>
      </c>
      <c r="AG40">
        <f t="shared" si="23"/>
        <v>18.456053690258059</v>
      </c>
      <c r="AH40">
        <f t="shared" si="24"/>
        <v>3.0565761064749912</v>
      </c>
      <c r="AI40">
        <f t="shared" si="25"/>
        <v>15.588678865828074</v>
      </c>
      <c r="AJ40">
        <v>432.03251891240899</v>
      </c>
      <c r="AK40">
        <v>421.77299393939398</v>
      </c>
      <c r="AL40">
        <v>9.9227986574122601E-2</v>
      </c>
      <c r="AM40">
        <v>66.930594117623002</v>
      </c>
      <c r="AN40">
        <f t="shared" si="26"/>
        <v>3.0749774531239993</v>
      </c>
      <c r="AO40">
        <v>25.936863311483101</v>
      </c>
      <c r="AP40">
        <v>27.775957575757602</v>
      </c>
      <c r="AQ40">
        <v>5.4025681135794299E-4</v>
      </c>
      <c r="AR40">
        <v>77.493190307587398</v>
      </c>
      <c r="AS40">
        <v>200</v>
      </c>
      <c r="AT40">
        <v>40</v>
      </c>
      <c r="AU40">
        <f t="shared" si="27"/>
        <v>1</v>
      </c>
      <c r="AV40">
        <f t="shared" si="28"/>
        <v>0</v>
      </c>
      <c r="AW40">
        <f t="shared" si="29"/>
        <v>39872.708157345995</v>
      </c>
      <c r="AX40">
        <f t="shared" si="30"/>
        <v>2000.0422222222201</v>
      </c>
      <c r="AY40">
        <f t="shared" si="31"/>
        <v>1681.235366666665</v>
      </c>
      <c r="AZ40">
        <f t="shared" si="32"/>
        <v>0.84059993733465632</v>
      </c>
      <c r="BA40">
        <f t="shared" si="33"/>
        <v>0.16075787905588659</v>
      </c>
      <c r="BB40">
        <v>3.08</v>
      </c>
      <c r="BC40">
        <v>0.5</v>
      </c>
      <c r="BD40" t="s">
        <v>353</v>
      </c>
      <c r="BE40">
        <v>2</v>
      </c>
      <c r="BF40" t="b">
        <v>1</v>
      </c>
      <c r="BG40">
        <v>1656093183.5</v>
      </c>
      <c r="BH40">
        <v>409.826111111111</v>
      </c>
      <c r="BI40">
        <v>421.96699999999998</v>
      </c>
      <c r="BJ40">
        <v>27.770533333333301</v>
      </c>
      <c r="BK40">
        <v>25.939922222222201</v>
      </c>
      <c r="BL40">
        <v>400.59044444444402</v>
      </c>
      <c r="BM40">
        <v>27.620011111111101</v>
      </c>
      <c r="BN40">
        <v>499.98688888888898</v>
      </c>
      <c r="BO40">
        <v>76.048133333333297</v>
      </c>
      <c r="BP40">
        <v>0.100012955555556</v>
      </c>
      <c r="BQ40">
        <v>29.908188888888901</v>
      </c>
      <c r="BR40">
        <v>29.719355555555602</v>
      </c>
      <c r="BS40">
        <v>999.9</v>
      </c>
      <c r="BT40">
        <v>0</v>
      </c>
      <c r="BU40">
        <v>0</v>
      </c>
      <c r="BV40">
        <v>10012.222222222201</v>
      </c>
      <c r="BW40">
        <v>0</v>
      </c>
      <c r="BX40">
        <v>2159.09</v>
      </c>
      <c r="BY40">
        <v>-12.1408555555556</v>
      </c>
      <c r="BZ40">
        <v>421.53244444444402</v>
      </c>
      <c r="CA40">
        <v>433.20466666666698</v>
      </c>
      <c r="CB40">
        <v>1.8306077777777801</v>
      </c>
      <c r="CC40">
        <v>421.96699999999998</v>
      </c>
      <c r="CD40">
        <v>25.939922222222201</v>
      </c>
      <c r="CE40">
        <v>2.1118966666666701</v>
      </c>
      <c r="CF40">
        <v>1.97268333333333</v>
      </c>
      <c r="CG40">
        <v>18.3092111111111</v>
      </c>
      <c r="CH40">
        <v>17.2267444444444</v>
      </c>
      <c r="CI40">
        <v>2000.0422222222201</v>
      </c>
      <c r="CJ40">
        <v>0.980003333333333</v>
      </c>
      <c r="CK40">
        <v>1.99967555555556E-2</v>
      </c>
      <c r="CL40">
        <v>0</v>
      </c>
      <c r="CM40">
        <v>2.1793111111111099</v>
      </c>
      <c r="CN40">
        <v>0</v>
      </c>
      <c r="CO40">
        <v>6227.94333333333</v>
      </c>
      <c r="CP40">
        <v>17300.5333333333</v>
      </c>
      <c r="CQ40">
        <v>45.061999999999998</v>
      </c>
      <c r="CR40">
        <v>45.75</v>
      </c>
      <c r="CS40">
        <v>44.832999999999998</v>
      </c>
      <c r="CT40">
        <v>44.138777777777797</v>
      </c>
      <c r="CU40">
        <v>44.173222222222201</v>
      </c>
      <c r="CV40">
        <v>1960.04555555556</v>
      </c>
      <c r="CW40">
        <v>39.996666666666698</v>
      </c>
      <c r="CX40">
        <v>0</v>
      </c>
      <c r="CY40">
        <v>1656093154</v>
      </c>
      <c r="CZ40">
        <v>0</v>
      </c>
      <c r="DA40">
        <v>1656081794</v>
      </c>
      <c r="DB40" t="s">
        <v>354</v>
      </c>
      <c r="DC40">
        <v>1656081770.5</v>
      </c>
      <c r="DD40">
        <v>1655399214.5999999</v>
      </c>
      <c r="DE40">
        <v>1</v>
      </c>
      <c r="DF40">
        <v>0.13400000000000001</v>
      </c>
      <c r="DG40">
        <v>-0.06</v>
      </c>
      <c r="DH40">
        <v>9.3309999999999995</v>
      </c>
      <c r="DI40">
        <v>0.51100000000000001</v>
      </c>
      <c r="DJ40">
        <v>421</v>
      </c>
      <c r="DK40">
        <v>25</v>
      </c>
      <c r="DL40">
        <v>1.93</v>
      </c>
      <c r="DM40">
        <v>0.15</v>
      </c>
      <c r="DN40">
        <v>-10.58624</v>
      </c>
      <c r="DO40">
        <v>-1.38430469043147</v>
      </c>
      <c r="DP40">
        <v>0.63964354948674396</v>
      </c>
      <c r="DQ40">
        <v>0</v>
      </c>
      <c r="DR40">
        <v>1.7897507500000001</v>
      </c>
      <c r="DS40">
        <v>0.44229917448404998</v>
      </c>
      <c r="DT40">
        <v>4.6457853877869798E-2</v>
      </c>
      <c r="DU40">
        <v>0</v>
      </c>
      <c r="DV40">
        <v>0</v>
      </c>
      <c r="DW40">
        <v>2</v>
      </c>
      <c r="DX40" t="s">
        <v>355</v>
      </c>
      <c r="DY40">
        <v>2.9652599999999998</v>
      </c>
      <c r="DZ40">
        <v>2.7537799999999999</v>
      </c>
      <c r="EA40">
        <v>7.31213E-2</v>
      </c>
      <c r="EB40">
        <v>7.6757699999999998E-2</v>
      </c>
      <c r="EC40">
        <v>9.5972299999999997E-2</v>
      </c>
      <c r="ED40">
        <v>9.1460100000000003E-2</v>
      </c>
      <c r="EE40">
        <v>35703.5</v>
      </c>
      <c r="EF40">
        <v>38890.9</v>
      </c>
      <c r="EG40">
        <v>34955.5</v>
      </c>
      <c r="EH40">
        <v>38255.599999999999</v>
      </c>
      <c r="EI40">
        <v>44910.400000000001</v>
      </c>
      <c r="EJ40">
        <v>50210.6</v>
      </c>
      <c r="EK40">
        <v>54750.1</v>
      </c>
      <c r="EL40">
        <v>61378.5</v>
      </c>
      <c r="EM40">
        <v>1.4392</v>
      </c>
      <c r="EN40">
        <v>2.0369999999999999</v>
      </c>
      <c r="EO40">
        <v>1.7881399999999999E-3</v>
      </c>
      <c r="EP40">
        <v>0</v>
      </c>
      <c r="EQ40">
        <v>29.699200000000001</v>
      </c>
      <c r="ER40">
        <v>999.9</v>
      </c>
      <c r="ES40">
        <v>38.377000000000002</v>
      </c>
      <c r="ET40">
        <v>41.482999999999997</v>
      </c>
      <c r="EU40">
        <v>40.483899999999998</v>
      </c>
      <c r="EV40">
        <v>54.334800000000001</v>
      </c>
      <c r="EW40">
        <v>39.479199999999999</v>
      </c>
      <c r="EX40">
        <v>2</v>
      </c>
      <c r="EY40">
        <v>0.673902</v>
      </c>
      <c r="EZ40">
        <v>4.29758</v>
      </c>
      <c r="FA40">
        <v>20.089700000000001</v>
      </c>
      <c r="FB40">
        <v>5.1981200000000003</v>
      </c>
      <c r="FC40">
        <v>12.0099</v>
      </c>
      <c r="FD40">
        <v>4.9748000000000001</v>
      </c>
      <c r="FE40">
        <v>3.294</v>
      </c>
      <c r="FF40">
        <v>9999</v>
      </c>
      <c r="FG40">
        <v>544.20000000000005</v>
      </c>
      <c r="FH40">
        <v>9999</v>
      </c>
      <c r="FI40">
        <v>9999</v>
      </c>
      <c r="FJ40">
        <v>1.86328</v>
      </c>
      <c r="FK40">
        <v>1.86798</v>
      </c>
      <c r="FL40">
        <v>1.86768</v>
      </c>
      <c r="FM40">
        <v>1.8689</v>
      </c>
      <c r="FN40">
        <v>1.8696600000000001</v>
      </c>
      <c r="FO40">
        <v>1.8656900000000001</v>
      </c>
      <c r="FP40">
        <v>1.8666700000000001</v>
      </c>
      <c r="FQ40">
        <v>1.8680399999999999</v>
      </c>
      <c r="FR40">
        <v>5</v>
      </c>
      <c r="FS40">
        <v>0</v>
      </c>
      <c r="FT40">
        <v>0</v>
      </c>
      <c r="FU40">
        <v>0</v>
      </c>
      <c r="FV40" t="s">
        <v>356</v>
      </c>
      <c r="FW40" t="s">
        <v>357</v>
      </c>
      <c r="FX40" t="s">
        <v>358</v>
      </c>
      <c r="FY40" t="s">
        <v>358</v>
      </c>
      <c r="FZ40" t="s">
        <v>358</v>
      </c>
      <c r="GA40" t="s">
        <v>358</v>
      </c>
      <c r="GB40">
        <v>0</v>
      </c>
      <c r="GC40">
        <v>100</v>
      </c>
      <c r="GD40">
        <v>100</v>
      </c>
      <c r="GE40">
        <v>9.2390000000000008</v>
      </c>
      <c r="GF40">
        <v>0.15049999999999999</v>
      </c>
      <c r="GG40">
        <v>5.6976915342421899</v>
      </c>
      <c r="GH40">
        <v>8.8301994759753793E-3</v>
      </c>
      <c r="GI40">
        <v>1.96969380098152E-7</v>
      </c>
      <c r="GJ40">
        <v>-4.7809962804086102E-10</v>
      </c>
      <c r="GK40">
        <v>0.15052054362713199</v>
      </c>
      <c r="GL40">
        <v>0</v>
      </c>
      <c r="GM40">
        <v>0</v>
      </c>
      <c r="GN40">
        <v>0</v>
      </c>
      <c r="GO40">
        <v>-3</v>
      </c>
      <c r="GP40">
        <v>1713</v>
      </c>
      <c r="GQ40">
        <v>0</v>
      </c>
      <c r="GR40">
        <v>17</v>
      </c>
      <c r="GS40">
        <v>190.3</v>
      </c>
      <c r="GT40">
        <v>11566.2</v>
      </c>
      <c r="GU40">
        <v>1.3659699999999999</v>
      </c>
      <c r="GV40">
        <v>2.6892100000000001</v>
      </c>
      <c r="GW40">
        <v>2.2485400000000002</v>
      </c>
      <c r="GX40">
        <v>2.7087400000000001</v>
      </c>
      <c r="GY40">
        <v>1.9958499999999999</v>
      </c>
      <c r="GZ40">
        <v>2.3852500000000001</v>
      </c>
      <c r="HA40">
        <v>44.362099999999998</v>
      </c>
      <c r="HB40">
        <v>15.4892</v>
      </c>
      <c r="HC40">
        <v>18</v>
      </c>
      <c r="HD40">
        <v>259.58</v>
      </c>
      <c r="HE40">
        <v>612.96100000000001</v>
      </c>
      <c r="HF40">
        <v>23.002800000000001</v>
      </c>
      <c r="HG40">
        <v>35.282899999999998</v>
      </c>
      <c r="HH40">
        <v>30.000800000000002</v>
      </c>
      <c r="HI40">
        <v>35.235799999999998</v>
      </c>
      <c r="HJ40">
        <v>35.129100000000001</v>
      </c>
      <c r="HK40">
        <v>27.430299999999999</v>
      </c>
      <c r="HL40">
        <v>33.945300000000003</v>
      </c>
      <c r="HM40">
        <v>0</v>
      </c>
      <c r="HN40">
        <v>23</v>
      </c>
      <c r="HO40">
        <v>440.17500000000001</v>
      </c>
      <c r="HP40">
        <v>25.853400000000001</v>
      </c>
      <c r="HQ40">
        <v>101.48399999999999</v>
      </c>
      <c r="HR40">
        <v>102.154</v>
      </c>
    </row>
    <row r="41" spans="1:226" x14ac:dyDescent="0.2">
      <c r="A41">
        <v>33</v>
      </c>
      <c r="B41">
        <v>1656093191</v>
      </c>
      <c r="C41">
        <v>1671.9000000953699</v>
      </c>
      <c r="D41" t="s">
        <v>408</v>
      </c>
      <c r="E41" t="s">
        <v>409</v>
      </c>
      <c r="F41">
        <v>5</v>
      </c>
      <c r="G41" t="s">
        <v>351</v>
      </c>
      <c r="H41" t="s">
        <v>352</v>
      </c>
      <c r="I41">
        <v>1656093188.2</v>
      </c>
      <c r="J41">
        <f t="shared" ref="J41:J72" si="34">(K41)/1000</f>
        <v>3.0770213374958512E-3</v>
      </c>
      <c r="K41">
        <f t="shared" ref="K41:K72" si="35">IF(BF41, AN41, AH41)</f>
        <v>3.077021337495851</v>
      </c>
      <c r="L41">
        <f t="shared" ref="L41:L72" si="36">IF(BF41, AI41, AG41)</f>
        <v>16.838742997947197</v>
      </c>
      <c r="M41">
        <f t="shared" ref="M41:M72" si="37">BH41 - IF(AU41&gt;1, L41*BB41*100/(AW41*BV41), 0)</f>
        <v>412.16950000000003</v>
      </c>
      <c r="N41">
        <f t="shared" ref="N41:N72" si="38">((T41-J41/2)*M41-L41)/(T41+J41/2)</f>
        <v>112.86159772954227</v>
      </c>
      <c r="O41">
        <f t="shared" ref="O41:O72" si="39">N41*(BO41+BP41)/1000</f>
        <v>8.5942504476518895</v>
      </c>
      <c r="P41">
        <f t="shared" ref="P41:P72" si="40">(BH41 - IF(AU41&gt;1, L41*BB41*100/(AW41*BV41), 0))*(BO41+BP41)/1000</f>
        <v>31.386122305056105</v>
      </c>
      <c r="Q41">
        <f t="shared" ref="Q41:Q72" si="41">2/((1/S41-1/R41)+SIGN(S41)*SQRT((1/S41-1/R41)*(1/S41-1/R41) + 4*BC41/((BC41+1)*(BC41+1))*(2*1/S41*1/R41-1/R41*1/R41)))</f>
        <v>9.5706354735161994E-2</v>
      </c>
      <c r="R41">
        <f t="shared" ref="R41:R72" si="42">IF(LEFT(BD41,1)&lt;&gt;"0",IF(LEFT(BD41,1)="1",3,BE41),$D$5+$E$5*(BV41*BO41/($K$5*1000))+$F$5*(BV41*BO41/($K$5*1000))*MAX(MIN(BB41,$J$5),$I$5)*MAX(MIN(BB41,$J$5),$I$5)+$G$5*MAX(MIN(BB41,$J$5),$I$5)*(BV41*BO41/($K$5*1000))+$H$5*(BV41*BO41/($K$5*1000))*(BV41*BO41/($K$5*1000)))</f>
        <v>3.1220255241086337</v>
      </c>
      <c r="S41">
        <f t="shared" ref="S41:S72" si="43">J41*(1000-(1000*0.61365*EXP(17.502*W41/(240.97+W41))/(BO41+BP41)+BJ41)/2)/(1000*0.61365*EXP(17.502*W41/(240.97+W41))/(BO41+BP41)-BJ41)</f>
        <v>9.4105823425212509E-2</v>
      </c>
      <c r="T41">
        <f t="shared" ref="T41:T72" si="44">1/((BC41+1)/(Q41/1.6)+1/(R41/1.37)) + BC41/((BC41+1)/(Q41/1.6) + BC41/(R41/1.37))</f>
        <v>5.8957711471590082E-2</v>
      </c>
      <c r="U41">
        <f t="shared" ref="U41:U72" si="45">(AX41*BA41)</f>
        <v>321.52727369999997</v>
      </c>
      <c r="V41">
        <f t="shared" ref="V41:V72" si="46">(BQ41+(U41+2*0.95*0.0000000567*(((BQ41+$B$7)+273)^4-(BQ41+273)^4)-44100*J41)/(1.84*29.3*R41+8*0.95*0.0000000567*(BQ41+273)^3))</f>
        <v>30.945081113399976</v>
      </c>
      <c r="W41">
        <f t="shared" ref="W41:W72" si="47">($C$7*BR41+$D$7*BS41+$E$7*V41)</f>
        <v>30.945081113399976</v>
      </c>
      <c r="X41">
        <f t="shared" ref="X41:X72" si="48">0.61365*EXP(17.502*W41/(240.97+W41))</f>
        <v>4.4972708958807406</v>
      </c>
      <c r="Y41">
        <f t="shared" ref="Y41:Y72" si="49">(Z41/AA41*100)</f>
        <v>49.899703819721573</v>
      </c>
      <c r="Z41">
        <f t="shared" ref="Z41:Z72" si="50">BJ41*(BO41+BP41)/1000</f>
        <v>2.1155164557041575</v>
      </c>
      <c r="AA41">
        <f t="shared" ref="AA41:AA72" si="51">0.61365*EXP(17.502*BQ41/(240.97+BQ41))</f>
        <v>4.2395370989517858</v>
      </c>
      <c r="AB41">
        <f t="shared" ref="AB41:AB72" si="52">(X41-BJ41*(BO41+BP41)/1000)</f>
        <v>2.3817544401765831</v>
      </c>
      <c r="AC41">
        <f t="shared" ref="AC41:AC72" si="53">(-J41*44100)</f>
        <v>-135.69664098356705</v>
      </c>
      <c r="AD41">
        <f t="shared" ref="AD41:AD72" si="54">2*29.3*R41*0.92*(BQ41-W41)</f>
        <v>-173.48545319977353</v>
      </c>
      <c r="AE41">
        <f t="shared" ref="AE41:AE72" si="55">2*0.95*0.0000000567*(((BQ41+$B$7)+273)^4-(W41+273)^4)</f>
        <v>-12.408332646159145</v>
      </c>
      <c r="AF41">
        <f t="shared" ref="AF41:AF72" si="56">U41+AE41+AC41+AD41</f>
        <v>-6.3153129499738725E-2</v>
      </c>
      <c r="AG41">
        <f t="shared" ref="AG41:AG72" si="57">BN41*AU41*(BI41-BH41*(1000-AU41*BK41)/(1000-AU41*BJ41))/(100*BB41)</f>
        <v>29.706048229679681</v>
      </c>
      <c r="AH41">
        <f t="shared" ref="AH41:AH72" si="58">1000*BN41*AU41*(BJ41-BK41)/(100*BB41*(1000-AU41*BJ41))</f>
        <v>3.0578095535957757</v>
      </c>
      <c r="AI41">
        <f t="shared" ref="AI41:AI72" si="59">(AJ41 - AK41 - BO41*1000/(8.314*(BQ41+273.15)) * AM41/BN41 * AL41) * BN41/(100*BB41) * (1000 - BK41)/1000</f>
        <v>16.838742997947197</v>
      </c>
      <c r="AJ41">
        <v>441.73649357998198</v>
      </c>
      <c r="AK41">
        <v>426.55109696969703</v>
      </c>
      <c r="AL41">
        <v>1.1227174161062301</v>
      </c>
      <c r="AM41">
        <v>66.930594117623002</v>
      </c>
      <c r="AN41">
        <f t="shared" ref="AN41:AN72" si="60">(AP41 - AO41 + BO41*1000/(8.314*(BQ41+273.15)) * AR41/BN41 * AQ41) * BN41/(100*BB41) * 1000/(1000 - AP41)</f>
        <v>3.077021337495851</v>
      </c>
      <c r="AO41">
        <v>25.947950947786499</v>
      </c>
      <c r="AP41">
        <v>27.790381212121201</v>
      </c>
      <c r="AQ41">
        <v>8.3104585822301499E-5</v>
      </c>
      <c r="AR41">
        <v>77.493190307587398</v>
      </c>
      <c r="AS41">
        <v>200</v>
      </c>
      <c r="AT41">
        <v>40</v>
      </c>
      <c r="AU41">
        <f t="shared" ref="AU41:AU72" si="61">IF(AS41*$H$13&gt;=AW41,1,(AW41/(AW41-AS41*$H$13)))</f>
        <v>1</v>
      </c>
      <c r="AV41">
        <f t="shared" ref="AV41:AV72" si="62">(AU41-1)*100</f>
        <v>0</v>
      </c>
      <c r="AW41">
        <f t="shared" ref="AW41:AW72" si="63">MAX(0,($B$13+$C$13*BV41)/(1+$D$13*BV41)*BO41/(BQ41+273)*$E$13)</f>
        <v>39909.475974488829</v>
      </c>
      <c r="AX41">
        <f t="shared" ref="AX41:AX72" si="64">$B$11*BW41+$C$11*BX41+$F$11*CI41*(1-CL41)</f>
        <v>2000.0709999999999</v>
      </c>
      <c r="AY41">
        <f t="shared" ref="AY41:AY72" si="65">AX41*AZ41</f>
        <v>1681.2596100000001</v>
      </c>
      <c r="AZ41">
        <f t="shared" ref="AZ41:AZ72" si="66">($B$11*$D$9+$C$11*$D$9+$F$11*((CV41+CN41)/MAX(CV41+CN41+CW41, 0.1)*$I$9+CW41/MAX(CV41+CN41+CW41, 0.1)*$J$9))/($B$11+$C$11+$F$11)</f>
        <v>0.84059996370128864</v>
      </c>
      <c r="BA41">
        <f t="shared" ref="BA41:BA72" si="67">($B$11*$K$9+$C$11*$K$9+$F$11*((CV41+CN41)/MAX(CV41+CN41+CW41, 0.1)*$P$9+CW41/MAX(CV41+CN41+CW41, 0.1)*$Q$9))/($B$11+$C$11+$F$11)</f>
        <v>0.160757929943487</v>
      </c>
      <c r="BB41">
        <v>3.08</v>
      </c>
      <c r="BC41">
        <v>0.5</v>
      </c>
      <c r="BD41" t="s">
        <v>353</v>
      </c>
      <c r="BE41">
        <v>2</v>
      </c>
      <c r="BF41" t="b">
        <v>1</v>
      </c>
      <c r="BG41">
        <v>1656093188.2</v>
      </c>
      <c r="BH41">
        <v>412.16950000000003</v>
      </c>
      <c r="BI41">
        <v>431.24529999999999</v>
      </c>
      <c r="BJ41">
        <v>27.78143</v>
      </c>
      <c r="BK41">
        <v>25.950099999999999</v>
      </c>
      <c r="BL41">
        <v>402.91340000000002</v>
      </c>
      <c r="BM41">
        <v>27.630929999999999</v>
      </c>
      <c r="BN41">
        <v>499.98669999999998</v>
      </c>
      <c r="BO41">
        <v>76.048609999999996</v>
      </c>
      <c r="BP41">
        <v>9.9970390000000006E-2</v>
      </c>
      <c r="BQ41">
        <v>29.914359999999999</v>
      </c>
      <c r="BR41">
        <v>29.726209999999998</v>
      </c>
      <c r="BS41">
        <v>999.9</v>
      </c>
      <c r="BT41">
        <v>0</v>
      </c>
      <c r="BU41">
        <v>0</v>
      </c>
      <c r="BV41">
        <v>10022</v>
      </c>
      <c r="BW41">
        <v>0</v>
      </c>
      <c r="BX41">
        <v>2160.2550000000001</v>
      </c>
      <c r="BY41">
        <v>-19.07572</v>
      </c>
      <c r="BZ41">
        <v>423.94740000000002</v>
      </c>
      <c r="CA41">
        <v>442.73439999999999</v>
      </c>
      <c r="CB41">
        <v>1.83134</v>
      </c>
      <c r="CC41">
        <v>431.24529999999999</v>
      </c>
      <c r="CD41">
        <v>25.950099999999999</v>
      </c>
      <c r="CE41">
        <v>2.1127410000000002</v>
      </c>
      <c r="CF41">
        <v>1.973471</v>
      </c>
      <c r="CG41">
        <v>18.315539999999999</v>
      </c>
      <c r="CH41">
        <v>17.233059999999998</v>
      </c>
      <c r="CI41">
        <v>2000.0709999999999</v>
      </c>
      <c r="CJ41">
        <v>0.98000259999999995</v>
      </c>
      <c r="CK41">
        <v>1.999749E-2</v>
      </c>
      <c r="CL41">
        <v>0</v>
      </c>
      <c r="CM41">
        <v>2.1906400000000001</v>
      </c>
      <c r="CN41">
        <v>0</v>
      </c>
      <c r="CO41">
        <v>6237.31</v>
      </c>
      <c r="CP41">
        <v>17300.78</v>
      </c>
      <c r="CQ41">
        <v>45.061999999999998</v>
      </c>
      <c r="CR41">
        <v>45.75</v>
      </c>
      <c r="CS41">
        <v>44.862400000000001</v>
      </c>
      <c r="CT41">
        <v>44.186999999999998</v>
      </c>
      <c r="CU41">
        <v>44.186999999999998</v>
      </c>
      <c r="CV41">
        <v>1960.0719999999999</v>
      </c>
      <c r="CW41">
        <v>39.999000000000002</v>
      </c>
      <c r="CX41">
        <v>0</v>
      </c>
      <c r="CY41">
        <v>1656093159.4000001</v>
      </c>
      <c r="CZ41">
        <v>0</v>
      </c>
      <c r="DA41">
        <v>1656081794</v>
      </c>
      <c r="DB41" t="s">
        <v>354</v>
      </c>
      <c r="DC41">
        <v>1656081770.5</v>
      </c>
      <c r="DD41">
        <v>1655399214.5999999</v>
      </c>
      <c r="DE41">
        <v>1</v>
      </c>
      <c r="DF41">
        <v>0.13400000000000001</v>
      </c>
      <c r="DG41">
        <v>-0.06</v>
      </c>
      <c r="DH41">
        <v>9.3309999999999995</v>
      </c>
      <c r="DI41">
        <v>0.51100000000000001</v>
      </c>
      <c r="DJ41">
        <v>421</v>
      </c>
      <c r="DK41">
        <v>25</v>
      </c>
      <c r="DL41">
        <v>1.93</v>
      </c>
      <c r="DM41">
        <v>0.15</v>
      </c>
      <c r="DN41">
        <v>-12.9111425</v>
      </c>
      <c r="DO41">
        <v>-34.005436772983103</v>
      </c>
      <c r="DP41">
        <v>3.9146138336934002</v>
      </c>
      <c r="DQ41">
        <v>0</v>
      </c>
      <c r="DR41">
        <v>1.8197479999999999</v>
      </c>
      <c r="DS41">
        <v>0.18547609756097599</v>
      </c>
      <c r="DT41">
        <v>2.7429066535338002E-2</v>
      </c>
      <c r="DU41">
        <v>0</v>
      </c>
      <c r="DV41">
        <v>0</v>
      </c>
      <c r="DW41">
        <v>2</v>
      </c>
      <c r="DX41" t="s">
        <v>355</v>
      </c>
      <c r="DY41">
        <v>2.96557</v>
      </c>
      <c r="DZ41">
        <v>2.7540800000000001</v>
      </c>
      <c r="EA41">
        <v>7.3860499999999996E-2</v>
      </c>
      <c r="EB41">
        <v>7.8513700000000006E-2</v>
      </c>
      <c r="EC41">
        <v>9.6024300000000007E-2</v>
      </c>
      <c r="ED41">
        <v>9.14436E-2</v>
      </c>
      <c r="EE41">
        <v>35673.5</v>
      </c>
      <c r="EF41">
        <v>38816.6</v>
      </c>
      <c r="EG41">
        <v>34954</v>
      </c>
      <c r="EH41">
        <v>38255.300000000003</v>
      </c>
      <c r="EI41">
        <v>44907.199999999997</v>
      </c>
      <c r="EJ41">
        <v>50211.1</v>
      </c>
      <c r="EK41">
        <v>54749.3</v>
      </c>
      <c r="EL41">
        <v>61377.9</v>
      </c>
      <c r="EM41">
        <v>1.4394</v>
      </c>
      <c r="EN41">
        <v>2.036</v>
      </c>
      <c r="EO41">
        <v>1.7881399999999999E-3</v>
      </c>
      <c r="EP41">
        <v>0</v>
      </c>
      <c r="EQ41">
        <v>29.7224</v>
      </c>
      <c r="ER41">
        <v>999.9</v>
      </c>
      <c r="ES41">
        <v>38.377000000000002</v>
      </c>
      <c r="ET41">
        <v>41.493000000000002</v>
      </c>
      <c r="EU41">
        <v>40.499299999999998</v>
      </c>
      <c r="EV41">
        <v>54.044800000000002</v>
      </c>
      <c r="EW41">
        <v>39.447099999999999</v>
      </c>
      <c r="EX41">
        <v>2</v>
      </c>
      <c r="EY41">
        <v>0.675122</v>
      </c>
      <c r="EZ41">
        <v>4.31074</v>
      </c>
      <c r="FA41">
        <v>20.089500000000001</v>
      </c>
      <c r="FB41">
        <v>5.1993200000000002</v>
      </c>
      <c r="FC41">
        <v>12.0099</v>
      </c>
      <c r="FD41">
        <v>4.976</v>
      </c>
      <c r="FE41">
        <v>3.294</v>
      </c>
      <c r="FF41">
        <v>9999</v>
      </c>
      <c r="FG41">
        <v>544.20000000000005</v>
      </c>
      <c r="FH41">
        <v>9999</v>
      </c>
      <c r="FI41">
        <v>9999</v>
      </c>
      <c r="FJ41">
        <v>1.86331</v>
      </c>
      <c r="FK41">
        <v>1.8678900000000001</v>
      </c>
      <c r="FL41">
        <v>1.86768</v>
      </c>
      <c r="FM41">
        <v>1.86893</v>
      </c>
      <c r="FN41">
        <v>1.8696600000000001</v>
      </c>
      <c r="FO41">
        <v>1.8656900000000001</v>
      </c>
      <c r="FP41">
        <v>1.8666400000000001</v>
      </c>
      <c r="FQ41">
        <v>1.8680399999999999</v>
      </c>
      <c r="FR41">
        <v>5</v>
      </c>
      <c r="FS41">
        <v>0</v>
      </c>
      <c r="FT41">
        <v>0</v>
      </c>
      <c r="FU41">
        <v>0</v>
      </c>
      <c r="FV41" t="s">
        <v>356</v>
      </c>
      <c r="FW41" t="s">
        <v>357</v>
      </c>
      <c r="FX41" t="s">
        <v>358</v>
      </c>
      <c r="FY41" t="s">
        <v>358</v>
      </c>
      <c r="FZ41" t="s">
        <v>358</v>
      </c>
      <c r="GA41" t="s">
        <v>358</v>
      </c>
      <c r="GB41">
        <v>0</v>
      </c>
      <c r="GC41">
        <v>100</v>
      </c>
      <c r="GD41">
        <v>100</v>
      </c>
      <c r="GE41">
        <v>9.2840000000000007</v>
      </c>
      <c r="GF41">
        <v>0.15049999999999999</v>
      </c>
      <c r="GG41">
        <v>5.6976915342421899</v>
      </c>
      <c r="GH41">
        <v>8.8301994759753793E-3</v>
      </c>
      <c r="GI41">
        <v>1.96969380098152E-7</v>
      </c>
      <c r="GJ41">
        <v>-4.7809962804086102E-10</v>
      </c>
      <c r="GK41">
        <v>0.15052054362713199</v>
      </c>
      <c r="GL41">
        <v>0</v>
      </c>
      <c r="GM41">
        <v>0</v>
      </c>
      <c r="GN41">
        <v>0</v>
      </c>
      <c r="GO41">
        <v>-3</v>
      </c>
      <c r="GP41">
        <v>1713</v>
      </c>
      <c r="GQ41">
        <v>0</v>
      </c>
      <c r="GR41">
        <v>17</v>
      </c>
      <c r="GS41">
        <v>190.3</v>
      </c>
      <c r="GT41">
        <v>11566.3</v>
      </c>
      <c r="GU41">
        <v>1.40259</v>
      </c>
      <c r="GV41">
        <v>2.6916500000000001</v>
      </c>
      <c r="GW41">
        <v>2.2485400000000002</v>
      </c>
      <c r="GX41">
        <v>2.7075200000000001</v>
      </c>
      <c r="GY41">
        <v>1.9958499999999999</v>
      </c>
      <c r="GZ41">
        <v>2.3584000000000001</v>
      </c>
      <c r="HA41">
        <v>44.362099999999998</v>
      </c>
      <c r="HB41">
        <v>15.480399999999999</v>
      </c>
      <c r="HC41">
        <v>18</v>
      </c>
      <c r="HD41">
        <v>259.68700000000001</v>
      </c>
      <c r="HE41">
        <v>612.18899999999996</v>
      </c>
      <c r="HF41">
        <v>23.002800000000001</v>
      </c>
      <c r="HG41">
        <v>35.2926</v>
      </c>
      <c r="HH41">
        <v>30.001000000000001</v>
      </c>
      <c r="HI41">
        <v>35.242199999999997</v>
      </c>
      <c r="HJ41">
        <v>35.132300000000001</v>
      </c>
      <c r="HK41">
        <v>28.1099</v>
      </c>
      <c r="HL41">
        <v>34.219799999999999</v>
      </c>
      <c r="HM41">
        <v>0</v>
      </c>
      <c r="HN41">
        <v>23</v>
      </c>
      <c r="HO41">
        <v>460.29199999999997</v>
      </c>
      <c r="HP41">
        <v>25.828600000000002</v>
      </c>
      <c r="HQ41">
        <v>101.482</v>
      </c>
      <c r="HR41">
        <v>102.15300000000001</v>
      </c>
    </row>
    <row r="42" spans="1:226" x14ac:dyDescent="0.2">
      <c r="A42">
        <v>34</v>
      </c>
      <c r="B42">
        <v>1656093196</v>
      </c>
      <c r="C42">
        <v>1676.9000000953699</v>
      </c>
      <c r="D42" t="s">
        <v>410</v>
      </c>
      <c r="E42" t="s">
        <v>411</v>
      </c>
      <c r="F42">
        <v>5</v>
      </c>
      <c r="G42" t="s">
        <v>351</v>
      </c>
      <c r="H42" t="s">
        <v>352</v>
      </c>
      <c r="I42">
        <v>1656093193.5</v>
      </c>
      <c r="J42">
        <f t="shared" si="34"/>
        <v>3.2631405400225808E-3</v>
      </c>
      <c r="K42">
        <f t="shared" si="35"/>
        <v>3.2631405400225808</v>
      </c>
      <c r="L42">
        <f t="shared" si="36"/>
        <v>16.861721461539823</v>
      </c>
      <c r="M42">
        <f t="shared" si="37"/>
        <v>420.16411111111103</v>
      </c>
      <c r="N42">
        <f t="shared" si="38"/>
        <v>137.31213404811288</v>
      </c>
      <c r="O42">
        <f t="shared" si="39"/>
        <v>10.456310346419523</v>
      </c>
      <c r="P42">
        <f t="shared" si="40"/>
        <v>31.995470558092684</v>
      </c>
      <c r="Q42">
        <f t="shared" si="41"/>
        <v>0.10209163128366495</v>
      </c>
      <c r="R42">
        <f t="shared" si="42"/>
        <v>3.1149182831262148</v>
      </c>
      <c r="S42">
        <f t="shared" si="43"/>
        <v>0.10026852652492214</v>
      </c>
      <c r="T42">
        <f t="shared" si="44"/>
        <v>6.2828916077970462E-2</v>
      </c>
      <c r="U42">
        <f t="shared" si="45"/>
        <v>321.51134233333255</v>
      </c>
      <c r="V42">
        <f t="shared" si="46"/>
        <v>30.904692275021318</v>
      </c>
      <c r="W42">
        <f t="shared" si="47"/>
        <v>30.904692275021318</v>
      </c>
      <c r="X42">
        <f t="shared" si="48"/>
        <v>4.4869204574280293</v>
      </c>
      <c r="Y42">
        <f t="shared" si="49"/>
        <v>49.905453936074487</v>
      </c>
      <c r="Z42">
        <f t="shared" si="50"/>
        <v>2.1161407504565544</v>
      </c>
      <c r="AA42">
        <f t="shared" si="51"/>
        <v>4.2402995736040952</v>
      </c>
      <c r="AB42">
        <f t="shared" si="52"/>
        <v>2.3707797069714749</v>
      </c>
      <c r="AC42">
        <f t="shared" si="53"/>
        <v>-143.90449781499581</v>
      </c>
      <c r="AD42">
        <f t="shared" si="54"/>
        <v>-165.78252024476745</v>
      </c>
      <c r="AE42">
        <f t="shared" si="55"/>
        <v>-11.882252895218878</v>
      </c>
      <c r="AF42">
        <f t="shared" si="56"/>
        <v>-5.7928621649580236E-2</v>
      </c>
      <c r="AG42">
        <f t="shared" si="57"/>
        <v>40.859591512533434</v>
      </c>
      <c r="AH42">
        <f t="shared" si="58"/>
        <v>3.302752876190703</v>
      </c>
      <c r="AI42">
        <f t="shared" si="59"/>
        <v>16.861721461539823</v>
      </c>
      <c r="AJ42">
        <v>455.96190427068802</v>
      </c>
      <c r="AK42">
        <v>436.58455151515199</v>
      </c>
      <c r="AL42">
        <v>2.1572949113715398</v>
      </c>
      <c r="AM42">
        <v>66.930594117623002</v>
      </c>
      <c r="AN42">
        <f t="shared" si="60"/>
        <v>3.2631405400225808</v>
      </c>
      <c r="AO42">
        <v>25.824537280444101</v>
      </c>
      <c r="AP42">
        <v>27.7725066666667</v>
      </c>
      <c r="AQ42">
        <v>1.33434724340509E-3</v>
      </c>
      <c r="AR42">
        <v>77.493190307587398</v>
      </c>
      <c r="AS42">
        <v>199</v>
      </c>
      <c r="AT42">
        <v>40</v>
      </c>
      <c r="AU42">
        <f t="shared" si="61"/>
        <v>1</v>
      </c>
      <c r="AV42">
        <f t="shared" si="62"/>
        <v>0</v>
      </c>
      <c r="AW42">
        <f t="shared" si="63"/>
        <v>39785.336186466615</v>
      </c>
      <c r="AX42">
        <f t="shared" si="64"/>
        <v>1999.97444444444</v>
      </c>
      <c r="AY42">
        <f t="shared" si="65"/>
        <v>1681.1782333333292</v>
      </c>
      <c r="AZ42">
        <f t="shared" si="66"/>
        <v>0.84059985766484779</v>
      </c>
      <c r="BA42">
        <f t="shared" si="67"/>
        <v>0.16075772529315649</v>
      </c>
      <c r="BB42">
        <v>3.08</v>
      </c>
      <c r="BC42">
        <v>0.5</v>
      </c>
      <c r="BD42" t="s">
        <v>353</v>
      </c>
      <c r="BE42">
        <v>2</v>
      </c>
      <c r="BF42" t="b">
        <v>1</v>
      </c>
      <c r="BG42">
        <v>1656093193.5</v>
      </c>
      <c r="BH42">
        <v>420.16411111111103</v>
      </c>
      <c r="BI42">
        <v>446.18766666666698</v>
      </c>
      <c r="BJ42">
        <v>27.7891333333333</v>
      </c>
      <c r="BK42">
        <v>25.811233333333298</v>
      </c>
      <c r="BL42">
        <v>410.83877777777798</v>
      </c>
      <c r="BM42">
        <v>27.638588888888901</v>
      </c>
      <c r="BN42">
        <v>500.014888888889</v>
      </c>
      <c r="BO42">
        <v>76.049766666666699</v>
      </c>
      <c r="BP42">
        <v>0.100170255555556</v>
      </c>
      <c r="BQ42">
        <v>29.917488888888901</v>
      </c>
      <c r="BR42">
        <v>29.746366666666699</v>
      </c>
      <c r="BS42">
        <v>999.9</v>
      </c>
      <c r="BT42">
        <v>0</v>
      </c>
      <c r="BU42">
        <v>0</v>
      </c>
      <c r="BV42">
        <v>9989.4444444444507</v>
      </c>
      <c r="BW42">
        <v>0</v>
      </c>
      <c r="BX42">
        <v>2161.6188888888901</v>
      </c>
      <c r="BY42">
        <v>-26.0234666666667</v>
      </c>
      <c r="BZ42">
        <v>432.17366666666697</v>
      </c>
      <c r="CA42">
        <v>458.00933333333302</v>
      </c>
      <c r="CB42">
        <v>1.9779</v>
      </c>
      <c r="CC42">
        <v>446.18766666666698</v>
      </c>
      <c r="CD42">
        <v>25.811233333333298</v>
      </c>
      <c r="CE42">
        <v>2.1133555555555601</v>
      </c>
      <c r="CF42">
        <v>1.9629366666666701</v>
      </c>
      <c r="CG42">
        <v>18.320211111111099</v>
      </c>
      <c r="CH42">
        <v>17.148499999999999</v>
      </c>
      <c r="CI42">
        <v>1999.97444444444</v>
      </c>
      <c r="CJ42">
        <v>0.98000666666666703</v>
      </c>
      <c r="CK42">
        <v>1.9993522222222199E-2</v>
      </c>
      <c r="CL42">
        <v>0</v>
      </c>
      <c r="CM42">
        <v>2.2918444444444401</v>
      </c>
      <c r="CN42">
        <v>0</v>
      </c>
      <c r="CO42">
        <v>6247.0022222222196</v>
      </c>
      <c r="CP42">
        <v>17299.9666666667</v>
      </c>
      <c r="CQ42">
        <v>45.061999999999998</v>
      </c>
      <c r="CR42">
        <v>45.811999999999998</v>
      </c>
      <c r="CS42">
        <v>44.847000000000001</v>
      </c>
      <c r="CT42">
        <v>44.186999999999998</v>
      </c>
      <c r="CU42">
        <v>44.186999999999998</v>
      </c>
      <c r="CV42">
        <v>1959.98444444444</v>
      </c>
      <c r="CW42">
        <v>39.99</v>
      </c>
      <c r="CX42">
        <v>0</v>
      </c>
      <c r="CY42">
        <v>1656093164.2</v>
      </c>
      <c r="CZ42">
        <v>0</v>
      </c>
      <c r="DA42">
        <v>1656081794</v>
      </c>
      <c r="DB42" t="s">
        <v>354</v>
      </c>
      <c r="DC42">
        <v>1656081770.5</v>
      </c>
      <c r="DD42">
        <v>1655399214.5999999</v>
      </c>
      <c r="DE42">
        <v>1</v>
      </c>
      <c r="DF42">
        <v>0.13400000000000001</v>
      </c>
      <c r="DG42">
        <v>-0.06</v>
      </c>
      <c r="DH42">
        <v>9.3309999999999995</v>
      </c>
      <c r="DI42">
        <v>0.51100000000000001</v>
      </c>
      <c r="DJ42">
        <v>421</v>
      </c>
      <c r="DK42">
        <v>25</v>
      </c>
      <c r="DL42">
        <v>1.93</v>
      </c>
      <c r="DM42">
        <v>0.15</v>
      </c>
      <c r="DN42">
        <v>-15.87419</v>
      </c>
      <c r="DO42">
        <v>-59.236914821763598</v>
      </c>
      <c r="DP42">
        <v>5.9959659413142097</v>
      </c>
      <c r="DQ42">
        <v>0</v>
      </c>
      <c r="DR42">
        <v>1.85842525</v>
      </c>
      <c r="DS42">
        <v>0.387616998123824</v>
      </c>
      <c r="DT42">
        <v>5.5976394622532601E-2</v>
      </c>
      <c r="DU42">
        <v>0</v>
      </c>
      <c r="DV42">
        <v>0</v>
      </c>
      <c r="DW42">
        <v>2</v>
      </c>
      <c r="DX42" t="s">
        <v>355</v>
      </c>
      <c r="DY42">
        <v>2.9656400000000001</v>
      </c>
      <c r="DZ42">
        <v>2.7539500000000001</v>
      </c>
      <c r="EA42">
        <v>7.5261300000000003E-2</v>
      </c>
      <c r="EB42">
        <v>8.0572099999999994E-2</v>
      </c>
      <c r="EC42">
        <v>9.5952300000000004E-2</v>
      </c>
      <c r="ED42">
        <v>9.1109999999999997E-2</v>
      </c>
      <c r="EE42">
        <v>35619.9</v>
      </c>
      <c r="EF42">
        <v>38729.300000000003</v>
      </c>
      <c r="EG42">
        <v>34954.400000000001</v>
      </c>
      <c r="EH42">
        <v>38254.800000000003</v>
      </c>
      <c r="EI42">
        <v>44910.2</v>
      </c>
      <c r="EJ42">
        <v>50229.2</v>
      </c>
      <c r="EK42">
        <v>54748.6</v>
      </c>
      <c r="EL42">
        <v>61377.5</v>
      </c>
      <c r="EM42">
        <v>1.4416</v>
      </c>
      <c r="EN42">
        <v>2.0362</v>
      </c>
      <c r="EO42">
        <v>1.6391299999999999E-3</v>
      </c>
      <c r="EP42">
        <v>0</v>
      </c>
      <c r="EQ42">
        <v>29.742899999999999</v>
      </c>
      <c r="ER42">
        <v>999.9</v>
      </c>
      <c r="ES42">
        <v>38.377000000000002</v>
      </c>
      <c r="ET42">
        <v>41.512999999999998</v>
      </c>
      <c r="EU42">
        <v>40.546700000000001</v>
      </c>
      <c r="EV42">
        <v>54.384799999999998</v>
      </c>
      <c r="EW42">
        <v>39.395000000000003</v>
      </c>
      <c r="EX42">
        <v>2</v>
      </c>
      <c r="EY42">
        <v>0.67575200000000002</v>
      </c>
      <c r="EZ42">
        <v>4.3332899999999999</v>
      </c>
      <c r="FA42">
        <v>20.088899999999999</v>
      </c>
      <c r="FB42">
        <v>5.1981200000000003</v>
      </c>
      <c r="FC42">
        <v>12.0099</v>
      </c>
      <c r="FD42">
        <v>4.9748000000000001</v>
      </c>
      <c r="FE42">
        <v>3.294</v>
      </c>
      <c r="FF42">
        <v>9999</v>
      </c>
      <c r="FG42">
        <v>544.20000000000005</v>
      </c>
      <c r="FH42">
        <v>9999</v>
      </c>
      <c r="FI42">
        <v>9999</v>
      </c>
      <c r="FJ42">
        <v>1.8632500000000001</v>
      </c>
      <c r="FK42">
        <v>1.86795</v>
      </c>
      <c r="FL42">
        <v>1.86768</v>
      </c>
      <c r="FM42">
        <v>1.8689</v>
      </c>
      <c r="FN42">
        <v>1.8696600000000001</v>
      </c>
      <c r="FO42">
        <v>1.8656900000000001</v>
      </c>
      <c r="FP42">
        <v>1.8666100000000001</v>
      </c>
      <c r="FQ42">
        <v>1.8680399999999999</v>
      </c>
      <c r="FR42">
        <v>5</v>
      </c>
      <c r="FS42">
        <v>0</v>
      </c>
      <c r="FT42">
        <v>0</v>
      </c>
      <c r="FU42">
        <v>0</v>
      </c>
      <c r="FV42" t="s">
        <v>356</v>
      </c>
      <c r="FW42" t="s">
        <v>357</v>
      </c>
      <c r="FX42" t="s">
        <v>358</v>
      </c>
      <c r="FY42" t="s">
        <v>358</v>
      </c>
      <c r="FZ42" t="s">
        <v>358</v>
      </c>
      <c r="GA42" t="s">
        <v>358</v>
      </c>
      <c r="GB42">
        <v>0</v>
      </c>
      <c r="GC42">
        <v>100</v>
      </c>
      <c r="GD42">
        <v>100</v>
      </c>
      <c r="GE42">
        <v>9.3719999999999999</v>
      </c>
      <c r="GF42">
        <v>0.15049999999999999</v>
      </c>
      <c r="GG42">
        <v>5.6976915342421899</v>
      </c>
      <c r="GH42">
        <v>8.8301994759753793E-3</v>
      </c>
      <c r="GI42">
        <v>1.96969380098152E-7</v>
      </c>
      <c r="GJ42">
        <v>-4.7809962804086102E-10</v>
      </c>
      <c r="GK42">
        <v>0.15052054362713199</v>
      </c>
      <c r="GL42">
        <v>0</v>
      </c>
      <c r="GM42">
        <v>0</v>
      </c>
      <c r="GN42">
        <v>0</v>
      </c>
      <c r="GO42">
        <v>-3</v>
      </c>
      <c r="GP42">
        <v>1713</v>
      </c>
      <c r="GQ42">
        <v>0</v>
      </c>
      <c r="GR42">
        <v>17</v>
      </c>
      <c r="GS42">
        <v>190.4</v>
      </c>
      <c r="GT42">
        <v>11566.4</v>
      </c>
      <c r="GU42">
        <v>1.4453100000000001</v>
      </c>
      <c r="GV42">
        <v>2.6940900000000001</v>
      </c>
      <c r="GW42">
        <v>2.2485400000000002</v>
      </c>
      <c r="GX42">
        <v>2.7075200000000001</v>
      </c>
      <c r="GY42">
        <v>1.9958499999999999</v>
      </c>
      <c r="GZ42">
        <v>2.34009</v>
      </c>
      <c r="HA42">
        <v>44.389899999999997</v>
      </c>
      <c r="HB42">
        <v>15.480399999999999</v>
      </c>
      <c r="HC42">
        <v>18</v>
      </c>
      <c r="HD42">
        <v>260.64600000000002</v>
      </c>
      <c r="HE42">
        <v>612.41099999999994</v>
      </c>
      <c r="HF42">
        <v>23.004000000000001</v>
      </c>
      <c r="HG42">
        <v>35.299100000000003</v>
      </c>
      <c r="HH42">
        <v>30.000900000000001</v>
      </c>
      <c r="HI42">
        <v>35.248699999999999</v>
      </c>
      <c r="HJ42">
        <v>35.1387</v>
      </c>
      <c r="HK42">
        <v>28.945</v>
      </c>
      <c r="HL42">
        <v>34.219799999999999</v>
      </c>
      <c r="HM42">
        <v>0</v>
      </c>
      <c r="HN42">
        <v>23</v>
      </c>
      <c r="HO42">
        <v>473.81</v>
      </c>
      <c r="HP42">
        <v>25.826799999999999</v>
      </c>
      <c r="HQ42">
        <v>101.48099999999999</v>
      </c>
      <c r="HR42">
        <v>102.152</v>
      </c>
    </row>
    <row r="43" spans="1:226" x14ac:dyDescent="0.2">
      <c r="A43">
        <v>35</v>
      </c>
      <c r="B43">
        <v>1656093201</v>
      </c>
      <c r="C43">
        <v>1681.9000000953699</v>
      </c>
      <c r="D43" t="s">
        <v>412</v>
      </c>
      <c r="E43" t="s">
        <v>413</v>
      </c>
      <c r="F43">
        <v>5</v>
      </c>
      <c r="G43" t="s">
        <v>351</v>
      </c>
      <c r="H43" t="s">
        <v>352</v>
      </c>
      <c r="I43">
        <v>1656093198.2</v>
      </c>
      <c r="J43">
        <f t="shared" si="34"/>
        <v>3.1883918959164505E-3</v>
      </c>
      <c r="K43">
        <f t="shared" si="35"/>
        <v>3.1883918959164506</v>
      </c>
      <c r="L43">
        <f t="shared" si="36"/>
        <v>17.407929600075587</v>
      </c>
      <c r="M43">
        <f t="shared" si="37"/>
        <v>431.25319999999999</v>
      </c>
      <c r="N43">
        <f t="shared" si="38"/>
        <v>131.76231813749735</v>
      </c>
      <c r="O43">
        <f t="shared" si="39"/>
        <v>10.033506844786123</v>
      </c>
      <c r="P43">
        <f t="shared" si="40"/>
        <v>32.839297267983724</v>
      </c>
      <c r="Q43">
        <f t="shared" si="41"/>
        <v>9.9273700553320812E-2</v>
      </c>
      <c r="R43">
        <f t="shared" si="42"/>
        <v>3.1199408630593148</v>
      </c>
      <c r="S43">
        <f t="shared" si="43"/>
        <v>9.7551657649320209E-2</v>
      </c>
      <c r="T43">
        <f t="shared" si="44"/>
        <v>6.1122016616626418E-2</v>
      </c>
      <c r="U43">
        <f t="shared" si="45"/>
        <v>321.50377019999991</v>
      </c>
      <c r="V43">
        <f t="shared" si="46"/>
        <v>30.933834728957766</v>
      </c>
      <c r="W43">
        <f t="shared" si="47"/>
        <v>30.933834728957766</v>
      </c>
      <c r="X43">
        <f t="shared" si="48"/>
        <v>4.4943867003178939</v>
      </c>
      <c r="Y43">
        <f t="shared" si="49"/>
        <v>49.808300815315611</v>
      </c>
      <c r="Z43">
        <f t="shared" si="50"/>
        <v>2.1135245351665701</v>
      </c>
      <c r="AA43">
        <f t="shared" si="51"/>
        <v>4.2433178818994763</v>
      </c>
      <c r="AB43">
        <f t="shared" si="52"/>
        <v>2.3808621651513238</v>
      </c>
      <c r="AC43">
        <f t="shared" si="53"/>
        <v>-140.60808260991547</v>
      </c>
      <c r="AD43">
        <f t="shared" si="54"/>
        <v>-168.86912814776323</v>
      </c>
      <c r="AE43">
        <f t="shared" si="55"/>
        <v>-12.086478959751563</v>
      </c>
      <c r="AF43">
        <f t="shared" si="56"/>
        <v>-5.9919517430358837E-2</v>
      </c>
      <c r="AG43">
        <f t="shared" si="57"/>
        <v>46.680221385396607</v>
      </c>
      <c r="AH43">
        <f t="shared" si="58"/>
        <v>3.2581522157953557</v>
      </c>
      <c r="AI43">
        <f t="shared" si="59"/>
        <v>17.407929600075587</v>
      </c>
      <c r="AJ43">
        <v>472.18481284367903</v>
      </c>
      <c r="AK43">
        <v>449.95950303030298</v>
      </c>
      <c r="AL43">
        <v>2.7768513905359899</v>
      </c>
      <c r="AM43">
        <v>66.930594117623002</v>
      </c>
      <c r="AN43">
        <f t="shared" si="60"/>
        <v>3.1883918959164506</v>
      </c>
      <c r="AO43">
        <v>25.802274038996799</v>
      </c>
      <c r="AP43">
        <v>27.746282424242398</v>
      </c>
      <c r="AQ43">
        <v>-7.3735803994061499E-3</v>
      </c>
      <c r="AR43">
        <v>77.493190307587398</v>
      </c>
      <c r="AS43">
        <v>198</v>
      </c>
      <c r="AT43">
        <v>40</v>
      </c>
      <c r="AU43">
        <f t="shared" si="61"/>
        <v>1</v>
      </c>
      <c r="AV43">
        <f t="shared" si="62"/>
        <v>0</v>
      </c>
      <c r="AW43">
        <f t="shared" si="63"/>
        <v>39871.133467800006</v>
      </c>
      <c r="AX43">
        <f t="shared" si="64"/>
        <v>1999.9269999999999</v>
      </c>
      <c r="AY43">
        <f t="shared" si="65"/>
        <v>1681.1383799999996</v>
      </c>
      <c r="AZ43">
        <f t="shared" si="66"/>
        <v>0.84059987189532404</v>
      </c>
      <c r="BA43">
        <f t="shared" si="67"/>
        <v>0.16075775275797563</v>
      </c>
      <c r="BB43">
        <v>3.08</v>
      </c>
      <c r="BC43">
        <v>0.5</v>
      </c>
      <c r="BD43" t="s">
        <v>353</v>
      </c>
      <c r="BE43">
        <v>2</v>
      </c>
      <c r="BF43" t="b">
        <v>1</v>
      </c>
      <c r="BG43">
        <v>1656093198.2</v>
      </c>
      <c r="BH43">
        <v>431.25319999999999</v>
      </c>
      <c r="BI43">
        <v>460.8732</v>
      </c>
      <c r="BJ43">
        <v>27.755289999999999</v>
      </c>
      <c r="BK43">
        <v>25.804010000000002</v>
      </c>
      <c r="BL43">
        <v>421.83150000000001</v>
      </c>
      <c r="BM43">
        <v>27.604780000000002</v>
      </c>
      <c r="BN43">
        <v>500.0093</v>
      </c>
      <c r="BO43">
        <v>76.048550000000006</v>
      </c>
      <c r="BP43">
        <v>9.9980070000000004E-2</v>
      </c>
      <c r="BQ43">
        <v>29.929870000000001</v>
      </c>
      <c r="BR43">
        <v>29.761649999999999</v>
      </c>
      <c r="BS43">
        <v>999.9</v>
      </c>
      <c r="BT43">
        <v>0</v>
      </c>
      <c r="BU43">
        <v>0</v>
      </c>
      <c r="BV43">
        <v>10012.5</v>
      </c>
      <c r="BW43">
        <v>0</v>
      </c>
      <c r="BX43">
        <v>2160.9569999999999</v>
      </c>
      <c r="BY43">
        <v>-29.62002</v>
      </c>
      <c r="BZ43">
        <v>443.5643</v>
      </c>
      <c r="CA43">
        <v>473.08049999999997</v>
      </c>
      <c r="CB43">
        <v>1.9512830000000001</v>
      </c>
      <c r="CC43">
        <v>460.8732</v>
      </c>
      <c r="CD43">
        <v>25.804010000000002</v>
      </c>
      <c r="CE43">
        <v>2.1107499999999999</v>
      </c>
      <c r="CF43">
        <v>1.962358</v>
      </c>
      <c r="CG43">
        <v>18.300540000000002</v>
      </c>
      <c r="CH43">
        <v>17.143840000000001</v>
      </c>
      <c r="CI43">
        <v>1999.9269999999999</v>
      </c>
      <c r="CJ43">
        <v>0.98000620000000005</v>
      </c>
      <c r="CK43">
        <v>1.9994020000000001E-2</v>
      </c>
      <c r="CL43">
        <v>0</v>
      </c>
      <c r="CM43">
        <v>2.34118</v>
      </c>
      <c r="CN43">
        <v>0</v>
      </c>
      <c r="CO43">
        <v>6258.6009999999997</v>
      </c>
      <c r="CP43">
        <v>17299.560000000001</v>
      </c>
      <c r="CQ43">
        <v>45.061999999999998</v>
      </c>
      <c r="CR43">
        <v>45.811999999999998</v>
      </c>
      <c r="CS43">
        <v>44.868699999999997</v>
      </c>
      <c r="CT43">
        <v>44.218499999999999</v>
      </c>
      <c r="CU43">
        <v>44.186999999999998</v>
      </c>
      <c r="CV43">
        <v>1959.9369999999999</v>
      </c>
      <c r="CW43">
        <v>39.99</v>
      </c>
      <c r="CX43">
        <v>0</v>
      </c>
      <c r="CY43">
        <v>1656093169</v>
      </c>
      <c r="CZ43">
        <v>0</v>
      </c>
      <c r="DA43">
        <v>1656081794</v>
      </c>
      <c r="DB43" t="s">
        <v>354</v>
      </c>
      <c r="DC43">
        <v>1656081770.5</v>
      </c>
      <c r="DD43">
        <v>1655399214.5999999</v>
      </c>
      <c r="DE43">
        <v>1</v>
      </c>
      <c r="DF43">
        <v>0.13400000000000001</v>
      </c>
      <c r="DG43">
        <v>-0.06</v>
      </c>
      <c r="DH43">
        <v>9.3309999999999995</v>
      </c>
      <c r="DI43">
        <v>0.51100000000000001</v>
      </c>
      <c r="DJ43">
        <v>421</v>
      </c>
      <c r="DK43">
        <v>25</v>
      </c>
      <c r="DL43">
        <v>1.93</v>
      </c>
      <c r="DM43">
        <v>0.15</v>
      </c>
      <c r="DN43">
        <v>-21.624437499999999</v>
      </c>
      <c r="DO43">
        <v>-71.105219887429598</v>
      </c>
      <c r="DP43">
        <v>6.9267550390744796</v>
      </c>
      <c r="DQ43">
        <v>0</v>
      </c>
      <c r="DR43">
        <v>1.8946959999999999</v>
      </c>
      <c r="DS43">
        <v>0.566056210131332</v>
      </c>
      <c r="DT43">
        <v>6.7009710818656698E-2</v>
      </c>
      <c r="DU43">
        <v>0</v>
      </c>
      <c r="DV43">
        <v>0</v>
      </c>
      <c r="DW43">
        <v>2</v>
      </c>
      <c r="DX43" t="s">
        <v>355</v>
      </c>
      <c r="DY43">
        <v>2.9649000000000001</v>
      </c>
      <c r="DZ43">
        <v>2.7534800000000001</v>
      </c>
      <c r="EA43">
        <v>7.7083899999999997E-2</v>
      </c>
      <c r="EB43">
        <v>8.2635299999999995E-2</v>
      </c>
      <c r="EC43">
        <v>9.5895599999999998E-2</v>
      </c>
      <c r="ED43">
        <v>9.1127399999999997E-2</v>
      </c>
      <c r="EE43">
        <v>35548.9</v>
      </c>
      <c r="EF43">
        <v>38641.1</v>
      </c>
      <c r="EG43">
        <v>34953.699999999997</v>
      </c>
      <c r="EH43">
        <v>38253.5</v>
      </c>
      <c r="EI43">
        <v>44912.2</v>
      </c>
      <c r="EJ43">
        <v>50226.8</v>
      </c>
      <c r="EK43">
        <v>54747.4</v>
      </c>
      <c r="EL43">
        <v>61375.6</v>
      </c>
      <c r="EM43">
        <v>1.4438</v>
      </c>
      <c r="EN43">
        <v>2.0366</v>
      </c>
      <c r="EO43">
        <v>0</v>
      </c>
      <c r="EP43">
        <v>0</v>
      </c>
      <c r="EQ43">
        <v>29.765999999999998</v>
      </c>
      <c r="ER43">
        <v>999.9</v>
      </c>
      <c r="ES43">
        <v>38.377000000000002</v>
      </c>
      <c r="ET43">
        <v>41.493000000000002</v>
      </c>
      <c r="EU43">
        <v>40.498800000000003</v>
      </c>
      <c r="EV43">
        <v>54.034799999999997</v>
      </c>
      <c r="EW43">
        <v>39.387</v>
      </c>
      <c r="EX43">
        <v>2</v>
      </c>
      <c r="EY43">
        <v>0.676423</v>
      </c>
      <c r="EZ43">
        <v>4.3529400000000003</v>
      </c>
      <c r="FA43">
        <v>20.088200000000001</v>
      </c>
      <c r="FB43">
        <v>5.1993200000000002</v>
      </c>
      <c r="FC43">
        <v>12.0099</v>
      </c>
      <c r="FD43">
        <v>4.9752000000000001</v>
      </c>
      <c r="FE43">
        <v>3.294</v>
      </c>
      <c r="FF43">
        <v>9999</v>
      </c>
      <c r="FG43">
        <v>544.20000000000005</v>
      </c>
      <c r="FH43">
        <v>9999</v>
      </c>
      <c r="FI43">
        <v>9999</v>
      </c>
      <c r="FJ43">
        <v>1.86328</v>
      </c>
      <c r="FK43">
        <v>1.86792</v>
      </c>
      <c r="FL43">
        <v>1.86768</v>
      </c>
      <c r="FM43">
        <v>1.8689</v>
      </c>
      <c r="FN43">
        <v>1.8696600000000001</v>
      </c>
      <c r="FO43">
        <v>1.8656900000000001</v>
      </c>
      <c r="FP43">
        <v>1.8666400000000001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 t="s">
        <v>356</v>
      </c>
      <c r="FW43" t="s">
        <v>357</v>
      </c>
      <c r="FX43" t="s">
        <v>358</v>
      </c>
      <c r="FY43" t="s">
        <v>358</v>
      </c>
      <c r="FZ43" t="s">
        <v>358</v>
      </c>
      <c r="GA43" t="s">
        <v>358</v>
      </c>
      <c r="GB43">
        <v>0</v>
      </c>
      <c r="GC43">
        <v>100</v>
      </c>
      <c r="GD43">
        <v>100</v>
      </c>
      <c r="GE43">
        <v>9.4870000000000001</v>
      </c>
      <c r="GF43">
        <v>0.15049999999999999</v>
      </c>
      <c r="GG43">
        <v>5.6976915342421899</v>
      </c>
      <c r="GH43">
        <v>8.8301994759753793E-3</v>
      </c>
      <c r="GI43">
        <v>1.96969380098152E-7</v>
      </c>
      <c r="GJ43">
        <v>-4.7809962804086102E-10</v>
      </c>
      <c r="GK43">
        <v>0.15052054362713199</v>
      </c>
      <c r="GL43">
        <v>0</v>
      </c>
      <c r="GM43">
        <v>0</v>
      </c>
      <c r="GN43">
        <v>0</v>
      </c>
      <c r="GO43">
        <v>-3</v>
      </c>
      <c r="GP43">
        <v>1713</v>
      </c>
      <c r="GQ43">
        <v>0</v>
      </c>
      <c r="GR43">
        <v>17</v>
      </c>
      <c r="GS43">
        <v>190.5</v>
      </c>
      <c r="GT43">
        <v>11566.4</v>
      </c>
      <c r="GU43">
        <v>1.48438</v>
      </c>
      <c r="GV43">
        <v>2.6928700000000001</v>
      </c>
      <c r="GW43">
        <v>2.2485400000000002</v>
      </c>
      <c r="GX43">
        <v>2.7087400000000001</v>
      </c>
      <c r="GY43">
        <v>1.9958499999999999</v>
      </c>
      <c r="GZ43">
        <v>2.3315399999999999</v>
      </c>
      <c r="HA43">
        <v>44.389899999999997</v>
      </c>
      <c r="HB43">
        <v>15.480399999999999</v>
      </c>
      <c r="HC43">
        <v>18</v>
      </c>
      <c r="HD43">
        <v>261.60700000000003</v>
      </c>
      <c r="HE43">
        <v>612.79399999999998</v>
      </c>
      <c r="HF43">
        <v>23.003900000000002</v>
      </c>
      <c r="HG43">
        <v>35.308799999999998</v>
      </c>
      <c r="HH43">
        <v>30.000900000000001</v>
      </c>
      <c r="HI43">
        <v>35.255099999999999</v>
      </c>
      <c r="HJ43">
        <v>35.145099999999999</v>
      </c>
      <c r="HK43">
        <v>29.724599999999999</v>
      </c>
      <c r="HL43">
        <v>34.219799999999999</v>
      </c>
      <c r="HM43">
        <v>0</v>
      </c>
      <c r="HN43">
        <v>23</v>
      </c>
      <c r="HO43">
        <v>487.19799999999998</v>
      </c>
      <c r="HP43">
        <v>25.843800000000002</v>
      </c>
      <c r="HQ43">
        <v>101.479</v>
      </c>
      <c r="HR43">
        <v>102.149</v>
      </c>
    </row>
    <row r="44" spans="1:226" x14ac:dyDescent="0.2">
      <c r="A44">
        <v>36</v>
      </c>
      <c r="B44">
        <v>1656093206</v>
      </c>
      <c r="C44">
        <v>1686.9000000953699</v>
      </c>
      <c r="D44" t="s">
        <v>414</v>
      </c>
      <c r="E44" t="s">
        <v>415</v>
      </c>
      <c r="F44">
        <v>5</v>
      </c>
      <c r="G44" t="s">
        <v>351</v>
      </c>
      <c r="H44" t="s">
        <v>352</v>
      </c>
      <c r="I44">
        <v>1656093203.5</v>
      </c>
      <c r="J44">
        <f t="shared" si="34"/>
        <v>3.2192717367116553E-3</v>
      </c>
      <c r="K44">
        <f t="shared" si="35"/>
        <v>3.2192717367116552</v>
      </c>
      <c r="L44">
        <f t="shared" si="36"/>
        <v>17.886537594564601</v>
      </c>
      <c r="M44">
        <f t="shared" si="37"/>
        <v>445.97033333333297</v>
      </c>
      <c r="N44">
        <f t="shared" si="38"/>
        <v>140.32951091856552</v>
      </c>
      <c r="O44">
        <f t="shared" si="39"/>
        <v>10.686388535704383</v>
      </c>
      <c r="P44">
        <f t="shared" si="40"/>
        <v>33.961582465453297</v>
      </c>
      <c r="Q44">
        <f t="shared" si="41"/>
        <v>0.1000799975434382</v>
      </c>
      <c r="R44">
        <f t="shared" si="42"/>
        <v>3.1136443017429727</v>
      </c>
      <c r="S44">
        <f t="shared" si="43"/>
        <v>9.8326662249127048E-2</v>
      </c>
      <c r="T44">
        <f t="shared" si="44"/>
        <v>6.1609135535993384E-2</v>
      </c>
      <c r="U44">
        <f t="shared" si="45"/>
        <v>321.51669366666738</v>
      </c>
      <c r="V44">
        <f t="shared" si="46"/>
        <v>30.946514023999622</v>
      </c>
      <c r="W44">
        <f t="shared" si="47"/>
        <v>30.946514023999622</v>
      </c>
      <c r="X44">
        <f t="shared" si="48"/>
        <v>4.4976384892508365</v>
      </c>
      <c r="Y44">
        <f t="shared" si="49"/>
        <v>49.733855811680002</v>
      </c>
      <c r="Z44">
        <f t="shared" si="50"/>
        <v>2.1125856418211741</v>
      </c>
      <c r="AA44">
        <f t="shared" si="51"/>
        <v>4.2477817320671791</v>
      </c>
      <c r="AB44">
        <f t="shared" si="52"/>
        <v>2.3850528474296624</v>
      </c>
      <c r="AC44">
        <f t="shared" si="53"/>
        <v>-141.969883588984</v>
      </c>
      <c r="AD44">
        <f t="shared" si="54"/>
        <v>-167.58537438396135</v>
      </c>
      <c r="AE44">
        <f t="shared" si="55"/>
        <v>-12.020692982632511</v>
      </c>
      <c r="AF44">
        <f t="shared" si="56"/>
        <v>-5.9257288910487205E-2</v>
      </c>
      <c r="AG44">
        <f t="shared" si="57"/>
        <v>50.916718916856318</v>
      </c>
      <c r="AH44">
        <f t="shared" si="58"/>
        <v>3.2158421960971633</v>
      </c>
      <c r="AI44">
        <f t="shared" si="59"/>
        <v>17.886537594564601</v>
      </c>
      <c r="AJ44">
        <v>488.63562467395701</v>
      </c>
      <c r="AK44">
        <v>464.89148484848499</v>
      </c>
      <c r="AL44">
        <v>3.0767941875348499</v>
      </c>
      <c r="AM44">
        <v>66.930594117623002</v>
      </c>
      <c r="AN44">
        <f t="shared" si="60"/>
        <v>3.2192717367116552</v>
      </c>
      <c r="AO44">
        <v>25.810736557092</v>
      </c>
      <c r="AP44">
        <v>27.742064848484802</v>
      </c>
      <c r="AQ44">
        <v>-6.2874207446905403E-4</v>
      </c>
      <c r="AR44">
        <v>77.493190307587398</v>
      </c>
      <c r="AS44">
        <v>200</v>
      </c>
      <c r="AT44">
        <v>40</v>
      </c>
      <c r="AU44">
        <f t="shared" si="61"/>
        <v>1</v>
      </c>
      <c r="AV44">
        <f t="shared" si="62"/>
        <v>0</v>
      </c>
      <c r="AW44">
        <f t="shared" si="63"/>
        <v>39759.177138574007</v>
      </c>
      <c r="AX44">
        <f t="shared" si="64"/>
        <v>2000.00555555556</v>
      </c>
      <c r="AY44">
        <f t="shared" si="65"/>
        <v>1681.2045666666704</v>
      </c>
      <c r="AZ44">
        <f t="shared" si="66"/>
        <v>0.84059994833347684</v>
      </c>
      <c r="BA44">
        <f t="shared" si="67"/>
        <v>0.16075790028361031</v>
      </c>
      <c r="BB44">
        <v>3.08</v>
      </c>
      <c r="BC44">
        <v>0.5</v>
      </c>
      <c r="BD44" t="s">
        <v>353</v>
      </c>
      <c r="BE44">
        <v>2</v>
      </c>
      <c r="BF44" t="b">
        <v>1</v>
      </c>
      <c r="BG44">
        <v>1656093203.5</v>
      </c>
      <c r="BH44">
        <v>445.97033333333297</v>
      </c>
      <c r="BI44">
        <v>478.22399999999999</v>
      </c>
      <c r="BJ44">
        <v>27.741655555555599</v>
      </c>
      <c r="BK44">
        <v>25.8153222222222</v>
      </c>
      <c r="BL44">
        <v>436.42144444444398</v>
      </c>
      <c r="BM44">
        <v>27.5911333333333</v>
      </c>
      <c r="BN44">
        <v>499.91444444444397</v>
      </c>
      <c r="BO44">
        <v>76.052099999999996</v>
      </c>
      <c r="BP44">
        <v>0.100011311111111</v>
      </c>
      <c r="BQ44">
        <v>29.948166666666701</v>
      </c>
      <c r="BR44">
        <v>29.774844444444401</v>
      </c>
      <c r="BS44">
        <v>999.9</v>
      </c>
      <c r="BT44">
        <v>0</v>
      </c>
      <c r="BU44">
        <v>0</v>
      </c>
      <c r="BV44">
        <v>9983.3333333333303</v>
      </c>
      <c r="BW44">
        <v>0</v>
      </c>
      <c r="BX44">
        <v>2160.26111111111</v>
      </c>
      <c r="BY44">
        <v>-32.253477777777803</v>
      </c>
      <c r="BZ44">
        <v>458.69544444444398</v>
      </c>
      <c r="CA44">
        <v>490.89666666666699</v>
      </c>
      <c r="CB44">
        <v>1.92635222222222</v>
      </c>
      <c r="CC44">
        <v>478.22399999999999</v>
      </c>
      <c r="CD44">
        <v>25.8153222222222</v>
      </c>
      <c r="CE44">
        <v>2.10981222222222</v>
      </c>
      <c r="CF44">
        <v>1.9633100000000001</v>
      </c>
      <c r="CG44">
        <v>18.2934444444444</v>
      </c>
      <c r="CH44">
        <v>17.151488888888899</v>
      </c>
      <c r="CI44">
        <v>2000.00555555556</v>
      </c>
      <c r="CJ44">
        <v>0.98000299999999996</v>
      </c>
      <c r="CK44">
        <v>1.9997122222222202E-2</v>
      </c>
      <c r="CL44">
        <v>0</v>
      </c>
      <c r="CM44">
        <v>2.2522111111111101</v>
      </c>
      <c r="CN44">
        <v>0</v>
      </c>
      <c r="CO44">
        <v>6274.7088888888902</v>
      </c>
      <c r="CP44">
        <v>17300.211111111101</v>
      </c>
      <c r="CQ44">
        <v>45.061999999999998</v>
      </c>
      <c r="CR44">
        <v>45.811999999999998</v>
      </c>
      <c r="CS44">
        <v>44.875</v>
      </c>
      <c r="CT44">
        <v>44.25</v>
      </c>
      <c r="CU44">
        <v>44.186999999999998</v>
      </c>
      <c r="CV44">
        <v>1960.0088888888899</v>
      </c>
      <c r="CW44">
        <v>39.996666666666698</v>
      </c>
      <c r="CX44">
        <v>0</v>
      </c>
      <c r="CY44">
        <v>1656093174.4000001</v>
      </c>
      <c r="CZ44">
        <v>0</v>
      </c>
      <c r="DA44">
        <v>1656081794</v>
      </c>
      <c r="DB44" t="s">
        <v>354</v>
      </c>
      <c r="DC44">
        <v>1656081770.5</v>
      </c>
      <c r="DD44">
        <v>1655399214.5999999</v>
      </c>
      <c r="DE44">
        <v>1</v>
      </c>
      <c r="DF44">
        <v>0.13400000000000001</v>
      </c>
      <c r="DG44">
        <v>-0.06</v>
      </c>
      <c r="DH44">
        <v>9.3309999999999995</v>
      </c>
      <c r="DI44">
        <v>0.51100000000000001</v>
      </c>
      <c r="DJ44">
        <v>421</v>
      </c>
      <c r="DK44">
        <v>25</v>
      </c>
      <c r="DL44">
        <v>1.93</v>
      </c>
      <c r="DM44">
        <v>0.15</v>
      </c>
      <c r="DN44">
        <v>-25.74906</v>
      </c>
      <c r="DO44">
        <v>-55.5046266416511</v>
      </c>
      <c r="DP44">
        <v>5.4945898946054204</v>
      </c>
      <c r="DQ44">
        <v>0</v>
      </c>
      <c r="DR44">
        <v>1.914541</v>
      </c>
      <c r="DS44">
        <v>0.38466416510318702</v>
      </c>
      <c r="DT44">
        <v>5.9263665208962597E-2</v>
      </c>
      <c r="DU44">
        <v>0</v>
      </c>
      <c r="DV44">
        <v>0</v>
      </c>
      <c r="DW44">
        <v>2</v>
      </c>
      <c r="DX44" t="s">
        <v>355</v>
      </c>
      <c r="DY44">
        <v>2.9651800000000001</v>
      </c>
      <c r="DZ44">
        <v>2.7538999999999998</v>
      </c>
      <c r="EA44">
        <v>7.9056500000000002E-2</v>
      </c>
      <c r="EB44">
        <v>8.4898699999999994E-2</v>
      </c>
      <c r="EC44">
        <v>9.5894800000000002E-2</v>
      </c>
      <c r="ED44">
        <v>9.1155799999999995E-2</v>
      </c>
      <c r="EE44">
        <v>35471.800000000003</v>
      </c>
      <c r="EF44">
        <v>38545.199999999997</v>
      </c>
      <c r="EG44">
        <v>34952.6</v>
      </c>
      <c r="EH44">
        <v>38253.1</v>
      </c>
      <c r="EI44">
        <v>44910.8</v>
      </c>
      <c r="EJ44">
        <v>50224.6</v>
      </c>
      <c r="EK44">
        <v>54745.599999999999</v>
      </c>
      <c r="EL44">
        <v>61374.9</v>
      </c>
      <c r="EM44">
        <v>1.4392</v>
      </c>
      <c r="EN44">
        <v>2.0364</v>
      </c>
      <c r="EO44">
        <v>1.4901199999999999E-4</v>
      </c>
      <c r="EP44">
        <v>0</v>
      </c>
      <c r="EQ44">
        <v>29.789200000000001</v>
      </c>
      <c r="ER44">
        <v>999.9</v>
      </c>
      <c r="ES44">
        <v>38.377000000000002</v>
      </c>
      <c r="ET44">
        <v>41.493000000000002</v>
      </c>
      <c r="EU44">
        <v>40.494700000000002</v>
      </c>
      <c r="EV44">
        <v>53.924799999999998</v>
      </c>
      <c r="EW44">
        <v>39.427100000000003</v>
      </c>
      <c r="EX44">
        <v>2</v>
      </c>
      <c r="EY44">
        <v>0.67780499999999999</v>
      </c>
      <c r="EZ44">
        <v>4.37</v>
      </c>
      <c r="FA44">
        <v>20.087700000000002</v>
      </c>
      <c r="FB44">
        <v>5.1993200000000002</v>
      </c>
      <c r="FC44">
        <v>12.0099</v>
      </c>
      <c r="FD44">
        <v>4.9756</v>
      </c>
      <c r="FE44">
        <v>3.294</v>
      </c>
      <c r="FF44">
        <v>9999</v>
      </c>
      <c r="FG44">
        <v>544.20000000000005</v>
      </c>
      <c r="FH44">
        <v>9999</v>
      </c>
      <c r="FI44">
        <v>9999</v>
      </c>
      <c r="FJ44">
        <v>1.8632500000000001</v>
      </c>
      <c r="FK44">
        <v>1.86792</v>
      </c>
      <c r="FL44">
        <v>1.86768</v>
      </c>
      <c r="FM44">
        <v>1.8689</v>
      </c>
      <c r="FN44">
        <v>1.8696600000000001</v>
      </c>
      <c r="FO44">
        <v>1.8656900000000001</v>
      </c>
      <c r="FP44">
        <v>1.8666400000000001</v>
      </c>
      <c r="FQ44">
        <v>1.86798</v>
      </c>
      <c r="FR44">
        <v>5</v>
      </c>
      <c r="FS44">
        <v>0</v>
      </c>
      <c r="FT44">
        <v>0</v>
      </c>
      <c r="FU44">
        <v>0</v>
      </c>
      <c r="FV44" t="s">
        <v>356</v>
      </c>
      <c r="FW44" t="s">
        <v>357</v>
      </c>
      <c r="FX44" t="s">
        <v>358</v>
      </c>
      <c r="FY44" t="s">
        <v>358</v>
      </c>
      <c r="FZ44" t="s">
        <v>358</v>
      </c>
      <c r="GA44" t="s">
        <v>358</v>
      </c>
      <c r="GB44">
        <v>0</v>
      </c>
      <c r="GC44">
        <v>100</v>
      </c>
      <c r="GD44">
        <v>100</v>
      </c>
      <c r="GE44">
        <v>9.6129999999999995</v>
      </c>
      <c r="GF44">
        <v>0.15049999999999999</v>
      </c>
      <c r="GG44">
        <v>5.6976915342421899</v>
      </c>
      <c r="GH44">
        <v>8.8301994759753793E-3</v>
      </c>
      <c r="GI44">
        <v>1.96969380098152E-7</v>
      </c>
      <c r="GJ44">
        <v>-4.7809962804086102E-10</v>
      </c>
      <c r="GK44">
        <v>0.15052054362713199</v>
      </c>
      <c r="GL44">
        <v>0</v>
      </c>
      <c r="GM44">
        <v>0</v>
      </c>
      <c r="GN44">
        <v>0</v>
      </c>
      <c r="GO44">
        <v>-3</v>
      </c>
      <c r="GP44">
        <v>1713</v>
      </c>
      <c r="GQ44">
        <v>0</v>
      </c>
      <c r="GR44">
        <v>17</v>
      </c>
      <c r="GS44">
        <v>190.6</v>
      </c>
      <c r="GT44">
        <v>11566.5</v>
      </c>
      <c r="GU44">
        <v>1.5270999999999999</v>
      </c>
      <c r="GV44">
        <v>2.6953100000000001</v>
      </c>
      <c r="GW44">
        <v>2.2485400000000002</v>
      </c>
      <c r="GX44">
        <v>2.7075200000000001</v>
      </c>
      <c r="GY44">
        <v>1.9958499999999999</v>
      </c>
      <c r="GZ44">
        <v>2.3791500000000001</v>
      </c>
      <c r="HA44">
        <v>44.389899999999997</v>
      </c>
      <c r="HB44">
        <v>15.4892</v>
      </c>
      <c r="HC44">
        <v>18</v>
      </c>
      <c r="HD44">
        <v>259.67200000000003</v>
      </c>
      <c r="HE44">
        <v>612.69600000000003</v>
      </c>
      <c r="HF44">
        <v>23.003599999999999</v>
      </c>
      <c r="HG44">
        <v>35.3185</v>
      </c>
      <c r="HH44">
        <v>30.001100000000001</v>
      </c>
      <c r="HI44">
        <v>35.261600000000001</v>
      </c>
      <c r="HJ44">
        <v>35.151499999999999</v>
      </c>
      <c r="HK44">
        <v>30.578399999999998</v>
      </c>
      <c r="HL44">
        <v>34.219799999999999</v>
      </c>
      <c r="HM44">
        <v>0</v>
      </c>
      <c r="HN44">
        <v>23</v>
      </c>
      <c r="HO44">
        <v>507.28699999999998</v>
      </c>
      <c r="HP44">
        <v>25.944299999999998</v>
      </c>
      <c r="HQ44">
        <v>101.476</v>
      </c>
      <c r="HR44">
        <v>102.148</v>
      </c>
    </row>
    <row r="45" spans="1:226" x14ac:dyDescent="0.2">
      <c r="A45">
        <v>37</v>
      </c>
      <c r="B45">
        <v>1656093211</v>
      </c>
      <c r="C45">
        <v>1691.9000000953699</v>
      </c>
      <c r="D45" t="s">
        <v>416</v>
      </c>
      <c r="E45" t="s">
        <v>417</v>
      </c>
      <c r="F45">
        <v>5</v>
      </c>
      <c r="G45" t="s">
        <v>351</v>
      </c>
      <c r="H45" t="s">
        <v>352</v>
      </c>
      <c r="I45">
        <v>1656093208.2</v>
      </c>
      <c r="J45">
        <f t="shared" si="34"/>
        <v>3.227607078174832E-3</v>
      </c>
      <c r="K45">
        <f t="shared" si="35"/>
        <v>3.2276070781748318</v>
      </c>
      <c r="L45">
        <f t="shared" si="36"/>
        <v>18.706346710781609</v>
      </c>
      <c r="M45">
        <f t="shared" si="37"/>
        <v>460.27789999999999</v>
      </c>
      <c r="N45">
        <f t="shared" si="38"/>
        <v>141.84149176384463</v>
      </c>
      <c r="O45">
        <f t="shared" si="39"/>
        <v>10.801080669924076</v>
      </c>
      <c r="P45">
        <f t="shared" si="40"/>
        <v>35.049678811616118</v>
      </c>
      <c r="Q45">
        <f t="shared" si="41"/>
        <v>0.10038613619213127</v>
      </c>
      <c r="R45">
        <f t="shared" si="42"/>
        <v>3.1173187134919207</v>
      </c>
      <c r="S45">
        <f t="shared" si="43"/>
        <v>9.8624199578733543E-2</v>
      </c>
      <c r="T45">
        <f t="shared" si="44"/>
        <v>6.1795851878752014E-2</v>
      </c>
      <c r="U45">
        <f t="shared" si="45"/>
        <v>321.52918890000001</v>
      </c>
      <c r="V45">
        <f t="shared" si="46"/>
        <v>30.944056224596352</v>
      </c>
      <c r="W45">
        <f t="shared" si="47"/>
        <v>30.944056224596352</v>
      </c>
      <c r="X45">
        <f t="shared" si="48"/>
        <v>4.4970079909047955</v>
      </c>
      <c r="Y45">
        <f t="shared" si="49"/>
        <v>49.744100624872928</v>
      </c>
      <c r="Z45">
        <f t="shared" si="50"/>
        <v>2.1130952891349803</v>
      </c>
      <c r="AA45">
        <f t="shared" si="51"/>
        <v>4.2479314382827447</v>
      </c>
      <c r="AB45">
        <f t="shared" si="52"/>
        <v>2.3839127017698152</v>
      </c>
      <c r="AC45">
        <f t="shared" si="53"/>
        <v>-142.33747214751008</v>
      </c>
      <c r="AD45">
        <f t="shared" si="54"/>
        <v>-167.26700459989868</v>
      </c>
      <c r="AE45">
        <f t="shared" si="55"/>
        <v>-11.983605266147455</v>
      </c>
      <c r="AF45">
        <f t="shared" si="56"/>
        <v>-5.8893113556194976E-2</v>
      </c>
      <c r="AG45">
        <f t="shared" si="57"/>
        <v>52.759094499806416</v>
      </c>
      <c r="AH45">
        <f t="shared" si="58"/>
        <v>3.1806102093017188</v>
      </c>
      <c r="AI45">
        <f t="shared" si="59"/>
        <v>18.706346710781609</v>
      </c>
      <c r="AJ45">
        <v>505.66127171256602</v>
      </c>
      <c r="AK45">
        <v>480.80266666666603</v>
      </c>
      <c r="AL45">
        <v>3.22520053511465</v>
      </c>
      <c r="AM45">
        <v>66.930594117623002</v>
      </c>
      <c r="AN45">
        <f t="shared" si="60"/>
        <v>3.2276070781748318</v>
      </c>
      <c r="AO45">
        <v>25.822990088450801</v>
      </c>
      <c r="AP45">
        <v>27.756186060606101</v>
      </c>
      <c r="AQ45">
        <v>-2.3863875415738199E-5</v>
      </c>
      <c r="AR45">
        <v>77.493190307587398</v>
      </c>
      <c r="AS45">
        <v>199</v>
      </c>
      <c r="AT45">
        <v>40</v>
      </c>
      <c r="AU45">
        <f t="shared" si="61"/>
        <v>1</v>
      </c>
      <c r="AV45">
        <f t="shared" si="62"/>
        <v>0</v>
      </c>
      <c r="AW45">
        <f t="shared" si="63"/>
        <v>39822.999468193993</v>
      </c>
      <c r="AX45">
        <f t="shared" si="64"/>
        <v>2000.0830000000001</v>
      </c>
      <c r="AY45">
        <f t="shared" si="65"/>
        <v>1681.2696899999999</v>
      </c>
      <c r="AZ45">
        <f t="shared" si="66"/>
        <v>0.84059996010165572</v>
      </c>
      <c r="BA45">
        <f t="shared" si="67"/>
        <v>0.16075792299619565</v>
      </c>
      <c r="BB45">
        <v>3.08</v>
      </c>
      <c r="BC45">
        <v>0.5</v>
      </c>
      <c r="BD45" t="s">
        <v>353</v>
      </c>
      <c r="BE45">
        <v>2</v>
      </c>
      <c r="BF45" t="b">
        <v>1</v>
      </c>
      <c r="BG45">
        <v>1656093208.2</v>
      </c>
      <c r="BH45">
        <v>460.27789999999999</v>
      </c>
      <c r="BI45">
        <v>493.68040000000002</v>
      </c>
      <c r="BJ45">
        <v>27.749500000000001</v>
      </c>
      <c r="BK45">
        <v>25.844550000000002</v>
      </c>
      <c r="BL45">
        <v>450.60520000000002</v>
      </c>
      <c r="BM45">
        <v>27.598960000000002</v>
      </c>
      <c r="BN45">
        <v>499.98360000000002</v>
      </c>
      <c r="BO45">
        <v>76.04889</v>
      </c>
      <c r="BP45">
        <v>0.10006004</v>
      </c>
      <c r="BQ45">
        <v>29.948779999999999</v>
      </c>
      <c r="BR45">
        <v>29.79026</v>
      </c>
      <c r="BS45">
        <v>999.9</v>
      </c>
      <c r="BT45">
        <v>0</v>
      </c>
      <c r="BU45">
        <v>0</v>
      </c>
      <c r="BV45">
        <v>10000.5</v>
      </c>
      <c r="BW45">
        <v>0</v>
      </c>
      <c r="BX45">
        <v>2161.848</v>
      </c>
      <c r="BY45">
        <v>-33.402369999999998</v>
      </c>
      <c r="BZ45">
        <v>473.4151</v>
      </c>
      <c r="CA45">
        <v>506.77809999999999</v>
      </c>
      <c r="CB45">
        <v>1.9049480000000001</v>
      </c>
      <c r="CC45">
        <v>493.68040000000002</v>
      </c>
      <c r="CD45">
        <v>25.844550000000002</v>
      </c>
      <c r="CE45">
        <v>2.1103190000000001</v>
      </c>
      <c r="CF45">
        <v>1.9654480000000001</v>
      </c>
      <c r="CG45">
        <v>18.297270000000001</v>
      </c>
      <c r="CH45">
        <v>17.168700000000001</v>
      </c>
      <c r="CI45">
        <v>2000.0830000000001</v>
      </c>
      <c r="CJ45">
        <v>0.98000229999999999</v>
      </c>
      <c r="CK45">
        <v>1.9997750000000002E-2</v>
      </c>
      <c r="CL45">
        <v>0</v>
      </c>
      <c r="CM45">
        <v>2.3972000000000002</v>
      </c>
      <c r="CN45">
        <v>0</v>
      </c>
      <c r="CO45">
        <v>6289.5439999999999</v>
      </c>
      <c r="CP45">
        <v>17300.900000000001</v>
      </c>
      <c r="CQ45">
        <v>45.074599999999997</v>
      </c>
      <c r="CR45">
        <v>45.811999999999998</v>
      </c>
      <c r="CS45">
        <v>44.875</v>
      </c>
      <c r="CT45">
        <v>44.25</v>
      </c>
      <c r="CU45">
        <v>44.237400000000001</v>
      </c>
      <c r="CV45">
        <v>1960.0840000000001</v>
      </c>
      <c r="CW45">
        <v>39.999000000000002</v>
      </c>
      <c r="CX45">
        <v>0</v>
      </c>
      <c r="CY45">
        <v>1656093179.2</v>
      </c>
      <c r="CZ45">
        <v>0</v>
      </c>
      <c r="DA45">
        <v>1656081794</v>
      </c>
      <c r="DB45" t="s">
        <v>354</v>
      </c>
      <c r="DC45">
        <v>1656081770.5</v>
      </c>
      <c r="DD45">
        <v>1655399214.5999999</v>
      </c>
      <c r="DE45">
        <v>1</v>
      </c>
      <c r="DF45">
        <v>0.13400000000000001</v>
      </c>
      <c r="DG45">
        <v>-0.06</v>
      </c>
      <c r="DH45">
        <v>9.3309999999999995</v>
      </c>
      <c r="DI45">
        <v>0.51100000000000001</v>
      </c>
      <c r="DJ45">
        <v>421</v>
      </c>
      <c r="DK45">
        <v>25</v>
      </c>
      <c r="DL45">
        <v>1.93</v>
      </c>
      <c r="DM45">
        <v>0.15</v>
      </c>
      <c r="DN45">
        <v>-29.659572499999999</v>
      </c>
      <c r="DO45">
        <v>-34.234332833020602</v>
      </c>
      <c r="DP45">
        <v>3.42266918193882</v>
      </c>
      <c r="DQ45">
        <v>0</v>
      </c>
      <c r="DR45">
        <v>1.9357035</v>
      </c>
      <c r="DS45">
        <v>-8.6550393996251807E-2</v>
      </c>
      <c r="DT45">
        <v>3.7121355076963403E-2</v>
      </c>
      <c r="DU45">
        <v>1</v>
      </c>
      <c r="DV45">
        <v>1</v>
      </c>
      <c r="DW45">
        <v>2</v>
      </c>
      <c r="DX45" t="s">
        <v>361</v>
      </c>
      <c r="DY45">
        <v>2.9652599999999998</v>
      </c>
      <c r="DZ45">
        <v>2.7539699999999998</v>
      </c>
      <c r="EA45">
        <v>8.11249E-2</v>
      </c>
      <c r="EB45">
        <v>8.69119E-2</v>
      </c>
      <c r="EC45">
        <v>9.5916399999999999E-2</v>
      </c>
      <c r="ED45">
        <v>9.1325600000000007E-2</v>
      </c>
      <c r="EE45">
        <v>35391.9</v>
      </c>
      <c r="EF45">
        <v>38459.5</v>
      </c>
      <c r="EG45">
        <v>34952.400000000001</v>
      </c>
      <c r="EH45">
        <v>38252.300000000003</v>
      </c>
      <c r="EI45">
        <v>44909.7</v>
      </c>
      <c r="EJ45">
        <v>50214.400000000001</v>
      </c>
      <c r="EK45">
        <v>54745.5</v>
      </c>
      <c r="EL45">
        <v>61373.8</v>
      </c>
      <c r="EM45">
        <v>1.4408000000000001</v>
      </c>
      <c r="EN45">
        <v>2.0358000000000001</v>
      </c>
      <c r="EO45">
        <v>-1.3411E-3</v>
      </c>
      <c r="EP45">
        <v>0</v>
      </c>
      <c r="EQ45">
        <v>29.809799999999999</v>
      </c>
      <c r="ER45">
        <v>999.9</v>
      </c>
      <c r="ES45">
        <v>38.402000000000001</v>
      </c>
      <c r="ET45">
        <v>41.493000000000002</v>
      </c>
      <c r="EU45">
        <v>40.5276</v>
      </c>
      <c r="EV45">
        <v>54.384799999999998</v>
      </c>
      <c r="EW45">
        <v>39.399000000000001</v>
      </c>
      <c r="EX45">
        <v>2</v>
      </c>
      <c r="EY45">
        <v>0.67886199999999997</v>
      </c>
      <c r="EZ45">
        <v>4.3813700000000004</v>
      </c>
      <c r="FA45">
        <v>20.087399999999999</v>
      </c>
      <c r="FB45">
        <v>5.1993200000000002</v>
      </c>
      <c r="FC45">
        <v>12.0099</v>
      </c>
      <c r="FD45">
        <v>4.976</v>
      </c>
      <c r="FE45">
        <v>3.294</v>
      </c>
      <c r="FF45">
        <v>9999</v>
      </c>
      <c r="FG45">
        <v>544.20000000000005</v>
      </c>
      <c r="FH45">
        <v>9999</v>
      </c>
      <c r="FI45">
        <v>9999</v>
      </c>
      <c r="FJ45">
        <v>1.8632500000000001</v>
      </c>
      <c r="FK45">
        <v>1.86795</v>
      </c>
      <c r="FL45">
        <v>1.86768</v>
      </c>
      <c r="FM45">
        <v>1.8689</v>
      </c>
      <c r="FN45">
        <v>1.8696600000000001</v>
      </c>
      <c r="FO45">
        <v>1.8656900000000001</v>
      </c>
      <c r="FP45">
        <v>1.86676</v>
      </c>
      <c r="FQ45">
        <v>1.8680099999999999</v>
      </c>
      <c r="FR45">
        <v>5</v>
      </c>
      <c r="FS45">
        <v>0</v>
      </c>
      <c r="FT45">
        <v>0</v>
      </c>
      <c r="FU45">
        <v>0</v>
      </c>
      <c r="FV45" t="s">
        <v>356</v>
      </c>
      <c r="FW45" t="s">
        <v>357</v>
      </c>
      <c r="FX45" t="s">
        <v>358</v>
      </c>
      <c r="FY45" t="s">
        <v>358</v>
      </c>
      <c r="FZ45" t="s">
        <v>358</v>
      </c>
      <c r="GA45" t="s">
        <v>358</v>
      </c>
      <c r="GB45">
        <v>0</v>
      </c>
      <c r="GC45">
        <v>100</v>
      </c>
      <c r="GD45">
        <v>100</v>
      </c>
      <c r="GE45">
        <v>9.7479999999999993</v>
      </c>
      <c r="GF45">
        <v>0.15060000000000001</v>
      </c>
      <c r="GG45">
        <v>5.6976915342421899</v>
      </c>
      <c r="GH45">
        <v>8.8301994759753793E-3</v>
      </c>
      <c r="GI45">
        <v>1.96969380098152E-7</v>
      </c>
      <c r="GJ45">
        <v>-4.7809962804086102E-10</v>
      </c>
      <c r="GK45">
        <v>0.15052054362713199</v>
      </c>
      <c r="GL45">
        <v>0</v>
      </c>
      <c r="GM45">
        <v>0</v>
      </c>
      <c r="GN45">
        <v>0</v>
      </c>
      <c r="GO45">
        <v>-3</v>
      </c>
      <c r="GP45">
        <v>1713</v>
      </c>
      <c r="GQ45">
        <v>0</v>
      </c>
      <c r="GR45">
        <v>17</v>
      </c>
      <c r="GS45">
        <v>190.7</v>
      </c>
      <c r="GT45">
        <v>11566.6</v>
      </c>
      <c r="GU45">
        <v>1.56616</v>
      </c>
      <c r="GV45">
        <v>2.6892100000000001</v>
      </c>
      <c r="GW45">
        <v>2.2485400000000002</v>
      </c>
      <c r="GX45">
        <v>2.7075200000000001</v>
      </c>
      <c r="GY45">
        <v>1.9958499999999999</v>
      </c>
      <c r="GZ45">
        <v>2.3840300000000001</v>
      </c>
      <c r="HA45">
        <v>44.389899999999997</v>
      </c>
      <c r="HB45">
        <v>15.497999999999999</v>
      </c>
      <c r="HC45">
        <v>18</v>
      </c>
      <c r="HD45">
        <v>260.375</v>
      </c>
      <c r="HE45">
        <v>612.30600000000004</v>
      </c>
      <c r="HF45">
        <v>23.002700000000001</v>
      </c>
      <c r="HG45">
        <v>35.328200000000002</v>
      </c>
      <c r="HH45">
        <v>30.001100000000001</v>
      </c>
      <c r="HI45">
        <v>35.268000000000001</v>
      </c>
      <c r="HJ45">
        <v>35.161099999999998</v>
      </c>
      <c r="HK45">
        <v>31.364000000000001</v>
      </c>
      <c r="HL45">
        <v>33.937899999999999</v>
      </c>
      <c r="HM45">
        <v>0</v>
      </c>
      <c r="HN45">
        <v>23</v>
      </c>
      <c r="HO45">
        <v>520.99</v>
      </c>
      <c r="HP45">
        <v>25.966000000000001</v>
      </c>
      <c r="HQ45">
        <v>101.476</v>
      </c>
      <c r="HR45">
        <v>102.146</v>
      </c>
    </row>
    <row r="46" spans="1:226" x14ac:dyDescent="0.2">
      <c r="A46">
        <v>38</v>
      </c>
      <c r="B46">
        <v>1656093216</v>
      </c>
      <c r="C46">
        <v>1696.9000000953699</v>
      </c>
      <c r="D46" t="s">
        <v>418</v>
      </c>
      <c r="E46" t="s">
        <v>419</v>
      </c>
      <c r="F46">
        <v>5</v>
      </c>
      <c r="G46" t="s">
        <v>351</v>
      </c>
      <c r="H46" t="s">
        <v>352</v>
      </c>
      <c r="I46">
        <v>1656093213.5</v>
      </c>
      <c r="J46">
        <f t="shared" si="34"/>
        <v>3.2276728566667588E-3</v>
      </c>
      <c r="K46">
        <f t="shared" si="35"/>
        <v>3.227672856666759</v>
      </c>
      <c r="L46">
        <f t="shared" si="36"/>
        <v>19.170794986410577</v>
      </c>
      <c r="M46">
        <f t="shared" si="37"/>
        <v>476.753777777778</v>
      </c>
      <c r="N46">
        <f t="shared" si="38"/>
        <v>150.29933118844596</v>
      </c>
      <c r="O46">
        <f t="shared" si="39"/>
        <v>11.445469654688832</v>
      </c>
      <c r="P46">
        <f t="shared" si="40"/>
        <v>36.305357137432786</v>
      </c>
      <c r="Q46">
        <f t="shared" si="41"/>
        <v>0.10043198949083407</v>
      </c>
      <c r="R46">
        <f t="shared" si="42"/>
        <v>3.1188541205352807</v>
      </c>
      <c r="S46">
        <f t="shared" si="43"/>
        <v>9.8669309911782452E-2</v>
      </c>
      <c r="T46">
        <f t="shared" si="44"/>
        <v>6.1824111593582143E-2</v>
      </c>
      <c r="U46">
        <f t="shared" si="45"/>
        <v>321.51933799999938</v>
      </c>
      <c r="V46">
        <f t="shared" si="46"/>
        <v>30.947445480673029</v>
      </c>
      <c r="W46">
        <f t="shared" si="47"/>
        <v>30.947445480673029</v>
      </c>
      <c r="X46">
        <f t="shared" si="48"/>
        <v>4.4978774555963801</v>
      </c>
      <c r="Y46">
        <f t="shared" si="49"/>
        <v>49.777220920622597</v>
      </c>
      <c r="Z46">
        <f t="shared" si="50"/>
        <v>2.1149785480598418</v>
      </c>
      <c r="AA46">
        <f t="shared" si="51"/>
        <v>4.2488883648858158</v>
      </c>
      <c r="AB46">
        <f t="shared" si="52"/>
        <v>2.3828989075365383</v>
      </c>
      <c r="AC46">
        <f t="shared" si="53"/>
        <v>-142.34037297900406</v>
      </c>
      <c r="AD46">
        <f t="shared" si="54"/>
        <v>-167.26014921753716</v>
      </c>
      <c r="AE46">
        <f t="shared" si="55"/>
        <v>-11.977647574870186</v>
      </c>
      <c r="AF46">
        <f t="shared" si="56"/>
        <v>-5.8831771412002354E-2</v>
      </c>
      <c r="AG46">
        <f t="shared" si="57"/>
        <v>53.438936293397433</v>
      </c>
      <c r="AH46">
        <f t="shared" si="58"/>
        <v>3.1336580228940742</v>
      </c>
      <c r="AI46">
        <f t="shared" si="59"/>
        <v>19.170794986410577</v>
      </c>
      <c r="AJ46">
        <v>521.846701710768</v>
      </c>
      <c r="AK46">
        <v>496.77046666666598</v>
      </c>
      <c r="AL46">
        <v>3.2068774473130199</v>
      </c>
      <c r="AM46">
        <v>66.930594117623002</v>
      </c>
      <c r="AN46">
        <f t="shared" si="60"/>
        <v>3.227672856666759</v>
      </c>
      <c r="AO46">
        <v>25.893161278137502</v>
      </c>
      <c r="AP46">
        <v>27.7885818181818</v>
      </c>
      <c r="AQ46">
        <v>8.0000916451405304E-3</v>
      </c>
      <c r="AR46">
        <v>77.493190307587398</v>
      </c>
      <c r="AS46">
        <v>198</v>
      </c>
      <c r="AT46">
        <v>40</v>
      </c>
      <c r="AU46">
        <f t="shared" si="61"/>
        <v>1</v>
      </c>
      <c r="AV46">
        <f t="shared" si="62"/>
        <v>0</v>
      </c>
      <c r="AW46">
        <f t="shared" si="63"/>
        <v>39849.261074819668</v>
      </c>
      <c r="AX46">
        <f t="shared" si="64"/>
        <v>2000.0233333333299</v>
      </c>
      <c r="AY46">
        <f t="shared" si="65"/>
        <v>1681.219399999997</v>
      </c>
      <c r="AZ46">
        <f t="shared" si="66"/>
        <v>0.84059989300124827</v>
      </c>
      <c r="BA46">
        <f t="shared" si="67"/>
        <v>0.16075779349240923</v>
      </c>
      <c r="BB46">
        <v>3.08</v>
      </c>
      <c r="BC46">
        <v>0.5</v>
      </c>
      <c r="BD46" t="s">
        <v>353</v>
      </c>
      <c r="BE46">
        <v>2</v>
      </c>
      <c r="BF46" t="b">
        <v>1</v>
      </c>
      <c r="BG46">
        <v>1656093213.5</v>
      </c>
      <c r="BH46">
        <v>476.753777777778</v>
      </c>
      <c r="BI46">
        <v>510.58966666666697</v>
      </c>
      <c r="BJ46">
        <v>27.773422222222202</v>
      </c>
      <c r="BK46">
        <v>25.8968555555556</v>
      </c>
      <c r="BL46">
        <v>466.93888888888898</v>
      </c>
      <c r="BM46">
        <v>27.622900000000001</v>
      </c>
      <c r="BN46">
        <v>500.04122222222202</v>
      </c>
      <c r="BO46">
        <v>76.051000000000002</v>
      </c>
      <c r="BP46">
        <v>0.100168233333333</v>
      </c>
      <c r="BQ46">
        <v>29.9527</v>
      </c>
      <c r="BR46">
        <v>29.806655555555601</v>
      </c>
      <c r="BS46">
        <v>999.9</v>
      </c>
      <c r="BT46">
        <v>0</v>
      </c>
      <c r="BU46">
        <v>0</v>
      </c>
      <c r="BV46">
        <v>10007.222222222201</v>
      </c>
      <c r="BW46">
        <v>0</v>
      </c>
      <c r="BX46">
        <v>2162.6311111111099</v>
      </c>
      <c r="BY46">
        <v>-33.835500000000003</v>
      </c>
      <c r="BZ46">
        <v>490.37322222222201</v>
      </c>
      <c r="CA46">
        <v>524.16355555555594</v>
      </c>
      <c r="CB46">
        <v>1.87656666666667</v>
      </c>
      <c r="CC46">
        <v>510.58966666666697</v>
      </c>
      <c r="CD46">
        <v>25.8968555555556</v>
      </c>
      <c r="CE46">
        <v>2.1121977777777801</v>
      </c>
      <c r="CF46">
        <v>1.9694799999999999</v>
      </c>
      <c r="CG46">
        <v>18.311433333333301</v>
      </c>
      <c r="CH46">
        <v>17.201088888888901</v>
      </c>
      <c r="CI46">
        <v>2000.0233333333299</v>
      </c>
      <c r="CJ46">
        <v>0.98000500000000001</v>
      </c>
      <c r="CK46">
        <v>1.99951777777778E-2</v>
      </c>
      <c r="CL46">
        <v>0</v>
      </c>
      <c r="CM46">
        <v>2.3494666666666699</v>
      </c>
      <c r="CN46">
        <v>0</v>
      </c>
      <c r="CO46">
        <v>6307.11333333333</v>
      </c>
      <c r="CP46">
        <v>17300.377777777801</v>
      </c>
      <c r="CQ46">
        <v>45.09</v>
      </c>
      <c r="CR46">
        <v>45.868000000000002</v>
      </c>
      <c r="CS46">
        <v>44.875</v>
      </c>
      <c r="CT46">
        <v>44.25</v>
      </c>
      <c r="CU46">
        <v>44.25</v>
      </c>
      <c r="CV46">
        <v>1960.03</v>
      </c>
      <c r="CW46">
        <v>39.993333333333297</v>
      </c>
      <c r="CX46">
        <v>0</v>
      </c>
      <c r="CY46">
        <v>1656093184</v>
      </c>
      <c r="CZ46">
        <v>0</v>
      </c>
      <c r="DA46">
        <v>1656081794</v>
      </c>
      <c r="DB46" t="s">
        <v>354</v>
      </c>
      <c r="DC46">
        <v>1656081770.5</v>
      </c>
      <c r="DD46">
        <v>1655399214.5999999</v>
      </c>
      <c r="DE46">
        <v>1</v>
      </c>
      <c r="DF46">
        <v>0.13400000000000001</v>
      </c>
      <c r="DG46">
        <v>-0.06</v>
      </c>
      <c r="DH46">
        <v>9.3309999999999995</v>
      </c>
      <c r="DI46">
        <v>0.51100000000000001</v>
      </c>
      <c r="DJ46">
        <v>421</v>
      </c>
      <c r="DK46">
        <v>25</v>
      </c>
      <c r="DL46">
        <v>1.93</v>
      </c>
      <c r="DM46">
        <v>0.15</v>
      </c>
      <c r="DN46">
        <v>-32.2562675</v>
      </c>
      <c r="DO46">
        <v>-16.497065290806599</v>
      </c>
      <c r="DP46">
        <v>1.71530369007758</v>
      </c>
      <c r="DQ46">
        <v>0</v>
      </c>
      <c r="DR46">
        <v>1.914631</v>
      </c>
      <c r="DS46">
        <v>-0.29767317073171001</v>
      </c>
      <c r="DT46">
        <v>3.0947000727049499E-2</v>
      </c>
      <c r="DU46">
        <v>0</v>
      </c>
      <c r="DV46">
        <v>0</v>
      </c>
      <c r="DW46">
        <v>2</v>
      </c>
      <c r="DX46" t="s">
        <v>355</v>
      </c>
      <c r="DY46">
        <v>2.9656400000000001</v>
      </c>
      <c r="DZ46">
        <v>2.7547199999999998</v>
      </c>
      <c r="EA46">
        <v>8.3176600000000003E-2</v>
      </c>
      <c r="EB46">
        <v>8.9046899999999998E-2</v>
      </c>
      <c r="EC46">
        <v>9.5996300000000007E-2</v>
      </c>
      <c r="ED46">
        <v>9.13572E-2</v>
      </c>
      <c r="EE46">
        <v>35312.6</v>
      </c>
      <c r="EF46">
        <v>38368.9</v>
      </c>
      <c r="EG46">
        <v>34952.199999999997</v>
      </c>
      <c r="EH46">
        <v>38251.599999999999</v>
      </c>
      <c r="EI46">
        <v>44905.599999999999</v>
      </c>
      <c r="EJ46">
        <v>50211.4</v>
      </c>
      <c r="EK46">
        <v>54745.2</v>
      </c>
      <c r="EL46">
        <v>61372.1</v>
      </c>
      <c r="EM46">
        <v>1.4432</v>
      </c>
      <c r="EN46">
        <v>2.036</v>
      </c>
      <c r="EO46">
        <v>-1.6391299999999999E-3</v>
      </c>
      <c r="EP46">
        <v>0</v>
      </c>
      <c r="EQ46">
        <v>29.8278</v>
      </c>
      <c r="ER46">
        <v>999.9</v>
      </c>
      <c r="ES46">
        <v>38.402000000000001</v>
      </c>
      <c r="ET46">
        <v>41.493000000000002</v>
      </c>
      <c r="EU46">
        <v>40.528100000000002</v>
      </c>
      <c r="EV46">
        <v>53.884799999999998</v>
      </c>
      <c r="EW46">
        <v>39.4071</v>
      </c>
      <c r="EX46">
        <v>2</v>
      </c>
      <c r="EY46">
        <v>0.679512</v>
      </c>
      <c r="EZ46">
        <v>4.3802000000000003</v>
      </c>
      <c r="FA46">
        <v>20.0871</v>
      </c>
      <c r="FB46">
        <v>5.1957300000000002</v>
      </c>
      <c r="FC46">
        <v>12.0099</v>
      </c>
      <c r="FD46">
        <v>4.9740000000000002</v>
      </c>
      <c r="FE46">
        <v>3.294</v>
      </c>
      <c r="FF46">
        <v>9999</v>
      </c>
      <c r="FG46">
        <v>544.20000000000005</v>
      </c>
      <c r="FH46">
        <v>9999</v>
      </c>
      <c r="FI46">
        <v>9999</v>
      </c>
      <c r="FJ46">
        <v>1.8632500000000001</v>
      </c>
      <c r="FK46">
        <v>1.86798</v>
      </c>
      <c r="FL46">
        <v>1.86768</v>
      </c>
      <c r="FM46">
        <v>1.86896</v>
      </c>
      <c r="FN46">
        <v>1.8696600000000001</v>
      </c>
      <c r="FO46">
        <v>1.8656900000000001</v>
      </c>
      <c r="FP46">
        <v>1.86676</v>
      </c>
      <c r="FQ46">
        <v>1.8681000000000001</v>
      </c>
      <c r="FR46">
        <v>5</v>
      </c>
      <c r="FS46">
        <v>0</v>
      </c>
      <c r="FT46">
        <v>0</v>
      </c>
      <c r="FU46">
        <v>0</v>
      </c>
      <c r="FV46" t="s">
        <v>356</v>
      </c>
      <c r="FW46" t="s">
        <v>357</v>
      </c>
      <c r="FX46" t="s">
        <v>358</v>
      </c>
      <c r="FY46" t="s">
        <v>358</v>
      </c>
      <c r="FZ46" t="s">
        <v>358</v>
      </c>
      <c r="GA46" t="s">
        <v>358</v>
      </c>
      <c r="GB46">
        <v>0</v>
      </c>
      <c r="GC46">
        <v>100</v>
      </c>
      <c r="GD46">
        <v>100</v>
      </c>
      <c r="GE46">
        <v>9.8819999999999997</v>
      </c>
      <c r="GF46">
        <v>0.15049999999999999</v>
      </c>
      <c r="GG46">
        <v>5.6976915342421899</v>
      </c>
      <c r="GH46">
        <v>8.8301994759753793E-3</v>
      </c>
      <c r="GI46">
        <v>1.96969380098152E-7</v>
      </c>
      <c r="GJ46">
        <v>-4.7809962804086102E-10</v>
      </c>
      <c r="GK46">
        <v>0.15052054362713199</v>
      </c>
      <c r="GL46">
        <v>0</v>
      </c>
      <c r="GM46">
        <v>0</v>
      </c>
      <c r="GN46">
        <v>0</v>
      </c>
      <c r="GO46">
        <v>-3</v>
      </c>
      <c r="GP46">
        <v>1713</v>
      </c>
      <c r="GQ46">
        <v>0</v>
      </c>
      <c r="GR46">
        <v>17</v>
      </c>
      <c r="GS46">
        <v>190.8</v>
      </c>
      <c r="GT46">
        <v>11566.7</v>
      </c>
      <c r="GU46">
        <v>1.6088899999999999</v>
      </c>
      <c r="GV46">
        <v>2.6843300000000001</v>
      </c>
      <c r="GW46">
        <v>2.2485400000000002</v>
      </c>
      <c r="GX46">
        <v>2.7075200000000001</v>
      </c>
      <c r="GY46">
        <v>1.9958499999999999</v>
      </c>
      <c r="GZ46">
        <v>2.3877000000000002</v>
      </c>
      <c r="HA46">
        <v>44.389899999999997</v>
      </c>
      <c r="HB46">
        <v>15.4892</v>
      </c>
      <c r="HC46">
        <v>18</v>
      </c>
      <c r="HD46">
        <v>261.43400000000003</v>
      </c>
      <c r="HE46">
        <v>612.529</v>
      </c>
      <c r="HF46">
        <v>23.000699999999998</v>
      </c>
      <c r="HG46">
        <v>35.338000000000001</v>
      </c>
      <c r="HH46">
        <v>30.000900000000001</v>
      </c>
      <c r="HI46">
        <v>35.277700000000003</v>
      </c>
      <c r="HJ46">
        <v>35.167400000000001</v>
      </c>
      <c r="HK46">
        <v>32.208500000000001</v>
      </c>
      <c r="HL46">
        <v>33.937899999999999</v>
      </c>
      <c r="HM46">
        <v>0</v>
      </c>
      <c r="HN46">
        <v>23</v>
      </c>
      <c r="HO46">
        <v>541.28</v>
      </c>
      <c r="HP46">
        <v>25.970300000000002</v>
      </c>
      <c r="HQ46">
        <v>101.47499999999999</v>
      </c>
      <c r="HR46">
        <v>102.143</v>
      </c>
    </row>
    <row r="47" spans="1:226" x14ac:dyDescent="0.2">
      <c r="A47">
        <v>39</v>
      </c>
      <c r="B47">
        <v>1656093221</v>
      </c>
      <c r="C47">
        <v>1701.9000000953699</v>
      </c>
      <c r="D47" t="s">
        <v>420</v>
      </c>
      <c r="E47" t="s">
        <v>421</v>
      </c>
      <c r="F47">
        <v>5</v>
      </c>
      <c r="G47" t="s">
        <v>351</v>
      </c>
      <c r="H47" t="s">
        <v>352</v>
      </c>
      <c r="I47">
        <v>1656093218.2</v>
      </c>
      <c r="J47">
        <f t="shared" si="34"/>
        <v>3.2338758102307395E-3</v>
      </c>
      <c r="K47">
        <f t="shared" si="35"/>
        <v>3.2338758102307397</v>
      </c>
      <c r="L47">
        <f t="shared" si="36"/>
        <v>20.705074459347184</v>
      </c>
      <c r="M47">
        <f t="shared" si="37"/>
        <v>491.48779999999999</v>
      </c>
      <c r="N47">
        <f t="shared" si="38"/>
        <v>140.69460237011504</v>
      </c>
      <c r="O47">
        <f t="shared" si="39"/>
        <v>10.713720721964794</v>
      </c>
      <c r="P47">
        <f t="shared" si="40"/>
        <v>37.426190761752835</v>
      </c>
      <c r="Q47">
        <f t="shared" si="41"/>
        <v>0.10061997199001019</v>
      </c>
      <c r="R47">
        <f t="shared" si="42"/>
        <v>3.1170952997070795</v>
      </c>
      <c r="S47">
        <f t="shared" si="43"/>
        <v>9.8849770983806151E-2</v>
      </c>
      <c r="T47">
        <f t="shared" si="44"/>
        <v>6.193755835485254E-2</v>
      </c>
      <c r="U47">
        <f t="shared" si="45"/>
        <v>321.50458229999998</v>
      </c>
      <c r="V47">
        <f t="shared" si="46"/>
        <v>30.956211531833699</v>
      </c>
      <c r="W47">
        <f t="shared" si="47"/>
        <v>30.956211531833699</v>
      </c>
      <c r="X47">
        <f t="shared" si="48"/>
        <v>4.5001269385711504</v>
      </c>
      <c r="Y47">
        <f t="shared" si="49"/>
        <v>49.800325814619754</v>
      </c>
      <c r="Z47">
        <f t="shared" si="50"/>
        <v>2.1171581220403706</v>
      </c>
      <c r="AA47">
        <f t="shared" si="51"/>
        <v>4.2512937162729205</v>
      </c>
      <c r="AB47">
        <f t="shared" si="52"/>
        <v>2.3829688165307799</v>
      </c>
      <c r="AC47">
        <f t="shared" si="53"/>
        <v>-142.61392323117562</v>
      </c>
      <c r="AD47">
        <f t="shared" si="54"/>
        <v>-166.98366956368881</v>
      </c>
      <c r="AE47">
        <f t="shared" si="55"/>
        <v>-11.965696804667321</v>
      </c>
      <c r="AF47">
        <f t="shared" si="56"/>
        <v>-5.8707299531789658E-2</v>
      </c>
      <c r="AG47">
        <f t="shared" si="57"/>
        <v>55.619993242970438</v>
      </c>
      <c r="AH47">
        <f t="shared" si="58"/>
        <v>3.1632509522063246</v>
      </c>
      <c r="AI47">
        <f t="shared" si="59"/>
        <v>20.705074459347184</v>
      </c>
      <c r="AJ47">
        <v>539.63829690066905</v>
      </c>
      <c r="AK47">
        <v>513.14941818181796</v>
      </c>
      <c r="AL47">
        <v>3.315617590195</v>
      </c>
      <c r="AM47">
        <v>66.930594117623002</v>
      </c>
      <c r="AN47">
        <f t="shared" si="60"/>
        <v>3.2338758102307397</v>
      </c>
      <c r="AO47">
        <v>25.905396363593098</v>
      </c>
      <c r="AP47">
        <v>27.815792727272701</v>
      </c>
      <c r="AQ47">
        <v>5.6412471254062299E-3</v>
      </c>
      <c r="AR47">
        <v>77.493190307587398</v>
      </c>
      <c r="AS47">
        <v>200</v>
      </c>
      <c r="AT47">
        <v>40</v>
      </c>
      <c r="AU47">
        <f t="shared" si="61"/>
        <v>1</v>
      </c>
      <c r="AV47">
        <f t="shared" si="62"/>
        <v>0</v>
      </c>
      <c r="AW47">
        <f t="shared" si="63"/>
        <v>39817.296990184732</v>
      </c>
      <c r="AX47">
        <f t="shared" si="64"/>
        <v>1999.931</v>
      </c>
      <c r="AY47">
        <f t="shared" si="65"/>
        <v>1681.1418299999998</v>
      </c>
      <c r="AZ47">
        <f t="shared" si="66"/>
        <v>0.84059991569709147</v>
      </c>
      <c r="BA47">
        <f t="shared" si="67"/>
        <v>0.16075783729538667</v>
      </c>
      <c r="BB47">
        <v>3.08</v>
      </c>
      <c r="BC47">
        <v>0.5</v>
      </c>
      <c r="BD47" t="s">
        <v>353</v>
      </c>
      <c r="BE47">
        <v>2</v>
      </c>
      <c r="BF47" t="b">
        <v>1</v>
      </c>
      <c r="BG47">
        <v>1656093218.2</v>
      </c>
      <c r="BH47">
        <v>491.48779999999999</v>
      </c>
      <c r="BI47">
        <v>526.7097</v>
      </c>
      <c r="BJ47">
        <v>27.80292</v>
      </c>
      <c r="BK47">
        <v>25.90841</v>
      </c>
      <c r="BL47">
        <v>481.54559999999998</v>
      </c>
      <c r="BM47">
        <v>27.65241</v>
      </c>
      <c r="BN47">
        <v>499.96749999999997</v>
      </c>
      <c r="BO47">
        <v>76.048749999999998</v>
      </c>
      <c r="BP47">
        <v>0.10001862</v>
      </c>
      <c r="BQ47">
        <v>29.96255</v>
      </c>
      <c r="BR47">
        <v>29.80528</v>
      </c>
      <c r="BS47">
        <v>999.9</v>
      </c>
      <c r="BT47">
        <v>0</v>
      </c>
      <c r="BU47">
        <v>0</v>
      </c>
      <c r="BV47">
        <v>9999.5</v>
      </c>
      <c r="BW47">
        <v>0</v>
      </c>
      <c r="BX47">
        <v>2161.1350000000002</v>
      </c>
      <c r="BY47">
        <v>-35.221969999999999</v>
      </c>
      <c r="BZ47">
        <v>505.54340000000002</v>
      </c>
      <c r="CA47">
        <v>540.71879999999999</v>
      </c>
      <c r="CB47">
        <v>1.8945179999999999</v>
      </c>
      <c r="CC47">
        <v>526.7097</v>
      </c>
      <c r="CD47">
        <v>25.90841</v>
      </c>
      <c r="CE47">
        <v>2.1143779999999999</v>
      </c>
      <c r="CF47">
        <v>1.970302</v>
      </c>
      <c r="CG47">
        <v>18.327919999999999</v>
      </c>
      <c r="CH47">
        <v>17.20768</v>
      </c>
      <c r="CI47">
        <v>1999.931</v>
      </c>
      <c r="CJ47">
        <v>0.98000469999999995</v>
      </c>
      <c r="CK47">
        <v>1.9995490000000001E-2</v>
      </c>
      <c r="CL47">
        <v>0</v>
      </c>
      <c r="CM47">
        <v>2.3164400000000001</v>
      </c>
      <c r="CN47">
        <v>0</v>
      </c>
      <c r="CO47">
        <v>6322.7809999999999</v>
      </c>
      <c r="CP47">
        <v>17299.59</v>
      </c>
      <c r="CQ47">
        <v>45.112400000000001</v>
      </c>
      <c r="CR47">
        <v>45.875</v>
      </c>
      <c r="CS47">
        <v>44.875</v>
      </c>
      <c r="CT47">
        <v>44.25</v>
      </c>
      <c r="CU47">
        <v>44.25</v>
      </c>
      <c r="CV47">
        <v>1959.9380000000001</v>
      </c>
      <c r="CW47">
        <v>39.993000000000002</v>
      </c>
      <c r="CX47">
        <v>0</v>
      </c>
      <c r="CY47">
        <v>1656093189.4000001</v>
      </c>
      <c r="CZ47">
        <v>0</v>
      </c>
      <c r="DA47">
        <v>1656081794</v>
      </c>
      <c r="DB47" t="s">
        <v>354</v>
      </c>
      <c r="DC47">
        <v>1656081770.5</v>
      </c>
      <c r="DD47">
        <v>1655399214.5999999</v>
      </c>
      <c r="DE47">
        <v>1</v>
      </c>
      <c r="DF47">
        <v>0.13400000000000001</v>
      </c>
      <c r="DG47">
        <v>-0.06</v>
      </c>
      <c r="DH47">
        <v>9.3309999999999995</v>
      </c>
      <c r="DI47">
        <v>0.51100000000000001</v>
      </c>
      <c r="DJ47">
        <v>421</v>
      </c>
      <c r="DK47">
        <v>25</v>
      </c>
      <c r="DL47">
        <v>1.93</v>
      </c>
      <c r="DM47">
        <v>0.15</v>
      </c>
      <c r="DN47">
        <v>-33.391730000000003</v>
      </c>
      <c r="DO47">
        <v>-12.681401876172499</v>
      </c>
      <c r="DP47">
        <v>1.3137298607780801</v>
      </c>
      <c r="DQ47">
        <v>0</v>
      </c>
      <c r="DR47">
        <v>1.9026577499999999</v>
      </c>
      <c r="DS47">
        <v>-0.18444146341463699</v>
      </c>
      <c r="DT47">
        <v>2.42574864204332E-2</v>
      </c>
      <c r="DU47">
        <v>0</v>
      </c>
      <c r="DV47">
        <v>0</v>
      </c>
      <c r="DW47">
        <v>2</v>
      </c>
      <c r="DX47" t="s">
        <v>355</v>
      </c>
      <c r="DY47">
        <v>2.9647399999999999</v>
      </c>
      <c r="DZ47">
        <v>2.7538</v>
      </c>
      <c r="EA47">
        <v>8.5239400000000007E-2</v>
      </c>
      <c r="EB47">
        <v>9.1079900000000005E-2</v>
      </c>
      <c r="EC47">
        <v>9.6061199999999999E-2</v>
      </c>
      <c r="ED47">
        <v>9.1384999999999994E-2</v>
      </c>
      <c r="EE47">
        <v>35232.1</v>
      </c>
      <c r="EF47">
        <v>38281.4</v>
      </c>
      <c r="EG47">
        <v>34951.1</v>
      </c>
      <c r="EH47">
        <v>38249.9</v>
      </c>
      <c r="EI47">
        <v>44901</v>
      </c>
      <c r="EJ47">
        <v>50209</v>
      </c>
      <c r="EK47">
        <v>54743.5</v>
      </c>
      <c r="EL47">
        <v>61371</v>
      </c>
      <c r="EM47">
        <v>1.4396</v>
      </c>
      <c r="EN47">
        <v>2.0364</v>
      </c>
      <c r="EO47">
        <v>-3.1292400000000001E-3</v>
      </c>
      <c r="EP47">
        <v>0</v>
      </c>
      <c r="EQ47">
        <v>29.843299999999999</v>
      </c>
      <c r="ER47">
        <v>999.9</v>
      </c>
      <c r="ES47">
        <v>38.402000000000001</v>
      </c>
      <c r="ET47">
        <v>41.512999999999998</v>
      </c>
      <c r="EU47">
        <v>40.571899999999999</v>
      </c>
      <c r="EV47">
        <v>54.614800000000002</v>
      </c>
      <c r="EW47">
        <v>39.511200000000002</v>
      </c>
      <c r="EX47">
        <v>2</v>
      </c>
      <c r="EY47">
        <v>0.68061000000000005</v>
      </c>
      <c r="EZ47">
        <v>4.37669</v>
      </c>
      <c r="FA47">
        <v>20.087399999999999</v>
      </c>
      <c r="FB47">
        <v>5.1981200000000003</v>
      </c>
      <c r="FC47">
        <v>12.0099</v>
      </c>
      <c r="FD47">
        <v>4.9756</v>
      </c>
      <c r="FE47">
        <v>3.294</v>
      </c>
      <c r="FF47">
        <v>9999</v>
      </c>
      <c r="FG47">
        <v>544.20000000000005</v>
      </c>
      <c r="FH47">
        <v>9999</v>
      </c>
      <c r="FI47">
        <v>9999</v>
      </c>
      <c r="FJ47">
        <v>1.86331</v>
      </c>
      <c r="FK47">
        <v>1.86792</v>
      </c>
      <c r="FL47">
        <v>1.86768</v>
      </c>
      <c r="FM47">
        <v>1.86893</v>
      </c>
      <c r="FN47">
        <v>1.8696600000000001</v>
      </c>
      <c r="FO47">
        <v>1.8656900000000001</v>
      </c>
      <c r="FP47">
        <v>1.8666700000000001</v>
      </c>
      <c r="FQ47">
        <v>1.8680399999999999</v>
      </c>
      <c r="FR47">
        <v>5</v>
      </c>
      <c r="FS47">
        <v>0</v>
      </c>
      <c r="FT47">
        <v>0</v>
      </c>
      <c r="FU47">
        <v>0</v>
      </c>
      <c r="FV47" t="s">
        <v>356</v>
      </c>
      <c r="FW47" t="s">
        <v>357</v>
      </c>
      <c r="FX47" t="s">
        <v>358</v>
      </c>
      <c r="FY47" t="s">
        <v>358</v>
      </c>
      <c r="FZ47" t="s">
        <v>358</v>
      </c>
      <c r="GA47" t="s">
        <v>358</v>
      </c>
      <c r="GB47">
        <v>0</v>
      </c>
      <c r="GC47">
        <v>100</v>
      </c>
      <c r="GD47">
        <v>100</v>
      </c>
      <c r="GE47">
        <v>10.02</v>
      </c>
      <c r="GF47">
        <v>0.15060000000000001</v>
      </c>
      <c r="GG47">
        <v>5.6976915342421899</v>
      </c>
      <c r="GH47">
        <v>8.8301994759753793E-3</v>
      </c>
      <c r="GI47">
        <v>1.96969380098152E-7</v>
      </c>
      <c r="GJ47">
        <v>-4.7809962804086102E-10</v>
      </c>
      <c r="GK47">
        <v>0.15052054362713199</v>
      </c>
      <c r="GL47">
        <v>0</v>
      </c>
      <c r="GM47">
        <v>0</v>
      </c>
      <c r="GN47">
        <v>0</v>
      </c>
      <c r="GO47">
        <v>-3</v>
      </c>
      <c r="GP47">
        <v>1713</v>
      </c>
      <c r="GQ47">
        <v>0</v>
      </c>
      <c r="GR47">
        <v>17</v>
      </c>
      <c r="GS47">
        <v>190.8</v>
      </c>
      <c r="GT47">
        <v>11566.8</v>
      </c>
      <c r="GU47">
        <v>1.64551</v>
      </c>
      <c r="GV47">
        <v>2.6867700000000001</v>
      </c>
      <c r="GW47">
        <v>2.2485400000000002</v>
      </c>
      <c r="GX47">
        <v>2.7075200000000001</v>
      </c>
      <c r="GY47">
        <v>1.9958499999999999</v>
      </c>
      <c r="GZ47">
        <v>2.3730500000000001</v>
      </c>
      <c r="HA47">
        <v>44.389899999999997</v>
      </c>
      <c r="HB47">
        <v>15.480399999999999</v>
      </c>
      <c r="HC47">
        <v>18</v>
      </c>
      <c r="HD47">
        <v>259.923</v>
      </c>
      <c r="HE47">
        <v>612.91200000000003</v>
      </c>
      <c r="HF47">
        <v>22.999600000000001</v>
      </c>
      <c r="HG47">
        <v>35.347700000000003</v>
      </c>
      <c r="HH47">
        <v>30.001000000000001</v>
      </c>
      <c r="HI47">
        <v>35.284100000000002</v>
      </c>
      <c r="HJ47">
        <v>35.173900000000003</v>
      </c>
      <c r="HK47">
        <v>33.012799999999999</v>
      </c>
      <c r="HL47">
        <v>33.937899999999999</v>
      </c>
      <c r="HM47">
        <v>0</v>
      </c>
      <c r="HN47">
        <v>23</v>
      </c>
      <c r="HO47">
        <v>554.66200000000003</v>
      </c>
      <c r="HP47">
        <v>25.962700000000002</v>
      </c>
      <c r="HQ47">
        <v>101.47199999999999</v>
      </c>
      <c r="HR47">
        <v>102.14100000000001</v>
      </c>
    </row>
    <row r="48" spans="1:226" x14ac:dyDescent="0.2">
      <c r="A48">
        <v>40</v>
      </c>
      <c r="B48">
        <v>1656093226</v>
      </c>
      <c r="C48">
        <v>1706.9000000953699</v>
      </c>
      <c r="D48" t="s">
        <v>422</v>
      </c>
      <c r="E48" t="s">
        <v>423</v>
      </c>
      <c r="F48">
        <v>5</v>
      </c>
      <c r="G48" t="s">
        <v>351</v>
      </c>
      <c r="H48" t="s">
        <v>352</v>
      </c>
      <c r="I48">
        <v>1656093223.5</v>
      </c>
      <c r="J48">
        <f t="shared" si="34"/>
        <v>3.248215125826901E-3</v>
      </c>
      <c r="K48">
        <f t="shared" si="35"/>
        <v>3.248215125826901</v>
      </c>
      <c r="L48">
        <f t="shared" si="36"/>
        <v>20.893542065866807</v>
      </c>
      <c r="M48">
        <f t="shared" si="37"/>
        <v>508.65300000000002</v>
      </c>
      <c r="N48">
        <f t="shared" si="38"/>
        <v>156.02096278951026</v>
      </c>
      <c r="O48">
        <f t="shared" si="39"/>
        <v>11.8803426457948</v>
      </c>
      <c r="P48">
        <f t="shared" si="40"/>
        <v>38.731794880436077</v>
      </c>
      <c r="Q48">
        <f t="shared" si="41"/>
        <v>0.10123394199892378</v>
      </c>
      <c r="R48">
        <f t="shared" si="42"/>
        <v>3.1229711346001965</v>
      </c>
      <c r="S48">
        <f t="shared" si="43"/>
        <v>9.9445586139865011E-2</v>
      </c>
      <c r="T48">
        <f t="shared" si="44"/>
        <v>6.2311536551028023E-2</v>
      </c>
      <c r="U48">
        <f t="shared" si="45"/>
        <v>321.51935366666635</v>
      </c>
      <c r="V48">
        <f t="shared" si="46"/>
        <v>30.948970876295625</v>
      </c>
      <c r="W48">
        <f t="shared" si="47"/>
        <v>30.948970876295625</v>
      </c>
      <c r="X48">
        <f t="shared" si="48"/>
        <v>4.4982688215894848</v>
      </c>
      <c r="Y48">
        <f t="shared" si="49"/>
        <v>49.853665817279463</v>
      </c>
      <c r="Z48">
        <f t="shared" si="50"/>
        <v>2.1191734372158395</v>
      </c>
      <c r="AA48">
        <f t="shared" si="51"/>
        <v>4.2507875849749972</v>
      </c>
      <c r="AB48">
        <f t="shared" si="52"/>
        <v>2.3790953843736453</v>
      </c>
      <c r="AC48">
        <f t="shared" si="53"/>
        <v>-143.24628704896634</v>
      </c>
      <c r="AD48">
        <f t="shared" si="54"/>
        <v>-166.42825320844329</v>
      </c>
      <c r="AE48">
        <f t="shared" si="55"/>
        <v>-11.902910122249256</v>
      </c>
      <c r="AF48">
        <f t="shared" si="56"/>
        <v>-5.8096712992522725E-2</v>
      </c>
      <c r="AG48">
        <f t="shared" si="57"/>
        <v>56.064803010646436</v>
      </c>
      <c r="AH48">
        <f t="shared" si="58"/>
        <v>3.1916887751028975</v>
      </c>
      <c r="AI48">
        <f t="shared" si="59"/>
        <v>20.893542065866807</v>
      </c>
      <c r="AJ48">
        <v>556.38232057511004</v>
      </c>
      <c r="AK48">
        <v>529.81357575757499</v>
      </c>
      <c r="AL48">
        <v>3.3065541563240499</v>
      </c>
      <c r="AM48">
        <v>66.930594117623002</v>
      </c>
      <c r="AN48">
        <f t="shared" si="60"/>
        <v>3.248215125826901</v>
      </c>
      <c r="AO48">
        <v>25.9170514534805</v>
      </c>
      <c r="AP48">
        <v>27.838442424242398</v>
      </c>
      <c r="AQ48">
        <v>5.0792295659404301E-3</v>
      </c>
      <c r="AR48">
        <v>77.493190307587398</v>
      </c>
      <c r="AS48">
        <v>199</v>
      </c>
      <c r="AT48">
        <v>40</v>
      </c>
      <c r="AU48">
        <f t="shared" si="61"/>
        <v>1</v>
      </c>
      <c r="AV48">
        <f t="shared" si="62"/>
        <v>0</v>
      </c>
      <c r="AW48">
        <f t="shared" si="63"/>
        <v>39919.80592971648</v>
      </c>
      <c r="AX48">
        <f t="shared" si="64"/>
        <v>2000.0222222222201</v>
      </c>
      <c r="AY48">
        <f t="shared" si="65"/>
        <v>1681.2185666666649</v>
      </c>
      <c r="AZ48">
        <f t="shared" si="66"/>
        <v>0.84059994333396293</v>
      </c>
      <c r="BA48">
        <f t="shared" si="67"/>
        <v>0.16075789063454851</v>
      </c>
      <c r="BB48">
        <v>3.08</v>
      </c>
      <c r="BC48">
        <v>0.5</v>
      </c>
      <c r="BD48" t="s">
        <v>353</v>
      </c>
      <c r="BE48">
        <v>2</v>
      </c>
      <c r="BF48" t="b">
        <v>1</v>
      </c>
      <c r="BG48">
        <v>1656093223.5</v>
      </c>
      <c r="BH48">
        <v>508.65300000000002</v>
      </c>
      <c r="BI48">
        <v>544.18799999999999</v>
      </c>
      <c r="BJ48">
        <v>27.830466666666702</v>
      </c>
      <c r="BK48">
        <v>25.919155555555601</v>
      </c>
      <c r="BL48">
        <v>498.56322222222201</v>
      </c>
      <c r="BM48">
        <v>27.679944444444398</v>
      </c>
      <c r="BN48">
        <v>500.01366666666701</v>
      </c>
      <c r="BO48">
        <v>76.045933333333295</v>
      </c>
      <c r="BP48">
        <v>9.9877033333333295E-2</v>
      </c>
      <c r="BQ48">
        <v>29.9604777777778</v>
      </c>
      <c r="BR48">
        <v>29.8003</v>
      </c>
      <c r="BS48">
        <v>999.9</v>
      </c>
      <c r="BT48">
        <v>0</v>
      </c>
      <c r="BU48">
        <v>0</v>
      </c>
      <c r="BV48">
        <v>10026.666666666701</v>
      </c>
      <c r="BW48">
        <v>0</v>
      </c>
      <c r="BX48">
        <v>2161.0888888888899</v>
      </c>
      <c r="BY48">
        <v>-35.535055555555601</v>
      </c>
      <c r="BZ48">
        <v>523.21444444444398</v>
      </c>
      <c r="CA48">
        <v>558.66833333333295</v>
      </c>
      <c r="CB48">
        <v>1.9113</v>
      </c>
      <c r="CC48">
        <v>544.18799999999999</v>
      </c>
      <c r="CD48">
        <v>25.919155555555601</v>
      </c>
      <c r="CE48">
        <v>2.11639444444444</v>
      </c>
      <c r="CF48">
        <v>1.9710466666666699</v>
      </c>
      <c r="CG48">
        <v>18.3431</v>
      </c>
      <c r="CH48">
        <v>17.213655555555601</v>
      </c>
      <c r="CI48">
        <v>2000.0222222222201</v>
      </c>
      <c r="CJ48">
        <v>0.980003333333333</v>
      </c>
      <c r="CK48">
        <v>1.9996788888888901E-2</v>
      </c>
      <c r="CL48">
        <v>0</v>
      </c>
      <c r="CM48">
        <v>2.3222777777777801</v>
      </c>
      <c r="CN48">
        <v>0</v>
      </c>
      <c r="CO48">
        <v>6339.28</v>
      </c>
      <c r="CP48">
        <v>17300.344444444399</v>
      </c>
      <c r="CQ48">
        <v>45.103999999999999</v>
      </c>
      <c r="CR48">
        <v>45.875</v>
      </c>
      <c r="CS48">
        <v>44.875</v>
      </c>
      <c r="CT48">
        <v>44.25</v>
      </c>
      <c r="CU48">
        <v>44.25</v>
      </c>
      <c r="CV48">
        <v>1960.02555555556</v>
      </c>
      <c r="CW48">
        <v>39.996666666666698</v>
      </c>
      <c r="CX48">
        <v>0</v>
      </c>
      <c r="CY48">
        <v>1656093194.2</v>
      </c>
      <c r="CZ48">
        <v>0</v>
      </c>
      <c r="DA48">
        <v>1656081794</v>
      </c>
      <c r="DB48" t="s">
        <v>354</v>
      </c>
      <c r="DC48">
        <v>1656081770.5</v>
      </c>
      <c r="DD48">
        <v>1655399214.5999999</v>
      </c>
      <c r="DE48">
        <v>1</v>
      </c>
      <c r="DF48">
        <v>0.13400000000000001</v>
      </c>
      <c r="DG48">
        <v>-0.06</v>
      </c>
      <c r="DH48">
        <v>9.3309999999999995</v>
      </c>
      <c r="DI48">
        <v>0.51100000000000001</v>
      </c>
      <c r="DJ48">
        <v>421</v>
      </c>
      <c r="DK48">
        <v>25</v>
      </c>
      <c r="DL48">
        <v>1.93</v>
      </c>
      <c r="DM48">
        <v>0.15</v>
      </c>
      <c r="DN48">
        <v>-34.507134999999998</v>
      </c>
      <c r="DO48">
        <v>-8.94733733583492</v>
      </c>
      <c r="DP48">
        <v>0.96148353744356896</v>
      </c>
      <c r="DQ48">
        <v>0</v>
      </c>
      <c r="DR48">
        <v>1.8966007499999999</v>
      </c>
      <c r="DS48">
        <v>3.4570018761725801E-2</v>
      </c>
      <c r="DT48">
        <v>1.8646794146380801E-2</v>
      </c>
      <c r="DU48">
        <v>1</v>
      </c>
      <c r="DV48">
        <v>1</v>
      </c>
      <c r="DW48">
        <v>2</v>
      </c>
      <c r="DX48" t="s">
        <v>361</v>
      </c>
      <c r="DY48">
        <v>2.9647700000000001</v>
      </c>
      <c r="DZ48">
        <v>2.7544200000000001</v>
      </c>
      <c r="EA48">
        <v>8.7282299999999993E-2</v>
      </c>
      <c r="EB48">
        <v>9.3185799999999999E-2</v>
      </c>
      <c r="EC48">
        <v>9.6121399999999996E-2</v>
      </c>
      <c r="ED48">
        <v>9.1409799999999999E-2</v>
      </c>
      <c r="EE48">
        <v>35152.400000000001</v>
      </c>
      <c r="EF48">
        <v>38191.9</v>
      </c>
      <c r="EG48">
        <v>34950.1</v>
      </c>
      <c r="EH48">
        <v>38249.1</v>
      </c>
      <c r="EI48">
        <v>44897.2</v>
      </c>
      <c r="EJ48">
        <v>50206.400000000001</v>
      </c>
      <c r="EK48">
        <v>54742.5</v>
      </c>
      <c r="EL48">
        <v>61369.4</v>
      </c>
      <c r="EM48">
        <v>1.44</v>
      </c>
      <c r="EN48">
        <v>2.036</v>
      </c>
      <c r="EO48">
        <v>-2.8312200000000002E-3</v>
      </c>
      <c r="EP48">
        <v>0</v>
      </c>
      <c r="EQ48">
        <v>29.8536</v>
      </c>
      <c r="ER48">
        <v>999.9</v>
      </c>
      <c r="ES48">
        <v>38.402000000000001</v>
      </c>
      <c r="ET48">
        <v>41.512999999999998</v>
      </c>
      <c r="EU48">
        <v>40.570500000000003</v>
      </c>
      <c r="EV48">
        <v>54.114800000000002</v>
      </c>
      <c r="EW48">
        <v>39.459099999999999</v>
      </c>
      <c r="EX48">
        <v>2</v>
      </c>
      <c r="EY48">
        <v>0.68134099999999997</v>
      </c>
      <c r="EZ48">
        <v>4.3637300000000003</v>
      </c>
      <c r="FA48">
        <v>20.087399999999999</v>
      </c>
      <c r="FB48">
        <v>5.1957300000000002</v>
      </c>
      <c r="FC48">
        <v>12.0099</v>
      </c>
      <c r="FD48">
        <v>4.9748000000000001</v>
      </c>
      <c r="FE48">
        <v>3.294</v>
      </c>
      <c r="FF48">
        <v>9999</v>
      </c>
      <c r="FG48">
        <v>544.20000000000005</v>
      </c>
      <c r="FH48">
        <v>9999</v>
      </c>
      <c r="FI48">
        <v>9999</v>
      </c>
      <c r="FJ48">
        <v>1.86331</v>
      </c>
      <c r="FK48">
        <v>1.86795</v>
      </c>
      <c r="FL48">
        <v>1.86768</v>
      </c>
      <c r="FM48">
        <v>1.8689</v>
      </c>
      <c r="FN48">
        <v>1.8696600000000001</v>
      </c>
      <c r="FO48">
        <v>1.8656900000000001</v>
      </c>
      <c r="FP48">
        <v>1.8666700000000001</v>
      </c>
      <c r="FQ48">
        <v>1.8680099999999999</v>
      </c>
      <c r="FR48">
        <v>5</v>
      </c>
      <c r="FS48">
        <v>0</v>
      </c>
      <c r="FT48">
        <v>0</v>
      </c>
      <c r="FU48">
        <v>0</v>
      </c>
      <c r="FV48" t="s">
        <v>356</v>
      </c>
      <c r="FW48" t="s">
        <v>357</v>
      </c>
      <c r="FX48" t="s">
        <v>358</v>
      </c>
      <c r="FY48" t="s">
        <v>358</v>
      </c>
      <c r="FZ48" t="s">
        <v>358</v>
      </c>
      <c r="GA48" t="s">
        <v>358</v>
      </c>
      <c r="GB48">
        <v>0</v>
      </c>
      <c r="GC48">
        <v>100</v>
      </c>
      <c r="GD48">
        <v>100</v>
      </c>
      <c r="GE48">
        <v>10.157999999999999</v>
      </c>
      <c r="GF48">
        <v>0.15049999999999999</v>
      </c>
      <c r="GG48">
        <v>5.6976915342421899</v>
      </c>
      <c r="GH48">
        <v>8.8301994759753793E-3</v>
      </c>
      <c r="GI48">
        <v>1.96969380098152E-7</v>
      </c>
      <c r="GJ48">
        <v>-4.7809962804086102E-10</v>
      </c>
      <c r="GK48">
        <v>0.15052054362713199</v>
      </c>
      <c r="GL48">
        <v>0</v>
      </c>
      <c r="GM48">
        <v>0</v>
      </c>
      <c r="GN48">
        <v>0</v>
      </c>
      <c r="GO48">
        <v>-3</v>
      </c>
      <c r="GP48">
        <v>1713</v>
      </c>
      <c r="GQ48">
        <v>0</v>
      </c>
      <c r="GR48">
        <v>17</v>
      </c>
      <c r="GS48">
        <v>190.9</v>
      </c>
      <c r="GT48">
        <v>11566.9</v>
      </c>
      <c r="GU48">
        <v>1.6906699999999999</v>
      </c>
      <c r="GV48">
        <v>2.6916500000000001</v>
      </c>
      <c r="GW48">
        <v>2.2485400000000002</v>
      </c>
      <c r="GX48">
        <v>2.7075200000000001</v>
      </c>
      <c r="GY48">
        <v>1.9958499999999999</v>
      </c>
      <c r="GZ48">
        <v>2.32666</v>
      </c>
      <c r="HA48">
        <v>44.417700000000004</v>
      </c>
      <c r="HB48">
        <v>15.462899999999999</v>
      </c>
      <c r="HC48">
        <v>18</v>
      </c>
      <c r="HD48">
        <v>260.12799999999999</v>
      </c>
      <c r="HE48">
        <v>612.65200000000004</v>
      </c>
      <c r="HF48">
        <v>22.9983</v>
      </c>
      <c r="HG48">
        <v>35.357500000000002</v>
      </c>
      <c r="HH48">
        <v>30.000900000000001</v>
      </c>
      <c r="HI48">
        <v>35.293799999999997</v>
      </c>
      <c r="HJ48">
        <v>35.180300000000003</v>
      </c>
      <c r="HK48">
        <v>33.854300000000002</v>
      </c>
      <c r="HL48">
        <v>33.937899999999999</v>
      </c>
      <c r="HM48">
        <v>0</v>
      </c>
      <c r="HN48">
        <v>23</v>
      </c>
      <c r="HO48">
        <v>574.83699999999999</v>
      </c>
      <c r="HP48">
        <v>25.951499999999999</v>
      </c>
      <c r="HQ48">
        <v>101.47</v>
      </c>
      <c r="HR48">
        <v>102.13800000000001</v>
      </c>
    </row>
    <row r="49" spans="1:226" x14ac:dyDescent="0.2">
      <c r="A49">
        <v>41</v>
      </c>
      <c r="B49">
        <v>1656093231</v>
      </c>
      <c r="C49">
        <v>1711.9000000953699</v>
      </c>
      <c r="D49" t="s">
        <v>424</v>
      </c>
      <c r="E49" t="s">
        <v>425</v>
      </c>
      <c r="F49">
        <v>5</v>
      </c>
      <c r="G49" t="s">
        <v>351</v>
      </c>
      <c r="H49" t="s">
        <v>352</v>
      </c>
      <c r="I49">
        <v>1656093228.2</v>
      </c>
      <c r="J49">
        <f t="shared" si="34"/>
        <v>3.2354218264416439E-3</v>
      </c>
      <c r="K49">
        <f t="shared" si="35"/>
        <v>3.2354218264416441</v>
      </c>
      <c r="L49">
        <f t="shared" si="36"/>
        <v>21.647598276447987</v>
      </c>
      <c r="M49">
        <f t="shared" si="37"/>
        <v>523.77499999999998</v>
      </c>
      <c r="N49">
        <f t="shared" si="38"/>
        <v>157.1648932452394</v>
      </c>
      <c r="O49">
        <f t="shared" si="39"/>
        <v>11.968119244109205</v>
      </c>
      <c r="P49">
        <f t="shared" si="40"/>
        <v>39.885508319608</v>
      </c>
      <c r="Q49">
        <f t="shared" si="41"/>
        <v>0.100810493496724</v>
      </c>
      <c r="R49">
        <f t="shared" si="42"/>
        <v>3.1160271561950923</v>
      </c>
      <c r="S49">
        <f t="shared" si="43"/>
        <v>9.9033048773295662E-2</v>
      </c>
      <c r="T49">
        <f t="shared" si="44"/>
        <v>6.2052741465242825E-2</v>
      </c>
      <c r="U49">
        <f t="shared" si="45"/>
        <v>321.52087559999995</v>
      </c>
      <c r="V49">
        <f t="shared" si="46"/>
        <v>30.956830786950373</v>
      </c>
      <c r="W49">
        <f t="shared" si="47"/>
        <v>30.956830786950373</v>
      </c>
      <c r="X49">
        <f t="shared" si="48"/>
        <v>4.5002858845559759</v>
      </c>
      <c r="Y49">
        <f t="shared" si="49"/>
        <v>49.879739493194101</v>
      </c>
      <c r="Z49">
        <f t="shared" si="50"/>
        <v>2.12060611472887</v>
      </c>
      <c r="AA49">
        <f t="shared" si="51"/>
        <v>4.2514378308215068</v>
      </c>
      <c r="AB49">
        <f t="shared" si="52"/>
        <v>2.3796797698271059</v>
      </c>
      <c r="AC49">
        <f t="shared" si="53"/>
        <v>-142.68210254607649</v>
      </c>
      <c r="AD49">
        <f t="shared" si="54"/>
        <v>-166.931363419929</v>
      </c>
      <c r="AE49">
        <f t="shared" si="55"/>
        <v>-11.966120622664961</v>
      </c>
      <c r="AF49">
        <f t="shared" si="56"/>
        <v>-5.8710988670497954E-2</v>
      </c>
      <c r="AG49">
        <f t="shared" si="57"/>
        <v>57.357087553835015</v>
      </c>
      <c r="AH49">
        <f t="shared" si="58"/>
        <v>3.2049687557226596</v>
      </c>
      <c r="AI49">
        <f t="shared" si="59"/>
        <v>21.647598276447987</v>
      </c>
      <c r="AJ49">
        <v>574.033268845674</v>
      </c>
      <c r="AK49">
        <v>546.58203636363601</v>
      </c>
      <c r="AL49">
        <v>3.4063076387161701</v>
      </c>
      <c r="AM49">
        <v>66.930594117623002</v>
      </c>
      <c r="AN49">
        <f t="shared" si="60"/>
        <v>3.2354218264416441</v>
      </c>
      <c r="AO49">
        <v>25.926753570438599</v>
      </c>
      <c r="AP49">
        <v>27.8579806060606</v>
      </c>
      <c r="AQ49">
        <v>1.35976419467317E-3</v>
      </c>
      <c r="AR49">
        <v>77.493190307587398</v>
      </c>
      <c r="AS49">
        <v>198</v>
      </c>
      <c r="AT49">
        <v>40</v>
      </c>
      <c r="AU49">
        <f t="shared" si="61"/>
        <v>1</v>
      </c>
      <c r="AV49">
        <f t="shared" si="62"/>
        <v>0</v>
      </c>
      <c r="AW49">
        <f t="shared" si="63"/>
        <v>39798.645293617396</v>
      </c>
      <c r="AX49">
        <f t="shared" si="64"/>
        <v>2000.0319999999999</v>
      </c>
      <c r="AY49">
        <f t="shared" si="65"/>
        <v>1681.22676</v>
      </c>
      <c r="AZ49">
        <f t="shared" si="66"/>
        <v>0.84059993040111358</v>
      </c>
      <c r="BA49">
        <f t="shared" si="67"/>
        <v>0.16075786567414921</v>
      </c>
      <c r="BB49">
        <v>3.08</v>
      </c>
      <c r="BC49">
        <v>0.5</v>
      </c>
      <c r="BD49" t="s">
        <v>353</v>
      </c>
      <c r="BE49">
        <v>2</v>
      </c>
      <c r="BF49" t="b">
        <v>1</v>
      </c>
      <c r="BG49">
        <v>1656093228.2</v>
      </c>
      <c r="BH49">
        <v>523.77499999999998</v>
      </c>
      <c r="BI49">
        <v>560.14269999999999</v>
      </c>
      <c r="BJ49">
        <v>27.847719999999999</v>
      </c>
      <c r="BK49">
        <v>25.928349999999998</v>
      </c>
      <c r="BL49">
        <v>513.55520000000001</v>
      </c>
      <c r="BM49">
        <v>27.697189999999999</v>
      </c>
      <c r="BN49">
        <v>499.97710000000001</v>
      </c>
      <c r="BO49">
        <v>76.049750000000003</v>
      </c>
      <c r="BP49">
        <v>0.10033032</v>
      </c>
      <c r="BQ49">
        <v>29.963139999999999</v>
      </c>
      <c r="BR49">
        <v>29.817740000000001</v>
      </c>
      <c r="BS49">
        <v>999.9</v>
      </c>
      <c r="BT49">
        <v>0</v>
      </c>
      <c r="BU49">
        <v>0</v>
      </c>
      <c r="BV49">
        <v>9994.5</v>
      </c>
      <c r="BW49">
        <v>0</v>
      </c>
      <c r="BX49">
        <v>2160.5410000000002</v>
      </c>
      <c r="BY49">
        <v>-36.367789999999999</v>
      </c>
      <c r="BZ49">
        <v>538.77869999999996</v>
      </c>
      <c r="CA49">
        <v>575.05280000000005</v>
      </c>
      <c r="CB49">
        <v>1.9193720000000001</v>
      </c>
      <c r="CC49">
        <v>560.14269999999999</v>
      </c>
      <c r="CD49">
        <v>25.928349999999998</v>
      </c>
      <c r="CE49">
        <v>2.1178119999999998</v>
      </c>
      <c r="CF49">
        <v>1.9718420000000001</v>
      </c>
      <c r="CG49">
        <v>18.35378</v>
      </c>
      <c r="CH49">
        <v>17.220050000000001</v>
      </c>
      <c r="CI49">
        <v>2000.0319999999999</v>
      </c>
      <c r="CJ49">
        <v>0.9800044</v>
      </c>
      <c r="CK49">
        <v>1.9995700000000002E-2</v>
      </c>
      <c r="CL49">
        <v>0</v>
      </c>
      <c r="CM49">
        <v>2.21699</v>
      </c>
      <c r="CN49">
        <v>0</v>
      </c>
      <c r="CO49">
        <v>6354.3540000000003</v>
      </c>
      <c r="CP49">
        <v>17300.46</v>
      </c>
      <c r="CQ49">
        <v>45.112400000000001</v>
      </c>
      <c r="CR49">
        <v>45.875</v>
      </c>
      <c r="CS49">
        <v>44.8874</v>
      </c>
      <c r="CT49">
        <v>44.25</v>
      </c>
      <c r="CU49">
        <v>44.25</v>
      </c>
      <c r="CV49">
        <v>1960.0360000000001</v>
      </c>
      <c r="CW49">
        <v>39.996000000000002</v>
      </c>
      <c r="CX49">
        <v>0</v>
      </c>
      <c r="CY49">
        <v>1656093199</v>
      </c>
      <c r="CZ49">
        <v>0</v>
      </c>
      <c r="DA49">
        <v>1656081794</v>
      </c>
      <c r="DB49" t="s">
        <v>354</v>
      </c>
      <c r="DC49">
        <v>1656081770.5</v>
      </c>
      <c r="DD49">
        <v>1655399214.5999999</v>
      </c>
      <c r="DE49">
        <v>1</v>
      </c>
      <c r="DF49">
        <v>0.13400000000000001</v>
      </c>
      <c r="DG49">
        <v>-0.06</v>
      </c>
      <c r="DH49">
        <v>9.3309999999999995</v>
      </c>
      <c r="DI49">
        <v>0.51100000000000001</v>
      </c>
      <c r="DJ49">
        <v>421</v>
      </c>
      <c r="DK49">
        <v>25</v>
      </c>
      <c r="DL49">
        <v>1.93</v>
      </c>
      <c r="DM49">
        <v>0.15</v>
      </c>
      <c r="DN49">
        <v>-35.109072500000003</v>
      </c>
      <c r="DO49">
        <v>-9.2698030018761095</v>
      </c>
      <c r="DP49">
        <v>1.01743634247738</v>
      </c>
      <c r="DQ49">
        <v>0</v>
      </c>
      <c r="DR49">
        <v>1.89719225</v>
      </c>
      <c r="DS49">
        <v>0.18059313320824899</v>
      </c>
      <c r="DT49">
        <v>1.7853700104950201E-2</v>
      </c>
      <c r="DU49">
        <v>0</v>
      </c>
      <c r="DV49">
        <v>0</v>
      </c>
      <c r="DW49">
        <v>2</v>
      </c>
      <c r="DX49" t="s">
        <v>355</v>
      </c>
      <c r="DY49">
        <v>2.9646300000000001</v>
      </c>
      <c r="DZ49">
        <v>2.7540800000000001</v>
      </c>
      <c r="EA49">
        <v>8.9314599999999994E-2</v>
      </c>
      <c r="EB49">
        <v>9.5227199999999998E-2</v>
      </c>
      <c r="EC49">
        <v>9.6162399999999995E-2</v>
      </c>
      <c r="ED49">
        <v>9.1429499999999997E-2</v>
      </c>
      <c r="EE49">
        <v>35073.199999999997</v>
      </c>
      <c r="EF49">
        <v>38104.699999999997</v>
      </c>
      <c r="EG49">
        <v>34949.300000000003</v>
      </c>
      <c r="EH49">
        <v>38248.1</v>
      </c>
      <c r="EI49">
        <v>44894.400000000001</v>
      </c>
      <c r="EJ49">
        <v>50203.9</v>
      </c>
      <c r="EK49">
        <v>54741.4</v>
      </c>
      <c r="EL49">
        <v>61367.6</v>
      </c>
      <c r="EM49">
        <v>1.4426000000000001</v>
      </c>
      <c r="EN49">
        <v>2.036</v>
      </c>
      <c r="EO49">
        <v>-3.5762799999999998E-3</v>
      </c>
      <c r="EP49">
        <v>0</v>
      </c>
      <c r="EQ49">
        <v>29.858699999999999</v>
      </c>
      <c r="ER49">
        <v>999.9</v>
      </c>
      <c r="ES49">
        <v>38.402000000000001</v>
      </c>
      <c r="ET49">
        <v>41.512999999999998</v>
      </c>
      <c r="EU49">
        <v>40.572899999999997</v>
      </c>
      <c r="EV49">
        <v>54.754800000000003</v>
      </c>
      <c r="EW49">
        <v>39.415100000000002</v>
      </c>
      <c r="EX49">
        <v>2</v>
      </c>
      <c r="EY49">
        <v>0.68237800000000004</v>
      </c>
      <c r="EZ49">
        <v>4.3585399999999996</v>
      </c>
      <c r="FA49">
        <v>20.088000000000001</v>
      </c>
      <c r="FB49">
        <v>5.1981200000000003</v>
      </c>
      <c r="FC49">
        <v>12.0099</v>
      </c>
      <c r="FD49">
        <v>4.9752000000000001</v>
      </c>
      <c r="FE49">
        <v>3.294</v>
      </c>
      <c r="FF49">
        <v>9999</v>
      </c>
      <c r="FG49">
        <v>544.20000000000005</v>
      </c>
      <c r="FH49">
        <v>9999</v>
      </c>
      <c r="FI49">
        <v>9999</v>
      </c>
      <c r="FJ49">
        <v>1.8632500000000001</v>
      </c>
      <c r="FK49">
        <v>1.86792</v>
      </c>
      <c r="FL49">
        <v>1.86768</v>
      </c>
      <c r="FM49">
        <v>1.8689</v>
      </c>
      <c r="FN49">
        <v>1.8696299999999999</v>
      </c>
      <c r="FO49">
        <v>1.8656900000000001</v>
      </c>
      <c r="FP49">
        <v>1.8666400000000001</v>
      </c>
      <c r="FQ49">
        <v>1.8680399999999999</v>
      </c>
      <c r="FR49">
        <v>5</v>
      </c>
      <c r="FS49">
        <v>0</v>
      </c>
      <c r="FT49">
        <v>0</v>
      </c>
      <c r="FU49">
        <v>0</v>
      </c>
      <c r="FV49" t="s">
        <v>356</v>
      </c>
      <c r="FW49" t="s">
        <v>357</v>
      </c>
      <c r="FX49" t="s">
        <v>358</v>
      </c>
      <c r="FY49" t="s">
        <v>358</v>
      </c>
      <c r="FZ49" t="s">
        <v>358</v>
      </c>
      <c r="GA49" t="s">
        <v>358</v>
      </c>
      <c r="GB49">
        <v>0</v>
      </c>
      <c r="GC49">
        <v>100</v>
      </c>
      <c r="GD49">
        <v>100</v>
      </c>
      <c r="GE49">
        <v>10.297000000000001</v>
      </c>
      <c r="GF49">
        <v>0.15060000000000001</v>
      </c>
      <c r="GG49">
        <v>5.6976915342421899</v>
      </c>
      <c r="GH49">
        <v>8.8301994759753793E-3</v>
      </c>
      <c r="GI49">
        <v>1.96969380098152E-7</v>
      </c>
      <c r="GJ49">
        <v>-4.7809962804086102E-10</v>
      </c>
      <c r="GK49">
        <v>0.15052054362713199</v>
      </c>
      <c r="GL49">
        <v>0</v>
      </c>
      <c r="GM49">
        <v>0</v>
      </c>
      <c r="GN49">
        <v>0</v>
      </c>
      <c r="GO49">
        <v>-3</v>
      </c>
      <c r="GP49">
        <v>1713</v>
      </c>
      <c r="GQ49">
        <v>0</v>
      </c>
      <c r="GR49">
        <v>17</v>
      </c>
      <c r="GS49">
        <v>191</v>
      </c>
      <c r="GT49">
        <v>11566.9</v>
      </c>
      <c r="GU49">
        <v>1.7309600000000001</v>
      </c>
      <c r="GV49">
        <v>2.6904300000000001</v>
      </c>
      <c r="GW49">
        <v>2.2485400000000002</v>
      </c>
      <c r="GX49">
        <v>2.7087400000000001</v>
      </c>
      <c r="GY49">
        <v>1.9958499999999999</v>
      </c>
      <c r="GZ49">
        <v>2.3278799999999999</v>
      </c>
      <c r="HA49">
        <v>44.417700000000004</v>
      </c>
      <c r="HB49">
        <v>15.4717</v>
      </c>
      <c r="HC49">
        <v>18</v>
      </c>
      <c r="HD49">
        <v>261.25900000000001</v>
      </c>
      <c r="HE49">
        <v>612.71500000000003</v>
      </c>
      <c r="HF49">
        <v>22.998799999999999</v>
      </c>
      <c r="HG49">
        <v>35.367199999999997</v>
      </c>
      <c r="HH49">
        <v>30.000900000000001</v>
      </c>
      <c r="HI49">
        <v>35.3003</v>
      </c>
      <c r="HJ49">
        <v>35.186700000000002</v>
      </c>
      <c r="HK49">
        <v>34.664299999999997</v>
      </c>
      <c r="HL49">
        <v>33.937899999999999</v>
      </c>
      <c r="HM49">
        <v>0</v>
      </c>
      <c r="HN49">
        <v>23</v>
      </c>
      <c r="HO49">
        <v>588.25699999999995</v>
      </c>
      <c r="HP49">
        <v>25.948699999999999</v>
      </c>
      <c r="HQ49">
        <v>101.467</v>
      </c>
      <c r="HR49">
        <v>102.13500000000001</v>
      </c>
    </row>
    <row r="50" spans="1:226" x14ac:dyDescent="0.2">
      <c r="A50">
        <v>42</v>
      </c>
      <c r="B50">
        <v>1656093236</v>
      </c>
      <c r="C50">
        <v>1716.9000000953699</v>
      </c>
      <c r="D50" t="s">
        <v>426</v>
      </c>
      <c r="E50" t="s">
        <v>427</v>
      </c>
      <c r="F50">
        <v>5</v>
      </c>
      <c r="G50" t="s">
        <v>351</v>
      </c>
      <c r="H50" t="s">
        <v>352</v>
      </c>
      <c r="I50">
        <v>1656093233.5</v>
      </c>
      <c r="J50">
        <f t="shared" si="34"/>
        <v>3.2544348628164204E-3</v>
      </c>
      <c r="K50">
        <f t="shared" si="35"/>
        <v>3.2544348628164204</v>
      </c>
      <c r="L50">
        <f t="shared" si="36"/>
        <v>22.209497352105508</v>
      </c>
      <c r="M50">
        <f t="shared" si="37"/>
        <v>541.07777777777801</v>
      </c>
      <c r="N50">
        <f t="shared" si="38"/>
        <v>167.30149343156472</v>
      </c>
      <c r="O50">
        <f t="shared" si="39"/>
        <v>12.740019249936491</v>
      </c>
      <c r="P50">
        <f t="shared" si="40"/>
        <v>41.203106817581975</v>
      </c>
      <c r="Q50">
        <f t="shared" si="41"/>
        <v>0.10155571121177341</v>
      </c>
      <c r="R50">
        <f t="shared" si="42"/>
        <v>3.1116334338866114</v>
      </c>
      <c r="S50">
        <f t="shared" si="43"/>
        <v>9.9749646206551731E-2</v>
      </c>
      <c r="T50">
        <f t="shared" si="44"/>
        <v>6.2503121328656E-2</v>
      </c>
      <c r="U50">
        <f t="shared" si="45"/>
        <v>321.51991699999945</v>
      </c>
      <c r="V50">
        <f t="shared" si="46"/>
        <v>30.950531952468463</v>
      </c>
      <c r="W50">
        <f t="shared" si="47"/>
        <v>30.950531952468463</v>
      </c>
      <c r="X50">
        <f t="shared" si="48"/>
        <v>4.4986693727406113</v>
      </c>
      <c r="Y50">
        <f t="shared" si="49"/>
        <v>49.925699513544728</v>
      </c>
      <c r="Z50">
        <f t="shared" si="50"/>
        <v>2.1222015660272628</v>
      </c>
      <c r="AA50">
        <f t="shared" si="51"/>
        <v>4.2507197429482471</v>
      </c>
      <c r="AB50">
        <f t="shared" si="52"/>
        <v>2.3764678067133485</v>
      </c>
      <c r="AC50">
        <f t="shared" si="53"/>
        <v>-143.52057745020414</v>
      </c>
      <c r="AD50">
        <f t="shared" si="54"/>
        <v>-166.1325243519147</v>
      </c>
      <c r="AE50">
        <f t="shared" si="55"/>
        <v>-11.925128390891937</v>
      </c>
      <c r="AF50">
        <f t="shared" si="56"/>
        <v>-5.8313193011315434E-2</v>
      </c>
      <c r="AG50">
        <f t="shared" si="57"/>
        <v>58.440387091623315</v>
      </c>
      <c r="AH50">
        <f t="shared" si="58"/>
        <v>3.2226307639983904</v>
      </c>
      <c r="AI50">
        <f t="shared" si="59"/>
        <v>22.209497352105508</v>
      </c>
      <c r="AJ50">
        <v>591.26761041974203</v>
      </c>
      <c r="AK50">
        <v>563.42761212121195</v>
      </c>
      <c r="AL50">
        <v>3.41459352302945</v>
      </c>
      <c r="AM50">
        <v>66.930594117623002</v>
      </c>
      <c r="AN50">
        <f t="shared" si="60"/>
        <v>3.2544348628164204</v>
      </c>
      <c r="AO50">
        <v>25.936434830758799</v>
      </c>
      <c r="AP50">
        <v>27.871560606060601</v>
      </c>
      <c r="AQ50">
        <v>2.9487388716028201E-3</v>
      </c>
      <c r="AR50">
        <v>77.493190307587398</v>
      </c>
      <c r="AS50">
        <v>197</v>
      </c>
      <c r="AT50">
        <v>39</v>
      </c>
      <c r="AU50">
        <f t="shared" si="61"/>
        <v>1</v>
      </c>
      <c r="AV50">
        <f t="shared" si="62"/>
        <v>0</v>
      </c>
      <c r="AW50">
        <f t="shared" si="63"/>
        <v>39722.547615330361</v>
      </c>
      <c r="AX50">
        <f t="shared" si="64"/>
        <v>2000.0233333333299</v>
      </c>
      <c r="AY50">
        <f t="shared" si="65"/>
        <v>1681.2196999999971</v>
      </c>
      <c r="AZ50">
        <f t="shared" si="66"/>
        <v>0.84060004299949831</v>
      </c>
      <c r="BA50">
        <f t="shared" si="67"/>
        <v>0.1607580829890318</v>
      </c>
      <c r="BB50">
        <v>3.08</v>
      </c>
      <c r="BC50">
        <v>0.5</v>
      </c>
      <c r="BD50" t="s">
        <v>353</v>
      </c>
      <c r="BE50">
        <v>2</v>
      </c>
      <c r="BF50" t="b">
        <v>1</v>
      </c>
      <c r="BG50">
        <v>1656093233.5</v>
      </c>
      <c r="BH50">
        <v>541.07777777777801</v>
      </c>
      <c r="BI50">
        <v>578.15233333333299</v>
      </c>
      <c r="BJ50">
        <v>27.868677777777801</v>
      </c>
      <c r="BK50">
        <v>25.938800000000001</v>
      </c>
      <c r="BL50">
        <v>530.71</v>
      </c>
      <c r="BM50">
        <v>27.718155555555601</v>
      </c>
      <c r="BN50">
        <v>499.98433333333298</v>
      </c>
      <c r="BO50">
        <v>76.050033333333303</v>
      </c>
      <c r="BP50">
        <v>0.100029577777778</v>
      </c>
      <c r="BQ50">
        <v>29.9602</v>
      </c>
      <c r="BR50">
        <v>29.813577777777802</v>
      </c>
      <c r="BS50">
        <v>999.9</v>
      </c>
      <c r="BT50">
        <v>0</v>
      </c>
      <c r="BU50">
        <v>0</v>
      </c>
      <c r="BV50">
        <v>9974.4444444444507</v>
      </c>
      <c r="BW50">
        <v>0</v>
      </c>
      <c r="BX50">
        <v>2160.6522222222202</v>
      </c>
      <c r="BY50">
        <v>-37.074677777777801</v>
      </c>
      <c r="BZ50">
        <v>556.589333333333</v>
      </c>
      <c r="CA50">
        <v>593.54844444444404</v>
      </c>
      <c r="CB50">
        <v>1.92988</v>
      </c>
      <c r="CC50">
        <v>578.15233333333299</v>
      </c>
      <c r="CD50">
        <v>25.938800000000001</v>
      </c>
      <c r="CE50">
        <v>2.1194144444444398</v>
      </c>
      <c r="CF50">
        <v>1.97264777777778</v>
      </c>
      <c r="CG50">
        <v>18.365833333333299</v>
      </c>
      <c r="CH50">
        <v>17.226466666666699</v>
      </c>
      <c r="CI50">
        <v>2000.0233333333299</v>
      </c>
      <c r="CJ50">
        <v>0.98</v>
      </c>
      <c r="CK50">
        <v>2.0000011111111101E-2</v>
      </c>
      <c r="CL50">
        <v>0</v>
      </c>
      <c r="CM50">
        <v>2.17454444444444</v>
      </c>
      <c r="CN50">
        <v>0</v>
      </c>
      <c r="CO50">
        <v>6371.2022222222204</v>
      </c>
      <c r="CP50">
        <v>17300.355555555601</v>
      </c>
      <c r="CQ50">
        <v>45.125</v>
      </c>
      <c r="CR50">
        <v>45.909444444444397</v>
      </c>
      <c r="CS50">
        <v>44.936999999999998</v>
      </c>
      <c r="CT50">
        <v>44.263777777777797</v>
      </c>
      <c r="CU50">
        <v>44.25</v>
      </c>
      <c r="CV50">
        <v>1960.02</v>
      </c>
      <c r="CW50">
        <v>40.003333333333302</v>
      </c>
      <c r="CX50">
        <v>0</v>
      </c>
      <c r="CY50">
        <v>1656093204.4000001</v>
      </c>
      <c r="CZ50">
        <v>0</v>
      </c>
      <c r="DA50">
        <v>1656081794</v>
      </c>
      <c r="DB50" t="s">
        <v>354</v>
      </c>
      <c r="DC50">
        <v>1656081770.5</v>
      </c>
      <c r="DD50">
        <v>1655399214.5999999</v>
      </c>
      <c r="DE50">
        <v>1</v>
      </c>
      <c r="DF50">
        <v>0.13400000000000001</v>
      </c>
      <c r="DG50">
        <v>-0.06</v>
      </c>
      <c r="DH50">
        <v>9.3309999999999995</v>
      </c>
      <c r="DI50">
        <v>0.51100000000000001</v>
      </c>
      <c r="DJ50">
        <v>421</v>
      </c>
      <c r="DK50">
        <v>25</v>
      </c>
      <c r="DL50">
        <v>1.93</v>
      </c>
      <c r="DM50">
        <v>0.15</v>
      </c>
      <c r="DN50">
        <v>-36.063157500000003</v>
      </c>
      <c r="DO50">
        <v>-7.1457242026265302</v>
      </c>
      <c r="DP50">
        <v>0.83128257556847096</v>
      </c>
      <c r="DQ50">
        <v>0</v>
      </c>
      <c r="DR50">
        <v>1.91351125</v>
      </c>
      <c r="DS50">
        <v>0.13409909943714701</v>
      </c>
      <c r="DT50">
        <v>1.33178444553727E-2</v>
      </c>
      <c r="DU50">
        <v>0</v>
      </c>
      <c r="DV50">
        <v>0</v>
      </c>
      <c r="DW50">
        <v>2</v>
      </c>
      <c r="DX50" t="s">
        <v>355</v>
      </c>
      <c r="DY50">
        <v>2.9655300000000002</v>
      </c>
      <c r="DZ50">
        <v>2.7539799999999999</v>
      </c>
      <c r="EA50">
        <v>9.1331200000000001E-2</v>
      </c>
      <c r="EB50">
        <v>9.7260399999999997E-2</v>
      </c>
      <c r="EC50">
        <v>9.6211099999999994E-2</v>
      </c>
      <c r="ED50">
        <v>9.1443800000000006E-2</v>
      </c>
      <c r="EE50">
        <v>34994.800000000003</v>
      </c>
      <c r="EF50">
        <v>38017.699999999997</v>
      </c>
      <c r="EG50">
        <v>34948.6</v>
      </c>
      <c r="EH50">
        <v>38246.800000000003</v>
      </c>
      <c r="EI50">
        <v>44892.2</v>
      </c>
      <c r="EJ50">
        <v>50201.1</v>
      </c>
      <c r="EK50">
        <v>54741.7</v>
      </c>
      <c r="EL50">
        <v>61365.1</v>
      </c>
      <c r="EM50">
        <v>1.4450000000000001</v>
      </c>
      <c r="EN50">
        <v>2.036</v>
      </c>
      <c r="EO50">
        <v>-3.1292400000000001E-3</v>
      </c>
      <c r="EP50">
        <v>0</v>
      </c>
      <c r="EQ50">
        <v>29.863900000000001</v>
      </c>
      <c r="ER50">
        <v>999.9</v>
      </c>
      <c r="ES50">
        <v>38.402000000000001</v>
      </c>
      <c r="ET50">
        <v>41.523000000000003</v>
      </c>
      <c r="EU50">
        <v>40.588799999999999</v>
      </c>
      <c r="EV50">
        <v>53.684800000000003</v>
      </c>
      <c r="EW50">
        <v>39.363</v>
      </c>
      <c r="EX50">
        <v>2</v>
      </c>
      <c r="EY50">
        <v>0.68329300000000004</v>
      </c>
      <c r="EZ50">
        <v>4.3640499999999998</v>
      </c>
      <c r="FA50">
        <v>20.087499999999999</v>
      </c>
      <c r="FB50">
        <v>5.1945300000000003</v>
      </c>
      <c r="FC50">
        <v>12.0099</v>
      </c>
      <c r="FD50">
        <v>4.9740000000000002</v>
      </c>
      <c r="FE50">
        <v>3.294</v>
      </c>
      <c r="FF50">
        <v>9999</v>
      </c>
      <c r="FG50">
        <v>544.20000000000005</v>
      </c>
      <c r="FH50">
        <v>9999</v>
      </c>
      <c r="FI50">
        <v>9999</v>
      </c>
      <c r="FJ50">
        <v>1.8632500000000001</v>
      </c>
      <c r="FK50">
        <v>1.8678600000000001</v>
      </c>
      <c r="FL50">
        <v>1.86765</v>
      </c>
      <c r="FM50">
        <v>1.8689</v>
      </c>
      <c r="FN50">
        <v>1.86954</v>
      </c>
      <c r="FO50">
        <v>1.8656900000000001</v>
      </c>
      <c r="FP50">
        <v>1.8666100000000001</v>
      </c>
      <c r="FQ50">
        <v>1.86798</v>
      </c>
      <c r="FR50">
        <v>5</v>
      </c>
      <c r="FS50">
        <v>0</v>
      </c>
      <c r="FT50">
        <v>0</v>
      </c>
      <c r="FU50">
        <v>0</v>
      </c>
      <c r="FV50" t="s">
        <v>356</v>
      </c>
      <c r="FW50" t="s">
        <v>357</v>
      </c>
      <c r="FX50" t="s">
        <v>358</v>
      </c>
      <c r="FY50" t="s">
        <v>358</v>
      </c>
      <c r="FZ50" t="s">
        <v>358</v>
      </c>
      <c r="GA50" t="s">
        <v>358</v>
      </c>
      <c r="GB50">
        <v>0</v>
      </c>
      <c r="GC50">
        <v>100</v>
      </c>
      <c r="GD50">
        <v>100</v>
      </c>
      <c r="GE50">
        <v>10.436999999999999</v>
      </c>
      <c r="GF50">
        <v>0.15060000000000001</v>
      </c>
      <c r="GG50">
        <v>5.6976915342421899</v>
      </c>
      <c r="GH50">
        <v>8.8301994759753793E-3</v>
      </c>
      <c r="GI50">
        <v>1.96969380098152E-7</v>
      </c>
      <c r="GJ50">
        <v>-4.7809962804086102E-10</v>
      </c>
      <c r="GK50">
        <v>0.15052054362713199</v>
      </c>
      <c r="GL50">
        <v>0</v>
      </c>
      <c r="GM50">
        <v>0</v>
      </c>
      <c r="GN50">
        <v>0</v>
      </c>
      <c r="GO50">
        <v>-3</v>
      </c>
      <c r="GP50">
        <v>1713</v>
      </c>
      <c r="GQ50">
        <v>0</v>
      </c>
      <c r="GR50">
        <v>17</v>
      </c>
      <c r="GS50">
        <v>191.1</v>
      </c>
      <c r="GT50">
        <v>11567</v>
      </c>
      <c r="GU50">
        <v>1.7724599999999999</v>
      </c>
      <c r="GV50">
        <v>2.6879900000000001</v>
      </c>
      <c r="GW50">
        <v>2.2485400000000002</v>
      </c>
      <c r="GX50">
        <v>2.7075200000000001</v>
      </c>
      <c r="GY50">
        <v>1.9958499999999999</v>
      </c>
      <c r="GZ50">
        <v>2.3791500000000001</v>
      </c>
      <c r="HA50">
        <v>44.417700000000004</v>
      </c>
      <c r="HB50">
        <v>15.4717</v>
      </c>
      <c r="HC50">
        <v>18</v>
      </c>
      <c r="HD50">
        <v>262.30799999999999</v>
      </c>
      <c r="HE50">
        <v>612.77599999999995</v>
      </c>
      <c r="HF50">
        <v>23.0001</v>
      </c>
      <c r="HG50">
        <v>35.373699999999999</v>
      </c>
      <c r="HH50">
        <v>30.001100000000001</v>
      </c>
      <c r="HI50">
        <v>35.306699999999999</v>
      </c>
      <c r="HJ50">
        <v>35.192999999999998</v>
      </c>
      <c r="HK50">
        <v>35.485599999999998</v>
      </c>
      <c r="HL50">
        <v>33.937899999999999</v>
      </c>
      <c r="HM50">
        <v>0</v>
      </c>
      <c r="HN50">
        <v>23</v>
      </c>
      <c r="HO50">
        <v>608.35299999999995</v>
      </c>
      <c r="HP50">
        <v>25.948699999999999</v>
      </c>
      <c r="HQ50">
        <v>101.467</v>
      </c>
      <c r="HR50">
        <v>102.131</v>
      </c>
    </row>
    <row r="51" spans="1:226" x14ac:dyDescent="0.2">
      <c r="A51">
        <v>43</v>
      </c>
      <c r="B51">
        <v>1656093241</v>
      </c>
      <c r="C51">
        <v>1721.9000000953699</v>
      </c>
      <c r="D51" t="s">
        <v>428</v>
      </c>
      <c r="E51" t="s">
        <v>429</v>
      </c>
      <c r="F51">
        <v>5</v>
      </c>
      <c r="G51" t="s">
        <v>351</v>
      </c>
      <c r="H51" t="s">
        <v>352</v>
      </c>
      <c r="I51">
        <v>1656093238.2</v>
      </c>
      <c r="J51">
        <f t="shared" si="34"/>
        <v>3.2598349118398199E-3</v>
      </c>
      <c r="K51">
        <f t="shared" si="35"/>
        <v>3.2598349118398198</v>
      </c>
      <c r="L51">
        <f t="shared" si="36"/>
        <v>23.517070593500467</v>
      </c>
      <c r="M51">
        <f t="shared" si="37"/>
        <v>556.4991</v>
      </c>
      <c r="N51">
        <f t="shared" si="38"/>
        <v>162.62556576651662</v>
      </c>
      <c r="O51">
        <f t="shared" si="39"/>
        <v>12.384050723056458</v>
      </c>
      <c r="P51">
        <f t="shared" si="40"/>
        <v>42.377796192449715</v>
      </c>
      <c r="Q51">
        <f t="shared" si="41"/>
        <v>0.10185059466213649</v>
      </c>
      <c r="R51">
        <f t="shared" si="42"/>
        <v>3.1155042561508521</v>
      </c>
      <c r="S51">
        <f t="shared" si="43"/>
        <v>0.10003634065126844</v>
      </c>
      <c r="T51">
        <f t="shared" si="44"/>
        <v>6.2683024609062554E-2</v>
      </c>
      <c r="U51">
        <f t="shared" si="45"/>
        <v>321.51896039999997</v>
      </c>
      <c r="V51">
        <f t="shared" si="46"/>
        <v>30.943887449804922</v>
      </c>
      <c r="W51">
        <f t="shared" si="47"/>
        <v>30.943887449804922</v>
      </c>
      <c r="X51">
        <f t="shared" si="48"/>
        <v>4.496964697996785</v>
      </c>
      <c r="Y51">
        <f t="shared" si="49"/>
        <v>49.964587204443269</v>
      </c>
      <c r="Z51">
        <f t="shared" si="50"/>
        <v>2.1233457678517103</v>
      </c>
      <c r="AA51">
        <f t="shared" si="51"/>
        <v>4.2497014118489194</v>
      </c>
      <c r="AB51">
        <f t="shared" si="52"/>
        <v>2.3736189301450747</v>
      </c>
      <c r="AC51">
        <f t="shared" si="53"/>
        <v>-143.75871961213605</v>
      </c>
      <c r="AD51">
        <f t="shared" si="54"/>
        <v>-165.92356550436693</v>
      </c>
      <c r="AE51">
        <f t="shared" si="55"/>
        <v>-11.894695519642344</v>
      </c>
      <c r="AF51">
        <f t="shared" si="56"/>
        <v>-5.8020236145381432E-2</v>
      </c>
      <c r="AG51">
        <f t="shared" si="57"/>
        <v>59.641450477574431</v>
      </c>
      <c r="AH51">
        <f t="shared" si="58"/>
        <v>3.2338787169239973</v>
      </c>
      <c r="AI51">
        <f t="shared" si="59"/>
        <v>23.517070593500467</v>
      </c>
      <c r="AJ51">
        <v>609.05053063878904</v>
      </c>
      <c r="AK51">
        <v>580.32063030303004</v>
      </c>
      <c r="AL51">
        <v>3.4299057544354201</v>
      </c>
      <c r="AM51">
        <v>66.930594117623002</v>
      </c>
      <c r="AN51">
        <f t="shared" si="60"/>
        <v>3.2598349118398198</v>
      </c>
      <c r="AO51">
        <v>25.9434645858537</v>
      </c>
      <c r="AP51">
        <v>27.888223030302999</v>
      </c>
      <c r="AQ51">
        <v>1.58332868844019E-3</v>
      </c>
      <c r="AR51">
        <v>77.493190307587398</v>
      </c>
      <c r="AS51">
        <v>198</v>
      </c>
      <c r="AT51">
        <v>40</v>
      </c>
      <c r="AU51">
        <f t="shared" si="61"/>
        <v>1</v>
      </c>
      <c r="AV51">
        <f t="shared" si="62"/>
        <v>0</v>
      </c>
      <c r="AW51">
        <f t="shared" si="63"/>
        <v>39790.494840971274</v>
      </c>
      <c r="AX51">
        <f t="shared" si="64"/>
        <v>2000.02</v>
      </c>
      <c r="AY51">
        <f t="shared" si="65"/>
        <v>1681.21668</v>
      </c>
      <c r="AZ51">
        <f t="shared" si="66"/>
        <v>0.84059993400066002</v>
      </c>
      <c r="BA51">
        <f t="shared" si="67"/>
        <v>0.16075787262127378</v>
      </c>
      <c r="BB51">
        <v>3.08</v>
      </c>
      <c r="BC51">
        <v>0.5</v>
      </c>
      <c r="BD51" t="s">
        <v>353</v>
      </c>
      <c r="BE51">
        <v>2</v>
      </c>
      <c r="BF51" t="b">
        <v>1</v>
      </c>
      <c r="BG51">
        <v>1656093238.2</v>
      </c>
      <c r="BH51">
        <v>556.4991</v>
      </c>
      <c r="BI51">
        <v>594.34889999999996</v>
      </c>
      <c r="BJ51">
        <v>27.883469999999999</v>
      </c>
      <c r="BK51">
        <v>25.946840000000002</v>
      </c>
      <c r="BL51">
        <v>545.99919999999997</v>
      </c>
      <c r="BM51">
        <v>27.732949999999999</v>
      </c>
      <c r="BN51">
        <v>499.97250000000003</v>
      </c>
      <c r="BO51">
        <v>76.050640000000001</v>
      </c>
      <c r="BP51">
        <v>0.10006031999999999</v>
      </c>
      <c r="BQ51">
        <v>29.956029999999998</v>
      </c>
      <c r="BR51">
        <v>29.80931</v>
      </c>
      <c r="BS51">
        <v>999.9</v>
      </c>
      <c r="BT51">
        <v>0</v>
      </c>
      <c r="BU51">
        <v>0</v>
      </c>
      <c r="BV51">
        <v>9992</v>
      </c>
      <c r="BW51">
        <v>0</v>
      </c>
      <c r="BX51">
        <v>2161.5509999999999</v>
      </c>
      <c r="BY51">
        <v>-37.849939999999997</v>
      </c>
      <c r="BZ51">
        <v>572.46109999999999</v>
      </c>
      <c r="CA51">
        <v>610.18119999999999</v>
      </c>
      <c r="CB51">
        <v>1.9366399999999999</v>
      </c>
      <c r="CC51">
        <v>594.34889999999996</v>
      </c>
      <c r="CD51">
        <v>25.946840000000002</v>
      </c>
      <c r="CE51">
        <v>2.120555</v>
      </c>
      <c r="CF51">
        <v>1.9732730000000001</v>
      </c>
      <c r="CG51">
        <v>18.37443</v>
      </c>
      <c r="CH51">
        <v>17.231480000000001</v>
      </c>
      <c r="CI51">
        <v>2000.02</v>
      </c>
      <c r="CJ51">
        <v>0.98000410000000004</v>
      </c>
      <c r="CK51">
        <v>1.999598E-2</v>
      </c>
      <c r="CL51">
        <v>0</v>
      </c>
      <c r="CM51">
        <v>2.3836599999999999</v>
      </c>
      <c r="CN51">
        <v>0</v>
      </c>
      <c r="CO51">
        <v>6386.5959999999995</v>
      </c>
      <c r="CP51">
        <v>17300.36</v>
      </c>
      <c r="CQ51">
        <v>45.125</v>
      </c>
      <c r="CR51">
        <v>45.930799999999998</v>
      </c>
      <c r="CS51">
        <v>44.930799999999998</v>
      </c>
      <c r="CT51">
        <v>44.311999999999998</v>
      </c>
      <c r="CU51">
        <v>44.287199999999999</v>
      </c>
      <c r="CV51">
        <v>1960.0239999999999</v>
      </c>
      <c r="CW51">
        <v>39.996000000000002</v>
      </c>
      <c r="CX51">
        <v>0</v>
      </c>
      <c r="CY51">
        <v>1656093209.2</v>
      </c>
      <c r="CZ51">
        <v>0</v>
      </c>
      <c r="DA51">
        <v>1656081794</v>
      </c>
      <c r="DB51" t="s">
        <v>354</v>
      </c>
      <c r="DC51">
        <v>1656081770.5</v>
      </c>
      <c r="DD51">
        <v>1655399214.5999999</v>
      </c>
      <c r="DE51">
        <v>1</v>
      </c>
      <c r="DF51">
        <v>0.13400000000000001</v>
      </c>
      <c r="DG51">
        <v>-0.06</v>
      </c>
      <c r="DH51">
        <v>9.3309999999999995</v>
      </c>
      <c r="DI51">
        <v>0.51100000000000001</v>
      </c>
      <c r="DJ51">
        <v>421</v>
      </c>
      <c r="DK51">
        <v>25</v>
      </c>
      <c r="DL51">
        <v>1.93</v>
      </c>
      <c r="DM51">
        <v>0.15</v>
      </c>
      <c r="DN51">
        <v>-36.593690000000002</v>
      </c>
      <c r="DO51">
        <v>-8.1488848030017405</v>
      </c>
      <c r="DP51">
        <v>0.92016005993522698</v>
      </c>
      <c r="DQ51">
        <v>0</v>
      </c>
      <c r="DR51">
        <v>1.9225362500000001</v>
      </c>
      <c r="DS51">
        <v>0.119462926829264</v>
      </c>
      <c r="DT51">
        <v>1.18479164175605E-2</v>
      </c>
      <c r="DU51">
        <v>0</v>
      </c>
      <c r="DV51">
        <v>0</v>
      </c>
      <c r="DW51">
        <v>2</v>
      </c>
      <c r="DX51" t="s">
        <v>355</v>
      </c>
      <c r="DY51">
        <v>2.9655</v>
      </c>
      <c r="DZ51">
        <v>2.7539500000000001</v>
      </c>
      <c r="EA51">
        <v>9.3338299999999999E-2</v>
      </c>
      <c r="EB51">
        <v>9.9213899999999994E-2</v>
      </c>
      <c r="EC51">
        <v>9.6242800000000003E-2</v>
      </c>
      <c r="ED51">
        <v>9.1460700000000006E-2</v>
      </c>
      <c r="EE51">
        <v>34916.5</v>
      </c>
      <c r="EF51">
        <v>37934.400000000001</v>
      </c>
      <c r="EG51">
        <v>34947.599999999999</v>
      </c>
      <c r="EH51">
        <v>38245.699999999997</v>
      </c>
      <c r="EI51">
        <v>44889.5</v>
      </c>
      <c r="EJ51">
        <v>50199</v>
      </c>
      <c r="EK51">
        <v>54740.2</v>
      </c>
      <c r="EL51">
        <v>61363.7</v>
      </c>
      <c r="EM51">
        <v>1.4446000000000001</v>
      </c>
      <c r="EN51">
        <v>2.0352000000000001</v>
      </c>
      <c r="EO51">
        <v>-5.8114500000000001E-3</v>
      </c>
      <c r="EP51">
        <v>0</v>
      </c>
      <c r="EQ51">
        <v>29.866499999999998</v>
      </c>
      <c r="ER51">
        <v>999.9</v>
      </c>
      <c r="ES51">
        <v>38.402000000000001</v>
      </c>
      <c r="ET51">
        <v>41.523000000000003</v>
      </c>
      <c r="EU51">
        <v>40.586399999999998</v>
      </c>
      <c r="EV51">
        <v>54.204799999999999</v>
      </c>
      <c r="EW51">
        <v>39.334899999999998</v>
      </c>
      <c r="EX51">
        <v>2</v>
      </c>
      <c r="EY51">
        <v>0.68420700000000001</v>
      </c>
      <c r="EZ51">
        <v>4.3716799999999996</v>
      </c>
      <c r="FA51">
        <v>20.087700000000002</v>
      </c>
      <c r="FB51">
        <v>5.1957300000000002</v>
      </c>
      <c r="FC51">
        <v>12.0099</v>
      </c>
      <c r="FD51">
        <v>4.9756</v>
      </c>
      <c r="FE51">
        <v>3.294</v>
      </c>
      <c r="FF51">
        <v>9999</v>
      </c>
      <c r="FG51">
        <v>544.20000000000005</v>
      </c>
      <c r="FH51">
        <v>9999</v>
      </c>
      <c r="FI51">
        <v>9999</v>
      </c>
      <c r="FJ51">
        <v>1.8632500000000001</v>
      </c>
      <c r="FK51">
        <v>1.8678900000000001</v>
      </c>
      <c r="FL51">
        <v>1.86768</v>
      </c>
      <c r="FM51">
        <v>1.8689</v>
      </c>
      <c r="FN51">
        <v>1.8696299999999999</v>
      </c>
      <c r="FO51">
        <v>1.8656900000000001</v>
      </c>
      <c r="FP51">
        <v>1.86676</v>
      </c>
      <c r="FQ51">
        <v>1.8681000000000001</v>
      </c>
      <c r="FR51">
        <v>5</v>
      </c>
      <c r="FS51">
        <v>0</v>
      </c>
      <c r="FT51">
        <v>0</v>
      </c>
      <c r="FU51">
        <v>0</v>
      </c>
      <c r="FV51" t="s">
        <v>356</v>
      </c>
      <c r="FW51" t="s">
        <v>357</v>
      </c>
      <c r="FX51" t="s">
        <v>358</v>
      </c>
      <c r="FY51" t="s">
        <v>358</v>
      </c>
      <c r="FZ51" t="s">
        <v>358</v>
      </c>
      <c r="GA51" t="s">
        <v>358</v>
      </c>
      <c r="GB51">
        <v>0</v>
      </c>
      <c r="GC51">
        <v>100</v>
      </c>
      <c r="GD51">
        <v>100</v>
      </c>
      <c r="GE51">
        <v>10.577999999999999</v>
      </c>
      <c r="GF51">
        <v>0.15060000000000001</v>
      </c>
      <c r="GG51">
        <v>5.6976915342421899</v>
      </c>
      <c r="GH51">
        <v>8.8301994759753793E-3</v>
      </c>
      <c r="GI51">
        <v>1.96969380098152E-7</v>
      </c>
      <c r="GJ51">
        <v>-4.7809962804086102E-10</v>
      </c>
      <c r="GK51">
        <v>0.15052054362713199</v>
      </c>
      <c r="GL51">
        <v>0</v>
      </c>
      <c r="GM51">
        <v>0</v>
      </c>
      <c r="GN51">
        <v>0</v>
      </c>
      <c r="GO51">
        <v>-3</v>
      </c>
      <c r="GP51">
        <v>1713</v>
      </c>
      <c r="GQ51">
        <v>0</v>
      </c>
      <c r="GR51">
        <v>17</v>
      </c>
      <c r="GS51">
        <v>191.2</v>
      </c>
      <c r="GT51">
        <v>11567.1</v>
      </c>
      <c r="GU51">
        <v>1.81152</v>
      </c>
      <c r="GV51">
        <v>2.6879900000000001</v>
      </c>
      <c r="GW51">
        <v>2.2485400000000002</v>
      </c>
      <c r="GX51">
        <v>2.7087400000000001</v>
      </c>
      <c r="GY51">
        <v>1.9958499999999999</v>
      </c>
      <c r="GZ51">
        <v>2.3645</v>
      </c>
      <c r="HA51">
        <v>44.417700000000004</v>
      </c>
      <c r="HB51">
        <v>15.480399999999999</v>
      </c>
      <c r="HC51">
        <v>18</v>
      </c>
      <c r="HD51">
        <v>262.17099999999999</v>
      </c>
      <c r="HE51">
        <v>612.19500000000005</v>
      </c>
      <c r="HF51">
        <v>23.001100000000001</v>
      </c>
      <c r="HG51">
        <v>35.383499999999998</v>
      </c>
      <c r="HH51">
        <v>30.000900000000001</v>
      </c>
      <c r="HI51">
        <v>35.316400000000002</v>
      </c>
      <c r="HJ51">
        <v>35.1995</v>
      </c>
      <c r="HK51">
        <v>36.268500000000003</v>
      </c>
      <c r="HL51">
        <v>33.937899999999999</v>
      </c>
      <c r="HM51">
        <v>0</v>
      </c>
      <c r="HN51">
        <v>23</v>
      </c>
      <c r="HO51">
        <v>621.81799999999998</v>
      </c>
      <c r="HP51">
        <v>25.948699999999999</v>
      </c>
      <c r="HQ51">
        <v>101.464</v>
      </c>
      <c r="HR51">
        <v>102.129</v>
      </c>
    </row>
    <row r="52" spans="1:226" x14ac:dyDescent="0.2">
      <c r="A52">
        <v>44</v>
      </c>
      <c r="B52">
        <v>1656093246</v>
      </c>
      <c r="C52">
        <v>1726.9000000953699</v>
      </c>
      <c r="D52" t="s">
        <v>430</v>
      </c>
      <c r="E52" t="s">
        <v>431</v>
      </c>
      <c r="F52">
        <v>5</v>
      </c>
      <c r="G52" t="s">
        <v>351</v>
      </c>
      <c r="H52" t="s">
        <v>352</v>
      </c>
      <c r="I52">
        <v>1656093243.5</v>
      </c>
      <c r="J52">
        <f t="shared" si="34"/>
        <v>3.2602673226351056E-3</v>
      </c>
      <c r="K52">
        <f t="shared" si="35"/>
        <v>3.2602673226351055</v>
      </c>
      <c r="L52">
        <f t="shared" si="36"/>
        <v>24.045297697501343</v>
      </c>
      <c r="M52">
        <f t="shared" si="37"/>
        <v>574.01144444444503</v>
      </c>
      <c r="N52">
        <f t="shared" si="38"/>
        <v>171.90404503267033</v>
      </c>
      <c r="O52">
        <f t="shared" si="39"/>
        <v>13.090341917942085</v>
      </c>
      <c r="P52">
        <f t="shared" si="40"/>
        <v>43.710466912873216</v>
      </c>
      <c r="Q52">
        <f t="shared" si="41"/>
        <v>0.10207689043843768</v>
      </c>
      <c r="R52">
        <f t="shared" si="42"/>
        <v>3.1218557252439889</v>
      </c>
      <c r="S52">
        <f t="shared" si="43"/>
        <v>0.10025827944011034</v>
      </c>
      <c r="T52">
        <f t="shared" si="44"/>
        <v>6.2822120862112238E-2</v>
      </c>
      <c r="U52">
        <f t="shared" si="45"/>
        <v>321.515807</v>
      </c>
      <c r="V52">
        <f t="shared" si="46"/>
        <v>30.928733156309839</v>
      </c>
      <c r="W52">
        <f t="shared" si="47"/>
        <v>30.928733156309839</v>
      </c>
      <c r="X52">
        <f t="shared" si="48"/>
        <v>4.4930789059622054</v>
      </c>
      <c r="Y52">
        <f t="shared" si="49"/>
        <v>50.027352125508386</v>
      </c>
      <c r="Z52">
        <f t="shared" si="50"/>
        <v>2.1244056381140606</v>
      </c>
      <c r="AA52">
        <f t="shared" si="51"/>
        <v>4.246488266627348</v>
      </c>
      <c r="AB52">
        <f t="shared" si="52"/>
        <v>2.3686732678481448</v>
      </c>
      <c r="AC52">
        <f t="shared" si="53"/>
        <v>-143.77778892820817</v>
      </c>
      <c r="AD52">
        <f t="shared" si="54"/>
        <v>-165.92673853184439</v>
      </c>
      <c r="AE52">
        <f t="shared" si="55"/>
        <v>-11.869060870935662</v>
      </c>
      <c r="AF52">
        <f t="shared" si="56"/>
        <v>-5.7781330988206037E-2</v>
      </c>
      <c r="AG52">
        <f t="shared" si="57"/>
        <v>59.756714577621921</v>
      </c>
      <c r="AH52">
        <f t="shared" si="58"/>
        <v>3.2397746940096495</v>
      </c>
      <c r="AI52">
        <f t="shared" si="59"/>
        <v>24.045297697501343</v>
      </c>
      <c r="AJ52">
        <v>626.12074237652098</v>
      </c>
      <c r="AK52">
        <v>597.24426666666704</v>
      </c>
      <c r="AL52">
        <v>3.3821661473189701</v>
      </c>
      <c r="AM52">
        <v>66.930594117623002</v>
      </c>
      <c r="AN52">
        <f t="shared" si="60"/>
        <v>3.2602673226351055</v>
      </c>
      <c r="AO52">
        <v>25.954908485287699</v>
      </c>
      <c r="AP52">
        <v>27.904233333333298</v>
      </c>
      <c r="AQ52">
        <v>7.2505732091587296E-4</v>
      </c>
      <c r="AR52">
        <v>77.493190307587398</v>
      </c>
      <c r="AS52">
        <v>199</v>
      </c>
      <c r="AT52">
        <v>40</v>
      </c>
      <c r="AU52">
        <f t="shared" si="61"/>
        <v>1</v>
      </c>
      <c r="AV52">
        <f t="shared" si="62"/>
        <v>0</v>
      </c>
      <c r="AW52">
        <f t="shared" si="63"/>
        <v>39902.782949633365</v>
      </c>
      <c r="AX52">
        <f t="shared" si="64"/>
        <v>2000</v>
      </c>
      <c r="AY52">
        <f t="shared" si="65"/>
        <v>1681.1999000000001</v>
      </c>
      <c r="AZ52">
        <f t="shared" si="66"/>
        <v>0.84059994999999998</v>
      </c>
      <c r="BA52">
        <f t="shared" si="67"/>
        <v>0.16075790349999999</v>
      </c>
      <c r="BB52">
        <v>3.08</v>
      </c>
      <c r="BC52">
        <v>0.5</v>
      </c>
      <c r="BD52" t="s">
        <v>353</v>
      </c>
      <c r="BE52">
        <v>2</v>
      </c>
      <c r="BF52" t="b">
        <v>1</v>
      </c>
      <c r="BG52">
        <v>1656093243.5</v>
      </c>
      <c r="BH52">
        <v>574.01144444444503</v>
      </c>
      <c r="BI52">
        <v>611.97555555555596</v>
      </c>
      <c r="BJ52">
        <v>27.897966666666701</v>
      </c>
      <c r="BK52">
        <v>25.957511111111099</v>
      </c>
      <c r="BL52">
        <v>563.36199999999997</v>
      </c>
      <c r="BM52">
        <v>27.747444444444401</v>
      </c>
      <c r="BN52">
        <v>499.88911111111099</v>
      </c>
      <c r="BO52">
        <v>76.049477777777795</v>
      </c>
      <c r="BP52">
        <v>9.96431777777778E-2</v>
      </c>
      <c r="BQ52">
        <v>29.942866666666699</v>
      </c>
      <c r="BR52">
        <v>29.7789888888889</v>
      </c>
      <c r="BS52">
        <v>999.9</v>
      </c>
      <c r="BT52">
        <v>0</v>
      </c>
      <c r="BU52">
        <v>0</v>
      </c>
      <c r="BV52">
        <v>10021.1111111111</v>
      </c>
      <c r="BW52">
        <v>0</v>
      </c>
      <c r="BX52">
        <v>2163.36666666667</v>
      </c>
      <c r="BY52">
        <v>-37.964366666666699</v>
      </c>
      <c r="BZ52">
        <v>590.48466666666695</v>
      </c>
      <c r="CA52">
        <v>628.28433333333305</v>
      </c>
      <c r="CB52">
        <v>1.9404633333333301</v>
      </c>
      <c r="CC52">
        <v>611.97555555555596</v>
      </c>
      <c r="CD52">
        <v>25.957511111111099</v>
      </c>
      <c r="CE52">
        <v>2.1216266666666699</v>
      </c>
      <c r="CF52">
        <v>1.9740555555555599</v>
      </c>
      <c r="CG52">
        <v>18.3825</v>
      </c>
      <c r="CH52">
        <v>17.237755555555601</v>
      </c>
      <c r="CI52">
        <v>2000</v>
      </c>
      <c r="CJ52">
        <v>0.98000366666666705</v>
      </c>
      <c r="CK52">
        <v>1.99965E-2</v>
      </c>
      <c r="CL52">
        <v>0</v>
      </c>
      <c r="CM52">
        <v>2.2589333333333301</v>
      </c>
      <c r="CN52">
        <v>0</v>
      </c>
      <c r="CO52">
        <v>6406.2511111111098</v>
      </c>
      <c r="CP52">
        <v>17300.177777777801</v>
      </c>
      <c r="CQ52">
        <v>45.125</v>
      </c>
      <c r="CR52">
        <v>45.902555555555601</v>
      </c>
      <c r="CS52">
        <v>44.923222222222201</v>
      </c>
      <c r="CT52">
        <v>44.311999999999998</v>
      </c>
      <c r="CU52">
        <v>44.277555555555601</v>
      </c>
      <c r="CV52">
        <v>1960.0033333333299</v>
      </c>
      <c r="CW52">
        <v>39.996666666666698</v>
      </c>
      <c r="CX52">
        <v>0</v>
      </c>
      <c r="CY52">
        <v>1656093214</v>
      </c>
      <c r="CZ52">
        <v>0</v>
      </c>
      <c r="DA52">
        <v>1656081794</v>
      </c>
      <c r="DB52" t="s">
        <v>354</v>
      </c>
      <c r="DC52">
        <v>1656081770.5</v>
      </c>
      <c r="DD52">
        <v>1655399214.5999999</v>
      </c>
      <c r="DE52">
        <v>1</v>
      </c>
      <c r="DF52">
        <v>0.13400000000000001</v>
      </c>
      <c r="DG52">
        <v>-0.06</v>
      </c>
      <c r="DH52">
        <v>9.3309999999999995</v>
      </c>
      <c r="DI52">
        <v>0.51100000000000001</v>
      </c>
      <c r="DJ52">
        <v>421</v>
      </c>
      <c r="DK52">
        <v>25</v>
      </c>
      <c r="DL52">
        <v>1.93</v>
      </c>
      <c r="DM52">
        <v>0.15</v>
      </c>
      <c r="DN52">
        <v>-37.331737500000003</v>
      </c>
      <c r="DO52">
        <v>-6.0334232645402999</v>
      </c>
      <c r="DP52">
        <v>0.745661545437171</v>
      </c>
      <c r="DQ52">
        <v>0</v>
      </c>
      <c r="DR52">
        <v>1.9318325000000001</v>
      </c>
      <c r="DS52">
        <v>8.5280150093805199E-2</v>
      </c>
      <c r="DT52">
        <v>9.1290163079052605E-3</v>
      </c>
      <c r="DU52">
        <v>1</v>
      </c>
      <c r="DV52">
        <v>1</v>
      </c>
      <c r="DW52">
        <v>2</v>
      </c>
      <c r="DX52" t="s">
        <v>361</v>
      </c>
      <c r="DY52">
        <v>2.96469</v>
      </c>
      <c r="DZ52">
        <v>2.7539799999999999</v>
      </c>
      <c r="EA52">
        <v>9.5322199999999996E-2</v>
      </c>
      <c r="EB52">
        <v>0.101203</v>
      </c>
      <c r="EC52">
        <v>9.6282900000000005E-2</v>
      </c>
      <c r="ED52">
        <v>9.1505299999999998E-2</v>
      </c>
      <c r="EE52">
        <v>34839.599999999999</v>
      </c>
      <c r="EF52">
        <v>37850.1</v>
      </c>
      <c r="EG52">
        <v>34947.199999999997</v>
      </c>
      <c r="EH52">
        <v>38245.4</v>
      </c>
      <c r="EI52">
        <v>44887</v>
      </c>
      <c r="EJ52">
        <v>50196.3</v>
      </c>
      <c r="EK52">
        <v>54739.5</v>
      </c>
      <c r="EL52">
        <v>61363.199999999997</v>
      </c>
      <c r="EM52">
        <v>1.4396</v>
      </c>
      <c r="EN52">
        <v>2.0354000000000001</v>
      </c>
      <c r="EO52">
        <v>-6.1094799999999996E-3</v>
      </c>
      <c r="EP52">
        <v>0</v>
      </c>
      <c r="EQ52">
        <v>29.866499999999998</v>
      </c>
      <c r="ER52">
        <v>999.9</v>
      </c>
      <c r="ES52">
        <v>38.426000000000002</v>
      </c>
      <c r="ET52">
        <v>41.523000000000003</v>
      </c>
      <c r="EU52">
        <v>40.619700000000002</v>
      </c>
      <c r="EV52">
        <v>54.424799999999998</v>
      </c>
      <c r="EW52">
        <v>39.491199999999999</v>
      </c>
      <c r="EX52">
        <v>2</v>
      </c>
      <c r="EY52">
        <v>0.68500000000000005</v>
      </c>
      <c r="EZ52">
        <v>4.37974</v>
      </c>
      <c r="FA52">
        <v>20.087</v>
      </c>
      <c r="FB52">
        <v>5.1933299999999996</v>
      </c>
      <c r="FC52">
        <v>12.0099</v>
      </c>
      <c r="FD52">
        <v>4.9736000000000002</v>
      </c>
      <c r="FE52">
        <v>3.294</v>
      </c>
      <c r="FF52">
        <v>9999</v>
      </c>
      <c r="FG52">
        <v>544.20000000000005</v>
      </c>
      <c r="FH52">
        <v>9999</v>
      </c>
      <c r="FI52">
        <v>9999</v>
      </c>
      <c r="FJ52">
        <v>1.8632500000000001</v>
      </c>
      <c r="FK52">
        <v>1.8678900000000001</v>
      </c>
      <c r="FL52">
        <v>1.86768</v>
      </c>
      <c r="FM52">
        <v>1.8689</v>
      </c>
      <c r="FN52">
        <v>1.8696299999999999</v>
      </c>
      <c r="FO52">
        <v>1.8656900000000001</v>
      </c>
      <c r="FP52">
        <v>1.8666400000000001</v>
      </c>
      <c r="FQ52">
        <v>1.8680099999999999</v>
      </c>
      <c r="FR52">
        <v>5</v>
      </c>
      <c r="FS52">
        <v>0</v>
      </c>
      <c r="FT52">
        <v>0</v>
      </c>
      <c r="FU52">
        <v>0</v>
      </c>
      <c r="FV52" t="s">
        <v>356</v>
      </c>
      <c r="FW52" t="s">
        <v>357</v>
      </c>
      <c r="FX52" t="s">
        <v>358</v>
      </c>
      <c r="FY52" t="s">
        <v>358</v>
      </c>
      <c r="FZ52" t="s">
        <v>358</v>
      </c>
      <c r="GA52" t="s">
        <v>358</v>
      </c>
      <c r="GB52">
        <v>0</v>
      </c>
      <c r="GC52">
        <v>100</v>
      </c>
      <c r="GD52">
        <v>100</v>
      </c>
      <c r="GE52">
        <v>10.718999999999999</v>
      </c>
      <c r="GF52">
        <v>0.15049999999999999</v>
      </c>
      <c r="GG52">
        <v>5.6976915342421899</v>
      </c>
      <c r="GH52">
        <v>8.8301994759753793E-3</v>
      </c>
      <c r="GI52">
        <v>1.96969380098152E-7</v>
      </c>
      <c r="GJ52">
        <v>-4.7809962804086102E-10</v>
      </c>
      <c r="GK52">
        <v>0.15052054362713199</v>
      </c>
      <c r="GL52">
        <v>0</v>
      </c>
      <c r="GM52">
        <v>0</v>
      </c>
      <c r="GN52">
        <v>0</v>
      </c>
      <c r="GO52">
        <v>-3</v>
      </c>
      <c r="GP52">
        <v>1713</v>
      </c>
      <c r="GQ52">
        <v>0</v>
      </c>
      <c r="GR52">
        <v>17</v>
      </c>
      <c r="GS52">
        <v>191.3</v>
      </c>
      <c r="GT52">
        <v>11567.2</v>
      </c>
      <c r="GU52">
        <v>1.85303</v>
      </c>
      <c r="GV52">
        <v>2.6855500000000001</v>
      </c>
      <c r="GW52">
        <v>2.2485400000000002</v>
      </c>
      <c r="GX52">
        <v>2.7087400000000001</v>
      </c>
      <c r="GY52">
        <v>1.9958499999999999</v>
      </c>
      <c r="GZ52">
        <v>2.3730500000000001</v>
      </c>
      <c r="HA52">
        <v>44.417700000000004</v>
      </c>
      <c r="HB52">
        <v>15.4717</v>
      </c>
      <c r="HC52">
        <v>18</v>
      </c>
      <c r="HD52">
        <v>260.06299999999999</v>
      </c>
      <c r="HE52">
        <v>612.41800000000001</v>
      </c>
      <c r="HF52">
        <v>23.0015</v>
      </c>
      <c r="HG52">
        <v>35.3932</v>
      </c>
      <c r="HH52">
        <v>30.000900000000001</v>
      </c>
      <c r="HI52">
        <v>35.322899999999997</v>
      </c>
      <c r="HJ52">
        <v>35.2059</v>
      </c>
      <c r="HK52">
        <v>37.086500000000001</v>
      </c>
      <c r="HL52">
        <v>33.937899999999999</v>
      </c>
      <c r="HM52">
        <v>0</v>
      </c>
      <c r="HN52">
        <v>23</v>
      </c>
      <c r="HO52">
        <v>642.01</v>
      </c>
      <c r="HP52">
        <v>25.948699999999999</v>
      </c>
      <c r="HQ52">
        <v>101.46299999999999</v>
      </c>
      <c r="HR52">
        <v>102.128</v>
      </c>
    </row>
    <row r="53" spans="1:226" x14ac:dyDescent="0.2">
      <c r="A53">
        <v>45</v>
      </c>
      <c r="B53">
        <v>1656093251</v>
      </c>
      <c r="C53">
        <v>1731.9000000953699</v>
      </c>
      <c r="D53" t="s">
        <v>432</v>
      </c>
      <c r="E53" t="s">
        <v>433</v>
      </c>
      <c r="F53">
        <v>5</v>
      </c>
      <c r="G53" t="s">
        <v>351</v>
      </c>
      <c r="H53" t="s">
        <v>352</v>
      </c>
      <c r="I53">
        <v>1656093248.2</v>
      </c>
      <c r="J53">
        <f t="shared" si="34"/>
        <v>3.2851427064850875E-3</v>
      </c>
      <c r="K53">
        <f t="shared" si="35"/>
        <v>3.2851427064850873</v>
      </c>
      <c r="L53">
        <f t="shared" si="36"/>
        <v>25.371960018597058</v>
      </c>
      <c r="M53">
        <f t="shared" si="37"/>
        <v>589.31460000000004</v>
      </c>
      <c r="N53">
        <f t="shared" si="38"/>
        <v>169.39394573706824</v>
      </c>
      <c r="O53">
        <f t="shared" si="39"/>
        <v>12.899197848150877</v>
      </c>
      <c r="P53">
        <f t="shared" si="40"/>
        <v>44.875781050659057</v>
      </c>
      <c r="Q53">
        <f t="shared" si="41"/>
        <v>0.10301101868009967</v>
      </c>
      <c r="R53">
        <f t="shared" si="42"/>
        <v>3.1233511414805935</v>
      </c>
      <c r="S53">
        <f t="shared" si="43"/>
        <v>0.10116016519858452</v>
      </c>
      <c r="T53">
        <f t="shared" si="44"/>
        <v>6.3388625139210675E-2</v>
      </c>
      <c r="U53">
        <f t="shared" si="45"/>
        <v>321.50443680000001</v>
      </c>
      <c r="V53">
        <f t="shared" si="46"/>
        <v>30.921850897681519</v>
      </c>
      <c r="W53">
        <f t="shared" si="47"/>
        <v>30.921850897681519</v>
      </c>
      <c r="X53">
        <f t="shared" si="48"/>
        <v>4.4913151558202848</v>
      </c>
      <c r="Y53">
        <f t="shared" si="49"/>
        <v>50.062059034556746</v>
      </c>
      <c r="Z53">
        <f t="shared" si="50"/>
        <v>2.1258432223197783</v>
      </c>
      <c r="AA53">
        <f t="shared" si="51"/>
        <v>4.2464158752486689</v>
      </c>
      <c r="AB53">
        <f t="shared" si="52"/>
        <v>2.3654719335005066</v>
      </c>
      <c r="AC53">
        <f t="shared" si="53"/>
        <v>-144.87479335599235</v>
      </c>
      <c r="AD53">
        <f t="shared" si="54"/>
        <v>-164.89729776495545</v>
      </c>
      <c r="AE53">
        <f t="shared" si="55"/>
        <v>-11.789356692025642</v>
      </c>
      <c r="AF53">
        <f t="shared" si="56"/>
        <v>-5.701101297344735E-2</v>
      </c>
      <c r="AG53">
        <f t="shared" si="57"/>
        <v>60.988086811976189</v>
      </c>
      <c r="AH53">
        <f t="shared" si="58"/>
        <v>3.2519884039721836</v>
      </c>
      <c r="AI53">
        <f t="shared" si="59"/>
        <v>25.371960018597058</v>
      </c>
      <c r="AJ53">
        <v>643.69617206117698</v>
      </c>
      <c r="AK53">
        <v>614.00097575757604</v>
      </c>
      <c r="AL53">
        <v>3.3798744820747699</v>
      </c>
      <c r="AM53">
        <v>66.930594117623002</v>
      </c>
      <c r="AN53">
        <f t="shared" si="60"/>
        <v>3.2851427064850873</v>
      </c>
      <c r="AO53">
        <v>25.968196700270401</v>
      </c>
      <c r="AP53">
        <v>27.923503030302999</v>
      </c>
      <c r="AQ53">
        <v>2.4633041814225401E-3</v>
      </c>
      <c r="AR53">
        <v>77.493190307587398</v>
      </c>
      <c r="AS53">
        <v>198</v>
      </c>
      <c r="AT53">
        <v>40</v>
      </c>
      <c r="AU53">
        <f t="shared" si="61"/>
        <v>1</v>
      </c>
      <c r="AV53">
        <f t="shared" si="62"/>
        <v>0</v>
      </c>
      <c r="AW53">
        <f t="shared" si="63"/>
        <v>39928.848387280559</v>
      </c>
      <c r="AX53">
        <f t="shared" si="64"/>
        <v>1999.9290000000001</v>
      </c>
      <c r="AY53">
        <f t="shared" si="65"/>
        <v>1681.1402399999999</v>
      </c>
      <c r="AZ53">
        <f t="shared" si="66"/>
        <v>0.84059996129862602</v>
      </c>
      <c r="BA53">
        <f t="shared" si="67"/>
        <v>0.16075792530634836</v>
      </c>
      <c r="BB53">
        <v>3.08</v>
      </c>
      <c r="BC53">
        <v>0.5</v>
      </c>
      <c r="BD53" t="s">
        <v>353</v>
      </c>
      <c r="BE53">
        <v>2</v>
      </c>
      <c r="BF53" t="b">
        <v>1</v>
      </c>
      <c r="BG53">
        <v>1656093248.2</v>
      </c>
      <c r="BH53">
        <v>589.31460000000004</v>
      </c>
      <c r="BI53">
        <v>628.05759999999998</v>
      </c>
      <c r="BJ53">
        <v>27.91685</v>
      </c>
      <c r="BK53">
        <v>25.969860000000001</v>
      </c>
      <c r="BL53">
        <v>578.53499999999997</v>
      </c>
      <c r="BM53">
        <v>27.766300000000001</v>
      </c>
      <c r="BN53">
        <v>500.07990000000001</v>
      </c>
      <c r="BO53">
        <v>76.048969999999997</v>
      </c>
      <c r="BP53">
        <v>0.10013788</v>
      </c>
      <c r="BQ53">
        <v>29.94257</v>
      </c>
      <c r="BR53">
        <v>29.783860000000001</v>
      </c>
      <c r="BS53">
        <v>999.9</v>
      </c>
      <c r="BT53">
        <v>0</v>
      </c>
      <c r="BU53">
        <v>0</v>
      </c>
      <c r="BV53">
        <v>10028</v>
      </c>
      <c r="BW53">
        <v>0</v>
      </c>
      <c r="BX53">
        <v>2164.201</v>
      </c>
      <c r="BY53">
        <v>-38.743029999999997</v>
      </c>
      <c r="BZ53">
        <v>606.23879999999997</v>
      </c>
      <c r="CA53">
        <v>644.80309999999997</v>
      </c>
      <c r="CB53">
        <v>1.9469890000000001</v>
      </c>
      <c r="CC53">
        <v>628.05759999999998</v>
      </c>
      <c r="CD53">
        <v>25.969860000000001</v>
      </c>
      <c r="CE53">
        <v>2.1230479999999998</v>
      </c>
      <c r="CF53">
        <v>1.97498</v>
      </c>
      <c r="CG53">
        <v>18.393149999999999</v>
      </c>
      <c r="CH53">
        <v>17.245159999999998</v>
      </c>
      <c r="CI53">
        <v>1999.9290000000001</v>
      </c>
      <c r="CJ53">
        <v>0.98000319999999996</v>
      </c>
      <c r="CK53">
        <v>1.9996960000000001E-2</v>
      </c>
      <c r="CL53">
        <v>0</v>
      </c>
      <c r="CM53">
        <v>2.1978900000000001</v>
      </c>
      <c r="CN53">
        <v>0</v>
      </c>
      <c r="CO53">
        <v>6421.4570000000003</v>
      </c>
      <c r="CP53">
        <v>17299.57</v>
      </c>
      <c r="CQ53">
        <v>45.125</v>
      </c>
      <c r="CR53">
        <v>45.924599999999998</v>
      </c>
      <c r="CS53">
        <v>44.918399999999998</v>
      </c>
      <c r="CT53">
        <v>44.343499999999999</v>
      </c>
      <c r="CU53">
        <v>44.280999999999999</v>
      </c>
      <c r="CV53">
        <v>1959.933</v>
      </c>
      <c r="CW53">
        <v>39.996000000000002</v>
      </c>
      <c r="CX53">
        <v>0</v>
      </c>
      <c r="CY53">
        <v>1656093219.4000001</v>
      </c>
      <c r="CZ53">
        <v>0</v>
      </c>
      <c r="DA53">
        <v>1656081794</v>
      </c>
      <c r="DB53" t="s">
        <v>354</v>
      </c>
      <c r="DC53">
        <v>1656081770.5</v>
      </c>
      <c r="DD53">
        <v>1655399214.5999999</v>
      </c>
      <c r="DE53">
        <v>1</v>
      </c>
      <c r="DF53">
        <v>0.13400000000000001</v>
      </c>
      <c r="DG53">
        <v>-0.06</v>
      </c>
      <c r="DH53">
        <v>9.3309999999999995</v>
      </c>
      <c r="DI53">
        <v>0.51100000000000001</v>
      </c>
      <c r="DJ53">
        <v>421</v>
      </c>
      <c r="DK53">
        <v>25</v>
      </c>
      <c r="DL53">
        <v>1.93</v>
      </c>
      <c r="DM53">
        <v>0.15</v>
      </c>
      <c r="DN53">
        <v>-37.793567500000002</v>
      </c>
      <c r="DO53">
        <v>-5.9273797373357198</v>
      </c>
      <c r="DP53">
        <v>0.69973280771573798</v>
      </c>
      <c r="DQ53">
        <v>0</v>
      </c>
      <c r="DR53">
        <v>1.9377472499999999</v>
      </c>
      <c r="DS53">
        <v>6.8533170731706297E-2</v>
      </c>
      <c r="DT53">
        <v>7.4386719202758304E-3</v>
      </c>
      <c r="DU53">
        <v>1</v>
      </c>
      <c r="DV53">
        <v>1</v>
      </c>
      <c r="DW53">
        <v>2</v>
      </c>
      <c r="DX53" t="s">
        <v>361</v>
      </c>
      <c r="DY53">
        <v>2.9649899999999998</v>
      </c>
      <c r="DZ53">
        <v>2.7541000000000002</v>
      </c>
      <c r="EA53">
        <v>9.7267599999999996E-2</v>
      </c>
      <c r="EB53">
        <v>0.10308</v>
      </c>
      <c r="EC53">
        <v>9.6324800000000002E-2</v>
      </c>
      <c r="ED53">
        <v>9.1531299999999996E-2</v>
      </c>
      <c r="EE53">
        <v>34764.5</v>
      </c>
      <c r="EF53">
        <v>37769</v>
      </c>
      <c r="EG53">
        <v>34947.1</v>
      </c>
      <c r="EH53">
        <v>38243.4</v>
      </c>
      <c r="EI53">
        <v>44884.5</v>
      </c>
      <c r="EJ53">
        <v>50193.4</v>
      </c>
      <c r="EK53">
        <v>54738.9</v>
      </c>
      <c r="EL53">
        <v>61361.5</v>
      </c>
      <c r="EM53">
        <v>1.4423999999999999</v>
      </c>
      <c r="EN53">
        <v>2.0352000000000001</v>
      </c>
      <c r="EO53">
        <v>-6.1094799999999996E-3</v>
      </c>
      <c r="EP53">
        <v>0</v>
      </c>
      <c r="EQ53">
        <v>29.866499999999998</v>
      </c>
      <c r="ER53">
        <v>999.9</v>
      </c>
      <c r="ES53">
        <v>38.426000000000002</v>
      </c>
      <c r="ET53">
        <v>41.523000000000003</v>
      </c>
      <c r="EU53">
        <v>40.614600000000003</v>
      </c>
      <c r="EV53">
        <v>53.924799999999998</v>
      </c>
      <c r="EW53">
        <v>39.383000000000003</v>
      </c>
      <c r="EX53">
        <v>2</v>
      </c>
      <c r="EY53">
        <v>0.68585399999999996</v>
      </c>
      <c r="EZ53">
        <v>4.3884499999999997</v>
      </c>
      <c r="FA53">
        <v>20.087499999999999</v>
      </c>
      <c r="FB53">
        <v>5.1945300000000003</v>
      </c>
      <c r="FC53">
        <v>12.0099</v>
      </c>
      <c r="FD53">
        <v>4.9756</v>
      </c>
      <c r="FE53">
        <v>3.294</v>
      </c>
      <c r="FF53">
        <v>9999</v>
      </c>
      <c r="FG53">
        <v>544.20000000000005</v>
      </c>
      <c r="FH53">
        <v>9999</v>
      </c>
      <c r="FI53">
        <v>9999</v>
      </c>
      <c r="FJ53">
        <v>1.8632500000000001</v>
      </c>
      <c r="FK53">
        <v>1.86798</v>
      </c>
      <c r="FL53">
        <v>1.86768</v>
      </c>
      <c r="FM53">
        <v>1.8689899999999999</v>
      </c>
      <c r="FN53">
        <v>1.8696600000000001</v>
      </c>
      <c r="FO53">
        <v>1.8656900000000001</v>
      </c>
      <c r="FP53">
        <v>1.86673</v>
      </c>
      <c r="FQ53">
        <v>1.8680699999999999</v>
      </c>
      <c r="FR53">
        <v>5</v>
      </c>
      <c r="FS53">
        <v>0</v>
      </c>
      <c r="FT53">
        <v>0</v>
      </c>
      <c r="FU53">
        <v>0</v>
      </c>
      <c r="FV53" t="s">
        <v>356</v>
      </c>
      <c r="FW53" t="s">
        <v>357</v>
      </c>
      <c r="FX53" t="s">
        <v>358</v>
      </c>
      <c r="FY53" t="s">
        <v>358</v>
      </c>
      <c r="FZ53" t="s">
        <v>358</v>
      </c>
      <c r="GA53" t="s">
        <v>358</v>
      </c>
      <c r="GB53">
        <v>0</v>
      </c>
      <c r="GC53">
        <v>100</v>
      </c>
      <c r="GD53">
        <v>100</v>
      </c>
      <c r="GE53">
        <v>10.858000000000001</v>
      </c>
      <c r="GF53">
        <v>0.15049999999999999</v>
      </c>
      <c r="GG53">
        <v>5.6976915342421899</v>
      </c>
      <c r="GH53">
        <v>8.8301994759753793E-3</v>
      </c>
      <c r="GI53">
        <v>1.96969380098152E-7</v>
      </c>
      <c r="GJ53">
        <v>-4.7809962804086102E-10</v>
      </c>
      <c r="GK53">
        <v>0.15052054362713199</v>
      </c>
      <c r="GL53">
        <v>0</v>
      </c>
      <c r="GM53">
        <v>0</v>
      </c>
      <c r="GN53">
        <v>0</v>
      </c>
      <c r="GO53">
        <v>-3</v>
      </c>
      <c r="GP53">
        <v>1713</v>
      </c>
      <c r="GQ53">
        <v>0</v>
      </c>
      <c r="GR53">
        <v>17</v>
      </c>
      <c r="GS53">
        <v>191.3</v>
      </c>
      <c r="GT53">
        <v>11567.3</v>
      </c>
      <c r="GU53">
        <v>1.8908700000000001</v>
      </c>
      <c r="GV53">
        <v>2.68066</v>
      </c>
      <c r="GW53">
        <v>2.2485400000000002</v>
      </c>
      <c r="GX53">
        <v>2.7075200000000001</v>
      </c>
      <c r="GY53">
        <v>1.9958499999999999</v>
      </c>
      <c r="GZ53">
        <v>2.36694</v>
      </c>
      <c r="HA53">
        <v>44.417700000000004</v>
      </c>
      <c r="HB53">
        <v>15.480399999999999</v>
      </c>
      <c r="HC53">
        <v>18</v>
      </c>
      <c r="HD53">
        <v>261.279</v>
      </c>
      <c r="HE53">
        <v>612.31799999999998</v>
      </c>
      <c r="HF53">
        <v>23.001799999999999</v>
      </c>
      <c r="HG53">
        <v>35.402999999999999</v>
      </c>
      <c r="HH53">
        <v>30.000800000000002</v>
      </c>
      <c r="HI53">
        <v>35.3294</v>
      </c>
      <c r="HJ53">
        <v>35.212200000000003</v>
      </c>
      <c r="HK53">
        <v>37.864899999999999</v>
      </c>
      <c r="HL53">
        <v>33.937899999999999</v>
      </c>
      <c r="HM53">
        <v>0</v>
      </c>
      <c r="HN53">
        <v>23</v>
      </c>
      <c r="HO53">
        <v>655.48199999999997</v>
      </c>
      <c r="HP53">
        <v>25.9329</v>
      </c>
      <c r="HQ53">
        <v>101.462</v>
      </c>
      <c r="HR53">
        <v>102.124</v>
      </c>
    </row>
    <row r="54" spans="1:226" x14ac:dyDescent="0.2">
      <c r="A54">
        <v>46</v>
      </c>
      <c r="B54">
        <v>1656093256</v>
      </c>
      <c r="C54">
        <v>1736.9000000953699</v>
      </c>
      <c r="D54" t="s">
        <v>434</v>
      </c>
      <c r="E54" t="s">
        <v>435</v>
      </c>
      <c r="F54">
        <v>5</v>
      </c>
      <c r="G54" t="s">
        <v>351</v>
      </c>
      <c r="H54" t="s">
        <v>352</v>
      </c>
      <c r="I54">
        <v>1656093253.5</v>
      </c>
      <c r="J54">
        <f t="shared" si="34"/>
        <v>3.2860768610333468E-3</v>
      </c>
      <c r="K54">
        <f t="shared" si="35"/>
        <v>3.2860768610333468</v>
      </c>
      <c r="L54">
        <f t="shared" si="36"/>
        <v>25.423132346756699</v>
      </c>
      <c r="M54">
        <f t="shared" si="37"/>
        <v>606.85833333333301</v>
      </c>
      <c r="N54">
        <f t="shared" si="38"/>
        <v>186.07863985906587</v>
      </c>
      <c r="O54">
        <f t="shared" si="39"/>
        <v>14.169823674036282</v>
      </c>
      <c r="P54">
        <f t="shared" si="40"/>
        <v>46.212050910119068</v>
      </c>
      <c r="Q54">
        <f t="shared" si="41"/>
        <v>0.10322389404606534</v>
      </c>
      <c r="R54">
        <f t="shared" si="42"/>
        <v>3.1161261292318914</v>
      </c>
      <c r="S54">
        <f t="shared" si="43"/>
        <v>0.10136123221823826</v>
      </c>
      <c r="T54">
        <f t="shared" si="44"/>
        <v>6.3515323294287745E-2</v>
      </c>
      <c r="U54">
        <f t="shared" si="45"/>
        <v>321.51440399999996</v>
      </c>
      <c r="V54">
        <f t="shared" si="46"/>
        <v>30.91125712415548</v>
      </c>
      <c r="W54">
        <f t="shared" si="47"/>
        <v>30.91125712415548</v>
      </c>
      <c r="X54">
        <f t="shared" si="48"/>
        <v>4.4886014162085841</v>
      </c>
      <c r="Y54">
        <f t="shared" si="49"/>
        <v>50.128009115925188</v>
      </c>
      <c r="Z54">
        <f t="shared" si="50"/>
        <v>2.1271093826178529</v>
      </c>
      <c r="AA54">
        <f t="shared" si="51"/>
        <v>4.243355002786438</v>
      </c>
      <c r="AB54">
        <f t="shared" si="52"/>
        <v>2.3614920335907312</v>
      </c>
      <c r="AC54">
        <f t="shared" si="53"/>
        <v>-144.91598957157061</v>
      </c>
      <c r="AD54">
        <f t="shared" si="54"/>
        <v>-164.84411935766286</v>
      </c>
      <c r="AE54">
        <f t="shared" si="55"/>
        <v>-11.811529333693814</v>
      </c>
      <c r="AF54">
        <f t="shared" si="56"/>
        <v>-5.723426292735212E-2</v>
      </c>
      <c r="AG54">
        <f t="shared" si="57"/>
        <v>61.120324873518236</v>
      </c>
      <c r="AH54">
        <f t="shared" si="58"/>
        <v>3.2564600919098452</v>
      </c>
      <c r="AI54">
        <f t="shared" si="59"/>
        <v>25.423132346756699</v>
      </c>
      <c r="AJ54">
        <v>660.94556976232002</v>
      </c>
      <c r="AK54">
        <v>631.10729696969702</v>
      </c>
      <c r="AL54">
        <v>3.4062747818169798</v>
      </c>
      <c r="AM54">
        <v>66.930594117623002</v>
      </c>
      <c r="AN54">
        <f t="shared" si="60"/>
        <v>3.2860768610333468</v>
      </c>
      <c r="AO54">
        <v>25.981097315118301</v>
      </c>
      <c r="AP54">
        <v>27.9378212121212</v>
      </c>
      <c r="AQ54">
        <v>2.3185693565686799E-3</v>
      </c>
      <c r="AR54">
        <v>77.493190307587398</v>
      </c>
      <c r="AS54">
        <v>198</v>
      </c>
      <c r="AT54">
        <v>40</v>
      </c>
      <c r="AU54">
        <f t="shared" si="61"/>
        <v>1</v>
      </c>
      <c r="AV54">
        <f t="shared" si="62"/>
        <v>0</v>
      </c>
      <c r="AW54">
        <f t="shared" si="63"/>
        <v>39804.711558201197</v>
      </c>
      <c r="AX54">
        <f t="shared" si="64"/>
        <v>1999.99</v>
      </c>
      <c r="AY54">
        <f t="shared" si="65"/>
        <v>1681.1916000000001</v>
      </c>
      <c r="AZ54">
        <f t="shared" si="66"/>
        <v>0.84060000300001503</v>
      </c>
      <c r="BA54">
        <f t="shared" si="67"/>
        <v>0.16075800579002894</v>
      </c>
      <c r="BB54">
        <v>3.08</v>
      </c>
      <c r="BC54">
        <v>0.5</v>
      </c>
      <c r="BD54" t="s">
        <v>353</v>
      </c>
      <c r="BE54">
        <v>2</v>
      </c>
      <c r="BF54" t="b">
        <v>1</v>
      </c>
      <c r="BG54">
        <v>1656093253.5</v>
      </c>
      <c r="BH54">
        <v>606.85833333333301</v>
      </c>
      <c r="BI54">
        <v>645.72377777777797</v>
      </c>
      <c r="BJ54">
        <v>27.9332777777778</v>
      </c>
      <c r="BK54">
        <v>25.983433333333299</v>
      </c>
      <c r="BL54">
        <v>595.92977777777799</v>
      </c>
      <c r="BM54">
        <v>27.782733333333301</v>
      </c>
      <c r="BN54">
        <v>500.02600000000001</v>
      </c>
      <c r="BO54">
        <v>76.049377777777806</v>
      </c>
      <c r="BP54">
        <v>0.10027424444444399</v>
      </c>
      <c r="BQ54">
        <v>29.930022222222199</v>
      </c>
      <c r="BR54">
        <v>29.764688888888902</v>
      </c>
      <c r="BS54">
        <v>999.9</v>
      </c>
      <c r="BT54">
        <v>0</v>
      </c>
      <c r="BU54">
        <v>0</v>
      </c>
      <c r="BV54">
        <v>9995</v>
      </c>
      <c r="BW54">
        <v>0</v>
      </c>
      <c r="BX54">
        <v>2166.0922222222198</v>
      </c>
      <c r="BY54">
        <v>-38.865333333333297</v>
      </c>
      <c r="BZ54">
        <v>624.29688888888904</v>
      </c>
      <c r="CA54">
        <v>662.94933333333302</v>
      </c>
      <c r="CB54">
        <v>1.9498288888888899</v>
      </c>
      <c r="CC54">
        <v>645.72377777777797</v>
      </c>
      <c r="CD54">
        <v>25.983433333333299</v>
      </c>
      <c r="CE54">
        <v>2.1243077777777799</v>
      </c>
      <c r="CF54">
        <v>1.9760233333333299</v>
      </c>
      <c r="CG54">
        <v>18.402644444444402</v>
      </c>
      <c r="CH54">
        <v>17.253533333333301</v>
      </c>
      <c r="CI54">
        <v>1999.99</v>
      </c>
      <c r="CJ54">
        <v>0.98000100000000001</v>
      </c>
      <c r="CK54">
        <v>1.9999088888888902E-2</v>
      </c>
      <c r="CL54">
        <v>0</v>
      </c>
      <c r="CM54">
        <v>2.3693</v>
      </c>
      <c r="CN54">
        <v>0</v>
      </c>
      <c r="CO54">
        <v>6441.1966666666704</v>
      </c>
      <c r="CP54">
        <v>17300.066666666698</v>
      </c>
      <c r="CQ54">
        <v>45.125</v>
      </c>
      <c r="CR54">
        <v>45.936999999999998</v>
      </c>
      <c r="CS54">
        <v>44.936999999999998</v>
      </c>
      <c r="CT54">
        <v>44.375</v>
      </c>
      <c r="CU54">
        <v>44.311999999999998</v>
      </c>
      <c r="CV54">
        <v>1959.99</v>
      </c>
      <c r="CW54">
        <v>40</v>
      </c>
      <c r="CX54">
        <v>0</v>
      </c>
      <c r="CY54">
        <v>1656093224.2</v>
      </c>
      <c r="CZ54">
        <v>0</v>
      </c>
      <c r="DA54">
        <v>1656081794</v>
      </c>
      <c r="DB54" t="s">
        <v>354</v>
      </c>
      <c r="DC54">
        <v>1656081770.5</v>
      </c>
      <c r="DD54">
        <v>1655399214.5999999</v>
      </c>
      <c r="DE54">
        <v>1</v>
      </c>
      <c r="DF54">
        <v>0.13400000000000001</v>
      </c>
      <c r="DG54">
        <v>-0.06</v>
      </c>
      <c r="DH54">
        <v>9.3309999999999995</v>
      </c>
      <c r="DI54">
        <v>0.51100000000000001</v>
      </c>
      <c r="DJ54">
        <v>421</v>
      </c>
      <c r="DK54">
        <v>25</v>
      </c>
      <c r="DL54">
        <v>1.93</v>
      </c>
      <c r="DM54">
        <v>0.15</v>
      </c>
      <c r="DN54">
        <v>-38.297937500000003</v>
      </c>
      <c r="DO54">
        <v>-4.9874577861161802</v>
      </c>
      <c r="DP54">
        <v>0.612220505899427</v>
      </c>
      <c r="DQ54">
        <v>0</v>
      </c>
      <c r="DR54">
        <v>1.9429315</v>
      </c>
      <c r="DS54">
        <v>5.7090506566603298E-2</v>
      </c>
      <c r="DT54">
        <v>6.59795860475042E-3</v>
      </c>
      <c r="DU54">
        <v>1</v>
      </c>
      <c r="DV54">
        <v>1</v>
      </c>
      <c r="DW54">
        <v>2</v>
      </c>
      <c r="DX54" t="s">
        <v>361</v>
      </c>
      <c r="DY54">
        <v>2.96434</v>
      </c>
      <c r="DZ54">
        <v>2.7531599999999998</v>
      </c>
      <c r="EA54">
        <v>9.9204600000000004E-2</v>
      </c>
      <c r="EB54">
        <v>0.105034</v>
      </c>
      <c r="EC54">
        <v>9.6346200000000007E-2</v>
      </c>
      <c r="ED54">
        <v>9.1565599999999997E-2</v>
      </c>
      <c r="EE54">
        <v>34689.9</v>
      </c>
      <c r="EF54">
        <v>37685.9</v>
      </c>
      <c r="EG54">
        <v>34947.199999999997</v>
      </c>
      <c r="EH54">
        <v>38242.6</v>
      </c>
      <c r="EI54">
        <v>44882.7</v>
      </c>
      <c r="EJ54">
        <v>50190.1</v>
      </c>
      <c r="EK54">
        <v>54737.9</v>
      </c>
      <c r="EL54">
        <v>61359.6</v>
      </c>
      <c r="EM54">
        <v>1.4432</v>
      </c>
      <c r="EN54">
        <v>2.0358000000000001</v>
      </c>
      <c r="EO54">
        <v>-7.1525599999999996E-3</v>
      </c>
      <c r="EP54">
        <v>0</v>
      </c>
      <c r="EQ54">
        <v>29.863900000000001</v>
      </c>
      <c r="ER54">
        <v>999.9</v>
      </c>
      <c r="ES54">
        <v>38.426000000000002</v>
      </c>
      <c r="ET54">
        <v>41.542999999999999</v>
      </c>
      <c r="EU54">
        <v>40.662399999999998</v>
      </c>
      <c r="EV54">
        <v>54.534799999999997</v>
      </c>
      <c r="EW54">
        <v>39.395000000000003</v>
      </c>
      <c r="EX54">
        <v>2</v>
      </c>
      <c r="EY54">
        <v>0.68709299999999995</v>
      </c>
      <c r="EZ54">
        <v>4.3917599999999997</v>
      </c>
      <c r="FA54">
        <v>20.086099999999998</v>
      </c>
      <c r="FB54">
        <v>5.1933299999999996</v>
      </c>
      <c r="FC54">
        <v>12.0099</v>
      </c>
      <c r="FD54">
        <v>4.9744000000000002</v>
      </c>
      <c r="FE54">
        <v>3.294</v>
      </c>
      <c r="FF54">
        <v>9999</v>
      </c>
      <c r="FG54">
        <v>544.20000000000005</v>
      </c>
      <c r="FH54">
        <v>9999</v>
      </c>
      <c r="FI54">
        <v>9999</v>
      </c>
      <c r="FJ54">
        <v>1.86328</v>
      </c>
      <c r="FK54">
        <v>1.8678900000000001</v>
      </c>
      <c r="FL54">
        <v>1.86768</v>
      </c>
      <c r="FM54">
        <v>1.8689</v>
      </c>
      <c r="FN54">
        <v>1.8696600000000001</v>
      </c>
      <c r="FO54">
        <v>1.8656900000000001</v>
      </c>
      <c r="FP54">
        <v>1.8666400000000001</v>
      </c>
      <c r="FQ54">
        <v>1.8680699999999999</v>
      </c>
      <c r="FR54">
        <v>5</v>
      </c>
      <c r="FS54">
        <v>0</v>
      </c>
      <c r="FT54">
        <v>0</v>
      </c>
      <c r="FU54">
        <v>0</v>
      </c>
      <c r="FV54" t="s">
        <v>356</v>
      </c>
      <c r="FW54" t="s">
        <v>357</v>
      </c>
      <c r="FX54" t="s">
        <v>358</v>
      </c>
      <c r="FY54" t="s">
        <v>358</v>
      </c>
      <c r="FZ54" t="s">
        <v>358</v>
      </c>
      <c r="GA54" t="s">
        <v>358</v>
      </c>
      <c r="GB54">
        <v>0</v>
      </c>
      <c r="GC54">
        <v>100</v>
      </c>
      <c r="GD54">
        <v>100</v>
      </c>
      <c r="GE54">
        <v>10.999000000000001</v>
      </c>
      <c r="GF54">
        <v>0.15049999999999999</v>
      </c>
      <c r="GG54">
        <v>5.6976915342421899</v>
      </c>
      <c r="GH54">
        <v>8.8301994759753793E-3</v>
      </c>
      <c r="GI54">
        <v>1.96969380098152E-7</v>
      </c>
      <c r="GJ54">
        <v>-4.7809962804086102E-10</v>
      </c>
      <c r="GK54">
        <v>0.15052054362713199</v>
      </c>
      <c r="GL54">
        <v>0</v>
      </c>
      <c r="GM54">
        <v>0</v>
      </c>
      <c r="GN54">
        <v>0</v>
      </c>
      <c r="GO54">
        <v>-3</v>
      </c>
      <c r="GP54">
        <v>1713</v>
      </c>
      <c r="GQ54">
        <v>0</v>
      </c>
      <c r="GR54">
        <v>17</v>
      </c>
      <c r="GS54">
        <v>191.4</v>
      </c>
      <c r="GT54">
        <v>11567.4</v>
      </c>
      <c r="GU54">
        <v>1.9323699999999999</v>
      </c>
      <c r="GV54">
        <v>2.68066</v>
      </c>
      <c r="GW54">
        <v>2.2485400000000002</v>
      </c>
      <c r="GX54">
        <v>2.7075200000000001</v>
      </c>
      <c r="GY54">
        <v>1.9958499999999999</v>
      </c>
      <c r="GZ54">
        <v>2.3889200000000002</v>
      </c>
      <c r="HA54">
        <v>44.417700000000004</v>
      </c>
      <c r="HB54">
        <v>15.462899999999999</v>
      </c>
      <c r="HC54">
        <v>18</v>
      </c>
      <c r="HD54">
        <v>261.64400000000001</v>
      </c>
      <c r="HE54">
        <v>612.86300000000006</v>
      </c>
      <c r="HF54">
        <v>23.001000000000001</v>
      </c>
      <c r="HG54">
        <v>35.412799999999997</v>
      </c>
      <c r="HH54">
        <v>30.001100000000001</v>
      </c>
      <c r="HI54">
        <v>35.335799999999999</v>
      </c>
      <c r="HJ54">
        <v>35.218699999999998</v>
      </c>
      <c r="HK54">
        <v>38.680999999999997</v>
      </c>
      <c r="HL54">
        <v>33.937899999999999</v>
      </c>
      <c r="HM54">
        <v>0</v>
      </c>
      <c r="HN54">
        <v>23</v>
      </c>
      <c r="HO54">
        <v>675.59400000000005</v>
      </c>
      <c r="HP54">
        <v>25.9129</v>
      </c>
      <c r="HQ54">
        <v>101.461</v>
      </c>
      <c r="HR54">
        <v>102.121</v>
      </c>
    </row>
    <row r="55" spans="1:226" x14ac:dyDescent="0.2">
      <c r="A55">
        <v>47</v>
      </c>
      <c r="B55">
        <v>1656093261</v>
      </c>
      <c r="C55">
        <v>1741.9000000953699</v>
      </c>
      <c r="D55" t="s">
        <v>436</v>
      </c>
      <c r="E55" t="s">
        <v>437</v>
      </c>
      <c r="F55">
        <v>5</v>
      </c>
      <c r="G55" t="s">
        <v>351</v>
      </c>
      <c r="H55" t="s">
        <v>352</v>
      </c>
      <c r="I55">
        <v>1656093258.2</v>
      </c>
      <c r="J55">
        <f t="shared" si="34"/>
        <v>3.3011436702695242E-3</v>
      </c>
      <c r="K55">
        <f t="shared" si="35"/>
        <v>3.301143670269524</v>
      </c>
      <c r="L55">
        <f t="shared" si="36"/>
        <v>26.670200162551858</v>
      </c>
      <c r="M55">
        <f t="shared" si="37"/>
        <v>622.14840000000004</v>
      </c>
      <c r="N55">
        <f t="shared" si="38"/>
        <v>184.53380667561723</v>
      </c>
      <c r="O55">
        <f t="shared" si="39"/>
        <v>14.051781048154954</v>
      </c>
      <c r="P55">
        <f t="shared" si="40"/>
        <v>47.375021703354165</v>
      </c>
      <c r="Q55">
        <f t="shared" si="41"/>
        <v>0.10399925285224974</v>
      </c>
      <c r="R55">
        <f t="shared" si="42"/>
        <v>3.1227621308568074</v>
      </c>
      <c r="S55">
        <f t="shared" si="43"/>
        <v>0.10211271841984709</v>
      </c>
      <c r="T55">
        <f t="shared" si="44"/>
        <v>6.3987096225647744E-2</v>
      </c>
      <c r="U55">
        <f t="shared" si="45"/>
        <v>321.5186271</v>
      </c>
      <c r="V55">
        <f t="shared" si="46"/>
        <v>30.889227669765127</v>
      </c>
      <c r="W55">
        <f t="shared" si="47"/>
        <v>30.889227669765127</v>
      </c>
      <c r="X55">
        <f t="shared" si="48"/>
        <v>4.4829628437027065</v>
      </c>
      <c r="Y55">
        <f t="shared" si="49"/>
        <v>50.19868504374594</v>
      </c>
      <c r="Z55">
        <f t="shared" si="50"/>
        <v>2.1280976918769556</v>
      </c>
      <c r="AA55">
        <f t="shared" si="51"/>
        <v>4.2393494770279592</v>
      </c>
      <c r="AB55">
        <f t="shared" si="52"/>
        <v>2.3548651518257508</v>
      </c>
      <c r="AC55">
        <f t="shared" si="53"/>
        <v>-145.58043585888601</v>
      </c>
      <c r="AD55">
        <f t="shared" si="54"/>
        <v>-164.25284767888067</v>
      </c>
      <c r="AE55">
        <f t="shared" si="55"/>
        <v>-11.741919899311863</v>
      </c>
      <c r="AF55">
        <f t="shared" si="56"/>
        <v>-5.6576337078553252E-2</v>
      </c>
      <c r="AG55">
        <f t="shared" si="57"/>
        <v>62.270216327310571</v>
      </c>
      <c r="AH55">
        <f t="shared" si="58"/>
        <v>3.2609469638850883</v>
      </c>
      <c r="AI55">
        <f t="shared" si="59"/>
        <v>26.670200162551858</v>
      </c>
      <c r="AJ55">
        <v>678.50649698156894</v>
      </c>
      <c r="AK55">
        <v>647.86701818181803</v>
      </c>
      <c r="AL55">
        <v>3.4100999949611701</v>
      </c>
      <c r="AM55">
        <v>66.930594117623002</v>
      </c>
      <c r="AN55">
        <f t="shared" si="60"/>
        <v>3.301143670269524</v>
      </c>
      <c r="AO55">
        <v>25.9919220243663</v>
      </c>
      <c r="AP55">
        <v>27.953158787878799</v>
      </c>
      <c r="AQ55">
        <v>3.2277449327272599E-3</v>
      </c>
      <c r="AR55">
        <v>77.493190307587398</v>
      </c>
      <c r="AS55">
        <v>198</v>
      </c>
      <c r="AT55">
        <v>40</v>
      </c>
      <c r="AU55">
        <f t="shared" si="61"/>
        <v>1</v>
      </c>
      <c r="AV55">
        <f t="shared" si="62"/>
        <v>0</v>
      </c>
      <c r="AW55">
        <f t="shared" si="63"/>
        <v>39922.38092208856</v>
      </c>
      <c r="AX55">
        <f t="shared" si="64"/>
        <v>2000.019</v>
      </c>
      <c r="AY55">
        <f t="shared" si="65"/>
        <v>1681.2157499999998</v>
      </c>
      <c r="AZ55">
        <f t="shared" si="66"/>
        <v>0.84059988930105156</v>
      </c>
      <c r="BA55">
        <f t="shared" si="67"/>
        <v>0.16075778635102966</v>
      </c>
      <c r="BB55">
        <v>3.08</v>
      </c>
      <c r="BC55">
        <v>0.5</v>
      </c>
      <c r="BD55" t="s">
        <v>353</v>
      </c>
      <c r="BE55">
        <v>2</v>
      </c>
      <c r="BF55" t="b">
        <v>1</v>
      </c>
      <c r="BG55">
        <v>1656093258.2</v>
      </c>
      <c r="BH55">
        <v>622.14840000000004</v>
      </c>
      <c r="BI55">
        <v>661.75</v>
      </c>
      <c r="BJ55">
        <v>27.94706</v>
      </c>
      <c r="BK55">
        <v>25.994779999999999</v>
      </c>
      <c r="BL55">
        <v>611.09019999999998</v>
      </c>
      <c r="BM55">
        <v>27.79654</v>
      </c>
      <c r="BN55">
        <v>500.08319999999998</v>
      </c>
      <c r="BO55">
        <v>76.047550000000001</v>
      </c>
      <c r="BP55">
        <v>9.9912089999999995E-2</v>
      </c>
      <c r="BQ55">
        <v>29.913589999999999</v>
      </c>
      <c r="BR55">
        <v>29.74821</v>
      </c>
      <c r="BS55">
        <v>999.9</v>
      </c>
      <c r="BT55">
        <v>0</v>
      </c>
      <c r="BU55">
        <v>0</v>
      </c>
      <c r="BV55">
        <v>10025.5</v>
      </c>
      <c r="BW55">
        <v>0</v>
      </c>
      <c r="BX55">
        <v>2167.1610000000001</v>
      </c>
      <c r="BY55">
        <v>-39.601529999999997</v>
      </c>
      <c r="BZ55">
        <v>640.03560000000004</v>
      </c>
      <c r="CA55">
        <v>679.41110000000003</v>
      </c>
      <c r="CB55">
        <v>1.952302</v>
      </c>
      <c r="CC55">
        <v>661.75</v>
      </c>
      <c r="CD55">
        <v>25.994779999999999</v>
      </c>
      <c r="CE55">
        <v>2.1253039999999999</v>
      </c>
      <c r="CF55">
        <v>1.9768380000000001</v>
      </c>
      <c r="CG55">
        <v>18.410119999999999</v>
      </c>
      <c r="CH55">
        <v>17.26003</v>
      </c>
      <c r="CI55">
        <v>2000.019</v>
      </c>
      <c r="CJ55">
        <v>0.98000500000000001</v>
      </c>
      <c r="CK55">
        <v>1.999517E-2</v>
      </c>
      <c r="CL55">
        <v>0</v>
      </c>
      <c r="CM55">
        <v>2.2923100000000001</v>
      </c>
      <c r="CN55">
        <v>0</v>
      </c>
      <c r="CO55">
        <v>6458.0990000000002</v>
      </c>
      <c r="CP55">
        <v>17300.34</v>
      </c>
      <c r="CQ55">
        <v>45.125</v>
      </c>
      <c r="CR55">
        <v>45.924599999999998</v>
      </c>
      <c r="CS55">
        <v>44.912199999999999</v>
      </c>
      <c r="CT55">
        <v>44.375</v>
      </c>
      <c r="CU55">
        <v>44.299599999999998</v>
      </c>
      <c r="CV55">
        <v>1960.0260000000001</v>
      </c>
      <c r="CW55">
        <v>39.993000000000002</v>
      </c>
      <c r="CX55">
        <v>0</v>
      </c>
      <c r="CY55">
        <v>1656093229</v>
      </c>
      <c r="CZ55">
        <v>0</v>
      </c>
      <c r="DA55">
        <v>1656081794</v>
      </c>
      <c r="DB55" t="s">
        <v>354</v>
      </c>
      <c r="DC55">
        <v>1656081770.5</v>
      </c>
      <c r="DD55">
        <v>1655399214.5999999</v>
      </c>
      <c r="DE55">
        <v>1</v>
      </c>
      <c r="DF55">
        <v>0.13400000000000001</v>
      </c>
      <c r="DG55">
        <v>-0.06</v>
      </c>
      <c r="DH55">
        <v>9.3309999999999995</v>
      </c>
      <c r="DI55">
        <v>0.51100000000000001</v>
      </c>
      <c r="DJ55">
        <v>421</v>
      </c>
      <c r="DK55">
        <v>25</v>
      </c>
      <c r="DL55">
        <v>1.93</v>
      </c>
      <c r="DM55">
        <v>0.15</v>
      </c>
      <c r="DN55">
        <v>-38.734972499999998</v>
      </c>
      <c r="DO55">
        <v>-5.4264281425891001</v>
      </c>
      <c r="DP55">
        <v>0.66482948377290696</v>
      </c>
      <c r="DQ55">
        <v>0</v>
      </c>
      <c r="DR55">
        <v>1.9465485</v>
      </c>
      <c r="DS55">
        <v>4.84034521575935E-2</v>
      </c>
      <c r="DT55">
        <v>5.8511467038521699E-3</v>
      </c>
      <c r="DU55">
        <v>1</v>
      </c>
      <c r="DV55">
        <v>1</v>
      </c>
      <c r="DW55">
        <v>2</v>
      </c>
      <c r="DX55" t="s">
        <v>361</v>
      </c>
      <c r="DY55">
        <v>2.9647999999999999</v>
      </c>
      <c r="DZ55">
        <v>2.75427</v>
      </c>
      <c r="EA55">
        <v>0.101065</v>
      </c>
      <c r="EB55">
        <v>0.106835</v>
      </c>
      <c r="EC55">
        <v>9.6383999999999997E-2</v>
      </c>
      <c r="ED55">
        <v>9.1590400000000002E-2</v>
      </c>
      <c r="EE55">
        <v>34616.5</v>
      </c>
      <c r="EF55">
        <v>37608.400000000001</v>
      </c>
      <c r="EG55">
        <v>34945.4</v>
      </c>
      <c r="EH55">
        <v>38241.1</v>
      </c>
      <c r="EI55">
        <v>44879.9</v>
      </c>
      <c r="EJ55">
        <v>50187.199999999997</v>
      </c>
      <c r="EK55">
        <v>54736.7</v>
      </c>
      <c r="EL55">
        <v>61357.7</v>
      </c>
      <c r="EM55">
        <v>1.4436</v>
      </c>
      <c r="EN55">
        <v>2.0354000000000001</v>
      </c>
      <c r="EO55">
        <v>-6.7055200000000004E-3</v>
      </c>
      <c r="EP55">
        <v>0</v>
      </c>
      <c r="EQ55">
        <v>29.856200000000001</v>
      </c>
      <c r="ER55">
        <v>999.9</v>
      </c>
      <c r="ES55">
        <v>38.426000000000002</v>
      </c>
      <c r="ET55">
        <v>41.542999999999999</v>
      </c>
      <c r="EU55">
        <v>40.6569</v>
      </c>
      <c r="EV55">
        <v>54.034799999999997</v>
      </c>
      <c r="EW55">
        <v>39.439100000000003</v>
      </c>
      <c r="EX55">
        <v>2</v>
      </c>
      <c r="EY55">
        <v>0.68786599999999998</v>
      </c>
      <c r="EZ55">
        <v>4.3912899999999997</v>
      </c>
      <c r="FA55">
        <v>20.0869</v>
      </c>
      <c r="FB55">
        <v>5.1945300000000003</v>
      </c>
      <c r="FC55">
        <v>12.0099</v>
      </c>
      <c r="FD55">
        <v>4.9740000000000002</v>
      </c>
      <c r="FE55">
        <v>3.294</v>
      </c>
      <c r="FF55">
        <v>9999</v>
      </c>
      <c r="FG55">
        <v>544.20000000000005</v>
      </c>
      <c r="FH55">
        <v>9999</v>
      </c>
      <c r="FI55">
        <v>9999</v>
      </c>
      <c r="FJ55">
        <v>1.86328</v>
      </c>
      <c r="FK55">
        <v>1.86798</v>
      </c>
      <c r="FL55">
        <v>1.86768</v>
      </c>
      <c r="FM55">
        <v>1.86893</v>
      </c>
      <c r="FN55">
        <v>1.8696600000000001</v>
      </c>
      <c r="FO55">
        <v>1.8656900000000001</v>
      </c>
      <c r="FP55">
        <v>1.86673</v>
      </c>
      <c r="FQ55">
        <v>1.8681000000000001</v>
      </c>
      <c r="FR55">
        <v>5</v>
      </c>
      <c r="FS55">
        <v>0</v>
      </c>
      <c r="FT55">
        <v>0</v>
      </c>
      <c r="FU55">
        <v>0</v>
      </c>
      <c r="FV55" t="s">
        <v>356</v>
      </c>
      <c r="FW55" t="s">
        <v>357</v>
      </c>
      <c r="FX55" t="s">
        <v>358</v>
      </c>
      <c r="FY55" t="s">
        <v>358</v>
      </c>
      <c r="FZ55" t="s">
        <v>358</v>
      </c>
      <c r="GA55" t="s">
        <v>358</v>
      </c>
      <c r="GB55">
        <v>0</v>
      </c>
      <c r="GC55">
        <v>100</v>
      </c>
      <c r="GD55">
        <v>100</v>
      </c>
      <c r="GE55">
        <v>11.135999999999999</v>
      </c>
      <c r="GF55">
        <v>0.15060000000000001</v>
      </c>
      <c r="GG55">
        <v>5.6976915342421899</v>
      </c>
      <c r="GH55">
        <v>8.8301994759753793E-3</v>
      </c>
      <c r="GI55">
        <v>1.96969380098152E-7</v>
      </c>
      <c r="GJ55">
        <v>-4.7809962804086102E-10</v>
      </c>
      <c r="GK55">
        <v>0.15052054362713199</v>
      </c>
      <c r="GL55">
        <v>0</v>
      </c>
      <c r="GM55">
        <v>0</v>
      </c>
      <c r="GN55">
        <v>0</v>
      </c>
      <c r="GO55">
        <v>-3</v>
      </c>
      <c r="GP55">
        <v>1713</v>
      </c>
      <c r="GQ55">
        <v>0</v>
      </c>
      <c r="GR55">
        <v>17</v>
      </c>
      <c r="GS55">
        <v>191.5</v>
      </c>
      <c r="GT55">
        <v>11567.4</v>
      </c>
      <c r="GU55">
        <v>1.96777</v>
      </c>
      <c r="GV55">
        <v>2.67944</v>
      </c>
      <c r="GW55">
        <v>2.2485400000000002</v>
      </c>
      <c r="GX55">
        <v>2.7087400000000001</v>
      </c>
      <c r="GY55">
        <v>1.9958499999999999</v>
      </c>
      <c r="GZ55">
        <v>2.3901400000000002</v>
      </c>
      <c r="HA55">
        <v>44.417700000000004</v>
      </c>
      <c r="HB55">
        <v>15.462899999999999</v>
      </c>
      <c r="HC55">
        <v>18</v>
      </c>
      <c r="HD55">
        <v>261.85000000000002</v>
      </c>
      <c r="HE55">
        <v>612.60299999999995</v>
      </c>
      <c r="HF55">
        <v>23</v>
      </c>
      <c r="HG55">
        <v>35.422499999999999</v>
      </c>
      <c r="HH55">
        <v>30.000900000000001</v>
      </c>
      <c r="HI55">
        <v>35.345599999999997</v>
      </c>
      <c r="HJ55">
        <v>35.225099999999998</v>
      </c>
      <c r="HK55">
        <v>39.400500000000001</v>
      </c>
      <c r="HL55">
        <v>33.937899999999999</v>
      </c>
      <c r="HM55">
        <v>0</v>
      </c>
      <c r="HN55">
        <v>23</v>
      </c>
      <c r="HO55">
        <v>689.09900000000005</v>
      </c>
      <c r="HP55">
        <v>25.889299999999999</v>
      </c>
      <c r="HQ55">
        <v>101.458</v>
      </c>
      <c r="HR55">
        <v>102.11799999999999</v>
      </c>
    </row>
    <row r="56" spans="1:226" x14ac:dyDescent="0.2">
      <c r="A56">
        <v>48</v>
      </c>
      <c r="B56">
        <v>1656093266</v>
      </c>
      <c r="C56">
        <v>1746.9000000953699</v>
      </c>
      <c r="D56" t="s">
        <v>438</v>
      </c>
      <c r="E56" t="s">
        <v>439</v>
      </c>
      <c r="F56">
        <v>5</v>
      </c>
      <c r="G56" t="s">
        <v>351</v>
      </c>
      <c r="H56" t="s">
        <v>352</v>
      </c>
      <c r="I56">
        <v>1656093263.5</v>
      </c>
      <c r="J56">
        <f t="shared" si="34"/>
        <v>3.2841902840899371E-3</v>
      </c>
      <c r="K56">
        <f t="shared" si="35"/>
        <v>3.2841902840899371</v>
      </c>
      <c r="L56">
        <f t="shared" si="36"/>
        <v>27.089573388509965</v>
      </c>
      <c r="M56">
        <f t="shared" si="37"/>
        <v>639.55111111111103</v>
      </c>
      <c r="N56">
        <f t="shared" si="38"/>
        <v>192.51889445451718</v>
      </c>
      <c r="O56">
        <f t="shared" si="39"/>
        <v>14.660025971295088</v>
      </c>
      <c r="P56">
        <f t="shared" si="40"/>
        <v>48.700860896926514</v>
      </c>
      <c r="Q56">
        <f t="shared" si="41"/>
        <v>0.10345667987621185</v>
      </c>
      <c r="R56">
        <f t="shared" si="42"/>
        <v>3.1124401575360463</v>
      </c>
      <c r="S56">
        <f t="shared" si="43"/>
        <v>0.10158351695031276</v>
      </c>
      <c r="T56">
        <f t="shared" si="44"/>
        <v>6.3655169453592633E-2</v>
      </c>
      <c r="U56">
        <f t="shared" si="45"/>
        <v>321.51846700000056</v>
      </c>
      <c r="V56">
        <f t="shared" si="46"/>
        <v>30.89503866960899</v>
      </c>
      <c r="W56">
        <f t="shared" si="47"/>
        <v>30.89503866960899</v>
      </c>
      <c r="X56">
        <f t="shared" si="48"/>
        <v>4.4844496049274563</v>
      </c>
      <c r="Y56">
        <f t="shared" si="49"/>
        <v>50.23538626820212</v>
      </c>
      <c r="Z56">
        <f t="shared" si="50"/>
        <v>2.1294861698403444</v>
      </c>
      <c r="AA56">
        <f t="shared" si="51"/>
        <v>4.2390162155242779</v>
      </c>
      <c r="AB56">
        <f t="shared" si="52"/>
        <v>2.3549634350871118</v>
      </c>
      <c r="AC56">
        <f t="shared" si="53"/>
        <v>-144.83279152836622</v>
      </c>
      <c r="AD56">
        <f t="shared" si="54"/>
        <v>-164.91451018071857</v>
      </c>
      <c r="AE56">
        <f t="shared" si="55"/>
        <v>-11.828577661256549</v>
      </c>
      <c r="AF56">
        <f t="shared" si="56"/>
        <v>-5.7412370340756524E-2</v>
      </c>
      <c r="AG56">
        <f t="shared" si="57"/>
        <v>61.783481180337503</v>
      </c>
      <c r="AH56">
        <f t="shared" si="58"/>
        <v>3.2632834370844916</v>
      </c>
      <c r="AI56">
        <f t="shared" si="59"/>
        <v>27.089573388509965</v>
      </c>
      <c r="AJ56">
        <v>694.94011146271998</v>
      </c>
      <c r="AK56">
        <v>664.50113333333297</v>
      </c>
      <c r="AL56">
        <v>3.2931461048927302</v>
      </c>
      <c r="AM56">
        <v>66.930594117623002</v>
      </c>
      <c r="AN56">
        <f t="shared" si="60"/>
        <v>3.2841902840899371</v>
      </c>
      <c r="AO56">
        <v>26.008532712604101</v>
      </c>
      <c r="AP56">
        <v>27.971726060606098</v>
      </c>
      <c r="AQ56">
        <v>7.1746001201646503E-4</v>
      </c>
      <c r="AR56">
        <v>77.493190307587398</v>
      </c>
      <c r="AS56">
        <v>197</v>
      </c>
      <c r="AT56">
        <v>39</v>
      </c>
      <c r="AU56">
        <f t="shared" si="61"/>
        <v>1</v>
      </c>
      <c r="AV56">
        <f t="shared" si="62"/>
        <v>0</v>
      </c>
      <c r="AW56">
        <f t="shared" si="63"/>
        <v>39742.850911584428</v>
      </c>
      <c r="AX56">
        <f t="shared" si="64"/>
        <v>2000.0166666666701</v>
      </c>
      <c r="AY56">
        <f t="shared" si="65"/>
        <v>1681.2139000000029</v>
      </c>
      <c r="AZ56">
        <f t="shared" si="66"/>
        <v>0.84059994500045832</v>
      </c>
      <c r="BA56">
        <f t="shared" si="67"/>
        <v>0.16075789385088457</v>
      </c>
      <c r="BB56">
        <v>3.08</v>
      </c>
      <c r="BC56">
        <v>0.5</v>
      </c>
      <c r="BD56" t="s">
        <v>353</v>
      </c>
      <c r="BE56">
        <v>2</v>
      </c>
      <c r="BF56" t="b">
        <v>1</v>
      </c>
      <c r="BG56">
        <v>1656093263.5</v>
      </c>
      <c r="BH56">
        <v>639.55111111111103</v>
      </c>
      <c r="BI56">
        <v>678.89688888888895</v>
      </c>
      <c r="BJ56">
        <v>27.9649111111111</v>
      </c>
      <c r="BK56">
        <v>26.010866666666701</v>
      </c>
      <c r="BL56">
        <v>628.34566666666694</v>
      </c>
      <c r="BM56">
        <v>27.814333333333298</v>
      </c>
      <c r="BN56">
        <v>499.980444444444</v>
      </c>
      <c r="BO56">
        <v>76.048400000000001</v>
      </c>
      <c r="BP56">
        <v>0.100104866666667</v>
      </c>
      <c r="BQ56">
        <v>29.912222222222201</v>
      </c>
      <c r="BR56">
        <v>29.741966666666698</v>
      </c>
      <c r="BS56">
        <v>999.9</v>
      </c>
      <c r="BT56">
        <v>0</v>
      </c>
      <c r="BU56">
        <v>0</v>
      </c>
      <c r="BV56">
        <v>9978.3333333333303</v>
      </c>
      <c r="BW56">
        <v>0</v>
      </c>
      <c r="BX56">
        <v>2169.19888888889</v>
      </c>
      <c r="BY56">
        <v>-39.346055555555601</v>
      </c>
      <c r="BZ56">
        <v>657.95033333333299</v>
      </c>
      <c r="CA56">
        <v>697.02733333333299</v>
      </c>
      <c r="CB56">
        <v>1.954</v>
      </c>
      <c r="CC56">
        <v>678.89688888888895</v>
      </c>
      <c r="CD56">
        <v>26.010866666666701</v>
      </c>
      <c r="CE56">
        <v>2.1266833333333302</v>
      </c>
      <c r="CF56">
        <v>1.9780855555555601</v>
      </c>
      <c r="CG56">
        <v>18.420466666666702</v>
      </c>
      <c r="CH56">
        <v>17.27</v>
      </c>
      <c r="CI56">
        <v>2000.0166666666701</v>
      </c>
      <c r="CJ56">
        <v>0.98000299999999996</v>
      </c>
      <c r="CK56">
        <v>1.9997122222222202E-2</v>
      </c>
      <c r="CL56">
        <v>0</v>
      </c>
      <c r="CM56">
        <v>2.3846444444444401</v>
      </c>
      <c r="CN56">
        <v>0</v>
      </c>
      <c r="CO56">
        <v>6477.63</v>
      </c>
      <c r="CP56">
        <v>17300.322222222199</v>
      </c>
      <c r="CQ56">
        <v>45.125</v>
      </c>
      <c r="CR56">
        <v>45.936999999999998</v>
      </c>
      <c r="CS56">
        <v>44.875</v>
      </c>
      <c r="CT56">
        <v>44.375</v>
      </c>
      <c r="CU56">
        <v>44.298222222222201</v>
      </c>
      <c r="CV56">
        <v>1960.02</v>
      </c>
      <c r="CW56">
        <v>39.996666666666698</v>
      </c>
      <c r="CX56">
        <v>0</v>
      </c>
      <c r="CY56">
        <v>1656093234.4000001</v>
      </c>
      <c r="CZ56">
        <v>0</v>
      </c>
      <c r="DA56">
        <v>1656081794</v>
      </c>
      <c r="DB56" t="s">
        <v>354</v>
      </c>
      <c r="DC56">
        <v>1656081770.5</v>
      </c>
      <c r="DD56">
        <v>1655399214.5999999</v>
      </c>
      <c r="DE56">
        <v>1</v>
      </c>
      <c r="DF56">
        <v>0.13400000000000001</v>
      </c>
      <c r="DG56">
        <v>-0.06</v>
      </c>
      <c r="DH56">
        <v>9.3309999999999995</v>
      </c>
      <c r="DI56">
        <v>0.51100000000000001</v>
      </c>
      <c r="DJ56">
        <v>421</v>
      </c>
      <c r="DK56">
        <v>25</v>
      </c>
      <c r="DL56">
        <v>1.93</v>
      </c>
      <c r="DM56">
        <v>0.15</v>
      </c>
      <c r="DN56">
        <v>-39.159537499999999</v>
      </c>
      <c r="DO56">
        <v>-2.94260150093797</v>
      </c>
      <c r="DP56">
        <v>0.490687818621728</v>
      </c>
      <c r="DQ56">
        <v>0</v>
      </c>
      <c r="DR56">
        <v>1.9505895</v>
      </c>
      <c r="DS56">
        <v>2.5934634146342599E-2</v>
      </c>
      <c r="DT56">
        <v>3.8427379236684999E-3</v>
      </c>
      <c r="DU56">
        <v>1</v>
      </c>
      <c r="DV56">
        <v>1</v>
      </c>
      <c r="DW56">
        <v>2</v>
      </c>
      <c r="DX56" t="s">
        <v>361</v>
      </c>
      <c r="DY56">
        <v>2.9652500000000002</v>
      </c>
      <c r="DZ56">
        <v>2.7538999999999998</v>
      </c>
      <c r="EA56">
        <v>0.102925</v>
      </c>
      <c r="EB56">
        <v>0.108696</v>
      </c>
      <c r="EC56">
        <v>9.6435800000000002E-2</v>
      </c>
      <c r="ED56">
        <v>9.1559100000000004E-2</v>
      </c>
      <c r="EE56">
        <v>34545</v>
      </c>
      <c r="EF56">
        <v>37529.5</v>
      </c>
      <c r="EG56">
        <v>34945.599999999999</v>
      </c>
      <c r="EH56">
        <v>38240.699999999997</v>
      </c>
      <c r="EI56">
        <v>44877.1</v>
      </c>
      <c r="EJ56">
        <v>50188.5</v>
      </c>
      <c r="EK56">
        <v>54736.4</v>
      </c>
      <c r="EL56">
        <v>61357.1</v>
      </c>
      <c r="EM56">
        <v>1.4443999999999999</v>
      </c>
      <c r="EN56">
        <v>2.0348000000000002</v>
      </c>
      <c r="EO56">
        <v>-6.7055200000000004E-3</v>
      </c>
      <c r="EP56">
        <v>0</v>
      </c>
      <c r="EQ56">
        <v>29.848400000000002</v>
      </c>
      <c r="ER56">
        <v>999.9</v>
      </c>
      <c r="ES56">
        <v>38.451000000000001</v>
      </c>
      <c r="ET56">
        <v>41.552999999999997</v>
      </c>
      <c r="EU56">
        <v>40.702800000000003</v>
      </c>
      <c r="EV56">
        <v>54.3748</v>
      </c>
      <c r="EW56">
        <v>39.4071</v>
      </c>
      <c r="EX56">
        <v>2</v>
      </c>
      <c r="EY56">
        <v>0.68821100000000002</v>
      </c>
      <c r="EZ56">
        <v>4.3769099999999996</v>
      </c>
      <c r="FA56">
        <v>20.087</v>
      </c>
      <c r="FB56">
        <v>5.1933299999999996</v>
      </c>
      <c r="FC56">
        <v>12.0099</v>
      </c>
      <c r="FD56">
        <v>4.976</v>
      </c>
      <c r="FE56">
        <v>3.294</v>
      </c>
      <c r="FF56">
        <v>9999</v>
      </c>
      <c r="FG56">
        <v>544.20000000000005</v>
      </c>
      <c r="FH56">
        <v>9999</v>
      </c>
      <c r="FI56">
        <v>9999</v>
      </c>
      <c r="FJ56">
        <v>1.8632500000000001</v>
      </c>
      <c r="FK56">
        <v>1.86792</v>
      </c>
      <c r="FL56">
        <v>1.86768</v>
      </c>
      <c r="FM56">
        <v>1.8689</v>
      </c>
      <c r="FN56">
        <v>1.8696600000000001</v>
      </c>
      <c r="FO56">
        <v>1.8656900000000001</v>
      </c>
      <c r="FP56">
        <v>1.8666100000000001</v>
      </c>
      <c r="FQ56">
        <v>1.86798</v>
      </c>
      <c r="FR56">
        <v>5</v>
      </c>
      <c r="FS56">
        <v>0</v>
      </c>
      <c r="FT56">
        <v>0</v>
      </c>
      <c r="FU56">
        <v>0</v>
      </c>
      <c r="FV56" t="s">
        <v>356</v>
      </c>
      <c r="FW56" t="s">
        <v>357</v>
      </c>
      <c r="FX56" t="s">
        <v>358</v>
      </c>
      <c r="FY56" t="s">
        <v>358</v>
      </c>
      <c r="FZ56" t="s">
        <v>358</v>
      </c>
      <c r="GA56" t="s">
        <v>358</v>
      </c>
      <c r="GB56">
        <v>0</v>
      </c>
      <c r="GC56">
        <v>100</v>
      </c>
      <c r="GD56">
        <v>100</v>
      </c>
      <c r="GE56">
        <v>11.273</v>
      </c>
      <c r="GF56">
        <v>0.15049999999999999</v>
      </c>
      <c r="GG56">
        <v>5.6976915342421899</v>
      </c>
      <c r="GH56">
        <v>8.8301994759753793E-3</v>
      </c>
      <c r="GI56">
        <v>1.96969380098152E-7</v>
      </c>
      <c r="GJ56">
        <v>-4.7809962804086102E-10</v>
      </c>
      <c r="GK56">
        <v>0.15052054362713199</v>
      </c>
      <c r="GL56">
        <v>0</v>
      </c>
      <c r="GM56">
        <v>0</v>
      </c>
      <c r="GN56">
        <v>0</v>
      </c>
      <c r="GO56">
        <v>-3</v>
      </c>
      <c r="GP56">
        <v>1713</v>
      </c>
      <c r="GQ56">
        <v>0</v>
      </c>
      <c r="GR56">
        <v>17</v>
      </c>
      <c r="GS56">
        <v>191.6</v>
      </c>
      <c r="GT56">
        <v>11567.5</v>
      </c>
      <c r="GU56">
        <v>2.0043899999999999</v>
      </c>
      <c r="GV56">
        <v>2.6831100000000001</v>
      </c>
      <c r="GW56">
        <v>2.2485400000000002</v>
      </c>
      <c r="GX56">
        <v>2.7087400000000001</v>
      </c>
      <c r="GY56">
        <v>1.9958499999999999</v>
      </c>
      <c r="GZ56">
        <v>2.3535200000000001</v>
      </c>
      <c r="HA56">
        <v>44.417700000000004</v>
      </c>
      <c r="HB56">
        <v>15.445399999999999</v>
      </c>
      <c r="HC56">
        <v>18</v>
      </c>
      <c r="HD56">
        <v>262.21100000000001</v>
      </c>
      <c r="HE56">
        <v>612.15800000000002</v>
      </c>
      <c r="HF56">
        <v>22.997900000000001</v>
      </c>
      <c r="HG56">
        <v>35.429000000000002</v>
      </c>
      <c r="HH56">
        <v>30.000399999999999</v>
      </c>
      <c r="HI56">
        <v>35.351399999999998</v>
      </c>
      <c r="HJ56">
        <v>35.229599999999998</v>
      </c>
      <c r="HK56">
        <v>40.130200000000002</v>
      </c>
      <c r="HL56">
        <v>34.216900000000003</v>
      </c>
      <c r="HM56">
        <v>0</v>
      </c>
      <c r="HN56">
        <v>23</v>
      </c>
      <c r="HO56">
        <v>709.37</v>
      </c>
      <c r="HP56">
        <v>25.8553</v>
      </c>
      <c r="HQ56">
        <v>101.458</v>
      </c>
      <c r="HR56">
        <v>102.117</v>
      </c>
    </row>
    <row r="57" spans="1:226" x14ac:dyDescent="0.2">
      <c r="A57">
        <v>49</v>
      </c>
      <c r="B57">
        <v>1656093271</v>
      </c>
      <c r="C57">
        <v>1751.9000000953699</v>
      </c>
      <c r="D57" t="s">
        <v>440</v>
      </c>
      <c r="E57" t="s">
        <v>441</v>
      </c>
      <c r="F57">
        <v>5</v>
      </c>
      <c r="G57" t="s">
        <v>351</v>
      </c>
      <c r="H57" t="s">
        <v>352</v>
      </c>
      <c r="I57">
        <v>1656093268.2</v>
      </c>
      <c r="J57">
        <f t="shared" si="34"/>
        <v>3.379289241572023E-3</v>
      </c>
      <c r="K57">
        <f t="shared" si="35"/>
        <v>3.3792892415720228</v>
      </c>
      <c r="L57">
        <f t="shared" si="36"/>
        <v>27.839798343753046</v>
      </c>
      <c r="M57">
        <f t="shared" si="37"/>
        <v>654.63149999999996</v>
      </c>
      <c r="N57">
        <f t="shared" si="38"/>
        <v>209.08215789544255</v>
      </c>
      <c r="O57">
        <f t="shared" si="39"/>
        <v>15.921507455057945</v>
      </c>
      <c r="P57">
        <f t="shared" si="40"/>
        <v>49.849879169402584</v>
      </c>
      <c r="Q57">
        <f t="shared" si="41"/>
        <v>0.10692960996886602</v>
      </c>
      <c r="R57">
        <f t="shared" si="42"/>
        <v>3.1181040742036568</v>
      </c>
      <c r="S57">
        <f t="shared" si="43"/>
        <v>0.10493344547824181</v>
      </c>
      <c r="T57">
        <f t="shared" si="44"/>
        <v>6.5759647049012659E-2</v>
      </c>
      <c r="U57">
        <f t="shared" si="45"/>
        <v>321.52341510000002</v>
      </c>
      <c r="V57">
        <f t="shared" si="46"/>
        <v>30.864112330283358</v>
      </c>
      <c r="W57">
        <f t="shared" si="47"/>
        <v>30.864112330283358</v>
      </c>
      <c r="X57">
        <f t="shared" si="48"/>
        <v>4.4765419480511603</v>
      </c>
      <c r="Y57">
        <f t="shared" si="49"/>
        <v>50.279054172602457</v>
      </c>
      <c r="Z57">
        <f t="shared" si="50"/>
        <v>2.1306020879804244</v>
      </c>
      <c r="AA57">
        <f t="shared" si="51"/>
        <v>4.2375540332686095</v>
      </c>
      <c r="AB57">
        <f t="shared" si="52"/>
        <v>2.345939860070736</v>
      </c>
      <c r="AC57">
        <f t="shared" si="53"/>
        <v>-149.02665555332621</v>
      </c>
      <c r="AD57">
        <f t="shared" si="54"/>
        <v>-161.02479169403043</v>
      </c>
      <c r="AE57">
        <f t="shared" si="55"/>
        <v>-11.526500054614846</v>
      </c>
      <c r="AF57">
        <f t="shared" si="56"/>
        <v>-5.4532201971483119E-2</v>
      </c>
      <c r="AG57">
        <f t="shared" si="57"/>
        <v>63.032172057072174</v>
      </c>
      <c r="AH57">
        <f t="shared" si="58"/>
        <v>3.3478026324721513</v>
      </c>
      <c r="AI57">
        <f t="shared" si="59"/>
        <v>27.839798343753046</v>
      </c>
      <c r="AJ57">
        <v>712.24629680262899</v>
      </c>
      <c r="AK57">
        <v>681.15541818181805</v>
      </c>
      <c r="AL57">
        <v>3.3374652215965801</v>
      </c>
      <c r="AM57">
        <v>66.930594117623002</v>
      </c>
      <c r="AN57">
        <f t="shared" si="60"/>
        <v>3.3792892415720228</v>
      </c>
      <c r="AO57">
        <v>25.969072751522301</v>
      </c>
      <c r="AP57">
        <v>27.9801193939394</v>
      </c>
      <c r="AQ57">
        <v>2.63671308797375E-3</v>
      </c>
      <c r="AR57">
        <v>77.493190307587398</v>
      </c>
      <c r="AS57">
        <v>197</v>
      </c>
      <c r="AT57">
        <v>39</v>
      </c>
      <c r="AU57">
        <f t="shared" si="61"/>
        <v>1</v>
      </c>
      <c r="AV57">
        <f t="shared" si="62"/>
        <v>0</v>
      </c>
      <c r="AW57">
        <f t="shared" si="63"/>
        <v>39842.283121509776</v>
      </c>
      <c r="AX57">
        <f t="shared" si="64"/>
        <v>2000.049</v>
      </c>
      <c r="AY57">
        <f t="shared" si="65"/>
        <v>1681.2409499999999</v>
      </c>
      <c r="AZ57">
        <f t="shared" si="66"/>
        <v>0.84059988030293253</v>
      </c>
      <c r="BA57">
        <f t="shared" si="67"/>
        <v>0.16075776898465988</v>
      </c>
      <c r="BB57">
        <v>3.08</v>
      </c>
      <c r="BC57">
        <v>0.5</v>
      </c>
      <c r="BD57" t="s">
        <v>353</v>
      </c>
      <c r="BE57">
        <v>2</v>
      </c>
      <c r="BF57" t="b">
        <v>1</v>
      </c>
      <c r="BG57">
        <v>1656093268.2</v>
      </c>
      <c r="BH57">
        <v>654.63149999999996</v>
      </c>
      <c r="BI57">
        <v>694.80899999999997</v>
      </c>
      <c r="BJ57">
        <v>27.979189999999999</v>
      </c>
      <c r="BK57">
        <v>25.97466</v>
      </c>
      <c r="BL57">
        <v>643.29909999999995</v>
      </c>
      <c r="BM57">
        <v>27.828690000000002</v>
      </c>
      <c r="BN57">
        <v>500.00409999999999</v>
      </c>
      <c r="BO57">
        <v>76.049499999999995</v>
      </c>
      <c r="BP57">
        <v>0.10002713000000001</v>
      </c>
      <c r="BQ57">
        <v>29.906220000000001</v>
      </c>
      <c r="BR57">
        <v>29.740269999999999</v>
      </c>
      <c r="BS57">
        <v>999.9</v>
      </c>
      <c r="BT57">
        <v>0</v>
      </c>
      <c r="BU57">
        <v>0</v>
      </c>
      <c r="BV57">
        <v>10004</v>
      </c>
      <c r="BW57">
        <v>0</v>
      </c>
      <c r="BX57">
        <v>2170.9740000000002</v>
      </c>
      <c r="BY57">
        <v>-40.17747</v>
      </c>
      <c r="BZ57">
        <v>673.47469999999998</v>
      </c>
      <c r="CA57">
        <v>713.33759999999995</v>
      </c>
      <c r="CB57">
        <v>2.0045299999999999</v>
      </c>
      <c r="CC57">
        <v>694.80899999999997</v>
      </c>
      <c r="CD57">
        <v>25.97466</v>
      </c>
      <c r="CE57">
        <v>2.127802</v>
      </c>
      <c r="CF57">
        <v>1.97536</v>
      </c>
      <c r="CG57">
        <v>18.428850000000001</v>
      </c>
      <c r="CH57">
        <v>17.248190000000001</v>
      </c>
      <c r="CI57">
        <v>2000.049</v>
      </c>
      <c r="CJ57">
        <v>0.98000529999999997</v>
      </c>
      <c r="CK57">
        <v>1.9994870000000001E-2</v>
      </c>
      <c r="CL57">
        <v>0</v>
      </c>
      <c r="CM57">
        <v>2.2800500000000001</v>
      </c>
      <c r="CN57">
        <v>0</v>
      </c>
      <c r="CO57">
        <v>6495.1109999999999</v>
      </c>
      <c r="CP57">
        <v>17300.599999999999</v>
      </c>
      <c r="CQ57">
        <v>45.125</v>
      </c>
      <c r="CR57">
        <v>45.936999999999998</v>
      </c>
      <c r="CS57">
        <v>44.875</v>
      </c>
      <c r="CT57">
        <v>44.375</v>
      </c>
      <c r="CU57">
        <v>44.311999999999998</v>
      </c>
      <c r="CV57">
        <v>1960.056</v>
      </c>
      <c r="CW57">
        <v>39.993000000000002</v>
      </c>
      <c r="CX57">
        <v>0</v>
      </c>
      <c r="CY57">
        <v>1656093239.2</v>
      </c>
      <c r="CZ57">
        <v>0</v>
      </c>
      <c r="DA57">
        <v>1656081794</v>
      </c>
      <c r="DB57" t="s">
        <v>354</v>
      </c>
      <c r="DC57">
        <v>1656081770.5</v>
      </c>
      <c r="DD57">
        <v>1655399214.5999999</v>
      </c>
      <c r="DE57">
        <v>1</v>
      </c>
      <c r="DF57">
        <v>0.13400000000000001</v>
      </c>
      <c r="DG57">
        <v>-0.06</v>
      </c>
      <c r="DH57">
        <v>9.3309999999999995</v>
      </c>
      <c r="DI57">
        <v>0.51100000000000001</v>
      </c>
      <c r="DJ57">
        <v>421</v>
      </c>
      <c r="DK57">
        <v>25</v>
      </c>
      <c r="DL57">
        <v>1.93</v>
      </c>
      <c r="DM57">
        <v>0.15</v>
      </c>
      <c r="DN57">
        <v>-39.446235000000001</v>
      </c>
      <c r="DO57">
        <v>-3.6138934333959001</v>
      </c>
      <c r="DP57">
        <v>0.53690612612913902</v>
      </c>
      <c r="DQ57">
        <v>0</v>
      </c>
      <c r="DR57">
        <v>1.9625060000000001</v>
      </c>
      <c r="DS57">
        <v>0.17537493433395801</v>
      </c>
      <c r="DT57">
        <v>2.2784724246740402E-2</v>
      </c>
      <c r="DU57">
        <v>0</v>
      </c>
      <c r="DV57">
        <v>0</v>
      </c>
      <c r="DW57">
        <v>2</v>
      </c>
      <c r="DX57" t="s">
        <v>355</v>
      </c>
      <c r="DY57">
        <v>2.9649299999999998</v>
      </c>
      <c r="DZ57">
        <v>2.7544</v>
      </c>
      <c r="EA57">
        <v>0.104727</v>
      </c>
      <c r="EB57">
        <v>0.110489</v>
      </c>
      <c r="EC57">
        <v>9.6460799999999999E-2</v>
      </c>
      <c r="ED57">
        <v>9.1516899999999998E-2</v>
      </c>
      <c r="EE57">
        <v>34474.199999999997</v>
      </c>
      <c r="EF57">
        <v>37452.400000000001</v>
      </c>
      <c r="EG57">
        <v>34944.199999999997</v>
      </c>
      <c r="EH57">
        <v>38239.1</v>
      </c>
      <c r="EI57">
        <v>44875.6</v>
      </c>
      <c r="EJ57">
        <v>50189</v>
      </c>
      <c r="EK57">
        <v>54736</v>
      </c>
      <c r="EL57">
        <v>61354.9</v>
      </c>
      <c r="EM57">
        <v>1.4450000000000001</v>
      </c>
      <c r="EN57">
        <v>2.0346000000000002</v>
      </c>
      <c r="EO57">
        <v>-7.45058E-3</v>
      </c>
      <c r="EP57">
        <v>0</v>
      </c>
      <c r="EQ57">
        <v>29.840699999999998</v>
      </c>
      <c r="ER57">
        <v>999.9</v>
      </c>
      <c r="ES57">
        <v>38.475000000000001</v>
      </c>
      <c r="ET57">
        <v>41.552999999999997</v>
      </c>
      <c r="EU57">
        <v>40.731400000000001</v>
      </c>
      <c r="EV57">
        <v>54.114800000000002</v>
      </c>
      <c r="EW57">
        <v>39.415100000000002</v>
      </c>
      <c r="EX57">
        <v>2</v>
      </c>
      <c r="EY57">
        <v>0.68951200000000001</v>
      </c>
      <c r="EZ57">
        <v>4.3637300000000003</v>
      </c>
      <c r="FA57">
        <v>20.087499999999999</v>
      </c>
      <c r="FB57">
        <v>5.1945300000000003</v>
      </c>
      <c r="FC57">
        <v>12.0099</v>
      </c>
      <c r="FD57">
        <v>4.976</v>
      </c>
      <c r="FE57">
        <v>3.294</v>
      </c>
      <c r="FF57">
        <v>9999</v>
      </c>
      <c r="FG57">
        <v>544.20000000000005</v>
      </c>
      <c r="FH57">
        <v>9999</v>
      </c>
      <c r="FI57">
        <v>9999</v>
      </c>
      <c r="FJ57">
        <v>1.86331</v>
      </c>
      <c r="FK57">
        <v>1.8678900000000001</v>
      </c>
      <c r="FL57">
        <v>1.86768</v>
      </c>
      <c r="FM57">
        <v>1.8689</v>
      </c>
      <c r="FN57">
        <v>1.8696299999999999</v>
      </c>
      <c r="FO57">
        <v>1.8656900000000001</v>
      </c>
      <c r="FP57">
        <v>1.8666700000000001</v>
      </c>
      <c r="FQ57">
        <v>1.8680099999999999</v>
      </c>
      <c r="FR57">
        <v>5</v>
      </c>
      <c r="FS57">
        <v>0</v>
      </c>
      <c r="FT57">
        <v>0</v>
      </c>
      <c r="FU57">
        <v>0</v>
      </c>
      <c r="FV57" t="s">
        <v>356</v>
      </c>
      <c r="FW57" t="s">
        <v>357</v>
      </c>
      <c r="FX57" t="s">
        <v>358</v>
      </c>
      <c r="FY57" t="s">
        <v>358</v>
      </c>
      <c r="FZ57" t="s">
        <v>358</v>
      </c>
      <c r="GA57" t="s">
        <v>358</v>
      </c>
      <c r="GB57">
        <v>0</v>
      </c>
      <c r="GC57">
        <v>100</v>
      </c>
      <c r="GD57">
        <v>100</v>
      </c>
      <c r="GE57">
        <v>11.407999999999999</v>
      </c>
      <c r="GF57">
        <v>0.15049999999999999</v>
      </c>
      <c r="GG57">
        <v>5.6976915342421899</v>
      </c>
      <c r="GH57">
        <v>8.8301994759753793E-3</v>
      </c>
      <c r="GI57">
        <v>1.96969380098152E-7</v>
      </c>
      <c r="GJ57">
        <v>-4.7809962804086102E-10</v>
      </c>
      <c r="GK57">
        <v>0.15052054362713199</v>
      </c>
      <c r="GL57">
        <v>0</v>
      </c>
      <c r="GM57">
        <v>0</v>
      </c>
      <c r="GN57">
        <v>0</v>
      </c>
      <c r="GO57">
        <v>-3</v>
      </c>
      <c r="GP57">
        <v>1713</v>
      </c>
      <c r="GQ57">
        <v>0</v>
      </c>
      <c r="GR57">
        <v>17</v>
      </c>
      <c r="GS57">
        <v>191.7</v>
      </c>
      <c r="GT57">
        <v>11567.6</v>
      </c>
      <c r="GU57">
        <v>2.0446800000000001</v>
      </c>
      <c r="GV57">
        <v>2.6831100000000001</v>
      </c>
      <c r="GW57">
        <v>2.2485400000000002</v>
      </c>
      <c r="GX57">
        <v>2.7087400000000001</v>
      </c>
      <c r="GY57">
        <v>1.9958499999999999</v>
      </c>
      <c r="GZ57">
        <v>2.3339799999999999</v>
      </c>
      <c r="HA57">
        <v>44.445599999999999</v>
      </c>
      <c r="HB57">
        <v>15.445399999999999</v>
      </c>
      <c r="HC57">
        <v>18</v>
      </c>
      <c r="HD57">
        <v>262.495</v>
      </c>
      <c r="HE57">
        <v>612.07799999999997</v>
      </c>
      <c r="HF57">
        <v>22.997900000000001</v>
      </c>
      <c r="HG57">
        <v>35.435499999999998</v>
      </c>
      <c r="HH57">
        <v>30.000800000000002</v>
      </c>
      <c r="HI57">
        <v>35.358499999999999</v>
      </c>
      <c r="HJ57">
        <v>35.237900000000003</v>
      </c>
      <c r="HK57">
        <v>40.933599999999998</v>
      </c>
      <c r="HL57">
        <v>34.504800000000003</v>
      </c>
      <c r="HM57">
        <v>0</v>
      </c>
      <c r="HN57">
        <v>23</v>
      </c>
      <c r="HO57">
        <v>722.85299999999995</v>
      </c>
      <c r="HP57">
        <v>25.824300000000001</v>
      </c>
      <c r="HQ57">
        <v>101.456</v>
      </c>
      <c r="HR57">
        <v>102.113</v>
      </c>
    </row>
    <row r="58" spans="1:226" x14ac:dyDescent="0.2">
      <c r="A58">
        <v>50</v>
      </c>
      <c r="B58">
        <v>1656093276</v>
      </c>
      <c r="C58">
        <v>1756.9000000953699</v>
      </c>
      <c r="D58" t="s">
        <v>442</v>
      </c>
      <c r="E58" t="s">
        <v>443</v>
      </c>
      <c r="F58">
        <v>5</v>
      </c>
      <c r="G58" t="s">
        <v>351</v>
      </c>
      <c r="H58" t="s">
        <v>352</v>
      </c>
      <c r="I58">
        <v>1656093273.5</v>
      </c>
      <c r="J58">
        <f t="shared" si="34"/>
        <v>3.4070997062204083E-3</v>
      </c>
      <c r="K58">
        <f t="shared" si="35"/>
        <v>3.4070997062204085</v>
      </c>
      <c r="L58">
        <f t="shared" si="36"/>
        <v>28.818019260850448</v>
      </c>
      <c r="M58">
        <f t="shared" si="37"/>
        <v>671.88344444444397</v>
      </c>
      <c r="N58">
        <f t="shared" si="38"/>
        <v>214.22893621791107</v>
      </c>
      <c r="O58">
        <f t="shared" si="39"/>
        <v>16.313452619190191</v>
      </c>
      <c r="P58">
        <f t="shared" si="40"/>
        <v>51.163670650978787</v>
      </c>
      <c r="Q58">
        <f t="shared" si="41"/>
        <v>0.1077649437807391</v>
      </c>
      <c r="R58">
        <f t="shared" si="42"/>
        <v>3.1247865400991901</v>
      </c>
      <c r="S58">
        <f t="shared" si="43"/>
        <v>0.10574203548105895</v>
      </c>
      <c r="T58">
        <f t="shared" si="44"/>
        <v>6.626735961651492E-2</v>
      </c>
      <c r="U58">
        <f t="shared" si="45"/>
        <v>321.51367900000054</v>
      </c>
      <c r="V58">
        <f t="shared" si="46"/>
        <v>30.870053044314009</v>
      </c>
      <c r="W58">
        <f t="shared" si="47"/>
        <v>30.870053044314009</v>
      </c>
      <c r="X58">
        <f t="shared" si="48"/>
        <v>4.478060005434882</v>
      </c>
      <c r="Y58">
        <f t="shared" si="49"/>
        <v>50.244214964097623</v>
      </c>
      <c r="Z58">
        <f t="shared" si="50"/>
        <v>2.1309270381694057</v>
      </c>
      <c r="AA58">
        <f t="shared" si="51"/>
        <v>4.2411390837573544</v>
      </c>
      <c r="AB58">
        <f t="shared" si="52"/>
        <v>2.3471329672654764</v>
      </c>
      <c r="AC58">
        <f t="shared" si="53"/>
        <v>-150.25309704432001</v>
      </c>
      <c r="AD58">
        <f t="shared" si="54"/>
        <v>-159.89202079022152</v>
      </c>
      <c r="AE58">
        <f t="shared" si="55"/>
        <v>-11.422103264499201</v>
      </c>
      <c r="AF58">
        <f t="shared" si="56"/>
        <v>-5.3542099040186031E-2</v>
      </c>
      <c r="AG58">
        <f t="shared" si="57"/>
        <v>63.677512506136722</v>
      </c>
      <c r="AH58">
        <f t="shared" si="58"/>
        <v>3.4472659079235783</v>
      </c>
      <c r="AI58">
        <f t="shared" si="59"/>
        <v>28.818019260850448</v>
      </c>
      <c r="AJ58">
        <v>729.40952550515499</v>
      </c>
      <c r="AK58">
        <v>697.82878787878803</v>
      </c>
      <c r="AL58">
        <v>3.3055657939351102</v>
      </c>
      <c r="AM58">
        <v>66.930594117623002</v>
      </c>
      <c r="AN58">
        <f t="shared" si="60"/>
        <v>3.4070997062204085</v>
      </c>
      <c r="AO58">
        <v>25.939540855070899</v>
      </c>
      <c r="AP58">
        <v>27.978719999999999</v>
      </c>
      <c r="AQ58">
        <v>2.0703152589836399E-4</v>
      </c>
      <c r="AR58">
        <v>77.493190307587398</v>
      </c>
      <c r="AS58">
        <v>198</v>
      </c>
      <c r="AT58">
        <v>40</v>
      </c>
      <c r="AU58">
        <f t="shared" si="61"/>
        <v>1</v>
      </c>
      <c r="AV58">
        <f t="shared" si="62"/>
        <v>0</v>
      </c>
      <c r="AW58">
        <f t="shared" si="63"/>
        <v>39956.71240015261</v>
      </c>
      <c r="AX58">
        <f t="shared" si="64"/>
        <v>1999.9866666666701</v>
      </c>
      <c r="AY58">
        <f t="shared" si="65"/>
        <v>1681.1887000000029</v>
      </c>
      <c r="AZ58">
        <f t="shared" si="66"/>
        <v>0.84059995399969334</v>
      </c>
      <c r="BA58">
        <f t="shared" si="67"/>
        <v>0.16075791121940813</v>
      </c>
      <c r="BB58">
        <v>3.08</v>
      </c>
      <c r="BC58">
        <v>0.5</v>
      </c>
      <c r="BD58" t="s">
        <v>353</v>
      </c>
      <c r="BE58">
        <v>2</v>
      </c>
      <c r="BF58" t="b">
        <v>1</v>
      </c>
      <c r="BG58">
        <v>1656093273.5</v>
      </c>
      <c r="BH58">
        <v>671.88344444444397</v>
      </c>
      <c r="BI58">
        <v>712.53744444444396</v>
      </c>
      <c r="BJ58">
        <v>27.983422222222199</v>
      </c>
      <c r="BK58">
        <v>25.919233333333299</v>
      </c>
      <c r="BL58">
        <v>660.40599999999995</v>
      </c>
      <c r="BM58">
        <v>27.832899999999999</v>
      </c>
      <c r="BN58">
        <v>499.97666666666697</v>
      </c>
      <c r="BO58">
        <v>76.049766666666699</v>
      </c>
      <c r="BP58">
        <v>9.9855822222222196E-2</v>
      </c>
      <c r="BQ58">
        <v>29.920933333333299</v>
      </c>
      <c r="BR58">
        <v>29.753799999999998</v>
      </c>
      <c r="BS58">
        <v>999.9</v>
      </c>
      <c r="BT58">
        <v>0</v>
      </c>
      <c r="BU58">
        <v>0</v>
      </c>
      <c r="BV58">
        <v>10034.4444444444</v>
      </c>
      <c r="BW58">
        <v>0</v>
      </c>
      <c r="BX58">
        <v>2173.9</v>
      </c>
      <c r="BY58">
        <v>-40.654144444444398</v>
      </c>
      <c r="BZ58">
        <v>691.22622222222196</v>
      </c>
      <c r="CA58">
        <v>731.49711111111105</v>
      </c>
      <c r="CB58">
        <v>2.06419444444444</v>
      </c>
      <c r="CC58">
        <v>712.53744444444396</v>
      </c>
      <c r="CD58">
        <v>25.919233333333299</v>
      </c>
      <c r="CE58">
        <v>2.1281311111111099</v>
      </c>
      <c r="CF58">
        <v>1.97115111111111</v>
      </c>
      <c r="CG58">
        <v>18.431333333333299</v>
      </c>
      <c r="CH58">
        <v>17.214488888888901</v>
      </c>
      <c r="CI58">
        <v>1999.9866666666701</v>
      </c>
      <c r="CJ58">
        <v>0.98000366666666705</v>
      </c>
      <c r="CK58">
        <v>1.9996477777777799E-2</v>
      </c>
      <c r="CL58">
        <v>0</v>
      </c>
      <c r="CM58">
        <v>2.3391888888888901</v>
      </c>
      <c r="CN58">
        <v>0</v>
      </c>
      <c r="CO58">
        <v>6514.4977777777804</v>
      </c>
      <c r="CP58">
        <v>17300.077777777798</v>
      </c>
      <c r="CQ58">
        <v>45.152555555555601</v>
      </c>
      <c r="CR58">
        <v>45.936999999999998</v>
      </c>
      <c r="CS58">
        <v>44.916333333333299</v>
      </c>
      <c r="CT58">
        <v>44.375</v>
      </c>
      <c r="CU58">
        <v>44.311999999999998</v>
      </c>
      <c r="CV58">
        <v>1959.99</v>
      </c>
      <c r="CW58">
        <v>39.996666666666698</v>
      </c>
      <c r="CX58">
        <v>0</v>
      </c>
      <c r="CY58">
        <v>1656093244</v>
      </c>
      <c r="CZ58">
        <v>0</v>
      </c>
      <c r="DA58">
        <v>1656081794</v>
      </c>
      <c r="DB58" t="s">
        <v>354</v>
      </c>
      <c r="DC58">
        <v>1656081770.5</v>
      </c>
      <c r="DD58">
        <v>1655399214.5999999</v>
      </c>
      <c r="DE58">
        <v>1</v>
      </c>
      <c r="DF58">
        <v>0.13400000000000001</v>
      </c>
      <c r="DG58">
        <v>-0.06</v>
      </c>
      <c r="DH58">
        <v>9.3309999999999995</v>
      </c>
      <c r="DI58">
        <v>0.51100000000000001</v>
      </c>
      <c r="DJ58">
        <v>421</v>
      </c>
      <c r="DK58">
        <v>25</v>
      </c>
      <c r="DL58">
        <v>1.93</v>
      </c>
      <c r="DM58">
        <v>0.15</v>
      </c>
      <c r="DN58">
        <v>-39.966947500000003</v>
      </c>
      <c r="DO58">
        <v>-4.51897598499058</v>
      </c>
      <c r="DP58">
        <v>0.56056456496441998</v>
      </c>
      <c r="DQ58">
        <v>0</v>
      </c>
      <c r="DR58">
        <v>1.9927919999999999</v>
      </c>
      <c r="DS58">
        <v>0.445179061913695</v>
      </c>
      <c r="DT58">
        <v>4.7110508817035698E-2</v>
      </c>
      <c r="DU58">
        <v>0</v>
      </c>
      <c r="DV58">
        <v>0</v>
      </c>
      <c r="DW58">
        <v>2</v>
      </c>
      <c r="DX58" t="s">
        <v>355</v>
      </c>
      <c r="DY58">
        <v>2.9652500000000002</v>
      </c>
      <c r="DZ58">
        <v>2.7543299999999999</v>
      </c>
      <c r="EA58">
        <v>0.106529</v>
      </c>
      <c r="EB58">
        <v>0.11232499999999999</v>
      </c>
      <c r="EC58">
        <v>9.6442200000000006E-2</v>
      </c>
      <c r="ED58">
        <v>9.1328999999999994E-2</v>
      </c>
      <c r="EE58">
        <v>34404.5</v>
      </c>
      <c r="EF58">
        <v>37374.9</v>
      </c>
      <c r="EG58">
        <v>34944</v>
      </c>
      <c r="EH58">
        <v>38239.1</v>
      </c>
      <c r="EI58">
        <v>44875.8</v>
      </c>
      <c r="EJ58">
        <v>50198.9</v>
      </c>
      <c r="EK58">
        <v>54735.1</v>
      </c>
      <c r="EL58">
        <v>61354.2</v>
      </c>
      <c r="EM58">
        <v>1.444</v>
      </c>
      <c r="EN58">
        <v>2.0346000000000002</v>
      </c>
      <c r="EO58">
        <v>-5.6624400000000004E-3</v>
      </c>
      <c r="EP58">
        <v>0</v>
      </c>
      <c r="EQ58">
        <v>29.839200000000002</v>
      </c>
      <c r="ER58">
        <v>999.9</v>
      </c>
      <c r="ES58">
        <v>38.475000000000001</v>
      </c>
      <c r="ET58">
        <v>41.563000000000002</v>
      </c>
      <c r="EU58">
        <v>40.755099999999999</v>
      </c>
      <c r="EV58">
        <v>54.214799999999997</v>
      </c>
      <c r="EW58">
        <v>39.467100000000002</v>
      </c>
      <c r="EX58">
        <v>2</v>
      </c>
      <c r="EY58">
        <v>0.69024399999999997</v>
      </c>
      <c r="EZ58">
        <v>4.3604799999999999</v>
      </c>
      <c r="FA58">
        <v>20.087399999999999</v>
      </c>
      <c r="FB58">
        <v>5.1933299999999996</v>
      </c>
      <c r="FC58">
        <v>12.0099</v>
      </c>
      <c r="FD58">
        <v>4.9752000000000001</v>
      </c>
      <c r="FE58">
        <v>3.294</v>
      </c>
      <c r="FF58">
        <v>9999</v>
      </c>
      <c r="FG58">
        <v>544.20000000000005</v>
      </c>
      <c r="FH58">
        <v>9999</v>
      </c>
      <c r="FI58">
        <v>9999</v>
      </c>
      <c r="FJ58">
        <v>1.86328</v>
      </c>
      <c r="FK58">
        <v>1.8678900000000001</v>
      </c>
      <c r="FL58">
        <v>1.86768</v>
      </c>
      <c r="FM58">
        <v>1.8689</v>
      </c>
      <c r="FN58">
        <v>1.8696299999999999</v>
      </c>
      <c r="FO58">
        <v>1.8656900000000001</v>
      </c>
      <c r="FP58">
        <v>1.8667</v>
      </c>
      <c r="FQ58">
        <v>1.86798</v>
      </c>
      <c r="FR58">
        <v>5</v>
      </c>
      <c r="FS58">
        <v>0</v>
      </c>
      <c r="FT58">
        <v>0</v>
      </c>
      <c r="FU58">
        <v>0</v>
      </c>
      <c r="FV58" t="s">
        <v>356</v>
      </c>
      <c r="FW58" t="s">
        <v>357</v>
      </c>
      <c r="FX58" t="s">
        <v>358</v>
      </c>
      <c r="FY58" t="s">
        <v>358</v>
      </c>
      <c r="FZ58" t="s">
        <v>358</v>
      </c>
      <c r="GA58" t="s">
        <v>358</v>
      </c>
      <c r="GB58">
        <v>0</v>
      </c>
      <c r="GC58">
        <v>100</v>
      </c>
      <c r="GD58">
        <v>100</v>
      </c>
      <c r="GE58">
        <v>11.545</v>
      </c>
      <c r="GF58">
        <v>0.15049999999999999</v>
      </c>
      <c r="GG58">
        <v>5.6976915342421899</v>
      </c>
      <c r="GH58">
        <v>8.8301994759753793E-3</v>
      </c>
      <c r="GI58">
        <v>1.96969380098152E-7</v>
      </c>
      <c r="GJ58">
        <v>-4.7809962804086102E-10</v>
      </c>
      <c r="GK58">
        <v>0.15052054362713199</v>
      </c>
      <c r="GL58">
        <v>0</v>
      </c>
      <c r="GM58">
        <v>0</v>
      </c>
      <c r="GN58">
        <v>0</v>
      </c>
      <c r="GO58">
        <v>-3</v>
      </c>
      <c r="GP58">
        <v>1713</v>
      </c>
      <c r="GQ58">
        <v>0</v>
      </c>
      <c r="GR58">
        <v>17</v>
      </c>
      <c r="GS58">
        <v>191.8</v>
      </c>
      <c r="GT58">
        <v>11567.7</v>
      </c>
      <c r="GU58">
        <v>2.0813000000000001</v>
      </c>
      <c r="GV58">
        <v>2.6843300000000001</v>
      </c>
      <c r="GW58">
        <v>2.2485400000000002</v>
      </c>
      <c r="GX58">
        <v>2.7087400000000001</v>
      </c>
      <c r="GY58">
        <v>1.9958499999999999</v>
      </c>
      <c r="GZ58">
        <v>2.3290999999999999</v>
      </c>
      <c r="HA58">
        <v>44.417700000000004</v>
      </c>
      <c r="HB58">
        <v>15.445399999999999</v>
      </c>
      <c r="HC58">
        <v>18</v>
      </c>
      <c r="HD58">
        <v>262.089</v>
      </c>
      <c r="HE58">
        <v>612.12800000000004</v>
      </c>
      <c r="HF58">
        <v>22.998799999999999</v>
      </c>
      <c r="HG58">
        <v>35.445300000000003</v>
      </c>
      <c r="HH58">
        <v>30.000900000000001</v>
      </c>
      <c r="HI58">
        <v>35.365000000000002</v>
      </c>
      <c r="HJ58">
        <v>35.243099999999998</v>
      </c>
      <c r="HK58">
        <v>41.664700000000003</v>
      </c>
      <c r="HL58">
        <v>34.504800000000003</v>
      </c>
      <c r="HM58">
        <v>0</v>
      </c>
      <c r="HN58">
        <v>23</v>
      </c>
      <c r="HO58">
        <v>743.09400000000005</v>
      </c>
      <c r="HP58">
        <v>25.799099999999999</v>
      </c>
      <c r="HQ58">
        <v>101.45399999999999</v>
      </c>
      <c r="HR58">
        <v>102.11199999999999</v>
      </c>
    </row>
    <row r="59" spans="1:226" x14ac:dyDescent="0.2">
      <c r="A59">
        <v>51</v>
      </c>
      <c r="B59">
        <v>1656093281</v>
      </c>
      <c r="C59">
        <v>1761.9000000953699</v>
      </c>
      <c r="D59" t="s">
        <v>444</v>
      </c>
      <c r="E59" t="s">
        <v>445</v>
      </c>
      <c r="F59">
        <v>5</v>
      </c>
      <c r="G59" t="s">
        <v>351</v>
      </c>
      <c r="H59" t="s">
        <v>352</v>
      </c>
      <c r="I59">
        <v>1656093278.2</v>
      </c>
      <c r="J59">
        <f t="shared" si="34"/>
        <v>3.3999298500952397E-3</v>
      </c>
      <c r="K59">
        <f t="shared" si="35"/>
        <v>3.3999298500952397</v>
      </c>
      <c r="L59">
        <f t="shared" si="36"/>
        <v>28.735842968647553</v>
      </c>
      <c r="M59">
        <f t="shared" si="37"/>
        <v>687.15909999999997</v>
      </c>
      <c r="N59">
        <f t="shared" si="38"/>
        <v>228.78760567197006</v>
      </c>
      <c r="O59">
        <f t="shared" si="39"/>
        <v>17.421834102419776</v>
      </c>
      <c r="P59">
        <f t="shared" si="40"/>
        <v>52.326138065943226</v>
      </c>
      <c r="Q59">
        <f t="shared" si="41"/>
        <v>0.10747493640578624</v>
      </c>
      <c r="R59">
        <f t="shared" si="42"/>
        <v>3.1137868423983837</v>
      </c>
      <c r="S59">
        <f t="shared" si="43"/>
        <v>0.10545582750972832</v>
      </c>
      <c r="T59">
        <f t="shared" si="44"/>
        <v>6.6088141641338485E-2</v>
      </c>
      <c r="U59">
        <f t="shared" si="45"/>
        <v>321.52342919999995</v>
      </c>
      <c r="V59">
        <f t="shared" si="46"/>
        <v>30.870894140483809</v>
      </c>
      <c r="W59">
        <f t="shared" si="47"/>
        <v>30.870894140483809</v>
      </c>
      <c r="X59">
        <f t="shared" si="48"/>
        <v>4.4782749707584122</v>
      </c>
      <c r="Y59">
        <f t="shared" si="49"/>
        <v>50.228188037975805</v>
      </c>
      <c r="Z59">
        <f t="shared" si="50"/>
        <v>2.1297449899609866</v>
      </c>
      <c r="AA59">
        <f t="shared" si="51"/>
        <v>4.2401389999391572</v>
      </c>
      <c r="AB59">
        <f t="shared" si="52"/>
        <v>2.3485299807974256</v>
      </c>
      <c r="AC59">
        <f t="shared" si="53"/>
        <v>-149.93690638920006</v>
      </c>
      <c r="AD59">
        <f t="shared" si="54"/>
        <v>-160.15920163356574</v>
      </c>
      <c r="AE59">
        <f t="shared" si="55"/>
        <v>-11.481421707622188</v>
      </c>
      <c r="AF59">
        <f t="shared" si="56"/>
        <v>-5.4100530388041079E-2</v>
      </c>
      <c r="AG59">
        <f t="shared" si="57"/>
        <v>64.737968867027448</v>
      </c>
      <c r="AH59">
        <f t="shared" si="58"/>
        <v>3.448069373436478</v>
      </c>
      <c r="AI59">
        <f t="shared" si="59"/>
        <v>28.735842968647553</v>
      </c>
      <c r="AJ59">
        <v>746.690379548019</v>
      </c>
      <c r="AK59">
        <v>714.76770909090897</v>
      </c>
      <c r="AL59">
        <v>3.40476974487789</v>
      </c>
      <c r="AM59">
        <v>66.930594117623002</v>
      </c>
      <c r="AN59">
        <f t="shared" si="60"/>
        <v>3.3999298500952397</v>
      </c>
      <c r="AO59">
        <v>25.900483624854299</v>
      </c>
      <c r="AP59">
        <v>27.9653490909091</v>
      </c>
      <c r="AQ59">
        <v>-6.2859598375864601E-3</v>
      </c>
      <c r="AR59">
        <v>77.493190307587398</v>
      </c>
      <c r="AS59">
        <v>197</v>
      </c>
      <c r="AT59">
        <v>39</v>
      </c>
      <c r="AU59">
        <f t="shared" si="61"/>
        <v>1</v>
      </c>
      <c r="AV59">
        <f t="shared" si="62"/>
        <v>0</v>
      </c>
      <c r="AW59">
        <f t="shared" si="63"/>
        <v>39765.688642282104</v>
      </c>
      <c r="AX59">
        <f t="shared" si="64"/>
        <v>2000.048</v>
      </c>
      <c r="AY59">
        <f t="shared" si="65"/>
        <v>1681.2401999999997</v>
      </c>
      <c r="AZ59">
        <f t="shared" si="66"/>
        <v>0.84059992560178542</v>
      </c>
      <c r="BA59">
        <f t="shared" si="67"/>
        <v>0.1607578564114461</v>
      </c>
      <c r="BB59">
        <v>3.08</v>
      </c>
      <c r="BC59">
        <v>0.5</v>
      </c>
      <c r="BD59" t="s">
        <v>353</v>
      </c>
      <c r="BE59">
        <v>2</v>
      </c>
      <c r="BF59" t="b">
        <v>1</v>
      </c>
      <c r="BG59">
        <v>1656093278.2</v>
      </c>
      <c r="BH59">
        <v>687.15909999999997</v>
      </c>
      <c r="BI59">
        <v>728.49069999999995</v>
      </c>
      <c r="BJ59">
        <v>27.968309999999999</v>
      </c>
      <c r="BK59">
        <v>25.904029999999999</v>
      </c>
      <c r="BL59">
        <v>675.55359999999996</v>
      </c>
      <c r="BM59">
        <v>27.817769999999999</v>
      </c>
      <c r="BN59">
        <v>500.07889999999998</v>
      </c>
      <c r="BO59">
        <v>76.048159999999996</v>
      </c>
      <c r="BP59">
        <v>0.10034485999999999</v>
      </c>
      <c r="BQ59">
        <v>29.916830000000001</v>
      </c>
      <c r="BR59">
        <v>29.759679999999999</v>
      </c>
      <c r="BS59">
        <v>999.9</v>
      </c>
      <c r="BT59">
        <v>0</v>
      </c>
      <c r="BU59">
        <v>0</v>
      </c>
      <c r="BV59">
        <v>9984.5</v>
      </c>
      <c r="BW59">
        <v>0</v>
      </c>
      <c r="BX59">
        <v>2176.4769999999999</v>
      </c>
      <c r="BY59">
        <v>-41.331740000000003</v>
      </c>
      <c r="BZ59">
        <v>706.9307</v>
      </c>
      <c r="CA59">
        <v>747.86339999999996</v>
      </c>
      <c r="CB59">
        <v>2.0642800000000001</v>
      </c>
      <c r="CC59">
        <v>728.49069999999995</v>
      </c>
      <c r="CD59">
        <v>25.904029999999999</v>
      </c>
      <c r="CE59">
        <v>2.126938</v>
      </c>
      <c r="CF59">
        <v>1.9699530000000001</v>
      </c>
      <c r="CG59">
        <v>18.42238</v>
      </c>
      <c r="CH59">
        <v>17.204879999999999</v>
      </c>
      <c r="CI59">
        <v>2000.048</v>
      </c>
      <c r="CJ59">
        <v>0.9800044</v>
      </c>
      <c r="CK59">
        <v>1.9995760000000001E-2</v>
      </c>
      <c r="CL59">
        <v>0</v>
      </c>
      <c r="CM59">
        <v>2.2513399999999999</v>
      </c>
      <c r="CN59">
        <v>0</v>
      </c>
      <c r="CO59">
        <v>6531.2139999999999</v>
      </c>
      <c r="CP59">
        <v>17300.599999999999</v>
      </c>
      <c r="CQ59">
        <v>45.143599999999999</v>
      </c>
      <c r="CR59">
        <v>45.936999999999998</v>
      </c>
      <c r="CS59">
        <v>44.912199999999999</v>
      </c>
      <c r="CT59">
        <v>44.3874</v>
      </c>
      <c r="CU59">
        <v>44.311999999999998</v>
      </c>
      <c r="CV59">
        <v>1960.0519999999999</v>
      </c>
      <c r="CW59">
        <v>39.996000000000002</v>
      </c>
      <c r="CX59">
        <v>0</v>
      </c>
      <c r="CY59">
        <v>1656093249.4000001</v>
      </c>
      <c r="CZ59">
        <v>0</v>
      </c>
      <c r="DA59">
        <v>1656081794</v>
      </c>
      <c r="DB59" t="s">
        <v>354</v>
      </c>
      <c r="DC59">
        <v>1656081770.5</v>
      </c>
      <c r="DD59">
        <v>1655399214.5999999</v>
      </c>
      <c r="DE59">
        <v>1</v>
      </c>
      <c r="DF59">
        <v>0.13400000000000001</v>
      </c>
      <c r="DG59">
        <v>-0.06</v>
      </c>
      <c r="DH59">
        <v>9.3309999999999995</v>
      </c>
      <c r="DI59">
        <v>0.51100000000000001</v>
      </c>
      <c r="DJ59">
        <v>421</v>
      </c>
      <c r="DK59">
        <v>25</v>
      </c>
      <c r="DL59">
        <v>1.93</v>
      </c>
      <c r="DM59">
        <v>0.15</v>
      </c>
      <c r="DN59">
        <v>-40.295920000000002</v>
      </c>
      <c r="DO59">
        <v>-6.9363849906190396</v>
      </c>
      <c r="DP59">
        <v>0.72458403418789197</v>
      </c>
      <c r="DQ59">
        <v>0</v>
      </c>
      <c r="DR59">
        <v>2.0158520000000002</v>
      </c>
      <c r="DS59">
        <v>0.47528825515947198</v>
      </c>
      <c r="DT59">
        <v>4.9535085050901102E-2</v>
      </c>
      <c r="DU59">
        <v>0</v>
      </c>
      <c r="DV59">
        <v>0</v>
      </c>
      <c r="DW59">
        <v>2</v>
      </c>
      <c r="DX59" t="s">
        <v>355</v>
      </c>
      <c r="DY59">
        <v>2.9649800000000002</v>
      </c>
      <c r="DZ59">
        <v>2.7535500000000002</v>
      </c>
      <c r="EA59">
        <v>0.10831499999999999</v>
      </c>
      <c r="EB59">
        <v>0.114095</v>
      </c>
      <c r="EC59">
        <v>9.6393900000000005E-2</v>
      </c>
      <c r="ED59">
        <v>9.1359700000000002E-2</v>
      </c>
      <c r="EE59">
        <v>34334.5</v>
      </c>
      <c r="EF59">
        <v>37299.1</v>
      </c>
      <c r="EG59">
        <v>34942.800000000003</v>
      </c>
      <c r="EH59">
        <v>38237.800000000003</v>
      </c>
      <c r="EI59">
        <v>44877.5</v>
      </c>
      <c r="EJ59">
        <v>50195.5</v>
      </c>
      <c r="EK59">
        <v>54734.1</v>
      </c>
      <c r="EL59">
        <v>61352.1</v>
      </c>
      <c r="EM59">
        <v>1.4458</v>
      </c>
      <c r="EN59">
        <v>2.0341999999999998</v>
      </c>
      <c r="EO59">
        <v>-4.4703499999999997E-3</v>
      </c>
      <c r="EP59">
        <v>0</v>
      </c>
      <c r="EQ59">
        <v>29.838100000000001</v>
      </c>
      <c r="ER59">
        <v>999.9</v>
      </c>
      <c r="ES59">
        <v>38.475000000000001</v>
      </c>
      <c r="ET59">
        <v>41.563000000000002</v>
      </c>
      <c r="EU59">
        <v>40.756500000000003</v>
      </c>
      <c r="EV59">
        <v>54.434800000000003</v>
      </c>
      <c r="EW59">
        <v>39.378999999999998</v>
      </c>
      <c r="EX59">
        <v>2</v>
      </c>
      <c r="EY59">
        <v>0.69113800000000003</v>
      </c>
      <c r="EZ59">
        <v>4.3647099999999996</v>
      </c>
      <c r="FA59">
        <v>20.087199999999999</v>
      </c>
      <c r="FB59">
        <v>5.1933299999999996</v>
      </c>
      <c r="FC59">
        <v>12.0099</v>
      </c>
      <c r="FD59">
        <v>4.9748000000000001</v>
      </c>
      <c r="FE59">
        <v>3.294</v>
      </c>
      <c r="FF59">
        <v>9999</v>
      </c>
      <c r="FG59">
        <v>544.20000000000005</v>
      </c>
      <c r="FH59">
        <v>9999</v>
      </c>
      <c r="FI59">
        <v>9999</v>
      </c>
      <c r="FJ59">
        <v>1.8632500000000001</v>
      </c>
      <c r="FK59">
        <v>1.8678900000000001</v>
      </c>
      <c r="FL59">
        <v>1.86765</v>
      </c>
      <c r="FM59">
        <v>1.8689</v>
      </c>
      <c r="FN59">
        <v>1.8696299999999999</v>
      </c>
      <c r="FO59">
        <v>1.8656900000000001</v>
      </c>
      <c r="FP59">
        <v>1.8666400000000001</v>
      </c>
      <c r="FQ59">
        <v>1.8680099999999999</v>
      </c>
      <c r="FR59">
        <v>5</v>
      </c>
      <c r="FS59">
        <v>0</v>
      </c>
      <c r="FT59">
        <v>0</v>
      </c>
      <c r="FU59">
        <v>0</v>
      </c>
      <c r="FV59" t="s">
        <v>356</v>
      </c>
      <c r="FW59" t="s">
        <v>357</v>
      </c>
      <c r="FX59" t="s">
        <v>358</v>
      </c>
      <c r="FY59" t="s">
        <v>358</v>
      </c>
      <c r="FZ59" t="s">
        <v>358</v>
      </c>
      <c r="GA59" t="s">
        <v>358</v>
      </c>
      <c r="GB59">
        <v>0</v>
      </c>
      <c r="GC59">
        <v>100</v>
      </c>
      <c r="GD59">
        <v>100</v>
      </c>
      <c r="GE59">
        <v>11.682</v>
      </c>
      <c r="GF59">
        <v>0.15060000000000001</v>
      </c>
      <c r="GG59">
        <v>5.6976915342421899</v>
      </c>
      <c r="GH59">
        <v>8.8301994759753793E-3</v>
      </c>
      <c r="GI59">
        <v>1.96969380098152E-7</v>
      </c>
      <c r="GJ59">
        <v>-4.7809962804086102E-10</v>
      </c>
      <c r="GK59">
        <v>0.15052054362713199</v>
      </c>
      <c r="GL59">
        <v>0</v>
      </c>
      <c r="GM59">
        <v>0</v>
      </c>
      <c r="GN59">
        <v>0</v>
      </c>
      <c r="GO59">
        <v>-3</v>
      </c>
      <c r="GP59">
        <v>1713</v>
      </c>
      <c r="GQ59">
        <v>0</v>
      </c>
      <c r="GR59">
        <v>17</v>
      </c>
      <c r="GS59">
        <v>191.8</v>
      </c>
      <c r="GT59">
        <v>11567.8</v>
      </c>
      <c r="GU59">
        <v>2.1215799999999998</v>
      </c>
      <c r="GV59">
        <v>2.67822</v>
      </c>
      <c r="GW59">
        <v>2.2485400000000002</v>
      </c>
      <c r="GX59">
        <v>2.7075200000000001</v>
      </c>
      <c r="GY59">
        <v>1.9958499999999999</v>
      </c>
      <c r="GZ59">
        <v>2.34497</v>
      </c>
      <c r="HA59">
        <v>44.445599999999999</v>
      </c>
      <c r="HB59">
        <v>15.4542</v>
      </c>
      <c r="HC59">
        <v>18</v>
      </c>
      <c r="HD59">
        <v>262.88600000000002</v>
      </c>
      <c r="HE59">
        <v>611.88</v>
      </c>
      <c r="HF59">
        <v>23</v>
      </c>
      <c r="HG59">
        <v>35.455100000000002</v>
      </c>
      <c r="HH59">
        <v>30.001000000000001</v>
      </c>
      <c r="HI59">
        <v>35.371499999999997</v>
      </c>
      <c r="HJ59">
        <v>35.250799999999998</v>
      </c>
      <c r="HK59">
        <v>42.466099999999997</v>
      </c>
      <c r="HL59">
        <v>34.504800000000003</v>
      </c>
      <c r="HM59">
        <v>0</v>
      </c>
      <c r="HN59">
        <v>23</v>
      </c>
      <c r="HO59">
        <v>756.50699999999995</v>
      </c>
      <c r="HP59">
        <v>25.792400000000001</v>
      </c>
      <c r="HQ59">
        <v>101.452</v>
      </c>
      <c r="HR59">
        <v>102.10899999999999</v>
      </c>
    </row>
    <row r="60" spans="1:226" x14ac:dyDescent="0.2">
      <c r="A60">
        <v>52</v>
      </c>
      <c r="B60">
        <v>1656093286</v>
      </c>
      <c r="C60">
        <v>1766.9000000953699</v>
      </c>
      <c r="D60" t="s">
        <v>446</v>
      </c>
      <c r="E60" t="s">
        <v>447</v>
      </c>
      <c r="F60">
        <v>5</v>
      </c>
      <c r="G60" t="s">
        <v>351</v>
      </c>
      <c r="H60" t="s">
        <v>352</v>
      </c>
      <c r="I60">
        <v>1656093283.5</v>
      </c>
      <c r="J60">
        <f t="shared" si="34"/>
        <v>3.4794256921978771E-3</v>
      </c>
      <c r="K60">
        <f t="shared" si="35"/>
        <v>3.4794256921978772</v>
      </c>
      <c r="L60">
        <f t="shared" si="36"/>
        <v>30.035739933989316</v>
      </c>
      <c r="M60">
        <f t="shared" si="37"/>
        <v>704.54466666666701</v>
      </c>
      <c r="N60">
        <f t="shared" si="38"/>
        <v>237.27491397745797</v>
      </c>
      <c r="O60">
        <f t="shared" si="39"/>
        <v>18.067906948149833</v>
      </c>
      <c r="P60">
        <f t="shared" si="40"/>
        <v>53.649360839544741</v>
      </c>
      <c r="Q60">
        <f t="shared" si="41"/>
        <v>0.11028069713258574</v>
      </c>
      <c r="R60">
        <f t="shared" si="42"/>
        <v>3.1160716597242182</v>
      </c>
      <c r="S60">
        <f t="shared" si="43"/>
        <v>0.10815743850858414</v>
      </c>
      <c r="T60">
        <f t="shared" si="44"/>
        <v>6.7785760526662256E-2</v>
      </c>
      <c r="U60">
        <f t="shared" si="45"/>
        <v>321.51134233333255</v>
      </c>
      <c r="V60">
        <f t="shared" si="46"/>
        <v>30.847566308647234</v>
      </c>
      <c r="W60">
        <f t="shared" si="47"/>
        <v>30.847566308647234</v>
      </c>
      <c r="X60">
        <f t="shared" si="48"/>
        <v>4.4723162314498248</v>
      </c>
      <c r="Y60">
        <f t="shared" si="49"/>
        <v>50.215591229811196</v>
      </c>
      <c r="Z60">
        <f t="shared" si="50"/>
        <v>2.1288278633162006</v>
      </c>
      <c r="AA60">
        <f t="shared" si="51"/>
        <v>4.2393762797168693</v>
      </c>
      <c r="AB60">
        <f t="shared" si="52"/>
        <v>2.3434883681336243</v>
      </c>
      <c r="AC60">
        <f t="shared" si="53"/>
        <v>-153.44267302592638</v>
      </c>
      <c r="AD60">
        <f t="shared" si="54"/>
        <v>-156.88361476895923</v>
      </c>
      <c r="AE60">
        <f t="shared" si="55"/>
        <v>-11.236885293005981</v>
      </c>
      <c r="AF60">
        <f t="shared" si="56"/>
        <v>-5.1830754559034631E-2</v>
      </c>
      <c r="AG60">
        <f t="shared" si="57"/>
        <v>65.413800217897901</v>
      </c>
      <c r="AH60">
        <f t="shared" si="58"/>
        <v>3.5765700622938428</v>
      </c>
      <c r="AI60">
        <f t="shared" si="59"/>
        <v>30.035739933989316</v>
      </c>
      <c r="AJ60">
        <v>764.17295876478602</v>
      </c>
      <c r="AK60">
        <v>731.52879393939395</v>
      </c>
      <c r="AL60">
        <v>3.3782954009697099</v>
      </c>
      <c r="AM60">
        <v>66.930594117623002</v>
      </c>
      <c r="AN60">
        <f t="shared" si="60"/>
        <v>3.4794256921978772</v>
      </c>
      <c r="AO60">
        <v>25.868682700902301</v>
      </c>
      <c r="AP60">
        <v>27.9447181818182</v>
      </c>
      <c r="AQ60">
        <v>1.62334380037311E-3</v>
      </c>
      <c r="AR60">
        <v>77.493190307587398</v>
      </c>
      <c r="AS60">
        <v>197</v>
      </c>
      <c r="AT60">
        <v>39</v>
      </c>
      <c r="AU60">
        <f t="shared" si="61"/>
        <v>1</v>
      </c>
      <c r="AV60">
        <f t="shared" si="62"/>
        <v>0</v>
      </c>
      <c r="AW60">
        <f t="shared" si="63"/>
        <v>39805.867688638842</v>
      </c>
      <c r="AX60">
        <f t="shared" si="64"/>
        <v>1999.97444444444</v>
      </c>
      <c r="AY60">
        <f t="shared" si="65"/>
        <v>1681.1782333333292</v>
      </c>
      <c r="AZ60">
        <f t="shared" si="66"/>
        <v>0.84059985766484779</v>
      </c>
      <c r="BA60">
        <f t="shared" si="67"/>
        <v>0.16075772529315649</v>
      </c>
      <c r="BB60">
        <v>3.08</v>
      </c>
      <c r="BC60">
        <v>0.5</v>
      </c>
      <c r="BD60" t="s">
        <v>353</v>
      </c>
      <c r="BE60">
        <v>2</v>
      </c>
      <c r="BF60" t="b">
        <v>1</v>
      </c>
      <c r="BG60">
        <v>1656093283.5</v>
      </c>
      <c r="BH60">
        <v>704.54466666666701</v>
      </c>
      <c r="BI60">
        <v>746.39577777777799</v>
      </c>
      <c r="BJ60">
        <v>27.956611111111101</v>
      </c>
      <c r="BK60">
        <v>25.814833333333301</v>
      </c>
      <c r="BL60">
        <v>692.793888888889</v>
      </c>
      <c r="BM60">
        <v>27.8061111111111</v>
      </c>
      <c r="BN60">
        <v>499.95244444444398</v>
      </c>
      <c r="BO60">
        <v>76.047488888888907</v>
      </c>
      <c r="BP60">
        <v>0.10007616666666699</v>
      </c>
      <c r="BQ60">
        <v>29.913699999999999</v>
      </c>
      <c r="BR60">
        <v>29.754455555555602</v>
      </c>
      <c r="BS60">
        <v>999.9</v>
      </c>
      <c r="BT60">
        <v>0</v>
      </c>
      <c r="BU60">
        <v>0</v>
      </c>
      <c r="BV60">
        <v>9995</v>
      </c>
      <c r="BW60">
        <v>0</v>
      </c>
      <c r="BX60">
        <v>2178.68777777778</v>
      </c>
      <c r="BY60">
        <v>-41.851255555555603</v>
      </c>
      <c r="BZ60">
        <v>724.80766666666705</v>
      </c>
      <c r="CA60">
        <v>766.17433333333304</v>
      </c>
      <c r="CB60">
        <v>2.1417799999999998</v>
      </c>
      <c r="CC60">
        <v>746.39577777777799</v>
      </c>
      <c r="CD60">
        <v>25.814833333333301</v>
      </c>
      <c r="CE60">
        <v>2.1260311111111099</v>
      </c>
      <c r="CF60">
        <v>1.96315444444444</v>
      </c>
      <c r="CG60">
        <v>18.415577777777798</v>
      </c>
      <c r="CH60">
        <v>17.150211111111101</v>
      </c>
      <c r="CI60">
        <v>1999.97444444444</v>
      </c>
      <c r="CJ60">
        <v>0.98000666666666703</v>
      </c>
      <c r="CK60">
        <v>1.9993522222222199E-2</v>
      </c>
      <c r="CL60">
        <v>0</v>
      </c>
      <c r="CM60">
        <v>2.2334333333333301</v>
      </c>
      <c r="CN60">
        <v>0</v>
      </c>
      <c r="CO60">
        <v>6549.9366666666701</v>
      </c>
      <c r="CP60">
        <v>17299.9666666667</v>
      </c>
      <c r="CQ60">
        <v>45.138777777777797</v>
      </c>
      <c r="CR60">
        <v>45.936999999999998</v>
      </c>
      <c r="CS60">
        <v>44.916333333333299</v>
      </c>
      <c r="CT60">
        <v>44.423222222222201</v>
      </c>
      <c r="CU60">
        <v>44.326000000000001</v>
      </c>
      <c r="CV60">
        <v>1959.98444444444</v>
      </c>
      <c r="CW60">
        <v>39.99</v>
      </c>
      <c r="CX60">
        <v>0</v>
      </c>
      <c r="CY60">
        <v>1656093254.2</v>
      </c>
      <c r="CZ60">
        <v>0</v>
      </c>
      <c r="DA60">
        <v>1656081794</v>
      </c>
      <c r="DB60" t="s">
        <v>354</v>
      </c>
      <c r="DC60">
        <v>1656081770.5</v>
      </c>
      <c r="DD60">
        <v>1655399214.5999999</v>
      </c>
      <c r="DE60">
        <v>1</v>
      </c>
      <c r="DF60">
        <v>0.13400000000000001</v>
      </c>
      <c r="DG60">
        <v>-0.06</v>
      </c>
      <c r="DH60">
        <v>9.3309999999999995</v>
      </c>
      <c r="DI60">
        <v>0.51100000000000001</v>
      </c>
      <c r="DJ60">
        <v>421</v>
      </c>
      <c r="DK60">
        <v>25</v>
      </c>
      <c r="DL60">
        <v>1.93</v>
      </c>
      <c r="DM60">
        <v>0.15</v>
      </c>
      <c r="DN60">
        <v>-41.0096475</v>
      </c>
      <c r="DO60">
        <v>-6.6310210131331502</v>
      </c>
      <c r="DP60">
        <v>0.668714293621536</v>
      </c>
      <c r="DQ60">
        <v>0</v>
      </c>
      <c r="DR60">
        <v>2.0657160000000001</v>
      </c>
      <c r="DS60">
        <v>0.48306889305816098</v>
      </c>
      <c r="DT60">
        <v>5.7898098103478297E-2</v>
      </c>
      <c r="DU60">
        <v>0</v>
      </c>
      <c r="DV60">
        <v>0</v>
      </c>
      <c r="DW60">
        <v>2</v>
      </c>
      <c r="DX60" t="s">
        <v>355</v>
      </c>
      <c r="DY60">
        <v>2.96515</v>
      </c>
      <c r="DZ60">
        <v>2.75345</v>
      </c>
      <c r="EA60">
        <v>0.11008999999999999</v>
      </c>
      <c r="EB60">
        <v>0.1159</v>
      </c>
      <c r="EC60">
        <v>9.6349099999999993E-2</v>
      </c>
      <c r="ED60">
        <v>9.0957800000000005E-2</v>
      </c>
      <c r="EE60">
        <v>34265.599999999999</v>
      </c>
      <c r="EF60">
        <v>37221.800000000003</v>
      </c>
      <c r="EG60">
        <v>34942.300000000003</v>
      </c>
      <c r="EH60">
        <v>38236.699999999997</v>
      </c>
      <c r="EI60">
        <v>44879.3</v>
      </c>
      <c r="EJ60">
        <v>50217</v>
      </c>
      <c r="EK60">
        <v>54733.599999999999</v>
      </c>
      <c r="EL60">
        <v>61351.199999999997</v>
      </c>
      <c r="EM60">
        <v>1.446</v>
      </c>
      <c r="EN60">
        <v>2.0335999999999999</v>
      </c>
      <c r="EO60">
        <v>-5.9604599999999999E-3</v>
      </c>
      <c r="EP60">
        <v>0</v>
      </c>
      <c r="EQ60">
        <v>29.8355</v>
      </c>
      <c r="ER60">
        <v>999.9</v>
      </c>
      <c r="ES60">
        <v>38.475000000000001</v>
      </c>
      <c r="ET60">
        <v>41.563000000000002</v>
      </c>
      <c r="EU60">
        <v>40.7532</v>
      </c>
      <c r="EV60">
        <v>54.024799999999999</v>
      </c>
      <c r="EW60">
        <v>39.459099999999999</v>
      </c>
      <c r="EX60">
        <v>2</v>
      </c>
      <c r="EY60">
        <v>0.69174800000000003</v>
      </c>
      <c r="EZ60">
        <v>4.3677599999999996</v>
      </c>
      <c r="FA60">
        <v>20.086600000000001</v>
      </c>
      <c r="FB60">
        <v>5.1933299999999996</v>
      </c>
      <c r="FC60">
        <v>12.0099</v>
      </c>
      <c r="FD60">
        <v>4.976</v>
      </c>
      <c r="FE60">
        <v>3.294</v>
      </c>
      <c r="FF60">
        <v>9999</v>
      </c>
      <c r="FG60">
        <v>544.20000000000005</v>
      </c>
      <c r="FH60">
        <v>9999</v>
      </c>
      <c r="FI60">
        <v>9999</v>
      </c>
      <c r="FJ60">
        <v>1.8632500000000001</v>
      </c>
      <c r="FK60">
        <v>1.8678900000000001</v>
      </c>
      <c r="FL60">
        <v>1.86765</v>
      </c>
      <c r="FM60">
        <v>1.8689</v>
      </c>
      <c r="FN60">
        <v>1.8696299999999999</v>
      </c>
      <c r="FO60">
        <v>1.8656900000000001</v>
      </c>
      <c r="FP60">
        <v>1.8666100000000001</v>
      </c>
      <c r="FQ60">
        <v>1.8680699999999999</v>
      </c>
      <c r="FR60">
        <v>5</v>
      </c>
      <c r="FS60">
        <v>0</v>
      </c>
      <c r="FT60">
        <v>0</v>
      </c>
      <c r="FU60">
        <v>0</v>
      </c>
      <c r="FV60" t="s">
        <v>356</v>
      </c>
      <c r="FW60" t="s">
        <v>357</v>
      </c>
      <c r="FX60" t="s">
        <v>358</v>
      </c>
      <c r="FY60" t="s">
        <v>358</v>
      </c>
      <c r="FZ60" t="s">
        <v>358</v>
      </c>
      <c r="GA60" t="s">
        <v>358</v>
      </c>
      <c r="GB60">
        <v>0</v>
      </c>
      <c r="GC60">
        <v>100</v>
      </c>
      <c r="GD60">
        <v>100</v>
      </c>
      <c r="GE60">
        <v>11.818</v>
      </c>
      <c r="GF60">
        <v>0.15049999999999999</v>
      </c>
      <c r="GG60">
        <v>5.6976915342421899</v>
      </c>
      <c r="GH60">
        <v>8.8301994759753793E-3</v>
      </c>
      <c r="GI60">
        <v>1.96969380098152E-7</v>
      </c>
      <c r="GJ60">
        <v>-4.7809962804086102E-10</v>
      </c>
      <c r="GK60">
        <v>0.15052054362713199</v>
      </c>
      <c r="GL60">
        <v>0</v>
      </c>
      <c r="GM60">
        <v>0</v>
      </c>
      <c r="GN60">
        <v>0</v>
      </c>
      <c r="GO60">
        <v>-3</v>
      </c>
      <c r="GP60">
        <v>1713</v>
      </c>
      <c r="GQ60">
        <v>0</v>
      </c>
      <c r="GR60">
        <v>17</v>
      </c>
      <c r="GS60">
        <v>191.9</v>
      </c>
      <c r="GT60">
        <v>11567.9</v>
      </c>
      <c r="GU60">
        <v>2.1581999999999999</v>
      </c>
      <c r="GV60">
        <v>2.67822</v>
      </c>
      <c r="GW60">
        <v>2.2485400000000002</v>
      </c>
      <c r="GX60">
        <v>2.7087400000000001</v>
      </c>
      <c r="GY60">
        <v>1.9958499999999999</v>
      </c>
      <c r="GZ60">
        <v>2.35107</v>
      </c>
      <c r="HA60">
        <v>44.445599999999999</v>
      </c>
      <c r="HB60">
        <v>15.445399999999999</v>
      </c>
      <c r="HC60">
        <v>18</v>
      </c>
      <c r="HD60">
        <v>262.995</v>
      </c>
      <c r="HE60">
        <v>611.44799999999998</v>
      </c>
      <c r="HF60">
        <v>23.0002</v>
      </c>
      <c r="HG60">
        <v>35.461599999999997</v>
      </c>
      <c r="HH60">
        <v>30.001000000000001</v>
      </c>
      <c r="HI60">
        <v>35.378</v>
      </c>
      <c r="HJ60">
        <v>35.255899999999997</v>
      </c>
      <c r="HK60">
        <v>43.186900000000001</v>
      </c>
      <c r="HL60">
        <v>34.793100000000003</v>
      </c>
      <c r="HM60">
        <v>0</v>
      </c>
      <c r="HN60">
        <v>23</v>
      </c>
      <c r="HO60">
        <v>776.69</v>
      </c>
      <c r="HP60">
        <v>25.787099999999999</v>
      </c>
      <c r="HQ60">
        <v>101.45099999999999</v>
      </c>
      <c r="HR60">
        <v>102.107</v>
      </c>
    </row>
    <row r="61" spans="1:226" x14ac:dyDescent="0.2">
      <c r="A61">
        <v>53</v>
      </c>
      <c r="B61">
        <v>1656093291</v>
      </c>
      <c r="C61">
        <v>1771.9000000953699</v>
      </c>
      <c r="D61" t="s">
        <v>448</v>
      </c>
      <c r="E61" t="s">
        <v>449</v>
      </c>
      <c r="F61">
        <v>5</v>
      </c>
      <c r="G61" t="s">
        <v>351</v>
      </c>
      <c r="H61" t="s">
        <v>352</v>
      </c>
      <c r="I61">
        <v>1656093288.2</v>
      </c>
      <c r="J61">
        <f t="shared" si="34"/>
        <v>3.4823103885400367E-3</v>
      </c>
      <c r="K61">
        <f t="shared" si="35"/>
        <v>3.4823103885400366</v>
      </c>
      <c r="L61">
        <f t="shared" si="36"/>
        <v>30.367126233680491</v>
      </c>
      <c r="M61">
        <f t="shared" si="37"/>
        <v>720.03210000000001</v>
      </c>
      <c r="N61">
        <f t="shared" si="38"/>
        <v>246.86567520392481</v>
      </c>
      <c r="O61">
        <f t="shared" si="39"/>
        <v>18.798235633489824</v>
      </c>
      <c r="P61">
        <f t="shared" si="40"/>
        <v>54.82873659246296</v>
      </c>
      <c r="Q61">
        <f t="shared" si="41"/>
        <v>0.11019806405537722</v>
      </c>
      <c r="R61">
        <f t="shared" si="42"/>
        <v>3.118050981800462</v>
      </c>
      <c r="S61">
        <f t="shared" si="43"/>
        <v>0.10807927112615721</v>
      </c>
      <c r="T61">
        <f t="shared" si="44"/>
        <v>6.7736516451094547E-2</v>
      </c>
      <c r="U61">
        <f t="shared" si="45"/>
        <v>321.52043909999998</v>
      </c>
      <c r="V61">
        <f t="shared" si="46"/>
        <v>30.849614990598056</v>
      </c>
      <c r="W61">
        <f t="shared" si="47"/>
        <v>30.849614990598056</v>
      </c>
      <c r="X61">
        <f t="shared" si="48"/>
        <v>4.472839259262555</v>
      </c>
      <c r="Y61">
        <f t="shared" si="49"/>
        <v>50.131640704547273</v>
      </c>
      <c r="Z61">
        <f t="shared" si="50"/>
        <v>2.1256671310591999</v>
      </c>
      <c r="AA61">
        <f t="shared" si="51"/>
        <v>4.2401706810014455</v>
      </c>
      <c r="AB61">
        <f t="shared" si="52"/>
        <v>2.3471721282033551</v>
      </c>
      <c r="AC61">
        <f t="shared" si="53"/>
        <v>-153.56988813461561</v>
      </c>
      <c r="AD61">
        <f t="shared" si="54"/>
        <v>-156.77964390102784</v>
      </c>
      <c r="AE61">
        <f t="shared" si="55"/>
        <v>-11.222604420611098</v>
      </c>
      <c r="AF61">
        <f t="shared" si="56"/>
        <v>-5.1697356254578608E-2</v>
      </c>
      <c r="AG61">
        <f t="shared" si="57"/>
        <v>66.052569542126946</v>
      </c>
      <c r="AH61">
        <f t="shared" si="58"/>
        <v>3.6095256183128348</v>
      </c>
      <c r="AI61">
        <f t="shared" si="59"/>
        <v>30.367126233680491</v>
      </c>
      <c r="AJ61">
        <v>781.30085396856998</v>
      </c>
      <c r="AK61">
        <v>748.44084848484795</v>
      </c>
      <c r="AL61">
        <v>3.3804217001102601</v>
      </c>
      <c r="AM61">
        <v>66.930594117623002</v>
      </c>
      <c r="AN61">
        <f t="shared" si="60"/>
        <v>3.4823103885400366</v>
      </c>
      <c r="AO61">
        <v>25.7499718184228</v>
      </c>
      <c r="AP61">
        <v>27.895801818181798</v>
      </c>
      <c r="AQ61">
        <v>-1.29180828060341E-2</v>
      </c>
      <c r="AR61">
        <v>77.493190307587398</v>
      </c>
      <c r="AS61">
        <v>197</v>
      </c>
      <c r="AT61">
        <v>39</v>
      </c>
      <c r="AU61">
        <f t="shared" si="61"/>
        <v>1</v>
      </c>
      <c r="AV61">
        <f t="shared" si="62"/>
        <v>0</v>
      </c>
      <c r="AW61">
        <f t="shared" si="63"/>
        <v>39839.906562332821</v>
      </c>
      <c r="AX61">
        <f t="shared" si="64"/>
        <v>2000.0260000000001</v>
      </c>
      <c r="AY61">
        <f t="shared" si="65"/>
        <v>1681.2219899999998</v>
      </c>
      <c r="AZ61">
        <f t="shared" si="66"/>
        <v>0.84060006719912628</v>
      </c>
      <c r="BA61">
        <f t="shared" si="67"/>
        <v>0.16075812969431397</v>
      </c>
      <c r="BB61">
        <v>3.08</v>
      </c>
      <c r="BC61">
        <v>0.5</v>
      </c>
      <c r="BD61" t="s">
        <v>353</v>
      </c>
      <c r="BE61">
        <v>2</v>
      </c>
      <c r="BF61" t="b">
        <v>1</v>
      </c>
      <c r="BG61">
        <v>1656093288.2</v>
      </c>
      <c r="BH61">
        <v>720.03210000000001</v>
      </c>
      <c r="BI61">
        <v>762.32420000000002</v>
      </c>
      <c r="BJ61">
        <v>27.91508</v>
      </c>
      <c r="BK61">
        <v>25.753540000000001</v>
      </c>
      <c r="BL61">
        <v>708.15239999999994</v>
      </c>
      <c r="BM61">
        <v>27.76454</v>
      </c>
      <c r="BN61">
        <v>499.96749999999997</v>
      </c>
      <c r="BO61">
        <v>76.047659999999993</v>
      </c>
      <c r="BP61">
        <v>9.9968130000000002E-2</v>
      </c>
      <c r="BQ61">
        <v>29.91696</v>
      </c>
      <c r="BR61">
        <v>29.751909999999999</v>
      </c>
      <c r="BS61">
        <v>999.9</v>
      </c>
      <c r="BT61">
        <v>0</v>
      </c>
      <c r="BU61">
        <v>0</v>
      </c>
      <c r="BV61">
        <v>10004</v>
      </c>
      <c r="BW61">
        <v>0</v>
      </c>
      <c r="BX61">
        <v>2179.1149999999998</v>
      </c>
      <c r="BY61">
        <v>-42.291930000000001</v>
      </c>
      <c r="BZ61">
        <v>740.70910000000003</v>
      </c>
      <c r="CA61">
        <v>782.47569999999996</v>
      </c>
      <c r="CB61">
        <v>2.161546</v>
      </c>
      <c r="CC61">
        <v>762.32420000000002</v>
      </c>
      <c r="CD61">
        <v>25.753540000000001</v>
      </c>
      <c r="CE61">
        <v>2.1228769999999999</v>
      </c>
      <c r="CF61">
        <v>1.958496</v>
      </c>
      <c r="CG61">
        <v>18.39188</v>
      </c>
      <c r="CH61">
        <v>17.112719999999999</v>
      </c>
      <c r="CI61">
        <v>2000.0260000000001</v>
      </c>
      <c r="CJ61">
        <v>0.9799987</v>
      </c>
      <c r="CK61">
        <v>2.00013E-2</v>
      </c>
      <c r="CL61">
        <v>0</v>
      </c>
      <c r="CM61">
        <v>2.23326</v>
      </c>
      <c r="CN61">
        <v>0</v>
      </c>
      <c r="CO61">
        <v>6565.674</v>
      </c>
      <c r="CP61">
        <v>17300.37</v>
      </c>
      <c r="CQ61">
        <v>45.186999999999998</v>
      </c>
      <c r="CR61">
        <v>45.936999999999998</v>
      </c>
      <c r="CS61">
        <v>44.918399999999998</v>
      </c>
      <c r="CT61">
        <v>44.424599999999998</v>
      </c>
      <c r="CU61">
        <v>44.311999999999998</v>
      </c>
      <c r="CV61">
        <v>1960.021</v>
      </c>
      <c r="CW61">
        <v>40.005000000000003</v>
      </c>
      <c r="CX61">
        <v>0</v>
      </c>
      <c r="CY61">
        <v>1656093259</v>
      </c>
      <c r="CZ61">
        <v>0</v>
      </c>
      <c r="DA61">
        <v>1656081794</v>
      </c>
      <c r="DB61" t="s">
        <v>354</v>
      </c>
      <c r="DC61">
        <v>1656081770.5</v>
      </c>
      <c r="DD61">
        <v>1655399214.5999999</v>
      </c>
      <c r="DE61">
        <v>1</v>
      </c>
      <c r="DF61">
        <v>0.13400000000000001</v>
      </c>
      <c r="DG61">
        <v>-0.06</v>
      </c>
      <c r="DH61">
        <v>9.3309999999999995</v>
      </c>
      <c r="DI61">
        <v>0.51100000000000001</v>
      </c>
      <c r="DJ61">
        <v>421</v>
      </c>
      <c r="DK61">
        <v>25</v>
      </c>
      <c r="DL61">
        <v>1.93</v>
      </c>
      <c r="DM61">
        <v>0.15</v>
      </c>
      <c r="DN61">
        <v>-41.444307500000001</v>
      </c>
      <c r="DO61">
        <v>-6.3433159474671399</v>
      </c>
      <c r="DP61">
        <v>0.65675663772340398</v>
      </c>
      <c r="DQ61">
        <v>0</v>
      </c>
      <c r="DR61">
        <v>2.0979712500000001</v>
      </c>
      <c r="DS61">
        <v>0.51466795497185402</v>
      </c>
      <c r="DT61">
        <v>6.1263065797734099E-2</v>
      </c>
      <c r="DU61">
        <v>0</v>
      </c>
      <c r="DV61">
        <v>0</v>
      </c>
      <c r="DW61">
        <v>2</v>
      </c>
      <c r="DX61" t="s">
        <v>355</v>
      </c>
      <c r="DY61">
        <v>2.96557</v>
      </c>
      <c r="DZ61">
        <v>2.7543500000000001</v>
      </c>
      <c r="EA61">
        <v>0.111855</v>
      </c>
      <c r="EB61">
        <v>0.117613</v>
      </c>
      <c r="EC61">
        <v>9.6222699999999994E-2</v>
      </c>
      <c r="ED61">
        <v>9.0982099999999996E-2</v>
      </c>
      <c r="EE61">
        <v>34197</v>
      </c>
      <c r="EF61">
        <v>37149</v>
      </c>
      <c r="EG61">
        <v>34941.800000000003</v>
      </c>
      <c r="EH61">
        <v>38236.1</v>
      </c>
      <c r="EI61">
        <v>44884.6</v>
      </c>
      <c r="EJ61">
        <v>50214.5</v>
      </c>
      <c r="EK61">
        <v>54732.3</v>
      </c>
      <c r="EL61">
        <v>61349.7</v>
      </c>
      <c r="EM61">
        <v>1.4461999999999999</v>
      </c>
      <c r="EN61">
        <v>2.0335999999999999</v>
      </c>
      <c r="EO61">
        <v>-4.1723300000000001E-3</v>
      </c>
      <c r="EP61">
        <v>0</v>
      </c>
      <c r="EQ61">
        <v>29.832899999999999</v>
      </c>
      <c r="ER61">
        <v>999.9</v>
      </c>
      <c r="ES61">
        <v>38.5</v>
      </c>
      <c r="ET61">
        <v>41.563000000000002</v>
      </c>
      <c r="EU61">
        <v>40.7819</v>
      </c>
      <c r="EV61">
        <v>54.364800000000002</v>
      </c>
      <c r="EW61">
        <v>39.447099999999999</v>
      </c>
      <c r="EX61">
        <v>2</v>
      </c>
      <c r="EY61">
        <v>0.69284599999999996</v>
      </c>
      <c r="EZ61">
        <v>4.3685799999999997</v>
      </c>
      <c r="FA61">
        <v>20.087299999999999</v>
      </c>
      <c r="FB61">
        <v>5.1945300000000003</v>
      </c>
      <c r="FC61">
        <v>12.0099</v>
      </c>
      <c r="FD61">
        <v>4.976</v>
      </c>
      <c r="FE61">
        <v>3.294</v>
      </c>
      <c r="FF61">
        <v>9999</v>
      </c>
      <c r="FG61">
        <v>544.20000000000005</v>
      </c>
      <c r="FH61">
        <v>9999</v>
      </c>
      <c r="FI61">
        <v>9999</v>
      </c>
      <c r="FJ61">
        <v>1.86328</v>
      </c>
      <c r="FK61">
        <v>1.8678900000000001</v>
      </c>
      <c r="FL61">
        <v>1.86765</v>
      </c>
      <c r="FM61">
        <v>1.8689</v>
      </c>
      <c r="FN61">
        <v>1.8696600000000001</v>
      </c>
      <c r="FO61">
        <v>1.8656900000000001</v>
      </c>
      <c r="FP61">
        <v>1.8667</v>
      </c>
      <c r="FQ61">
        <v>1.8680099999999999</v>
      </c>
      <c r="FR61">
        <v>5</v>
      </c>
      <c r="FS61">
        <v>0</v>
      </c>
      <c r="FT61">
        <v>0</v>
      </c>
      <c r="FU61">
        <v>0</v>
      </c>
      <c r="FV61" t="s">
        <v>356</v>
      </c>
      <c r="FW61" t="s">
        <v>357</v>
      </c>
      <c r="FX61" t="s">
        <v>358</v>
      </c>
      <c r="FY61" t="s">
        <v>358</v>
      </c>
      <c r="FZ61" t="s">
        <v>358</v>
      </c>
      <c r="GA61" t="s">
        <v>358</v>
      </c>
      <c r="GB61">
        <v>0</v>
      </c>
      <c r="GC61">
        <v>100</v>
      </c>
      <c r="GD61">
        <v>100</v>
      </c>
      <c r="GE61">
        <v>11.956</v>
      </c>
      <c r="GF61">
        <v>0.15060000000000001</v>
      </c>
      <c r="GG61">
        <v>5.6976915342421899</v>
      </c>
      <c r="GH61">
        <v>8.8301994759753793E-3</v>
      </c>
      <c r="GI61">
        <v>1.96969380098152E-7</v>
      </c>
      <c r="GJ61">
        <v>-4.7809962804086102E-10</v>
      </c>
      <c r="GK61">
        <v>0.15052054362713199</v>
      </c>
      <c r="GL61">
        <v>0</v>
      </c>
      <c r="GM61">
        <v>0</v>
      </c>
      <c r="GN61">
        <v>0</v>
      </c>
      <c r="GO61">
        <v>-3</v>
      </c>
      <c r="GP61">
        <v>1713</v>
      </c>
      <c r="GQ61">
        <v>0</v>
      </c>
      <c r="GR61">
        <v>17</v>
      </c>
      <c r="GS61">
        <v>192</v>
      </c>
      <c r="GT61">
        <v>11567.9</v>
      </c>
      <c r="GU61">
        <v>2.1972700000000001</v>
      </c>
      <c r="GV61">
        <v>2.67822</v>
      </c>
      <c r="GW61">
        <v>2.2485400000000002</v>
      </c>
      <c r="GX61">
        <v>2.7087400000000001</v>
      </c>
      <c r="GY61">
        <v>1.9958499999999999</v>
      </c>
      <c r="GZ61">
        <v>2.3547400000000001</v>
      </c>
      <c r="HA61">
        <v>44.445599999999999</v>
      </c>
      <c r="HB61">
        <v>15.445399999999999</v>
      </c>
      <c r="HC61">
        <v>18</v>
      </c>
      <c r="HD61">
        <v>263.10399999999998</v>
      </c>
      <c r="HE61">
        <v>611.52300000000002</v>
      </c>
      <c r="HF61">
        <v>23.0002</v>
      </c>
      <c r="HG61">
        <v>35.471400000000003</v>
      </c>
      <c r="HH61">
        <v>30.001000000000001</v>
      </c>
      <c r="HI61">
        <v>35.384500000000003</v>
      </c>
      <c r="HJ61">
        <v>35.263599999999997</v>
      </c>
      <c r="HK61">
        <v>43.976900000000001</v>
      </c>
      <c r="HL61">
        <v>34.793100000000003</v>
      </c>
      <c r="HM61">
        <v>0</v>
      </c>
      <c r="HN61">
        <v>23</v>
      </c>
      <c r="HO61">
        <v>790.10900000000004</v>
      </c>
      <c r="HP61">
        <v>25.810700000000001</v>
      </c>
      <c r="HQ61">
        <v>101.449</v>
      </c>
      <c r="HR61">
        <v>102.104</v>
      </c>
    </row>
    <row r="62" spans="1:226" x14ac:dyDescent="0.2">
      <c r="A62">
        <v>54</v>
      </c>
      <c r="B62">
        <v>1656093296</v>
      </c>
      <c r="C62">
        <v>1776.9000000953699</v>
      </c>
      <c r="D62" t="s">
        <v>450</v>
      </c>
      <c r="E62" t="s">
        <v>451</v>
      </c>
      <c r="F62">
        <v>5</v>
      </c>
      <c r="G62" t="s">
        <v>351</v>
      </c>
      <c r="H62" t="s">
        <v>352</v>
      </c>
      <c r="I62">
        <v>1656093293.5</v>
      </c>
      <c r="J62">
        <f t="shared" si="34"/>
        <v>3.5231663431733924E-3</v>
      </c>
      <c r="K62">
        <f t="shared" si="35"/>
        <v>3.5231663431733922</v>
      </c>
      <c r="L62">
        <f t="shared" si="36"/>
        <v>31.465812137162711</v>
      </c>
      <c r="M62">
        <f t="shared" si="37"/>
        <v>737.49199999999996</v>
      </c>
      <c r="N62">
        <f t="shared" si="38"/>
        <v>252.69013649686445</v>
      </c>
      <c r="O62">
        <f t="shared" si="39"/>
        <v>19.241828161176571</v>
      </c>
      <c r="P62">
        <f t="shared" si="40"/>
        <v>56.158481415116562</v>
      </c>
      <c r="Q62">
        <f t="shared" si="41"/>
        <v>0.11146242285624769</v>
      </c>
      <c r="R62">
        <f t="shared" si="42"/>
        <v>3.1226632874831957</v>
      </c>
      <c r="S62">
        <f t="shared" si="43"/>
        <v>0.10929838031234182</v>
      </c>
      <c r="T62">
        <f t="shared" si="44"/>
        <v>6.8502418876132398E-2</v>
      </c>
      <c r="U62">
        <f t="shared" si="45"/>
        <v>321.51153533333257</v>
      </c>
      <c r="V62">
        <f t="shared" si="46"/>
        <v>30.845468052115653</v>
      </c>
      <c r="W62">
        <f t="shared" si="47"/>
        <v>30.845468052115653</v>
      </c>
      <c r="X62">
        <f t="shared" si="48"/>
        <v>4.4717806024897513</v>
      </c>
      <c r="Y62">
        <f t="shared" si="49"/>
        <v>50.059772210638279</v>
      </c>
      <c r="Z62">
        <f t="shared" si="50"/>
        <v>2.1234964176333699</v>
      </c>
      <c r="AA62">
        <f t="shared" si="51"/>
        <v>4.2419218543349713</v>
      </c>
      <c r="AB62">
        <f t="shared" si="52"/>
        <v>2.3482841848563814</v>
      </c>
      <c r="AC62">
        <f t="shared" si="53"/>
        <v>-155.37163573394659</v>
      </c>
      <c r="AD62">
        <f t="shared" si="54"/>
        <v>-155.10392936090585</v>
      </c>
      <c r="AE62">
        <f t="shared" si="55"/>
        <v>-11.086420154894485</v>
      </c>
      <c r="AF62">
        <f t="shared" si="56"/>
        <v>-5.0449916414351037E-2</v>
      </c>
      <c r="AG62">
        <f t="shared" si="57"/>
        <v>66.665332772985536</v>
      </c>
      <c r="AH62">
        <f t="shared" si="58"/>
        <v>3.5390777820638033</v>
      </c>
      <c r="AI62">
        <f t="shared" si="59"/>
        <v>31.465812137162711</v>
      </c>
      <c r="AJ62">
        <v>798.75495465415202</v>
      </c>
      <c r="AK62">
        <v>765.31410909090903</v>
      </c>
      <c r="AL62">
        <v>3.3519467043775499</v>
      </c>
      <c r="AM62">
        <v>66.930594117623002</v>
      </c>
      <c r="AN62">
        <f t="shared" si="60"/>
        <v>3.5231663431733922</v>
      </c>
      <c r="AO62">
        <v>25.763708770458098</v>
      </c>
      <c r="AP62">
        <v>27.882975757575799</v>
      </c>
      <c r="AQ62">
        <v>-1.9879182376844498E-3</v>
      </c>
      <c r="AR62">
        <v>77.493190307587398</v>
      </c>
      <c r="AS62">
        <v>197</v>
      </c>
      <c r="AT62">
        <v>39</v>
      </c>
      <c r="AU62">
        <f t="shared" si="61"/>
        <v>1</v>
      </c>
      <c r="AV62">
        <f t="shared" si="62"/>
        <v>0</v>
      </c>
      <c r="AW62">
        <f t="shared" si="63"/>
        <v>39919.276950011743</v>
      </c>
      <c r="AX62">
        <f t="shared" si="64"/>
        <v>1999.97444444444</v>
      </c>
      <c r="AY62">
        <f t="shared" si="65"/>
        <v>1681.1783333333294</v>
      </c>
      <c r="AZ62">
        <f t="shared" si="66"/>
        <v>0.84059990766548676</v>
      </c>
      <c r="BA62">
        <f t="shared" si="67"/>
        <v>0.16075782179438958</v>
      </c>
      <c r="BB62">
        <v>3.08</v>
      </c>
      <c r="BC62">
        <v>0.5</v>
      </c>
      <c r="BD62" t="s">
        <v>353</v>
      </c>
      <c r="BE62">
        <v>2</v>
      </c>
      <c r="BF62" t="b">
        <v>1</v>
      </c>
      <c r="BG62">
        <v>1656093293.5</v>
      </c>
      <c r="BH62">
        <v>737.49199999999996</v>
      </c>
      <c r="BI62">
        <v>780.16988888888898</v>
      </c>
      <c r="BJ62">
        <v>27.886466666666699</v>
      </c>
      <c r="BK62">
        <v>25.7669777777778</v>
      </c>
      <c r="BL62">
        <v>725.46744444444403</v>
      </c>
      <c r="BM62">
        <v>27.735944444444399</v>
      </c>
      <c r="BN62">
        <v>499.95011111111103</v>
      </c>
      <c r="BO62">
        <v>76.047922222222198</v>
      </c>
      <c r="BP62">
        <v>9.9997233333333296E-2</v>
      </c>
      <c r="BQ62">
        <v>29.924144444444401</v>
      </c>
      <c r="BR62">
        <v>29.775033333333301</v>
      </c>
      <c r="BS62">
        <v>999.9</v>
      </c>
      <c r="BT62">
        <v>0</v>
      </c>
      <c r="BU62">
        <v>0</v>
      </c>
      <c r="BV62">
        <v>10025</v>
      </c>
      <c r="BW62">
        <v>0</v>
      </c>
      <c r="BX62">
        <v>2180.0322222222198</v>
      </c>
      <c r="BY62">
        <v>-42.677633333333297</v>
      </c>
      <c r="BZ62">
        <v>758.64822222222199</v>
      </c>
      <c r="CA62">
        <v>800.80422222222205</v>
      </c>
      <c r="CB62">
        <v>2.1194844444444398</v>
      </c>
      <c r="CC62">
        <v>780.16988888888898</v>
      </c>
      <c r="CD62">
        <v>25.7669777777778</v>
      </c>
      <c r="CE62">
        <v>2.1207077777777799</v>
      </c>
      <c r="CF62">
        <v>1.95952555555556</v>
      </c>
      <c r="CG62">
        <v>18.375577777777799</v>
      </c>
      <c r="CH62">
        <v>17.121033333333301</v>
      </c>
      <c r="CI62">
        <v>1999.97444444444</v>
      </c>
      <c r="CJ62">
        <v>0.98000500000000001</v>
      </c>
      <c r="CK62">
        <v>1.9995155555555599E-2</v>
      </c>
      <c r="CL62">
        <v>0</v>
      </c>
      <c r="CM62">
        <v>2.24097777777778</v>
      </c>
      <c r="CN62">
        <v>0</v>
      </c>
      <c r="CO62">
        <v>6583.3188888888899</v>
      </c>
      <c r="CP62">
        <v>17299.944444444402</v>
      </c>
      <c r="CQ62">
        <v>45.173222222222201</v>
      </c>
      <c r="CR62">
        <v>45.936999999999998</v>
      </c>
      <c r="CS62">
        <v>44.902555555555601</v>
      </c>
      <c r="CT62">
        <v>44.436999999999998</v>
      </c>
      <c r="CU62">
        <v>44.319000000000003</v>
      </c>
      <c r="CV62">
        <v>1959.9811111111101</v>
      </c>
      <c r="CW62">
        <v>39.993333333333297</v>
      </c>
      <c r="CX62">
        <v>0</v>
      </c>
      <c r="CY62">
        <v>1656093264.4000001</v>
      </c>
      <c r="CZ62">
        <v>0</v>
      </c>
      <c r="DA62">
        <v>1656081794</v>
      </c>
      <c r="DB62" t="s">
        <v>354</v>
      </c>
      <c r="DC62">
        <v>1656081770.5</v>
      </c>
      <c r="DD62">
        <v>1655399214.5999999</v>
      </c>
      <c r="DE62">
        <v>1</v>
      </c>
      <c r="DF62">
        <v>0.13400000000000001</v>
      </c>
      <c r="DG62">
        <v>-0.06</v>
      </c>
      <c r="DH62">
        <v>9.3309999999999995</v>
      </c>
      <c r="DI62">
        <v>0.51100000000000001</v>
      </c>
      <c r="DJ62">
        <v>421</v>
      </c>
      <c r="DK62">
        <v>25</v>
      </c>
      <c r="DL62">
        <v>1.93</v>
      </c>
      <c r="DM62">
        <v>0.15</v>
      </c>
      <c r="DN62">
        <v>-42.053117499999999</v>
      </c>
      <c r="DO62">
        <v>-5.2030637898685903</v>
      </c>
      <c r="DP62">
        <v>0.55144474378105202</v>
      </c>
      <c r="DQ62">
        <v>0</v>
      </c>
      <c r="DR62">
        <v>2.1199197500000002</v>
      </c>
      <c r="DS62">
        <v>0.24080521575985001</v>
      </c>
      <c r="DT62">
        <v>4.9749550575231297E-2</v>
      </c>
      <c r="DU62">
        <v>0</v>
      </c>
      <c r="DV62">
        <v>0</v>
      </c>
      <c r="DW62">
        <v>2</v>
      </c>
      <c r="DX62" t="s">
        <v>355</v>
      </c>
      <c r="DY62">
        <v>2.9652099999999999</v>
      </c>
      <c r="DZ62">
        <v>2.7541000000000002</v>
      </c>
      <c r="EA62">
        <v>0.11358699999999999</v>
      </c>
      <c r="EB62">
        <v>0.119371</v>
      </c>
      <c r="EC62">
        <v>9.6202399999999993E-2</v>
      </c>
      <c r="ED62">
        <v>9.1011400000000006E-2</v>
      </c>
      <c r="EE62">
        <v>34129.5</v>
      </c>
      <c r="EF62">
        <v>37074.1</v>
      </c>
      <c r="EG62">
        <v>34941</v>
      </c>
      <c r="EH62">
        <v>38235.300000000003</v>
      </c>
      <c r="EI62">
        <v>44885.1</v>
      </c>
      <c r="EJ62">
        <v>50211.7</v>
      </c>
      <c r="EK62">
        <v>54731.6</v>
      </c>
      <c r="EL62">
        <v>61348.2</v>
      </c>
      <c r="EM62">
        <v>1.4446000000000001</v>
      </c>
      <c r="EN62">
        <v>2.0337999999999998</v>
      </c>
      <c r="EO62">
        <v>-2.38419E-3</v>
      </c>
      <c r="EP62">
        <v>0</v>
      </c>
      <c r="EQ62">
        <v>29.837599999999998</v>
      </c>
      <c r="ER62">
        <v>999.9</v>
      </c>
      <c r="ES62">
        <v>38.5</v>
      </c>
      <c r="ET62">
        <v>41.563000000000002</v>
      </c>
      <c r="EU62">
        <v>40.7836</v>
      </c>
      <c r="EV62">
        <v>53.954799999999999</v>
      </c>
      <c r="EW62">
        <v>39.459099999999999</v>
      </c>
      <c r="EX62">
        <v>2</v>
      </c>
      <c r="EY62">
        <v>0.693496</v>
      </c>
      <c r="EZ62">
        <v>4.3749700000000002</v>
      </c>
      <c r="FA62">
        <v>20.087199999999999</v>
      </c>
      <c r="FB62">
        <v>5.1945300000000003</v>
      </c>
      <c r="FC62">
        <v>12.0099</v>
      </c>
      <c r="FD62">
        <v>4.9752000000000001</v>
      </c>
      <c r="FE62">
        <v>3.294</v>
      </c>
      <c r="FF62">
        <v>9999</v>
      </c>
      <c r="FG62">
        <v>544.20000000000005</v>
      </c>
      <c r="FH62">
        <v>9999</v>
      </c>
      <c r="FI62">
        <v>9999</v>
      </c>
      <c r="FJ62">
        <v>1.86328</v>
      </c>
      <c r="FK62">
        <v>1.86792</v>
      </c>
      <c r="FL62">
        <v>1.86765</v>
      </c>
      <c r="FM62">
        <v>1.8689</v>
      </c>
      <c r="FN62">
        <v>1.8695999999999999</v>
      </c>
      <c r="FO62">
        <v>1.8656900000000001</v>
      </c>
      <c r="FP62">
        <v>1.8666700000000001</v>
      </c>
      <c r="FQ62">
        <v>1.8680099999999999</v>
      </c>
      <c r="FR62">
        <v>5</v>
      </c>
      <c r="FS62">
        <v>0</v>
      </c>
      <c r="FT62">
        <v>0</v>
      </c>
      <c r="FU62">
        <v>0</v>
      </c>
      <c r="FV62" t="s">
        <v>356</v>
      </c>
      <c r="FW62" t="s">
        <v>357</v>
      </c>
      <c r="FX62" t="s">
        <v>358</v>
      </c>
      <c r="FY62" t="s">
        <v>358</v>
      </c>
      <c r="FZ62" t="s">
        <v>358</v>
      </c>
      <c r="GA62" t="s">
        <v>358</v>
      </c>
      <c r="GB62">
        <v>0</v>
      </c>
      <c r="GC62">
        <v>100</v>
      </c>
      <c r="GD62">
        <v>100</v>
      </c>
      <c r="GE62">
        <v>12.090999999999999</v>
      </c>
      <c r="GF62">
        <v>0.15060000000000001</v>
      </c>
      <c r="GG62">
        <v>5.6976915342421899</v>
      </c>
      <c r="GH62">
        <v>8.8301994759753793E-3</v>
      </c>
      <c r="GI62">
        <v>1.96969380098152E-7</v>
      </c>
      <c r="GJ62">
        <v>-4.7809962804086102E-10</v>
      </c>
      <c r="GK62">
        <v>0.15052054362713199</v>
      </c>
      <c r="GL62">
        <v>0</v>
      </c>
      <c r="GM62">
        <v>0</v>
      </c>
      <c r="GN62">
        <v>0</v>
      </c>
      <c r="GO62">
        <v>-3</v>
      </c>
      <c r="GP62">
        <v>1713</v>
      </c>
      <c r="GQ62">
        <v>0</v>
      </c>
      <c r="GR62">
        <v>17</v>
      </c>
      <c r="GS62">
        <v>192.1</v>
      </c>
      <c r="GT62">
        <v>11568</v>
      </c>
      <c r="GU62">
        <v>2.2326700000000002</v>
      </c>
      <c r="GV62">
        <v>2.68066</v>
      </c>
      <c r="GW62">
        <v>2.2485400000000002</v>
      </c>
      <c r="GX62">
        <v>2.7087400000000001</v>
      </c>
      <c r="GY62">
        <v>1.9958499999999999</v>
      </c>
      <c r="GZ62">
        <v>2.3828100000000001</v>
      </c>
      <c r="HA62">
        <v>44.445599999999999</v>
      </c>
      <c r="HB62">
        <v>15.445399999999999</v>
      </c>
      <c r="HC62">
        <v>18</v>
      </c>
      <c r="HD62">
        <v>262.45400000000001</v>
      </c>
      <c r="HE62">
        <v>611.73900000000003</v>
      </c>
      <c r="HF62">
        <v>23.001000000000001</v>
      </c>
      <c r="HG62">
        <v>35.481200000000001</v>
      </c>
      <c r="HH62">
        <v>30.000900000000001</v>
      </c>
      <c r="HI62">
        <v>35.394199999999998</v>
      </c>
      <c r="HJ62">
        <v>35.269399999999997</v>
      </c>
      <c r="HK62">
        <v>44.694400000000002</v>
      </c>
      <c r="HL62">
        <v>34.793100000000003</v>
      </c>
      <c r="HM62">
        <v>0</v>
      </c>
      <c r="HN62">
        <v>23</v>
      </c>
      <c r="HO62">
        <v>810.22699999999998</v>
      </c>
      <c r="HP62">
        <v>25.810700000000001</v>
      </c>
      <c r="HQ62">
        <v>101.447</v>
      </c>
      <c r="HR62">
        <v>102.102</v>
      </c>
    </row>
    <row r="63" spans="1:226" x14ac:dyDescent="0.2">
      <c r="A63">
        <v>55</v>
      </c>
      <c r="B63">
        <v>1656093301</v>
      </c>
      <c r="C63">
        <v>1781.9000000953699</v>
      </c>
      <c r="D63" t="s">
        <v>452</v>
      </c>
      <c r="E63" t="s">
        <v>453</v>
      </c>
      <c r="F63">
        <v>5</v>
      </c>
      <c r="G63" t="s">
        <v>351</v>
      </c>
      <c r="H63" t="s">
        <v>352</v>
      </c>
      <c r="I63">
        <v>1656093298.2</v>
      </c>
      <c r="J63">
        <f t="shared" si="34"/>
        <v>3.5721924412254217E-3</v>
      </c>
      <c r="K63">
        <f t="shared" si="35"/>
        <v>3.5721924412254218</v>
      </c>
      <c r="L63">
        <f t="shared" si="36"/>
        <v>31.747392296101033</v>
      </c>
      <c r="M63">
        <f t="shared" si="37"/>
        <v>752.8682</v>
      </c>
      <c r="N63">
        <f t="shared" si="38"/>
        <v>268.91876189719642</v>
      </c>
      <c r="O63">
        <f t="shared" si="39"/>
        <v>20.477877403354903</v>
      </c>
      <c r="P63">
        <f t="shared" si="40"/>
        <v>57.33011185875614</v>
      </c>
      <c r="Q63">
        <f t="shared" si="41"/>
        <v>0.11290740500763506</v>
      </c>
      <c r="R63">
        <f t="shared" si="42"/>
        <v>3.1125968752595998</v>
      </c>
      <c r="S63">
        <f t="shared" si="43"/>
        <v>0.11068046552057471</v>
      </c>
      <c r="T63">
        <f t="shared" si="44"/>
        <v>6.9371714240703999E-2</v>
      </c>
      <c r="U63">
        <f t="shared" si="45"/>
        <v>321.5052207</v>
      </c>
      <c r="V63">
        <f t="shared" si="46"/>
        <v>30.858690275425829</v>
      </c>
      <c r="W63">
        <f t="shared" si="47"/>
        <v>30.858690275425829</v>
      </c>
      <c r="X63">
        <f t="shared" si="48"/>
        <v>4.4751568172821603</v>
      </c>
      <c r="Y63">
        <f t="shared" si="49"/>
        <v>50.005862520599308</v>
      </c>
      <c r="Z63">
        <f t="shared" si="50"/>
        <v>2.1239560030281104</v>
      </c>
      <c r="AA63">
        <f t="shared" si="51"/>
        <v>4.247413995015429</v>
      </c>
      <c r="AB63">
        <f t="shared" si="52"/>
        <v>2.3512008142540499</v>
      </c>
      <c r="AC63">
        <f t="shared" si="53"/>
        <v>-157.53368665804109</v>
      </c>
      <c r="AD63">
        <f t="shared" si="54"/>
        <v>-153.04444674584144</v>
      </c>
      <c r="AE63">
        <f t="shared" si="55"/>
        <v>-10.976530906710778</v>
      </c>
      <c r="AF63">
        <f t="shared" si="56"/>
        <v>-4.9443610593300491E-2</v>
      </c>
      <c r="AG63">
        <f t="shared" si="57"/>
        <v>67.411800461452899</v>
      </c>
      <c r="AH63">
        <f t="shared" si="58"/>
        <v>3.5273363100566795</v>
      </c>
      <c r="AI63">
        <f t="shared" si="59"/>
        <v>31.747392296101033</v>
      </c>
      <c r="AJ63">
        <v>815.89239702219402</v>
      </c>
      <c r="AK63">
        <v>782.215951515151</v>
      </c>
      <c r="AL63">
        <v>3.3676165514998502</v>
      </c>
      <c r="AM63">
        <v>66.930594117623002</v>
      </c>
      <c r="AN63">
        <f t="shared" si="60"/>
        <v>3.5721924412254218</v>
      </c>
      <c r="AO63">
        <v>25.779004489286201</v>
      </c>
      <c r="AP63">
        <v>27.893099393939401</v>
      </c>
      <c r="AQ63">
        <v>5.3200726670201296E-3</v>
      </c>
      <c r="AR63">
        <v>77.493190307587398</v>
      </c>
      <c r="AS63">
        <v>196</v>
      </c>
      <c r="AT63">
        <v>39</v>
      </c>
      <c r="AU63">
        <f t="shared" si="61"/>
        <v>1</v>
      </c>
      <c r="AV63">
        <f t="shared" si="62"/>
        <v>0</v>
      </c>
      <c r="AW63">
        <f t="shared" si="63"/>
        <v>39741.06904871438</v>
      </c>
      <c r="AX63">
        <f t="shared" si="64"/>
        <v>1999.9349999999999</v>
      </c>
      <c r="AY63">
        <f t="shared" si="65"/>
        <v>1681.14519</v>
      </c>
      <c r="AZ63">
        <f t="shared" si="66"/>
        <v>0.84059991449722116</v>
      </c>
      <c r="BA63">
        <f t="shared" si="67"/>
        <v>0.16075783497963683</v>
      </c>
      <c r="BB63">
        <v>3.08</v>
      </c>
      <c r="BC63">
        <v>0.5</v>
      </c>
      <c r="BD63" t="s">
        <v>353</v>
      </c>
      <c r="BE63">
        <v>2</v>
      </c>
      <c r="BF63" t="b">
        <v>1</v>
      </c>
      <c r="BG63">
        <v>1656093298.2</v>
      </c>
      <c r="BH63">
        <v>752.8682</v>
      </c>
      <c r="BI63">
        <v>796.02739999999994</v>
      </c>
      <c r="BJ63">
        <v>27.892130000000002</v>
      </c>
      <c r="BK63">
        <v>25.780010000000001</v>
      </c>
      <c r="BL63">
        <v>740.71600000000001</v>
      </c>
      <c r="BM63">
        <v>27.741589999999999</v>
      </c>
      <c r="BN63">
        <v>500.02699999999999</v>
      </c>
      <c r="BO63">
        <v>76.048760000000001</v>
      </c>
      <c r="BP63">
        <v>0.10017531</v>
      </c>
      <c r="BQ63">
        <v>29.946660000000001</v>
      </c>
      <c r="BR63">
        <v>29.781009999999998</v>
      </c>
      <c r="BS63">
        <v>999.9</v>
      </c>
      <c r="BT63">
        <v>0</v>
      </c>
      <c r="BU63">
        <v>0</v>
      </c>
      <c r="BV63">
        <v>9979</v>
      </c>
      <c r="BW63">
        <v>0</v>
      </c>
      <c r="BX63">
        <v>2169.1889999999999</v>
      </c>
      <c r="BY63">
        <v>-43.159350000000003</v>
      </c>
      <c r="BZ63">
        <v>774.46979999999996</v>
      </c>
      <c r="CA63">
        <v>817.09220000000005</v>
      </c>
      <c r="CB63">
        <v>2.1121080000000001</v>
      </c>
      <c r="CC63">
        <v>796.02739999999994</v>
      </c>
      <c r="CD63">
        <v>25.780010000000001</v>
      </c>
      <c r="CE63">
        <v>2.1211600000000002</v>
      </c>
      <c r="CF63">
        <v>1.960537</v>
      </c>
      <c r="CG63">
        <v>18.378969999999999</v>
      </c>
      <c r="CH63">
        <v>17.129169999999998</v>
      </c>
      <c r="CI63">
        <v>1999.9349999999999</v>
      </c>
      <c r="CJ63">
        <v>0.98000500000000001</v>
      </c>
      <c r="CK63">
        <v>1.999517E-2</v>
      </c>
      <c r="CL63">
        <v>0</v>
      </c>
      <c r="CM63">
        <v>2.2102499999999998</v>
      </c>
      <c r="CN63">
        <v>0</v>
      </c>
      <c r="CO63">
        <v>6595.6570000000002</v>
      </c>
      <c r="CP63">
        <v>17299.62</v>
      </c>
      <c r="CQ63">
        <v>45.186999999999998</v>
      </c>
      <c r="CR63">
        <v>45.962200000000003</v>
      </c>
      <c r="CS63">
        <v>44.918399999999998</v>
      </c>
      <c r="CT63">
        <v>44.436999999999998</v>
      </c>
      <c r="CU63">
        <v>44.337200000000003</v>
      </c>
      <c r="CV63">
        <v>1959.942</v>
      </c>
      <c r="CW63">
        <v>39.993000000000002</v>
      </c>
      <c r="CX63">
        <v>0</v>
      </c>
      <c r="CY63">
        <v>1656093269.2</v>
      </c>
      <c r="CZ63">
        <v>0</v>
      </c>
      <c r="DA63">
        <v>1656081794</v>
      </c>
      <c r="DB63" t="s">
        <v>354</v>
      </c>
      <c r="DC63">
        <v>1656081770.5</v>
      </c>
      <c r="DD63">
        <v>1655399214.5999999</v>
      </c>
      <c r="DE63">
        <v>1</v>
      </c>
      <c r="DF63">
        <v>0.13400000000000001</v>
      </c>
      <c r="DG63">
        <v>-0.06</v>
      </c>
      <c r="DH63">
        <v>9.3309999999999995</v>
      </c>
      <c r="DI63">
        <v>0.51100000000000001</v>
      </c>
      <c r="DJ63">
        <v>421</v>
      </c>
      <c r="DK63">
        <v>25</v>
      </c>
      <c r="DL63">
        <v>1.93</v>
      </c>
      <c r="DM63">
        <v>0.15</v>
      </c>
      <c r="DN63">
        <v>-42.424102499999996</v>
      </c>
      <c r="DO63">
        <v>-4.9834930581612102</v>
      </c>
      <c r="DP63">
        <v>0.54200284892586104</v>
      </c>
      <c r="DQ63">
        <v>0</v>
      </c>
      <c r="DR63">
        <v>2.1290884999999999</v>
      </c>
      <c r="DS63">
        <v>-6.4484803001885801E-3</v>
      </c>
      <c r="DT63">
        <v>4.2700053896336E-2</v>
      </c>
      <c r="DU63">
        <v>1</v>
      </c>
      <c r="DV63">
        <v>1</v>
      </c>
      <c r="DW63">
        <v>2</v>
      </c>
      <c r="DX63" t="s">
        <v>361</v>
      </c>
      <c r="DY63">
        <v>2.9652599999999998</v>
      </c>
      <c r="DZ63">
        <v>2.7537600000000002</v>
      </c>
      <c r="EA63">
        <v>0.115313</v>
      </c>
      <c r="EB63">
        <v>0.121073</v>
      </c>
      <c r="EC63">
        <v>9.62422E-2</v>
      </c>
      <c r="ED63">
        <v>9.1056200000000004E-2</v>
      </c>
      <c r="EE63">
        <v>34062.300000000003</v>
      </c>
      <c r="EF63">
        <v>37001.199999999997</v>
      </c>
      <c r="EG63">
        <v>34940.300000000003</v>
      </c>
      <c r="EH63">
        <v>38234.199999999997</v>
      </c>
      <c r="EI63">
        <v>44882.400000000001</v>
      </c>
      <c r="EJ63">
        <v>50208.3</v>
      </c>
      <c r="EK63">
        <v>54730.6</v>
      </c>
      <c r="EL63">
        <v>61347</v>
      </c>
      <c r="EM63">
        <v>1.4466000000000001</v>
      </c>
      <c r="EN63">
        <v>2.0333999999999999</v>
      </c>
      <c r="EO63">
        <v>-3.8742999999999998E-3</v>
      </c>
      <c r="EP63">
        <v>0</v>
      </c>
      <c r="EQ63">
        <v>29.850999999999999</v>
      </c>
      <c r="ER63">
        <v>999.9</v>
      </c>
      <c r="ES63">
        <v>38.5</v>
      </c>
      <c r="ET63">
        <v>41.582999999999998</v>
      </c>
      <c r="EU63">
        <v>40.825400000000002</v>
      </c>
      <c r="EV63">
        <v>54.444800000000001</v>
      </c>
      <c r="EW63">
        <v>39.354999999999997</v>
      </c>
      <c r="EX63">
        <v>2</v>
      </c>
      <c r="EY63">
        <v>0.69445100000000004</v>
      </c>
      <c r="EZ63">
        <v>4.3956200000000001</v>
      </c>
      <c r="FA63">
        <v>20.0868</v>
      </c>
      <c r="FB63">
        <v>5.1945300000000003</v>
      </c>
      <c r="FC63">
        <v>12.0099</v>
      </c>
      <c r="FD63">
        <v>4.9752000000000001</v>
      </c>
      <c r="FE63">
        <v>3.294</v>
      </c>
      <c r="FF63">
        <v>9999</v>
      </c>
      <c r="FG63">
        <v>544.20000000000005</v>
      </c>
      <c r="FH63">
        <v>9999</v>
      </c>
      <c r="FI63">
        <v>9999</v>
      </c>
      <c r="FJ63">
        <v>1.8632500000000001</v>
      </c>
      <c r="FK63">
        <v>1.8678300000000001</v>
      </c>
      <c r="FL63">
        <v>1.86765</v>
      </c>
      <c r="FM63">
        <v>1.8689</v>
      </c>
      <c r="FN63">
        <v>1.8696600000000001</v>
      </c>
      <c r="FO63">
        <v>1.8656900000000001</v>
      </c>
      <c r="FP63">
        <v>1.8666700000000001</v>
      </c>
      <c r="FQ63">
        <v>1.86798</v>
      </c>
      <c r="FR63">
        <v>5</v>
      </c>
      <c r="FS63">
        <v>0</v>
      </c>
      <c r="FT63">
        <v>0</v>
      </c>
      <c r="FU63">
        <v>0</v>
      </c>
      <c r="FV63" t="s">
        <v>356</v>
      </c>
      <c r="FW63" t="s">
        <v>357</v>
      </c>
      <c r="FX63" t="s">
        <v>358</v>
      </c>
      <c r="FY63" t="s">
        <v>358</v>
      </c>
      <c r="FZ63" t="s">
        <v>358</v>
      </c>
      <c r="GA63" t="s">
        <v>358</v>
      </c>
      <c r="GB63">
        <v>0</v>
      </c>
      <c r="GC63">
        <v>100</v>
      </c>
      <c r="GD63">
        <v>100</v>
      </c>
      <c r="GE63">
        <v>12.227</v>
      </c>
      <c r="GF63">
        <v>0.15060000000000001</v>
      </c>
      <c r="GG63">
        <v>5.6976915342421899</v>
      </c>
      <c r="GH63">
        <v>8.8301994759753793E-3</v>
      </c>
      <c r="GI63">
        <v>1.96969380098152E-7</v>
      </c>
      <c r="GJ63">
        <v>-4.7809962804086102E-10</v>
      </c>
      <c r="GK63">
        <v>0.15052054362713199</v>
      </c>
      <c r="GL63">
        <v>0</v>
      </c>
      <c r="GM63">
        <v>0</v>
      </c>
      <c r="GN63">
        <v>0</v>
      </c>
      <c r="GO63">
        <v>-3</v>
      </c>
      <c r="GP63">
        <v>1713</v>
      </c>
      <c r="GQ63">
        <v>0</v>
      </c>
      <c r="GR63">
        <v>17</v>
      </c>
      <c r="GS63">
        <v>192.2</v>
      </c>
      <c r="GT63">
        <v>11568.1</v>
      </c>
      <c r="GU63">
        <v>2.2717299999999998</v>
      </c>
      <c r="GV63">
        <v>2.67578</v>
      </c>
      <c r="GW63">
        <v>2.2485400000000002</v>
      </c>
      <c r="GX63">
        <v>2.7087400000000001</v>
      </c>
      <c r="GY63">
        <v>1.9958499999999999</v>
      </c>
      <c r="GZ63">
        <v>2.35229</v>
      </c>
      <c r="HA63">
        <v>44.445599999999999</v>
      </c>
      <c r="HB63">
        <v>15.4542</v>
      </c>
      <c r="HC63">
        <v>18</v>
      </c>
      <c r="HD63">
        <v>263.33499999999998</v>
      </c>
      <c r="HE63">
        <v>611.49199999999996</v>
      </c>
      <c r="HF63">
        <v>23.0032</v>
      </c>
      <c r="HG63">
        <v>35.491</v>
      </c>
      <c r="HH63">
        <v>30.000800000000002</v>
      </c>
      <c r="HI63">
        <v>35.400700000000001</v>
      </c>
      <c r="HJ63">
        <v>35.276400000000002</v>
      </c>
      <c r="HK63">
        <v>45.474400000000003</v>
      </c>
      <c r="HL63">
        <v>34.793100000000003</v>
      </c>
      <c r="HM63">
        <v>0</v>
      </c>
      <c r="HN63">
        <v>23</v>
      </c>
      <c r="HO63">
        <v>823.601</v>
      </c>
      <c r="HP63">
        <v>25.810700000000001</v>
      </c>
      <c r="HQ63">
        <v>101.44499999999999</v>
      </c>
      <c r="HR63">
        <v>102.1</v>
      </c>
    </row>
    <row r="64" spans="1:226" x14ac:dyDescent="0.2">
      <c r="A64">
        <v>56</v>
      </c>
      <c r="B64">
        <v>1656093306</v>
      </c>
      <c r="C64">
        <v>1786.9000000953699</v>
      </c>
      <c r="D64" t="s">
        <v>454</v>
      </c>
      <c r="E64" t="s">
        <v>455</v>
      </c>
      <c r="F64">
        <v>5</v>
      </c>
      <c r="G64" t="s">
        <v>351</v>
      </c>
      <c r="H64" t="s">
        <v>352</v>
      </c>
      <c r="I64">
        <v>1656093303.5</v>
      </c>
      <c r="J64">
        <f t="shared" si="34"/>
        <v>3.5467292545693918E-3</v>
      </c>
      <c r="K64">
        <f t="shared" si="35"/>
        <v>3.5467292545693918</v>
      </c>
      <c r="L64">
        <f t="shared" si="36"/>
        <v>32.735292132527867</v>
      </c>
      <c r="M64">
        <f t="shared" si="37"/>
        <v>770.33722222222195</v>
      </c>
      <c r="N64">
        <f t="shared" si="38"/>
        <v>267.22107614903814</v>
      </c>
      <c r="O64">
        <f t="shared" si="39"/>
        <v>20.34856099960777</v>
      </c>
      <c r="P64">
        <f t="shared" si="40"/>
        <v>58.660245600967031</v>
      </c>
      <c r="Q64">
        <f t="shared" si="41"/>
        <v>0.11182926041713614</v>
      </c>
      <c r="R64">
        <f t="shared" si="42"/>
        <v>3.1175653145725</v>
      </c>
      <c r="S64">
        <f t="shared" si="43"/>
        <v>0.10964761320540119</v>
      </c>
      <c r="T64">
        <f t="shared" si="44"/>
        <v>6.8722225648023244E-2</v>
      </c>
      <c r="U64">
        <f t="shared" si="45"/>
        <v>321.52225533333331</v>
      </c>
      <c r="V64">
        <f t="shared" si="46"/>
        <v>30.88226009471704</v>
      </c>
      <c r="W64">
        <f t="shared" si="47"/>
        <v>30.88226009471704</v>
      </c>
      <c r="X64">
        <f t="shared" si="48"/>
        <v>4.4811807354214706</v>
      </c>
      <c r="Y64">
        <f t="shared" si="49"/>
        <v>49.973849846062606</v>
      </c>
      <c r="Z64">
        <f t="shared" si="50"/>
        <v>2.1248667715601779</v>
      </c>
      <c r="AA64">
        <f t="shared" si="51"/>
        <v>4.2519573298945952</v>
      </c>
      <c r="AB64">
        <f t="shared" si="52"/>
        <v>2.3563139638612927</v>
      </c>
      <c r="AC64">
        <f t="shared" si="53"/>
        <v>-156.41076012651018</v>
      </c>
      <c r="AD64">
        <f t="shared" si="54"/>
        <v>-154.12291962131806</v>
      </c>
      <c r="AE64">
        <f t="shared" si="55"/>
        <v>-11.03856547152388</v>
      </c>
      <c r="AF64">
        <f t="shared" si="56"/>
        <v>-4.998988601883525E-2</v>
      </c>
      <c r="AG64">
        <f t="shared" si="57"/>
        <v>68.082759446985179</v>
      </c>
      <c r="AH64">
        <f t="shared" si="58"/>
        <v>3.5222035711432569</v>
      </c>
      <c r="AI64">
        <f t="shared" si="59"/>
        <v>32.735292132527867</v>
      </c>
      <c r="AJ64">
        <v>833.46840117217403</v>
      </c>
      <c r="AK64">
        <v>799.18269090909098</v>
      </c>
      <c r="AL64">
        <v>3.3635430973920499</v>
      </c>
      <c r="AM64">
        <v>66.930594117623002</v>
      </c>
      <c r="AN64">
        <f t="shared" si="60"/>
        <v>3.5467292545693918</v>
      </c>
      <c r="AO64">
        <v>25.791761186478901</v>
      </c>
      <c r="AP64">
        <v>27.911490303030298</v>
      </c>
      <c r="AQ64">
        <v>8.6877300412731902E-4</v>
      </c>
      <c r="AR64">
        <v>77.493190307587398</v>
      </c>
      <c r="AS64">
        <v>195</v>
      </c>
      <c r="AT64">
        <v>39</v>
      </c>
      <c r="AU64">
        <f t="shared" si="61"/>
        <v>1</v>
      </c>
      <c r="AV64">
        <f t="shared" si="62"/>
        <v>0</v>
      </c>
      <c r="AW64">
        <f t="shared" si="63"/>
        <v>39825.118593971485</v>
      </c>
      <c r="AX64">
        <f t="shared" si="64"/>
        <v>2000.04</v>
      </c>
      <c r="AY64">
        <f t="shared" si="65"/>
        <v>1681.2335333333331</v>
      </c>
      <c r="AZ64">
        <f t="shared" si="66"/>
        <v>0.8405999546675732</v>
      </c>
      <c r="BA64">
        <f t="shared" si="67"/>
        <v>0.16075791250841648</v>
      </c>
      <c r="BB64">
        <v>3.08</v>
      </c>
      <c r="BC64">
        <v>0.5</v>
      </c>
      <c r="BD64" t="s">
        <v>353</v>
      </c>
      <c r="BE64">
        <v>2</v>
      </c>
      <c r="BF64" t="b">
        <v>1</v>
      </c>
      <c r="BG64">
        <v>1656093303.5</v>
      </c>
      <c r="BH64">
        <v>770.33722222222195</v>
      </c>
      <c r="BI64">
        <v>813.94733333333295</v>
      </c>
      <c r="BJ64">
        <v>27.904144444444398</v>
      </c>
      <c r="BK64">
        <v>25.795022222222201</v>
      </c>
      <c r="BL64">
        <v>758.04100000000005</v>
      </c>
      <c r="BM64">
        <v>27.753633333333301</v>
      </c>
      <c r="BN64">
        <v>500.002888888889</v>
      </c>
      <c r="BO64">
        <v>76.048566666666702</v>
      </c>
      <c r="BP64">
        <v>0.100221044444444</v>
      </c>
      <c r="BQ64">
        <v>29.9652666666667</v>
      </c>
      <c r="BR64">
        <v>29.800877777777799</v>
      </c>
      <c r="BS64">
        <v>999.9</v>
      </c>
      <c r="BT64">
        <v>0</v>
      </c>
      <c r="BU64">
        <v>0</v>
      </c>
      <c r="BV64">
        <v>10001.666666666701</v>
      </c>
      <c r="BW64">
        <v>0</v>
      </c>
      <c r="BX64">
        <v>1700.34088888889</v>
      </c>
      <c r="BY64">
        <v>-43.610233333333298</v>
      </c>
      <c r="BZ64">
        <v>792.44977777777797</v>
      </c>
      <c r="CA64">
        <v>835.49911111111101</v>
      </c>
      <c r="CB64">
        <v>2.10909888888889</v>
      </c>
      <c r="CC64">
        <v>813.94733333333295</v>
      </c>
      <c r="CD64">
        <v>25.795022222222201</v>
      </c>
      <c r="CE64">
        <v>2.1220688888888901</v>
      </c>
      <c r="CF64">
        <v>1.9616755555555601</v>
      </c>
      <c r="CG64">
        <v>18.3858</v>
      </c>
      <c r="CH64">
        <v>17.138366666666698</v>
      </c>
      <c r="CI64">
        <v>2000.04</v>
      </c>
      <c r="CJ64">
        <v>0.98000233333333298</v>
      </c>
      <c r="CK64">
        <v>1.99976888888889E-2</v>
      </c>
      <c r="CL64">
        <v>0</v>
      </c>
      <c r="CM64">
        <v>2.1800999999999999</v>
      </c>
      <c r="CN64">
        <v>0</v>
      </c>
      <c r="CO64">
        <v>6480.3266666666696</v>
      </c>
      <c r="CP64">
        <v>17300.4888888889</v>
      </c>
      <c r="CQ64">
        <v>45.186999999999998</v>
      </c>
      <c r="CR64">
        <v>45.972000000000001</v>
      </c>
      <c r="CS64">
        <v>44.923222222222201</v>
      </c>
      <c r="CT64">
        <v>44.436999999999998</v>
      </c>
      <c r="CU64">
        <v>44.353999999999999</v>
      </c>
      <c r="CV64">
        <v>1960.0422222222201</v>
      </c>
      <c r="CW64">
        <v>39.997777777777799</v>
      </c>
      <c r="CX64">
        <v>0</v>
      </c>
      <c r="CY64">
        <v>1656093274.5999999</v>
      </c>
      <c r="CZ64">
        <v>0</v>
      </c>
      <c r="DA64">
        <v>1656081794</v>
      </c>
      <c r="DB64" t="s">
        <v>354</v>
      </c>
      <c r="DC64">
        <v>1656081770.5</v>
      </c>
      <c r="DD64">
        <v>1655399214.5999999</v>
      </c>
      <c r="DE64">
        <v>1</v>
      </c>
      <c r="DF64">
        <v>0.13400000000000001</v>
      </c>
      <c r="DG64">
        <v>-0.06</v>
      </c>
      <c r="DH64">
        <v>9.3309999999999995</v>
      </c>
      <c r="DI64">
        <v>0.51100000000000001</v>
      </c>
      <c r="DJ64">
        <v>421</v>
      </c>
      <c r="DK64">
        <v>25</v>
      </c>
      <c r="DL64">
        <v>1.93</v>
      </c>
      <c r="DM64">
        <v>0.15</v>
      </c>
      <c r="DN64">
        <v>-42.965402500000003</v>
      </c>
      <c r="DO64">
        <v>-5.0534397748592204</v>
      </c>
      <c r="DP64">
        <v>0.55315568626178802</v>
      </c>
      <c r="DQ64">
        <v>0</v>
      </c>
      <c r="DR64">
        <v>2.1261199999999998</v>
      </c>
      <c r="DS64">
        <v>-0.20476187617260799</v>
      </c>
      <c r="DT64">
        <v>2.3679910472803701E-2</v>
      </c>
      <c r="DU64">
        <v>0</v>
      </c>
      <c r="DV64">
        <v>0</v>
      </c>
      <c r="DW64">
        <v>2</v>
      </c>
      <c r="DX64" t="s">
        <v>355</v>
      </c>
      <c r="DY64">
        <v>2.9649800000000002</v>
      </c>
      <c r="DZ64">
        <v>2.7531599999999998</v>
      </c>
      <c r="EA64">
        <v>0.11702</v>
      </c>
      <c r="EB64">
        <v>0.12275999999999999</v>
      </c>
      <c r="EC64">
        <v>9.6255199999999999E-2</v>
      </c>
      <c r="ED64">
        <v>9.1097300000000006E-2</v>
      </c>
      <c r="EE64">
        <v>33995.800000000003</v>
      </c>
      <c r="EF64">
        <v>36929.199999999997</v>
      </c>
      <c r="EG64">
        <v>34939.599999999999</v>
      </c>
      <c r="EH64">
        <v>38233.300000000003</v>
      </c>
      <c r="EI64">
        <v>44880.4</v>
      </c>
      <c r="EJ64">
        <v>50204.9</v>
      </c>
      <c r="EK64">
        <v>54728.9</v>
      </c>
      <c r="EL64">
        <v>61345.5</v>
      </c>
      <c r="EM64">
        <v>1.4483999999999999</v>
      </c>
      <c r="EN64">
        <v>2.0335999999999999</v>
      </c>
      <c r="EO64">
        <v>-3.5762799999999998E-3</v>
      </c>
      <c r="EP64">
        <v>0</v>
      </c>
      <c r="EQ64">
        <v>29.866</v>
      </c>
      <c r="ER64">
        <v>999.9</v>
      </c>
      <c r="ES64">
        <v>38.53</v>
      </c>
      <c r="ET64">
        <v>41.582999999999998</v>
      </c>
      <c r="EU64">
        <v>40.856200000000001</v>
      </c>
      <c r="EV64">
        <v>54.214799999999997</v>
      </c>
      <c r="EW64">
        <v>39.359000000000002</v>
      </c>
      <c r="EX64">
        <v>2</v>
      </c>
      <c r="EY64">
        <v>0.69528500000000004</v>
      </c>
      <c r="EZ64">
        <v>4.4180000000000001</v>
      </c>
      <c r="FA64">
        <v>20.0854</v>
      </c>
      <c r="FB64">
        <v>5.1945300000000003</v>
      </c>
      <c r="FC64">
        <v>12.0099</v>
      </c>
      <c r="FD64">
        <v>4.9752000000000001</v>
      </c>
      <c r="FE64">
        <v>3.294</v>
      </c>
      <c r="FF64">
        <v>9999</v>
      </c>
      <c r="FG64">
        <v>544.20000000000005</v>
      </c>
      <c r="FH64">
        <v>9999</v>
      </c>
      <c r="FI64">
        <v>9999</v>
      </c>
      <c r="FJ64">
        <v>1.8632500000000001</v>
      </c>
      <c r="FK64">
        <v>1.8678900000000001</v>
      </c>
      <c r="FL64">
        <v>1.86768</v>
      </c>
      <c r="FM64">
        <v>1.8689</v>
      </c>
      <c r="FN64">
        <v>1.8696299999999999</v>
      </c>
      <c r="FO64">
        <v>1.8656900000000001</v>
      </c>
      <c r="FP64">
        <v>1.8667</v>
      </c>
      <c r="FQ64">
        <v>1.86798</v>
      </c>
      <c r="FR64">
        <v>5</v>
      </c>
      <c r="FS64">
        <v>0</v>
      </c>
      <c r="FT64">
        <v>0</v>
      </c>
      <c r="FU64">
        <v>0</v>
      </c>
      <c r="FV64" t="s">
        <v>356</v>
      </c>
      <c r="FW64" t="s">
        <v>357</v>
      </c>
      <c r="FX64" t="s">
        <v>358</v>
      </c>
      <c r="FY64" t="s">
        <v>358</v>
      </c>
      <c r="FZ64" t="s">
        <v>358</v>
      </c>
      <c r="GA64" t="s">
        <v>358</v>
      </c>
      <c r="GB64">
        <v>0</v>
      </c>
      <c r="GC64">
        <v>100</v>
      </c>
      <c r="GD64">
        <v>100</v>
      </c>
      <c r="GE64">
        <v>12.364000000000001</v>
      </c>
      <c r="GF64">
        <v>0.15049999999999999</v>
      </c>
      <c r="GG64">
        <v>5.6976915342421899</v>
      </c>
      <c r="GH64">
        <v>8.8301994759753793E-3</v>
      </c>
      <c r="GI64">
        <v>1.96969380098152E-7</v>
      </c>
      <c r="GJ64">
        <v>-4.7809962804086102E-10</v>
      </c>
      <c r="GK64">
        <v>0.15052054362713199</v>
      </c>
      <c r="GL64">
        <v>0</v>
      </c>
      <c r="GM64">
        <v>0</v>
      </c>
      <c r="GN64">
        <v>0</v>
      </c>
      <c r="GO64">
        <v>-3</v>
      </c>
      <c r="GP64">
        <v>1713</v>
      </c>
      <c r="GQ64">
        <v>0</v>
      </c>
      <c r="GR64">
        <v>17</v>
      </c>
      <c r="GS64">
        <v>192.3</v>
      </c>
      <c r="GT64">
        <v>11568.2</v>
      </c>
      <c r="GU64">
        <v>2.3071299999999999</v>
      </c>
      <c r="GV64">
        <v>2.6709000000000001</v>
      </c>
      <c r="GW64">
        <v>2.2485400000000002</v>
      </c>
      <c r="GX64">
        <v>2.7075200000000001</v>
      </c>
      <c r="GY64">
        <v>1.9958499999999999</v>
      </c>
      <c r="GZ64">
        <v>2.3718300000000001</v>
      </c>
      <c r="HA64">
        <v>44.445599999999999</v>
      </c>
      <c r="HB64">
        <v>15.4542</v>
      </c>
      <c r="HC64">
        <v>18</v>
      </c>
      <c r="HD64">
        <v>264.14499999999998</v>
      </c>
      <c r="HE64">
        <v>611.73299999999995</v>
      </c>
      <c r="HF64">
        <v>23.003900000000002</v>
      </c>
      <c r="HG64">
        <v>35.500799999999998</v>
      </c>
      <c r="HH64">
        <v>30.000800000000002</v>
      </c>
      <c r="HI64">
        <v>35.410400000000003</v>
      </c>
      <c r="HJ64">
        <v>35.285400000000003</v>
      </c>
      <c r="HK64">
        <v>46.180500000000002</v>
      </c>
      <c r="HL64">
        <v>34.793100000000003</v>
      </c>
      <c r="HM64">
        <v>0</v>
      </c>
      <c r="HN64">
        <v>23</v>
      </c>
      <c r="HO64">
        <v>843.76199999999994</v>
      </c>
      <c r="HP64">
        <v>25.8062</v>
      </c>
      <c r="HQ64">
        <v>101.44199999999999</v>
      </c>
      <c r="HR64">
        <v>102.09699999999999</v>
      </c>
    </row>
    <row r="65" spans="1:226" x14ac:dyDescent="0.2">
      <c r="A65">
        <v>57</v>
      </c>
      <c r="B65">
        <v>1656093311</v>
      </c>
      <c r="C65">
        <v>1791.9000000953699</v>
      </c>
      <c r="D65" t="s">
        <v>456</v>
      </c>
      <c r="E65" t="s">
        <v>457</v>
      </c>
      <c r="F65">
        <v>5</v>
      </c>
      <c r="G65" t="s">
        <v>351</v>
      </c>
      <c r="H65" t="s">
        <v>352</v>
      </c>
      <c r="I65">
        <v>1656093308.2</v>
      </c>
      <c r="J65">
        <f t="shared" si="34"/>
        <v>3.5529716888345847E-3</v>
      </c>
      <c r="K65">
        <f t="shared" si="35"/>
        <v>3.5529716888345848</v>
      </c>
      <c r="L65">
        <f t="shared" si="36"/>
        <v>32.702730766031948</v>
      </c>
      <c r="M65">
        <f t="shared" si="37"/>
        <v>785.81920000000002</v>
      </c>
      <c r="N65">
        <f t="shared" si="38"/>
        <v>282.88187815957633</v>
      </c>
      <c r="O65">
        <f t="shared" si="39"/>
        <v>21.540771050244992</v>
      </c>
      <c r="P65">
        <f t="shared" si="40"/>
        <v>59.8382320713309</v>
      </c>
      <c r="Q65">
        <f t="shared" si="41"/>
        <v>0.11195208256649619</v>
      </c>
      <c r="R65">
        <f t="shared" si="42"/>
        <v>3.1227716669000327</v>
      </c>
      <c r="S65">
        <f t="shared" si="43"/>
        <v>0.10976925960264022</v>
      </c>
      <c r="T65">
        <f t="shared" si="44"/>
        <v>6.8798360353687416E-2</v>
      </c>
      <c r="U65">
        <f t="shared" si="45"/>
        <v>321.51386730000002</v>
      </c>
      <c r="V65">
        <f t="shared" si="46"/>
        <v>30.892755023204973</v>
      </c>
      <c r="W65">
        <f t="shared" si="47"/>
        <v>30.892755023204973</v>
      </c>
      <c r="X65">
        <f t="shared" si="48"/>
        <v>4.483865276126263</v>
      </c>
      <c r="Y65">
        <f t="shared" si="49"/>
        <v>49.96461164712295</v>
      </c>
      <c r="Z65">
        <f t="shared" si="50"/>
        <v>2.1261227324583007</v>
      </c>
      <c r="AA65">
        <f t="shared" si="51"/>
        <v>4.25525719578114</v>
      </c>
      <c r="AB65">
        <f t="shared" si="52"/>
        <v>2.3577425436679622</v>
      </c>
      <c r="AC65">
        <f t="shared" si="53"/>
        <v>-156.68605147760519</v>
      </c>
      <c r="AD65">
        <f t="shared" si="54"/>
        <v>-153.87382620448437</v>
      </c>
      <c r="AE65">
        <f t="shared" si="55"/>
        <v>-11.003656129658609</v>
      </c>
      <c r="AF65">
        <f t="shared" si="56"/>
        <v>-4.966651174817116E-2</v>
      </c>
      <c r="AG65">
        <f t="shared" si="57"/>
        <v>68.652033987734896</v>
      </c>
      <c r="AH65">
        <f t="shared" si="58"/>
        <v>3.5243540591333877</v>
      </c>
      <c r="AI65">
        <f t="shared" si="59"/>
        <v>32.702730766031948</v>
      </c>
      <c r="AJ65">
        <v>850.74665100035304</v>
      </c>
      <c r="AK65">
        <v>816.26938181818196</v>
      </c>
      <c r="AL65">
        <v>3.4154481242536598</v>
      </c>
      <c r="AM65">
        <v>66.930594117623002</v>
      </c>
      <c r="AN65">
        <f t="shared" si="60"/>
        <v>3.5529716888345848</v>
      </c>
      <c r="AO65">
        <v>25.807528084322598</v>
      </c>
      <c r="AP65">
        <v>27.932916969697001</v>
      </c>
      <c r="AQ65">
        <v>4.8594069454167003E-4</v>
      </c>
      <c r="AR65">
        <v>77.493190307587398</v>
      </c>
      <c r="AS65">
        <v>196</v>
      </c>
      <c r="AT65">
        <v>39</v>
      </c>
      <c r="AU65">
        <f t="shared" si="61"/>
        <v>1</v>
      </c>
      <c r="AV65">
        <f t="shared" si="62"/>
        <v>0</v>
      </c>
      <c r="AW65">
        <f t="shared" si="63"/>
        <v>39913.965598453651</v>
      </c>
      <c r="AX65">
        <f t="shared" si="64"/>
        <v>1999.9870000000001</v>
      </c>
      <c r="AY65">
        <f t="shared" si="65"/>
        <v>1681.18905</v>
      </c>
      <c r="AZ65">
        <f t="shared" si="66"/>
        <v>0.84059998889992782</v>
      </c>
      <c r="BA65">
        <f t="shared" si="67"/>
        <v>0.16075797857686075</v>
      </c>
      <c r="BB65">
        <v>3.08</v>
      </c>
      <c r="BC65">
        <v>0.5</v>
      </c>
      <c r="BD65" t="s">
        <v>353</v>
      </c>
      <c r="BE65">
        <v>2</v>
      </c>
      <c r="BF65" t="b">
        <v>1</v>
      </c>
      <c r="BG65">
        <v>1656093308.2</v>
      </c>
      <c r="BH65">
        <v>785.81920000000002</v>
      </c>
      <c r="BI65">
        <v>829.81830000000002</v>
      </c>
      <c r="BJ65">
        <v>27.92108</v>
      </c>
      <c r="BK65">
        <v>25.81053</v>
      </c>
      <c r="BL65">
        <v>773.39549999999997</v>
      </c>
      <c r="BM65">
        <v>27.770579999999999</v>
      </c>
      <c r="BN65">
        <v>499.96100000000001</v>
      </c>
      <c r="BO65">
        <v>76.047880000000006</v>
      </c>
      <c r="BP65">
        <v>9.970213E-2</v>
      </c>
      <c r="BQ65">
        <v>29.978770000000001</v>
      </c>
      <c r="BR65">
        <v>29.824560000000002</v>
      </c>
      <c r="BS65">
        <v>999.9</v>
      </c>
      <c r="BT65">
        <v>0</v>
      </c>
      <c r="BU65">
        <v>0</v>
      </c>
      <c r="BV65">
        <v>10025.5</v>
      </c>
      <c r="BW65">
        <v>0</v>
      </c>
      <c r="BX65">
        <v>2133.4699999999998</v>
      </c>
      <c r="BY65">
        <v>-43.999079999999999</v>
      </c>
      <c r="BZ65">
        <v>808.39030000000002</v>
      </c>
      <c r="CA65">
        <v>851.80370000000005</v>
      </c>
      <c r="CB65">
        <v>2.110554</v>
      </c>
      <c r="CC65">
        <v>829.81830000000002</v>
      </c>
      <c r="CD65">
        <v>25.81053</v>
      </c>
      <c r="CE65">
        <v>2.1233390000000001</v>
      </c>
      <c r="CF65">
        <v>1.962836</v>
      </c>
      <c r="CG65">
        <v>18.395340000000001</v>
      </c>
      <c r="CH65">
        <v>17.147670000000002</v>
      </c>
      <c r="CI65">
        <v>1999.9870000000001</v>
      </c>
      <c r="CJ65">
        <v>0.98000229999999999</v>
      </c>
      <c r="CK65">
        <v>1.9997770000000002E-2</v>
      </c>
      <c r="CL65">
        <v>0</v>
      </c>
      <c r="CM65">
        <v>2.2680799999999999</v>
      </c>
      <c r="CN65">
        <v>0</v>
      </c>
      <c r="CO65">
        <v>6597.2349999999997</v>
      </c>
      <c r="CP65">
        <v>17300.05</v>
      </c>
      <c r="CQ65">
        <v>45.186999999999998</v>
      </c>
      <c r="CR65">
        <v>45.987400000000001</v>
      </c>
      <c r="CS65">
        <v>44.936999999999998</v>
      </c>
      <c r="CT65">
        <v>44.481099999999998</v>
      </c>
      <c r="CU65">
        <v>44.356099999999998</v>
      </c>
      <c r="CV65">
        <v>1959.9880000000001</v>
      </c>
      <c r="CW65">
        <v>39.999000000000002</v>
      </c>
      <c r="CX65">
        <v>0</v>
      </c>
      <c r="CY65">
        <v>1656093279.4000001</v>
      </c>
      <c r="CZ65">
        <v>0</v>
      </c>
      <c r="DA65">
        <v>1656081794</v>
      </c>
      <c r="DB65" t="s">
        <v>354</v>
      </c>
      <c r="DC65">
        <v>1656081770.5</v>
      </c>
      <c r="DD65">
        <v>1655399214.5999999</v>
      </c>
      <c r="DE65">
        <v>1</v>
      </c>
      <c r="DF65">
        <v>0.13400000000000001</v>
      </c>
      <c r="DG65">
        <v>-0.06</v>
      </c>
      <c r="DH65">
        <v>9.3309999999999995</v>
      </c>
      <c r="DI65">
        <v>0.51100000000000001</v>
      </c>
      <c r="DJ65">
        <v>421</v>
      </c>
      <c r="DK65">
        <v>25</v>
      </c>
      <c r="DL65">
        <v>1.93</v>
      </c>
      <c r="DM65">
        <v>0.15</v>
      </c>
      <c r="DN65">
        <v>-43.328051219512197</v>
      </c>
      <c r="DO65">
        <v>-5.12321602787451</v>
      </c>
      <c r="DP65">
        <v>0.56252620757243799</v>
      </c>
      <c r="DQ65">
        <v>0</v>
      </c>
      <c r="DR65">
        <v>2.1143100000000001</v>
      </c>
      <c r="DS65">
        <v>-5.9322229965155002E-2</v>
      </c>
      <c r="DT65">
        <v>8.7759735753431996E-3</v>
      </c>
      <c r="DU65">
        <v>1</v>
      </c>
      <c r="DV65">
        <v>1</v>
      </c>
      <c r="DW65">
        <v>2</v>
      </c>
      <c r="DX65" t="s">
        <v>361</v>
      </c>
      <c r="DY65">
        <v>2.9651000000000001</v>
      </c>
      <c r="DZ65">
        <v>2.7542900000000001</v>
      </c>
      <c r="EA65">
        <v>0.11871900000000001</v>
      </c>
      <c r="EB65">
        <v>0.124436</v>
      </c>
      <c r="EC65">
        <v>9.6304100000000004E-2</v>
      </c>
      <c r="ED65">
        <v>9.1128899999999999E-2</v>
      </c>
      <c r="EE65">
        <v>33929.300000000003</v>
      </c>
      <c r="EF65">
        <v>36857.5</v>
      </c>
      <c r="EG65">
        <v>34938.6</v>
      </c>
      <c r="EH65">
        <v>38232.300000000003</v>
      </c>
      <c r="EI65">
        <v>44877</v>
      </c>
      <c r="EJ65">
        <v>50202.400000000001</v>
      </c>
      <c r="EK65">
        <v>54727.6</v>
      </c>
      <c r="EL65">
        <v>61344.6</v>
      </c>
      <c r="EM65">
        <v>1.4470000000000001</v>
      </c>
      <c r="EN65">
        <v>2.0331999999999999</v>
      </c>
      <c r="EO65">
        <v>-2.8312200000000002E-3</v>
      </c>
      <c r="EP65">
        <v>0</v>
      </c>
      <c r="EQ65">
        <v>29.8871</v>
      </c>
      <c r="ER65">
        <v>999.9</v>
      </c>
      <c r="ES65">
        <v>38.53</v>
      </c>
      <c r="ET65">
        <v>41.594000000000001</v>
      </c>
      <c r="EU65">
        <v>40.877600000000001</v>
      </c>
      <c r="EV65">
        <v>53.9848</v>
      </c>
      <c r="EW65">
        <v>39.350999999999999</v>
      </c>
      <c r="EX65">
        <v>2</v>
      </c>
      <c r="EY65">
        <v>0.69640199999999997</v>
      </c>
      <c r="EZ65">
        <v>4.43344</v>
      </c>
      <c r="FA65">
        <v>20.085899999999999</v>
      </c>
      <c r="FB65">
        <v>5.1957300000000002</v>
      </c>
      <c r="FC65">
        <v>12.0099</v>
      </c>
      <c r="FD65">
        <v>4.9756</v>
      </c>
      <c r="FE65">
        <v>3.294</v>
      </c>
      <c r="FF65">
        <v>9999</v>
      </c>
      <c r="FG65">
        <v>544.20000000000005</v>
      </c>
      <c r="FH65">
        <v>9999</v>
      </c>
      <c r="FI65">
        <v>9999</v>
      </c>
      <c r="FJ65">
        <v>1.8632500000000001</v>
      </c>
      <c r="FK65">
        <v>1.8678600000000001</v>
      </c>
      <c r="FL65">
        <v>1.86768</v>
      </c>
      <c r="FM65">
        <v>1.8689</v>
      </c>
      <c r="FN65">
        <v>1.8696600000000001</v>
      </c>
      <c r="FO65">
        <v>1.8656900000000001</v>
      </c>
      <c r="FP65">
        <v>1.86673</v>
      </c>
      <c r="FQ65">
        <v>1.8680099999999999</v>
      </c>
      <c r="FR65">
        <v>5</v>
      </c>
      <c r="FS65">
        <v>0</v>
      </c>
      <c r="FT65">
        <v>0</v>
      </c>
      <c r="FU65">
        <v>0</v>
      </c>
      <c r="FV65" t="s">
        <v>356</v>
      </c>
      <c r="FW65" t="s">
        <v>357</v>
      </c>
      <c r="FX65" t="s">
        <v>358</v>
      </c>
      <c r="FY65" t="s">
        <v>358</v>
      </c>
      <c r="FZ65" t="s">
        <v>358</v>
      </c>
      <c r="GA65" t="s">
        <v>358</v>
      </c>
      <c r="GB65">
        <v>0</v>
      </c>
      <c r="GC65">
        <v>100</v>
      </c>
      <c r="GD65">
        <v>100</v>
      </c>
      <c r="GE65">
        <v>12.5</v>
      </c>
      <c r="GF65">
        <v>0.15060000000000001</v>
      </c>
      <c r="GG65">
        <v>5.6976915342421899</v>
      </c>
      <c r="GH65">
        <v>8.8301994759753793E-3</v>
      </c>
      <c r="GI65">
        <v>1.96969380098152E-7</v>
      </c>
      <c r="GJ65">
        <v>-4.7809962804086102E-10</v>
      </c>
      <c r="GK65">
        <v>0.15052054362713199</v>
      </c>
      <c r="GL65">
        <v>0</v>
      </c>
      <c r="GM65">
        <v>0</v>
      </c>
      <c r="GN65">
        <v>0</v>
      </c>
      <c r="GO65">
        <v>-3</v>
      </c>
      <c r="GP65">
        <v>1713</v>
      </c>
      <c r="GQ65">
        <v>0</v>
      </c>
      <c r="GR65">
        <v>17</v>
      </c>
      <c r="GS65">
        <v>192.3</v>
      </c>
      <c r="GT65">
        <v>11568.3</v>
      </c>
      <c r="GU65">
        <v>2.34619</v>
      </c>
      <c r="GV65">
        <v>2.67578</v>
      </c>
      <c r="GW65">
        <v>2.2485400000000002</v>
      </c>
      <c r="GX65">
        <v>2.7087400000000001</v>
      </c>
      <c r="GY65">
        <v>1.9958499999999999</v>
      </c>
      <c r="GZ65">
        <v>2.3730500000000001</v>
      </c>
      <c r="HA65">
        <v>44.445599999999999</v>
      </c>
      <c r="HB65">
        <v>15.445399999999999</v>
      </c>
      <c r="HC65">
        <v>18</v>
      </c>
      <c r="HD65">
        <v>263.56599999999997</v>
      </c>
      <c r="HE65">
        <v>611.48599999999999</v>
      </c>
      <c r="HF65">
        <v>23.003499999999999</v>
      </c>
      <c r="HG65">
        <v>35.510599999999997</v>
      </c>
      <c r="HH65">
        <v>30.000900000000001</v>
      </c>
      <c r="HI65">
        <v>35.416800000000002</v>
      </c>
      <c r="HJ65">
        <v>35.292499999999997</v>
      </c>
      <c r="HK65">
        <v>46.955800000000004</v>
      </c>
      <c r="HL65">
        <v>34.793100000000003</v>
      </c>
      <c r="HM65">
        <v>0</v>
      </c>
      <c r="HN65">
        <v>23</v>
      </c>
      <c r="HO65">
        <v>857.23299999999995</v>
      </c>
      <c r="HP65">
        <v>25.788499999999999</v>
      </c>
      <c r="HQ65">
        <v>101.44</v>
      </c>
      <c r="HR65">
        <v>102.095</v>
      </c>
    </row>
    <row r="66" spans="1:226" x14ac:dyDescent="0.2">
      <c r="A66">
        <v>58</v>
      </c>
      <c r="B66">
        <v>1656093316</v>
      </c>
      <c r="C66">
        <v>1796.9000000953699</v>
      </c>
      <c r="D66" t="s">
        <v>458</v>
      </c>
      <c r="E66" t="s">
        <v>459</v>
      </c>
      <c r="F66">
        <v>5</v>
      </c>
      <c r="G66" t="s">
        <v>351</v>
      </c>
      <c r="H66" t="s">
        <v>352</v>
      </c>
      <c r="I66">
        <v>1656093313.5</v>
      </c>
      <c r="J66">
        <f t="shared" si="34"/>
        <v>3.5801531493494516E-3</v>
      </c>
      <c r="K66">
        <f t="shared" si="35"/>
        <v>3.5801531493494516</v>
      </c>
      <c r="L66">
        <f t="shared" si="36"/>
        <v>33.732438717962985</v>
      </c>
      <c r="M66">
        <f t="shared" si="37"/>
        <v>803.24666666666701</v>
      </c>
      <c r="N66">
        <f t="shared" si="38"/>
        <v>288.02018267540353</v>
      </c>
      <c r="O66">
        <f t="shared" si="39"/>
        <v>21.932230494445452</v>
      </c>
      <c r="P66">
        <f t="shared" si="40"/>
        <v>61.16582134482757</v>
      </c>
      <c r="Q66">
        <f t="shared" si="41"/>
        <v>0.11272107849683467</v>
      </c>
      <c r="R66">
        <f t="shared" si="42"/>
        <v>3.121572653614149</v>
      </c>
      <c r="S66">
        <f t="shared" si="43"/>
        <v>0.11050765252126755</v>
      </c>
      <c r="T66">
        <f t="shared" si="44"/>
        <v>6.9262530266775715E-2</v>
      </c>
      <c r="U66">
        <f t="shared" si="45"/>
        <v>321.51989747338621</v>
      </c>
      <c r="V66">
        <f t="shared" si="46"/>
        <v>30.907395502548781</v>
      </c>
      <c r="W66">
        <f t="shared" si="47"/>
        <v>30.907395502548781</v>
      </c>
      <c r="X66">
        <f t="shared" si="48"/>
        <v>4.4876125644224087</v>
      </c>
      <c r="Y66">
        <f t="shared" si="49"/>
        <v>49.943280921165943</v>
      </c>
      <c r="Z66">
        <f t="shared" si="50"/>
        <v>2.1277730907252401</v>
      </c>
      <c r="AA66">
        <f t="shared" si="51"/>
        <v>4.2603790769850898</v>
      </c>
      <c r="AB66">
        <f t="shared" si="52"/>
        <v>2.3598394736971686</v>
      </c>
      <c r="AC66">
        <f t="shared" si="53"/>
        <v>-157.88475388631082</v>
      </c>
      <c r="AD66">
        <f t="shared" si="54"/>
        <v>-152.75441037476091</v>
      </c>
      <c r="AE66">
        <f t="shared" si="55"/>
        <v>-10.929723409765012</v>
      </c>
      <c r="AF66">
        <f t="shared" si="56"/>
        <v>-4.8990197450535788E-2</v>
      </c>
      <c r="AG66">
        <f t="shared" si="57"/>
        <v>69.327634709126713</v>
      </c>
      <c r="AH66">
        <f t="shared" si="58"/>
        <v>3.5321712210030212</v>
      </c>
      <c r="AI66">
        <f t="shared" si="59"/>
        <v>33.732438717962985</v>
      </c>
      <c r="AJ66">
        <v>868.18065601157696</v>
      </c>
      <c r="AK66">
        <v>833.13329696969697</v>
      </c>
      <c r="AL66">
        <v>3.3949953751250002</v>
      </c>
      <c r="AM66">
        <v>66.930594117623002</v>
      </c>
      <c r="AN66">
        <f t="shared" si="60"/>
        <v>3.5801531493494516</v>
      </c>
      <c r="AO66">
        <v>25.822206010904502</v>
      </c>
      <c r="AP66">
        <v>27.950459393939401</v>
      </c>
      <c r="AQ66">
        <v>3.3728601301457198E-3</v>
      </c>
      <c r="AR66">
        <v>77.493190307587398</v>
      </c>
      <c r="AS66">
        <v>197</v>
      </c>
      <c r="AT66">
        <v>39</v>
      </c>
      <c r="AU66">
        <f t="shared" si="61"/>
        <v>1</v>
      </c>
      <c r="AV66">
        <f t="shared" si="62"/>
        <v>0</v>
      </c>
      <c r="AW66">
        <f t="shared" si="63"/>
        <v>39890.33959525689</v>
      </c>
      <c r="AX66">
        <f t="shared" si="64"/>
        <v>2000.02444444444</v>
      </c>
      <c r="AY66">
        <f t="shared" si="65"/>
        <v>1681.2205313333573</v>
      </c>
      <c r="AZ66">
        <f t="shared" si="66"/>
        <v>0.84059999166678234</v>
      </c>
      <c r="BA66">
        <f t="shared" si="67"/>
        <v>0.16075798391689003</v>
      </c>
      <c r="BB66">
        <v>3.08</v>
      </c>
      <c r="BC66">
        <v>0.5</v>
      </c>
      <c r="BD66" t="s">
        <v>353</v>
      </c>
      <c r="BE66">
        <v>2</v>
      </c>
      <c r="BF66" t="b">
        <v>1</v>
      </c>
      <c r="BG66">
        <v>1656093313.5</v>
      </c>
      <c r="BH66">
        <v>803.24666666666701</v>
      </c>
      <c r="BI66">
        <v>847.70633333333296</v>
      </c>
      <c r="BJ66">
        <v>27.942511111111099</v>
      </c>
      <c r="BK66">
        <v>25.827200000000001</v>
      </c>
      <c r="BL66">
        <v>790.68022222222203</v>
      </c>
      <c r="BM66">
        <v>27.792000000000002</v>
      </c>
      <c r="BN66">
        <v>499.93111111111102</v>
      </c>
      <c r="BO66">
        <v>76.048111111111098</v>
      </c>
      <c r="BP66">
        <v>0.10013062222222199</v>
      </c>
      <c r="BQ66">
        <v>29.9997111111111</v>
      </c>
      <c r="BR66">
        <v>29.842111111111102</v>
      </c>
      <c r="BS66">
        <v>999.9</v>
      </c>
      <c r="BT66">
        <v>0</v>
      </c>
      <c r="BU66">
        <v>0</v>
      </c>
      <c r="BV66">
        <v>10020</v>
      </c>
      <c r="BW66">
        <v>0</v>
      </c>
      <c r="BX66">
        <v>2172.91777777778</v>
      </c>
      <c r="BY66">
        <v>-44.459577777777803</v>
      </c>
      <c r="BZ66">
        <v>826.33666666666704</v>
      </c>
      <c r="CA66">
        <v>870.18077777777796</v>
      </c>
      <c r="CB66">
        <v>2.1152855555555599</v>
      </c>
      <c r="CC66">
        <v>847.70633333333296</v>
      </c>
      <c r="CD66">
        <v>25.827200000000001</v>
      </c>
      <c r="CE66">
        <v>2.1249744444444398</v>
      </c>
      <c r="CF66">
        <v>1.96411111111111</v>
      </c>
      <c r="CG66">
        <v>18.407644444444401</v>
      </c>
      <c r="CH66">
        <v>17.1579444444444</v>
      </c>
      <c r="CI66">
        <v>2000.02444444444</v>
      </c>
      <c r="CJ66">
        <v>0.98000200000000004</v>
      </c>
      <c r="CK66">
        <v>1.99980222222222E-2</v>
      </c>
      <c r="CL66">
        <v>0</v>
      </c>
      <c r="CM66">
        <v>2.2124333333333301</v>
      </c>
      <c r="CN66">
        <v>0</v>
      </c>
      <c r="CO66">
        <v>6644.2066666666697</v>
      </c>
      <c r="CP66">
        <v>17300.366666666701</v>
      </c>
      <c r="CQ66">
        <v>45.201000000000001</v>
      </c>
      <c r="CR66">
        <v>46</v>
      </c>
      <c r="CS66">
        <v>44.936999999999998</v>
      </c>
      <c r="CT66">
        <v>44.5</v>
      </c>
      <c r="CU66">
        <v>44.360999999999997</v>
      </c>
      <c r="CV66">
        <v>1960.0277777777801</v>
      </c>
      <c r="CW66">
        <v>40</v>
      </c>
      <c r="CX66">
        <v>0</v>
      </c>
      <c r="CY66">
        <v>1656093284.2</v>
      </c>
      <c r="CZ66">
        <v>0</v>
      </c>
      <c r="DA66">
        <v>1656081794</v>
      </c>
      <c r="DB66" t="s">
        <v>354</v>
      </c>
      <c r="DC66">
        <v>1656081770.5</v>
      </c>
      <c r="DD66">
        <v>1655399214.5999999</v>
      </c>
      <c r="DE66">
        <v>1</v>
      </c>
      <c r="DF66">
        <v>0.13400000000000001</v>
      </c>
      <c r="DG66">
        <v>-0.06</v>
      </c>
      <c r="DH66">
        <v>9.3309999999999995</v>
      </c>
      <c r="DI66">
        <v>0.51100000000000001</v>
      </c>
      <c r="DJ66">
        <v>421</v>
      </c>
      <c r="DK66">
        <v>25</v>
      </c>
      <c r="DL66">
        <v>1.93</v>
      </c>
      <c r="DM66">
        <v>0.15</v>
      </c>
      <c r="DN66">
        <v>-43.748667500000003</v>
      </c>
      <c r="DO66">
        <v>-4.9317287054408201</v>
      </c>
      <c r="DP66">
        <v>0.53295446681095604</v>
      </c>
      <c r="DQ66">
        <v>0</v>
      </c>
      <c r="DR66">
        <v>2.1113195</v>
      </c>
      <c r="DS66">
        <v>7.2695684802979998E-3</v>
      </c>
      <c r="DT66">
        <v>4.4362106295801496E-3</v>
      </c>
      <c r="DU66">
        <v>1</v>
      </c>
      <c r="DV66">
        <v>1</v>
      </c>
      <c r="DW66">
        <v>2</v>
      </c>
      <c r="DX66" t="s">
        <v>361</v>
      </c>
      <c r="DY66">
        <v>2.96523</v>
      </c>
      <c r="DZ66">
        <v>2.75406</v>
      </c>
      <c r="EA66">
        <v>0.120363</v>
      </c>
      <c r="EB66">
        <v>0.12604399999999999</v>
      </c>
      <c r="EC66">
        <v>9.63643E-2</v>
      </c>
      <c r="ED66">
        <v>9.1167799999999993E-2</v>
      </c>
      <c r="EE66">
        <v>33865.5</v>
      </c>
      <c r="EF66">
        <v>36789.300000000003</v>
      </c>
      <c r="EG66">
        <v>34938.199999999997</v>
      </c>
      <c r="EH66">
        <v>38231.800000000003</v>
      </c>
      <c r="EI66">
        <v>44873.8</v>
      </c>
      <c r="EJ66">
        <v>50199.199999999997</v>
      </c>
      <c r="EK66">
        <v>54727.3</v>
      </c>
      <c r="EL66">
        <v>61343.199999999997</v>
      </c>
      <c r="EM66">
        <v>1.4454</v>
      </c>
      <c r="EN66">
        <v>2.0331999999999999</v>
      </c>
      <c r="EO66">
        <v>-3.5762799999999998E-3</v>
      </c>
      <c r="EP66">
        <v>0</v>
      </c>
      <c r="EQ66">
        <v>29.907800000000002</v>
      </c>
      <c r="ER66">
        <v>999.9</v>
      </c>
      <c r="ES66">
        <v>38.53</v>
      </c>
      <c r="ET66">
        <v>41.582999999999998</v>
      </c>
      <c r="EU66">
        <v>40.856099999999998</v>
      </c>
      <c r="EV66">
        <v>54.354799999999997</v>
      </c>
      <c r="EW66">
        <v>39.447099999999999</v>
      </c>
      <c r="EX66">
        <v>2</v>
      </c>
      <c r="EY66">
        <v>0.69784599999999997</v>
      </c>
      <c r="EZ66">
        <v>4.4515500000000001</v>
      </c>
      <c r="FA66">
        <v>20.0855</v>
      </c>
      <c r="FB66">
        <v>5.1969200000000004</v>
      </c>
      <c r="FC66">
        <v>12.0099</v>
      </c>
      <c r="FD66">
        <v>4.9748000000000001</v>
      </c>
      <c r="FE66">
        <v>3.294</v>
      </c>
      <c r="FF66">
        <v>9999</v>
      </c>
      <c r="FG66">
        <v>544.20000000000005</v>
      </c>
      <c r="FH66">
        <v>9999</v>
      </c>
      <c r="FI66">
        <v>9999</v>
      </c>
      <c r="FJ66">
        <v>1.8632500000000001</v>
      </c>
      <c r="FK66">
        <v>1.86795</v>
      </c>
      <c r="FL66">
        <v>1.86768</v>
      </c>
      <c r="FM66">
        <v>1.8689</v>
      </c>
      <c r="FN66">
        <v>1.8696299999999999</v>
      </c>
      <c r="FO66">
        <v>1.8656900000000001</v>
      </c>
      <c r="FP66">
        <v>1.8666400000000001</v>
      </c>
      <c r="FQ66">
        <v>1.8680399999999999</v>
      </c>
      <c r="FR66">
        <v>5</v>
      </c>
      <c r="FS66">
        <v>0</v>
      </c>
      <c r="FT66">
        <v>0</v>
      </c>
      <c r="FU66">
        <v>0</v>
      </c>
      <c r="FV66" t="s">
        <v>356</v>
      </c>
      <c r="FW66" t="s">
        <v>357</v>
      </c>
      <c r="FX66" t="s">
        <v>358</v>
      </c>
      <c r="FY66" t="s">
        <v>358</v>
      </c>
      <c r="FZ66" t="s">
        <v>358</v>
      </c>
      <c r="GA66" t="s">
        <v>358</v>
      </c>
      <c r="GB66">
        <v>0</v>
      </c>
      <c r="GC66">
        <v>100</v>
      </c>
      <c r="GD66">
        <v>100</v>
      </c>
      <c r="GE66">
        <v>12.632999999999999</v>
      </c>
      <c r="GF66">
        <v>0.15060000000000001</v>
      </c>
      <c r="GG66">
        <v>5.6976915342421899</v>
      </c>
      <c r="GH66">
        <v>8.8301994759753793E-3</v>
      </c>
      <c r="GI66">
        <v>1.96969380098152E-7</v>
      </c>
      <c r="GJ66">
        <v>-4.7809962804086102E-10</v>
      </c>
      <c r="GK66">
        <v>0.15052054362713199</v>
      </c>
      <c r="GL66">
        <v>0</v>
      </c>
      <c r="GM66">
        <v>0</v>
      </c>
      <c r="GN66">
        <v>0</v>
      </c>
      <c r="GO66">
        <v>-3</v>
      </c>
      <c r="GP66">
        <v>1713</v>
      </c>
      <c r="GQ66">
        <v>0</v>
      </c>
      <c r="GR66">
        <v>17</v>
      </c>
      <c r="GS66">
        <v>192.4</v>
      </c>
      <c r="GT66">
        <v>11568.4</v>
      </c>
      <c r="GU66">
        <v>2.3803700000000001</v>
      </c>
      <c r="GV66">
        <v>2.67456</v>
      </c>
      <c r="GW66">
        <v>2.2485400000000002</v>
      </c>
      <c r="GX66">
        <v>2.7087400000000001</v>
      </c>
      <c r="GY66">
        <v>1.9958499999999999</v>
      </c>
      <c r="GZ66">
        <v>2.36206</v>
      </c>
      <c r="HA66">
        <v>44.445599999999999</v>
      </c>
      <c r="HB66">
        <v>15.445399999999999</v>
      </c>
      <c r="HC66">
        <v>18</v>
      </c>
      <c r="HD66">
        <v>262.91500000000002</v>
      </c>
      <c r="HE66">
        <v>611.57299999999998</v>
      </c>
      <c r="HF66">
        <v>23.003699999999998</v>
      </c>
      <c r="HG66">
        <v>35.520400000000002</v>
      </c>
      <c r="HH66">
        <v>30.001200000000001</v>
      </c>
      <c r="HI66">
        <v>35.426600000000001</v>
      </c>
      <c r="HJ66">
        <v>35.302199999999999</v>
      </c>
      <c r="HK66">
        <v>47.654899999999998</v>
      </c>
      <c r="HL66">
        <v>34.793100000000003</v>
      </c>
      <c r="HM66">
        <v>0</v>
      </c>
      <c r="HN66">
        <v>23</v>
      </c>
      <c r="HO66">
        <v>870.625</v>
      </c>
      <c r="HP66">
        <v>25.761700000000001</v>
      </c>
      <c r="HQ66">
        <v>101.43899999999999</v>
      </c>
      <c r="HR66">
        <v>102.093</v>
      </c>
    </row>
    <row r="67" spans="1:226" x14ac:dyDescent="0.2">
      <c r="A67">
        <v>59</v>
      </c>
      <c r="B67">
        <v>1656093321</v>
      </c>
      <c r="C67">
        <v>1801.9000000953699</v>
      </c>
      <c r="D67" t="s">
        <v>460</v>
      </c>
      <c r="E67" t="s">
        <v>461</v>
      </c>
      <c r="F67">
        <v>5</v>
      </c>
      <c r="G67" t="s">
        <v>351</v>
      </c>
      <c r="H67" t="s">
        <v>352</v>
      </c>
      <c r="I67">
        <v>1656093318.2</v>
      </c>
      <c r="J67">
        <f t="shared" si="34"/>
        <v>3.6206074545630214E-3</v>
      </c>
      <c r="K67">
        <f t="shared" si="35"/>
        <v>3.6206074545630216</v>
      </c>
      <c r="L67">
        <f t="shared" si="36"/>
        <v>33.981849270354424</v>
      </c>
      <c r="M67">
        <f t="shared" si="37"/>
        <v>818.62310000000002</v>
      </c>
      <c r="N67">
        <f t="shared" si="38"/>
        <v>304.70990724649153</v>
      </c>
      <c r="O67">
        <f t="shared" si="39"/>
        <v>23.2032607056241</v>
      </c>
      <c r="P67">
        <f t="shared" si="40"/>
        <v>62.337077847556259</v>
      </c>
      <c r="Q67">
        <f t="shared" si="41"/>
        <v>0.11408092262852566</v>
      </c>
      <c r="R67">
        <f t="shared" si="42"/>
        <v>3.1134717314659208</v>
      </c>
      <c r="S67">
        <f t="shared" si="43"/>
        <v>0.111808577750866</v>
      </c>
      <c r="T67">
        <f t="shared" si="44"/>
        <v>7.0080752368669799E-2</v>
      </c>
      <c r="U67">
        <f t="shared" si="45"/>
        <v>321.5157687424371</v>
      </c>
      <c r="V67">
        <f t="shared" si="46"/>
        <v>30.909889554588624</v>
      </c>
      <c r="W67">
        <f t="shared" si="47"/>
        <v>30.909889554588624</v>
      </c>
      <c r="X67">
        <f t="shared" si="48"/>
        <v>4.4882511987197926</v>
      </c>
      <c r="Y67">
        <f t="shared" si="49"/>
        <v>49.955332124055261</v>
      </c>
      <c r="Z67">
        <f t="shared" si="50"/>
        <v>2.1295385149260633</v>
      </c>
      <c r="AA67">
        <f t="shared" si="51"/>
        <v>4.2628853104964444</v>
      </c>
      <c r="AB67">
        <f t="shared" si="52"/>
        <v>2.3587126837937293</v>
      </c>
      <c r="AC67">
        <f t="shared" si="53"/>
        <v>-159.66878874622924</v>
      </c>
      <c r="AD67">
        <f t="shared" si="54"/>
        <v>-151.05799321497935</v>
      </c>
      <c r="AE67">
        <f t="shared" si="55"/>
        <v>-10.837146956740618</v>
      </c>
      <c r="AF67">
        <f t="shared" si="56"/>
        <v>-4.816017551212326E-2</v>
      </c>
      <c r="AG67">
        <f t="shared" si="57"/>
        <v>68.846700336517472</v>
      </c>
      <c r="AH67">
        <f t="shared" si="58"/>
        <v>3.5444470327899382</v>
      </c>
      <c r="AI67">
        <f t="shared" si="59"/>
        <v>33.981849270354424</v>
      </c>
      <c r="AJ67">
        <v>884.57973180548504</v>
      </c>
      <c r="AK67">
        <v>849.74751515151502</v>
      </c>
      <c r="AL67">
        <v>3.3045283966860599</v>
      </c>
      <c r="AM67">
        <v>66.930594117623002</v>
      </c>
      <c r="AN67">
        <f t="shared" si="60"/>
        <v>3.6206074545630216</v>
      </c>
      <c r="AO67">
        <v>25.841814901950801</v>
      </c>
      <c r="AP67">
        <v>27.978416969697001</v>
      </c>
      <c r="AQ67">
        <v>6.6571571218734596E-3</v>
      </c>
      <c r="AR67">
        <v>77.493190307587398</v>
      </c>
      <c r="AS67">
        <v>196</v>
      </c>
      <c r="AT67">
        <v>39</v>
      </c>
      <c r="AU67">
        <f t="shared" si="61"/>
        <v>1</v>
      </c>
      <c r="AV67">
        <f t="shared" si="62"/>
        <v>0</v>
      </c>
      <c r="AW67">
        <f t="shared" si="63"/>
        <v>39747.993559929026</v>
      </c>
      <c r="AX67">
        <f t="shared" si="64"/>
        <v>2000.0039999999999</v>
      </c>
      <c r="AY67">
        <f t="shared" si="65"/>
        <v>1681.2029094002264</v>
      </c>
      <c r="AZ67">
        <f t="shared" si="66"/>
        <v>0.84059977350056625</v>
      </c>
      <c r="BA67">
        <f t="shared" si="67"/>
        <v>0.16075756285609286</v>
      </c>
      <c r="BB67">
        <v>3.08</v>
      </c>
      <c r="BC67">
        <v>0.5</v>
      </c>
      <c r="BD67" t="s">
        <v>353</v>
      </c>
      <c r="BE67">
        <v>2</v>
      </c>
      <c r="BF67" t="b">
        <v>1</v>
      </c>
      <c r="BG67">
        <v>1656093318.2</v>
      </c>
      <c r="BH67">
        <v>818.62310000000002</v>
      </c>
      <c r="BI67">
        <v>862.81669999999997</v>
      </c>
      <c r="BJ67">
        <v>27.965530000000001</v>
      </c>
      <c r="BK67">
        <v>25.84337</v>
      </c>
      <c r="BL67">
        <v>805.93129999999996</v>
      </c>
      <c r="BM67">
        <v>27.815010000000001</v>
      </c>
      <c r="BN67">
        <v>500.03769999999997</v>
      </c>
      <c r="BO67">
        <v>76.048649999999995</v>
      </c>
      <c r="BP67">
        <v>0.10004144</v>
      </c>
      <c r="BQ67">
        <v>30.00995</v>
      </c>
      <c r="BR67">
        <v>29.870259999999998</v>
      </c>
      <c r="BS67">
        <v>999.9</v>
      </c>
      <c r="BT67">
        <v>0</v>
      </c>
      <c r="BU67">
        <v>0</v>
      </c>
      <c r="BV67">
        <v>9983</v>
      </c>
      <c r="BW67">
        <v>0</v>
      </c>
      <c r="BX67">
        <v>2185.029</v>
      </c>
      <c r="BY67">
        <v>-44.193710000000003</v>
      </c>
      <c r="BZ67">
        <v>842.17499999999995</v>
      </c>
      <c r="CA67">
        <v>885.70630000000006</v>
      </c>
      <c r="CB67">
        <v>2.1221580000000002</v>
      </c>
      <c r="CC67">
        <v>862.81669999999997</v>
      </c>
      <c r="CD67">
        <v>25.84337</v>
      </c>
      <c r="CE67">
        <v>2.126741</v>
      </c>
      <c r="CF67">
        <v>1.965354</v>
      </c>
      <c r="CG67">
        <v>18.42088</v>
      </c>
      <c r="CH67">
        <v>17.167940000000002</v>
      </c>
      <c r="CI67">
        <v>2000.0039999999999</v>
      </c>
      <c r="CJ67">
        <v>0.98000620000000005</v>
      </c>
      <c r="CK67">
        <v>1.999389E-2</v>
      </c>
      <c r="CL67">
        <v>0</v>
      </c>
      <c r="CM67">
        <v>2.3378999999999999</v>
      </c>
      <c r="CN67">
        <v>0</v>
      </c>
      <c r="CO67">
        <v>6659.8789999999999</v>
      </c>
      <c r="CP67">
        <v>17300.22</v>
      </c>
      <c r="CQ67">
        <v>45.237400000000001</v>
      </c>
      <c r="CR67">
        <v>46</v>
      </c>
      <c r="CS67">
        <v>44.936999999999998</v>
      </c>
      <c r="CT67">
        <v>44.5</v>
      </c>
      <c r="CU67">
        <v>44.375</v>
      </c>
      <c r="CV67">
        <v>1960.02</v>
      </c>
      <c r="CW67">
        <v>39.984999999999999</v>
      </c>
      <c r="CX67">
        <v>0</v>
      </c>
      <c r="CY67">
        <v>1656093289</v>
      </c>
      <c r="CZ67">
        <v>0</v>
      </c>
      <c r="DA67">
        <v>1656081794</v>
      </c>
      <c r="DB67" t="s">
        <v>354</v>
      </c>
      <c r="DC67">
        <v>1656081770.5</v>
      </c>
      <c r="DD67">
        <v>1655399214.5999999</v>
      </c>
      <c r="DE67">
        <v>1</v>
      </c>
      <c r="DF67">
        <v>0.13400000000000001</v>
      </c>
      <c r="DG67">
        <v>-0.06</v>
      </c>
      <c r="DH67">
        <v>9.3309999999999995</v>
      </c>
      <c r="DI67">
        <v>0.51100000000000001</v>
      </c>
      <c r="DJ67">
        <v>421</v>
      </c>
      <c r="DK67">
        <v>25</v>
      </c>
      <c r="DL67">
        <v>1.93</v>
      </c>
      <c r="DM67">
        <v>0.15</v>
      </c>
      <c r="DN67">
        <v>-44.045542500000003</v>
      </c>
      <c r="DO67">
        <v>-2.8228896810504902</v>
      </c>
      <c r="DP67">
        <v>0.49592907501350503</v>
      </c>
      <c r="DQ67">
        <v>0</v>
      </c>
      <c r="DR67">
        <v>2.1129042500000002</v>
      </c>
      <c r="DS67">
        <v>4.22128705440908E-2</v>
      </c>
      <c r="DT67">
        <v>5.7850068658126903E-3</v>
      </c>
      <c r="DU67">
        <v>1</v>
      </c>
      <c r="DV67">
        <v>1</v>
      </c>
      <c r="DW67">
        <v>2</v>
      </c>
      <c r="DX67" t="s">
        <v>361</v>
      </c>
      <c r="DY67">
        <v>2.9649399999999999</v>
      </c>
      <c r="DZ67">
        <v>2.75413</v>
      </c>
      <c r="EA67">
        <v>0.121971</v>
      </c>
      <c r="EB67">
        <v>0.12759899999999999</v>
      </c>
      <c r="EC67">
        <v>9.6429100000000004E-2</v>
      </c>
      <c r="ED67">
        <v>9.1213299999999997E-2</v>
      </c>
      <c r="EE67">
        <v>33802.6</v>
      </c>
      <c r="EF67">
        <v>36722.5</v>
      </c>
      <c r="EG67">
        <v>34937.300000000003</v>
      </c>
      <c r="EH67">
        <v>38230.5</v>
      </c>
      <c r="EI67">
        <v>44870.5</v>
      </c>
      <c r="EJ67">
        <v>50195.199999999997</v>
      </c>
      <c r="EK67">
        <v>54727.1</v>
      </c>
      <c r="EL67">
        <v>61341.4</v>
      </c>
      <c r="EM67">
        <v>1.4474</v>
      </c>
      <c r="EN67">
        <v>2.0331999999999999</v>
      </c>
      <c r="EO67">
        <v>-4.0233100000000004E-3</v>
      </c>
      <c r="EP67">
        <v>0</v>
      </c>
      <c r="EQ67">
        <v>29.9312</v>
      </c>
      <c r="ER67">
        <v>999.9</v>
      </c>
      <c r="ES67">
        <v>38.555</v>
      </c>
      <c r="ET67">
        <v>41.582999999999998</v>
      </c>
      <c r="EU67">
        <v>40.882199999999997</v>
      </c>
      <c r="EV67">
        <v>54.274799999999999</v>
      </c>
      <c r="EW67">
        <v>39.4071</v>
      </c>
      <c r="EX67">
        <v>2</v>
      </c>
      <c r="EY67">
        <v>0.69845500000000005</v>
      </c>
      <c r="EZ67">
        <v>4.4750500000000004</v>
      </c>
      <c r="FA67">
        <v>20.085100000000001</v>
      </c>
      <c r="FB67">
        <v>5.1993200000000002</v>
      </c>
      <c r="FC67">
        <v>12.0099</v>
      </c>
      <c r="FD67">
        <v>4.9744000000000002</v>
      </c>
      <c r="FE67">
        <v>3.294</v>
      </c>
      <c r="FF67">
        <v>9999</v>
      </c>
      <c r="FG67">
        <v>544.20000000000005</v>
      </c>
      <c r="FH67">
        <v>9999</v>
      </c>
      <c r="FI67">
        <v>9999</v>
      </c>
      <c r="FJ67">
        <v>1.8632500000000001</v>
      </c>
      <c r="FK67">
        <v>1.86798</v>
      </c>
      <c r="FL67">
        <v>1.86768</v>
      </c>
      <c r="FM67">
        <v>1.8689</v>
      </c>
      <c r="FN67">
        <v>1.8696600000000001</v>
      </c>
      <c r="FO67">
        <v>1.8656900000000001</v>
      </c>
      <c r="FP67">
        <v>1.8666100000000001</v>
      </c>
      <c r="FQ67">
        <v>1.8680699999999999</v>
      </c>
      <c r="FR67">
        <v>5</v>
      </c>
      <c r="FS67">
        <v>0</v>
      </c>
      <c r="FT67">
        <v>0</v>
      </c>
      <c r="FU67">
        <v>0</v>
      </c>
      <c r="FV67" t="s">
        <v>356</v>
      </c>
      <c r="FW67" t="s">
        <v>357</v>
      </c>
      <c r="FX67" t="s">
        <v>358</v>
      </c>
      <c r="FY67" t="s">
        <v>358</v>
      </c>
      <c r="FZ67" t="s">
        <v>358</v>
      </c>
      <c r="GA67" t="s">
        <v>358</v>
      </c>
      <c r="GB67">
        <v>0</v>
      </c>
      <c r="GC67">
        <v>100</v>
      </c>
      <c r="GD67">
        <v>100</v>
      </c>
      <c r="GE67">
        <v>12.763999999999999</v>
      </c>
      <c r="GF67">
        <v>0.15049999999999999</v>
      </c>
      <c r="GG67">
        <v>5.6976915342421899</v>
      </c>
      <c r="GH67">
        <v>8.8301994759753793E-3</v>
      </c>
      <c r="GI67">
        <v>1.96969380098152E-7</v>
      </c>
      <c r="GJ67">
        <v>-4.7809962804086102E-10</v>
      </c>
      <c r="GK67">
        <v>0.15052054362713199</v>
      </c>
      <c r="GL67">
        <v>0</v>
      </c>
      <c r="GM67">
        <v>0</v>
      </c>
      <c r="GN67">
        <v>0</v>
      </c>
      <c r="GO67">
        <v>-3</v>
      </c>
      <c r="GP67">
        <v>1713</v>
      </c>
      <c r="GQ67">
        <v>0</v>
      </c>
      <c r="GR67">
        <v>17</v>
      </c>
      <c r="GS67">
        <v>192.5</v>
      </c>
      <c r="GT67">
        <v>11568.4</v>
      </c>
      <c r="GU67">
        <v>2.4169900000000002</v>
      </c>
      <c r="GV67">
        <v>2.6721200000000001</v>
      </c>
      <c r="GW67">
        <v>2.2485400000000002</v>
      </c>
      <c r="GX67">
        <v>2.7087400000000001</v>
      </c>
      <c r="GY67">
        <v>1.9958499999999999</v>
      </c>
      <c r="GZ67">
        <v>2.3828100000000001</v>
      </c>
      <c r="HA67">
        <v>44.445599999999999</v>
      </c>
      <c r="HB67">
        <v>15.4367</v>
      </c>
      <c r="HC67">
        <v>18</v>
      </c>
      <c r="HD67">
        <v>263.80900000000003</v>
      </c>
      <c r="HE67">
        <v>611.66600000000005</v>
      </c>
      <c r="HF67">
        <v>23.0046</v>
      </c>
      <c r="HG67">
        <v>35.530200000000001</v>
      </c>
      <c r="HH67">
        <v>30.001000000000001</v>
      </c>
      <c r="HI67">
        <v>35.436300000000003</v>
      </c>
      <c r="HJ67">
        <v>35.311799999999998</v>
      </c>
      <c r="HK67">
        <v>48.365000000000002</v>
      </c>
      <c r="HL67">
        <v>34.793100000000003</v>
      </c>
      <c r="HM67">
        <v>0</v>
      </c>
      <c r="HN67">
        <v>23</v>
      </c>
      <c r="HO67">
        <v>891.13900000000001</v>
      </c>
      <c r="HP67">
        <v>25.719899999999999</v>
      </c>
      <c r="HQ67">
        <v>101.438</v>
      </c>
      <c r="HR67">
        <v>102.09</v>
      </c>
    </row>
    <row r="68" spans="1:226" x14ac:dyDescent="0.2">
      <c r="A68">
        <v>60</v>
      </c>
      <c r="B68">
        <v>1656093326</v>
      </c>
      <c r="C68">
        <v>1806.9000000953699</v>
      </c>
      <c r="D68" t="s">
        <v>462</v>
      </c>
      <c r="E68" t="s">
        <v>463</v>
      </c>
      <c r="F68">
        <v>5</v>
      </c>
      <c r="G68" t="s">
        <v>351</v>
      </c>
      <c r="H68" t="s">
        <v>352</v>
      </c>
      <c r="I68">
        <v>1656093323.5</v>
      </c>
      <c r="J68">
        <f t="shared" si="34"/>
        <v>3.602753814671737E-3</v>
      </c>
      <c r="K68">
        <f t="shared" si="35"/>
        <v>3.6027538146717371</v>
      </c>
      <c r="L68">
        <f t="shared" si="36"/>
        <v>35.122396101622805</v>
      </c>
      <c r="M68">
        <f t="shared" si="37"/>
        <v>835.54355555555605</v>
      </c>
      <c r="N68">
        <f t="shared" si="38"/>
        <v>301.37650998427881</v>
      </c>
      <c r="O68">
        <f t="shared" si="39"/>
        <v>22.949492711466547</v>
      </c>
      <c r="P68">
        <f t="shared" si="40"/>
        <v>63.625730948093306</v>
      </c>
      <c r="Q68">
        <f t="shared" si="41"/>
        <v>0.11325531248468339</v>
      </c>
      <c r="R68">
        <f t="shared" si="42"/>
        <v>3.1229386276529061</v>
      </c>
      <c r="S68">
        <f t="shared" si="43"/>
        <v>0.11102203659998613</v>
      </c>
      <c r="T68">
        <f t="shared" si="44"/>
        <v>6.958575591914376E-2</v>
      </c>
      <c r="U68">
        <f t="shared" si="45"/>
        <v>321.51935533333392</v>
      </c>
      <c r="V68">
        <f t="shared" si="46"/>
        <v>30.93757405840018</v>
      </c>
      <c r="W68">
        <f t="shared" si="47"/>
        <v>30.93757405840018</v>
      </c>
      <c r="X68">
        <f t="shared" si="48"/>
        <v>4.4953454925466421</v>
      </c>
      <c r="Y68">
        <f t="shared" si="49"/>
        <v>49.933703771789794</v>
      </c>
      <c r="Z68">
        <f t="shared" si="50"/>
        <v>2.13178027228262</v>
      </c>
      <c r="AA68">
        <f t="shared" si="51"/>
        <v>4.2692212098373847</v>
      </c>
      <c r="AB68">
        <f t="shared" si="52"/>
        <v>2.363565220264022</v>
      </c>
      <c r="AC68">
        <f t="shared" si="53"/>
        <v>-158.8814432270236</v>
      </c>
      <c r="AD68">
        <f t="shared" si="54"/>
        <v>-151.82429718804599</v>
      </c>
      <c r="AE68">
        <f t="shared" si="55"/>
        <v>-10.861978888971899</v>
      </c>
      <c r="AF68">
        <f t="shared" si="56"/>
        <v>-4.8363970707583803E-2</v>
      </c>
      <c r="AG68">
        <f t="shared" si="57"/>
        <v>69.737049281891018</v>
      </c>
      <c r="AH68">
        <f t="shared" si="58"/>
        <v>3.6069503706205102</v>
      </c>
      <c r="AI68">
        <f t="shared" si="59"/>
        <v>35.122396101622805</v>
      </c>
      <c r="AJ68">
        <v>901.66406917481697</v>
      </c>
      <c r="AK68">
        <v>866.18166060605995</v>
      </c>
      <c r="AL68">
        <v>3.2866582195887801</v>
      </c>
      <c r="AM68">
        <v>66.930594117623002</v>
      </c>
      <c r="AN68">
        <f t="shared" si="60"/>
        <v>3.6027538146717371</v>
      </c>
      <c r="AO68">
        <v>25.858675091291801</v>
      </c>
      <c r="AP68">
        <v>28.006756363636399</v>
      </c>
      <c r="AQ68">
        <v>1.9346768911166501E-3</v>
      </c>
      <c r="AR68">
        <v>77.493190307587398</v>
      </c>
      <c r="AS68">
        <v>197</v>
      </c>
      <c r="AT68">
        <v>39</v>
      </c>
      <c r="AU68">
        <f t="shared" si="61"/>
        <v>1</v>
      </c>
      <c r="AV68">
        <f t="shared" si="62"/>
        <v>0</v>
      </c>
      <c r="AW68">
        <f t="shared" si="63"/>
        <v>39909.3835129461</v>
      </c>
      <c r="AX68">
        <f t="shared" si="64"/>
        <v>2000.0266666666701</v>
      </c>
      <c r="AY68">
        <f t="shared" si="65"/>
        <v>1681.2219333333362</v>
      </c>
      <c r="AZ68">
        <f t="shared" si="66"/>
        <v>0.84059975866988446</v>
      </c>
      <c r="BA68">
        <f t="shared" si="67"/>
        <v>0.16075753423287692</v>
      </c>
      <c r="BB68">
        <v>3.08</v>
      </c>
      <c r="BC68">
        <v>0.5</v>
      </c>
      <c r="BD68" t="s">
        <v>353</v>
      </c>
      <c r="BE68">
        <v>2</v>
      </c>
      <c r="BF68" t="b">
        <v>1</v>
      </c>
      <c r="BG68">
        <v>1656093323.5</v>
      </c>
      <c r="BH68">
        <v>835.54355555555605</v>
      </c>
      <c r="BI68">
        <v>880.35777777777798</v>
      </c>
      <c r="BJ68">
        <v>27.994888888888902</v>
      </c>
      <c r="BK68">
        <v>25.8352222222222</v>
      </c>
      <c r="BL68">
        <v>822.71388888888896</v>
      </c>
      <c r="BM68">
        <v>27.844366666666701</v>
      </c>
      <c r="BN68">
        <v>500.00311111111102</v>
      </c>
      <c r="BO68">
        <v>76.049022222222206</v>
      </c>
      <c r="BP68">
        <v>9.9887699999999996E-2</v>
      </c>
      <c r="BQ68">
        <v>30.035811111111101</v>
      </c>
      <c r="BR68">
        <v>29.900388888888902</v>
      </c>
      <c r="BS68">
        <v>999.9</v>
      </c>
      <c r="BT68">
        <v>0</v>
      </c>
      <c r="BU68">
        <v>0</v>
      </c>
      <c r="BV68">
        <v>10026.1111111111</v>
      </c>
      <c r="BW68">
        <v>0</v>
      </c>
      <c r="BX68">
        <v>2184.07111111111</v>
      </c>
      <c r="BY68">
        <v>-44.814255555555597</v>
      </c>
      <c r="BZ68">
        <v>859.60799999999995</v>
      </c>
      <c r="CA68">
        <v>903.70500000000004</v>
      </c>
      <c r="CB68">
        <v>2.1596677777777802</v>
      </c>
      <c r="CC68">
        <v>880.35777777777798</v>
      </c>
      <c r="CD68">
        <v>25.8352222222222</v>
      </c>
      <c r="CE68">
        <v>2.1289844444444399</v>
      </c>
      <c r="CF68">
        <v>1.9647422222222199</v>
      </c>
      <c r="CG68">
        <v>18.437722222222199</v>
      </c>
      <c r="CH68">
        <v>17.1630111111111</v>
      </c>
      <c r="CI68">
        <v>2000.0266666666701</v>
      </c>
      <c r="CJ68">
        <v>0.98000633333333298</v>
      </c>
      <c r="CK68">
        <v>1.99937555555556E-2</v>
      </c>
      <c r="CL68">
        <v>0</v>
      </c>
      <c r="CM68">
        <v>2.3762666666666701</v>
      </c>
      <c r="CN68">
        <v>0</v>
      </c>
      <c r="CO68">
        <v>6671.9955555555598</v>
      </c>
      <c r="CP68">
        <v>17300.411111111101</v>
      </c>
      <c r="CQ68">
        <v>45.25</v>
      </c>
      <c r="CR68">
        <v>46</v>
      </c>
      <c r="CS68">
        <v>44.936999999999998</v>
      </c>
      <c r="CT68">
        <v>44.561999999999998</v>
      </c>
      <c r="CU68">
        <v>44.375</v>
      </c>
      <c r="CV68">
        <v>1960.0422222222201</v>
      </c>
      <c r="CW68">
        <v>39.984444444444399</v>
      </c>
      <c r="CX68">
        <v>0</v>
      </c>
      <c r="CY68">
        <v>1656093294.4000001</v>
      </c>
      <c r="CZ68">
        <v>0</v>
      </c>
      <c r="DA68">
        <v>1656081794</v>
      </c>
      <c r="DB68" t="s">
        <v>354</v>
      </c>
      <c r="DC68">
        <v>1656081770.5</v>
      </c>
      <c r="DD68">
        <v>1655399214.5999999</v>
      </c>
      <c r="DE68">
        <v>1</v>
      </c>
      <c r="DF68">
        <v>0.13400000000000001</v>
      </c>
      <c r="DG68">
        <v>-0.06</v>
      </c>
      <c r="DH68">
        <v>9.3309999999999995</v>
      </c>
      <c r="DI68">
        <v>0.51100000000000001</v>
      </c>
      <c r="DJ68">
        <v>421</v>
      </c>
      <c r="DK68">
        <v>25</v>
      </c>
      <c r="DL68">
        <v>1.93</v>
      </c>
      <c r="DM68">
        <v>0.15</v>
      </c>
      <c r="DN68">
        <v>-44.291370000000001</v>
      </c>
      <c r="DO68">
        <v>-2.0297448405251601</v>
      </c>
      <c r="DP68">
        <v>0.47085463372467801</v>
      </c>
      <c r="DQ68">
        <v>0</v>
      </c>
      <c r="DR68">
        <v>2.12078875</v>
      </c>
      <c r="DS68">
        <v>0.12862007504690001</v>
      </c>
      <c r="DT68">
        <v>1.7285938098278001E-2</v>
      </c>
      <c r="DU68">
        <v>0</v>
      </c>
      <c r="DV68">
        <v>0</v>
      </c>
      <c r="DW68">
        <v>2</v>
      </c>
      <c r="DX68" t="s">
        <v>355</v>
      </c>
      <c r="DY68">
        <v>2.9645100000000002</v>
      </c>
      <c r="DZ68">
        <v>2.7540800000000001</v>
      </c>
      <c r="EA68">
        <v>0.12356300000000001</v>
      </c>
      <c r="EB68">
        <v>0.12919600000000001</v>
      </c>
      <c r="EC68">
        <v>9.6493899999999994E-2</v>
      </c>
      <c r="ED68">
        <v>9.1069899999999995E-2</v>
      </c>
      <c r="EE68">
        <v>33740.5</v>
      </c>
      <c r="EF68">
        <v>36654.300000000003</v>
      </c>
      <c r="EG68">
        <v>34936.5</v>
      </c>
      <c r="EH68">
        <v>38229.699999999997</v>
      </c>
      <c r="EI68">
        <v>44866.400000000001</v>
      </c>
      <c r="EJ68">
        <v>50202.3</v>
      </c>
      <c r="EK68">
        <v>54726</v>
      </c>
      <c r="EL68">
        <v>61340.3</v>
      </c>
      <c r="EM68">
        <v>1.4448000000000001</v>
      </c>
      <c r="EN68">
        <v>2.0333999999999999</v>
      </c>
      <c r="EO68">
        <v>-3.5762799999999998E-3</v>
      </c>
      <c r="EP68">
        <v>0</v>
      </c>
      <c r="EQ68">
        <v>29.962199999999999</v>
      </c>
      <c r="ER68">
        <v>999.9</v>
      </c>
      <c r="ES68">
        <v>38.555</v>
      </c>
      <c r="ET68">
        <v>41.613999999999997</v>
      </c>
      <c r="EU68">
        <v>40.950600000000001</v>
      </c>
      <c r="EV68">
        <v>54.464799999999997</v>
      </c>
      <c r="EW68">
        <v>39.363</v>
      </c>
      <c r="EX68">
        <v>2</v>
      </c>
      <c r="EY68">
        <v>0.69953299999999996</v>
      </c>
      <c r="EZ68">
        <v>4.5062699999999998</v>
      </c>
      <c r="FA68">
        <v>20.0837</v>
      </c>
      <c r="FB68">
        <v>5.1969200000000004</v>
      </c>
      <c r="FC68">
        <v>12.0099</v>
      </c>
      <c r="FD68">
        <v>4.9740000000000002</v>
      </c>
      <c r="FE68">
        <v>3.294</v>
      </c>
      <c r="FF68">
        <v>9999</v>
      </c>
      <c r="FG68">
        <v>544.20000000000005</v>
      </c>
      <c r="FH68">
        <v>9999</v>
      </c>
      <c r="FI68">
        <v>9999</v>
      </c>
      <c r="FJ68">
        <v>1.8632500000000001</v>
      </c>
      <c r="FK68">
        <v>1.86798</v>
      </c>
      <c r="FL68">
        <v>1.86768</v>
      </c>
      <c r="FM68">
        <v>1.8689</v>
      </c>
      <c r="FN68">
        <v>1.8696299999999999</v>
      </c>
      <c r="FO68">
        <v>1.8656900000000001</v>
      </c>
      <c r="FP68">
        <v>1.8666700000000001</v>
      </c>
      <c r="FQ68">
        <v>1.8680699999999999</v>
      </c>
      <c r="FR68">
        <v>5</v>
      </c>
      <c r="FS68">
        <v>0</v>
      </c>
      <c r="FT68">
        <v>0</v>
      </c>
      <c r="FU68">
        <v>0</v>
      </c>
      <c r="FV68" t="s">
        <v>356</v>
      </c>
      <c r="FW68" t="s">
        <v>357</v>
      </c>
      <c r="FX68" t="s">
        <v>358</v>
      </c>
      <c r="FY68" t="s">
        <v>358</v>
      </c>
      <c r="FZ68" t="s">
        <v>358</v>
      </c>
      <c r="GA68" t="s">
        <v>358</v>
      </c>
      <c r="GB68">
        <v>0</v>
      </c>
      <c r="GC68">
        <v>100</v>
      </c>
      <c r="GD68">
        <v>100</v>
      </c>
      <c r="GE68">
        <v>12.894</v>
      </c>
      <c r="GF68">
        <v>0.15049999999999999</v>
      </c>
      <c r="GG68">
        <v>5.6976915342421899</v>
      </c>
      <c r="GH68">
        <v>8.8301994759753793E-3</v>
      </c>
      <c r="GI68">
        <v>1.96969380098152E-7</v>
      </c>
      <c r="GJ68">
        <v>-4.7809962804086102E-10</v>
      </c>
      <c r="GK68">
        <v>0.15052054362713199</v>
      </c>
      <c r="GL68">
        <v>0</v>
      </c>
      <c r="GM68">
        <v>0</v>
      </c>
      <c r="GN68">
        <v>0</v>
      </c>
      <c r="GO68">
        <v>-3</v>
      </c>
      <c r="GP68">
        <v>1713</v>
      </c>
      <c r="GQ68">
        <v>0</v>
      </c>
      <c r="GR68">
        <v>17</v>
      </c>
      <c r="GS68">
        <v>192.6</v>
      </c>
      <c r="GT68">
        <v>11568.5</v>
      </c>
      <c r="GU68">
        <v>2.4511699999999998</v>
      </c>
      <c r="GV68">
        <v>2.6696800000000001</v>
      </c>
      <c r="GW68">
        <v>2.2485400000000002</v>
      </c>
      <c r="GX68">
        <v>2.7075200000000001</v>
      </c>
      <c r="GY68">
        <v>1.9958499999999999</v>
      </c>
      <c r="GZ68">
        <v>2.3803700000000001</v>
      </c>
      <c r="HA68">
        <v>44.473500000000001</v>
      </c>
      <c r="HB68">
        <v>15.445399999999999</v>
      </c>
      <c r="HC68">
        <v>18</v>
      </c>
      <c r="HD68">
        <v>262.72800000000001</v>
      </c>
      <c r="HE68">
        <v>611.91999999999996</v>
      </c>
      <c r="HF68">
        <v>23.005800000000001</v>
      </c>
      <c r="HG68">
        <v>35.543300000000002</v>
      </c>
      <c r="HH68">
        <v>30.001000000000001</v>
      </c>
      <c r="HI68">
        <v>35.446100000000001</v>
      </c>
      <c r="HJ68">
        <v>35.3215</v>
      </c>
      <c r="HK68">
        <v>49.057299999999998</v>
      </c>
      <c r="HL68">
        <v>35.072200000000002</v>
      </c>
      <c r="HM68">
        <v>0</v>
      </c>
      <c r="HN68">
        <v>23</v>
      </c>
      <c r="HO68">
        <v>904.60199999999998</v>
      </c>
      <c r="HP68">
        <v>25.7624</v>
      </c>
      <c r="HQ68">
        <v>101.43600000000001</v>
      </c>
      <c r="HR68">
        <v>102.08799999999999</v>
      </c>
    </row>
    <row r="69" spans="1:226" x14ac:dyDescent="0.2">
      <c r="A69">
        <v>61</v>
      </c>
      <c r="B69">
        <v>1656093331</v>
      </c>
      <c r="C69">
        <v>1811.9000000953699</v>
      </c>
      <c r="D69" t="s">
        <v>464</v>
      </c>
      <c r="E69" t="s">
        <v>465</v>
      </c>
      <c r="F69">
        <v>5</v>
      </c>
      <c r="G69" t="s">
        <v>351</v>
      </c>
      <c r="H69" t="s">
        <v>352</v>
      </c>
      <c r="I69">
        <v>1656093328.2</v>
      </c>
      <c r="J69">
        <f t="shared" si="34"/>
        <v>3.6705193086834544E-3</v>
      </c>
      <c r="K69">
        <f t="shared" si="35"/>
        <v>3.6705193086834544</v>
      </c>
      <c r="L69">
        <f t="shared" si="36"/>
        <v>35.463388021954771</v>
      </c>
      <c r="M69">
        <f t="shared" si="37"/>
        <v>850.70849999999996</v>
      </c>
      <c r="N69">
        <f t="shared" si="38"/>
        <v>319.45455047243627</v>
      </c>
      <c r="O69">
        <f t="shared" si="39"/>
        <v>24.326154054920242</v>
      </c>
      <c r="P69">
        <f t="shared" si="40"/>
        <v>64.780626841049525</v>
      </c>
      <c r="Q69">
        <f t="shared" si="41"/>
        <v>0.11526407569828698</v>
      </c>
      <c r="R69">
        <f t="shared" si="42"/>
        <v>3.1173273677709781</v>
      </c>
      <c r="S69">
        <f t="shared" si="43"/>
        <v>0.11294767532716213</v>
      </c>
      <c r="T69">
        <f t="shared" si="44"/>
        <v>7.0796539189845326E-2</v>
      </c>
      <c r="U69">
        <f t="shared" si="45"/>
        <v>321.51276719999998</v>
      </c>
      <c r="V69">
        <f t="shared" si="46"/>
        <v>30.953065878684747</v>
      </c>
      <c r="W69">
        <f t="shared" si="47"/>
        <v>30.953065878684747</v>
      </c>
      <c r="X69">
        <f t="shared" si="48"/>
        <v>4.4993196102721775</v>
      </c>
      <c r="Y69">
        <f t="shared" si="49"/>
        <v>49.860984932810005</v>
      </c>
      <c r="Z69">
        <f t="shared" si="50"/>
        <v>2.1324226006974487</v>
      </c>
      <c r="AA69">
        <f t="shared" si="51"/>
        <v>4.2767358157304498</v>
      </c>
      <c r="AB69">
        <f t="shared" si="52"/>
        <v>2.3668970095747288</v>
      </c>
      <c r="AC69">
        <f t="shared" si="53"/>
        <v>-161.86990151294034</v>
      </c>
      <c r="AD69">
        <f t="shared" si="54"/>
        <v>-149.00754482202879</v>
      </c>
      <c r="AE69">
        <f t="shared" si="55"/>
        <v>-10.682082665984385</v>
      </c>
      <c r="AF69">
        <f t="shared" si="56"/>
        <v>-4.6761800953561306E-2</v>
      </c>
      <c r="AG69">
        <f t="shared" si="57"/>
        <v>70.148676742225234</v>
      </c>
      <c r="AH69">
        <f t="shared" si="58"/>
        <v>3.6701412042830777</v>
      </c>
      <c r="AI69">
        <f t="shared" si="59"/>
        <v>35.463388021954771</v>
      </c>
      <c r="AJ69">
        <v>918.337544378345</v>
      </c>
      <c r="AK69">
        <v>882.711581818181</v>
      </c>
      <c r="AL69">
        <v>3.2702398146916298</v>
      </c>
      <c r="AM69">
        <v>66.930594117623002</v>
      </c>
      <c r="AN69">
        <f t="shared" si="60"/>
        <v>3.6705193086834544</v>
      </c>
      <c r="AO69">
        <v>25.805056738598399</v>
      </c>
      <c r="AP69">
        <v>28.002113939393901</v>
      </c>
      <c r="AQ69">
        <v>9.0225645657759893E-5</v>
      </c>
      <c r="AR69">
        <v>77.493190307587398</v>
      </c>
      <c r="AS69">
        <v>196</v>
      </c>
      <c r="AT69">
        <v>39</v>
      </c>
      <c r="AU69">
        <f t="shared" si="61"/>
        <v>1</v>
      </c>
      <c r="AV69">
        <f t="shared" si="62"/>
        <v>0</v>
      </c>
      <c r="AW69">
        <f t="shared" si="63"/>
        <v>39807.695951311813</v>
      </c>
      <c r="AX69">
        <f t="shared" si="64"/>
        <v>1999.9870000000001</v>
      </c>
      <c r="AY69">
        <f t="shared" si="65"/>
        <v>1681.1884799999998</v>
      </c>
      <c r="AZ69">
        <f t="shared" si="66"/>
        <v>0.84059970389807526</v>
      </c>
      <c r="BA69">
        <f t="shared" si="67"/>
        <v>0.1607574285232854</v>
      </c>
      <c r="BB69">
        <v>3.08</v>
      </c>
      <c r="BC69">
        <v>0.5</v>
      </c>
      <c r="BD69" t="s">
        <v>353</v>
      </c>
      <c r="BE69">
        <v>2</v>
      </c>
      <c r="BF69" t="b">
        <v>1</v>
      </c>
      <c r="BG69">
        <v>1656093328.2</v>
      </c>
      <c r="BH69">
        <v>850.70849999999996</v>
      </c>
      <c r="BI69">
        <v>895.8383</v>
      </c>
      <c r="BJ69">
        <v>28.00328</v>
      </c>
      <c r="BK69">
        <v>25.80603</v>
      </c>
      <c r="BL69">
        <v>837.75630000000001</v>
      </c>
      <c r="BM69">
        <v>27.85277</v>
      </c>
      <c r="BN69">
        <v>500.05619999999999</v>
      </c>
      <c r="BO69">
        <v>76.049189999999996</v>
      </c>
      <c r="BP69">
        <v>9.9839709999999998E-2</v>
      </c>
      <c r="BQ69">
        <v>30.06644</v>
      </c>
      <c r="BR69">
        <v>29.908570000000001</v>
      </c>
      <c r="BS69">
        <v>999.9</v>
      </c>
      <c r="BT69">
        <v>0</v>
      </c>
      <c r="BU69">
        <v>0</v>
      </c>
      <c r="BV69">
        <v>10000.5</v>
      </c>
      <c r="BW69">
        <v>0</v>
      </c>
      <c r="BX69">
        <v>2199.5030000000002</v>
      </c>
      <c r="BY69">
        <v>-45.129739999999998</v>
      </c>
      <c r="BZ69">
        <v>875.21749999999997</v>
      </c>
      <c r="CA69">
        <v>919.56870000000004</v>
      </c>
      <c r="CB69">
        <v>2.197241</v>
      </c>
      <c r="CC69">
        <v>895.8383</v>
      </c>
      <c r="CD69">
        <v>25.80603</v>
      </c>
      <c r="CE69">
        <v>2.1296270000000002</v>
      </c>
      <c r="CF69">
        <v>1.9625280000000001</v>
      </c>
      <c r="CG69">
        <v>18.442530000000001</v>
      </c>
      <c r="CH69">
        <v>17.145209999999999</v>
      </c>
      <c r="CI69">
        <v>1999.9870000000001</v>
      </c>
      <c r="CJ69">
        <v>0.98000799999999999</v>
      </c>
      <c r="CK69">
        <v>1.9992099999999999E-2</v>
      </c>
      <c r="CL69">
        <v>0</v>
      </c>
      <c r="CM69">
        <v>2.1856900000000001</v>
      </c>
      <c r="CN69">
        <v>0</v>
      </c>
      <c r="CO69">
        <v>6692.2259999999997</v>
      </c>
      <c r="CP69">
        <v>17300.07</v>
      </c>
      <c r="CQ69">
        <v>45.25</v>
      </c>
      <c r="CR69">
        <v>46.055799999999998</v>
      </c>
      <c r="CS69">
        <v>44.962200000000003</v>
      </c>
      <c r="CT69">
        <v>44.587200000000003</v>
      </c>
      <c r="CU69">
        <v>44.405999999999999</v>
      </c>
      <c r="CV69">
        <v>1960.0070000000001</v>
      </c>
      <c r="CW69">
        <v>39.979999999999997</v>
      </c>
      <c r="CX69">
        <v>0</v>
      </c>
      <c r="CY69">
        <v>1656093299.2</v>
      </c>
      <c r="CZ69">
        <v>0</v>
      </c>
      <c r="DA69">
        <v>1656081794</v>
      </c>
      <c r="DB69" t="s">
        <v>354</v>
      </c>
      <c r="DC69">
        <v>1656081770.5</v>
      </c>
      <c r="DD69">
        <v>1655399214.5999999</v>
      </c>
      <c r="DE69">
        <v>1</v>
      </c>
      <c r="DF69">
        <v>0.13400000000000001</v>
      </c>
      <c r="DG69">
        <v>-0.06</v>
      </c>
      <c r="DH69">
        <v>9.3309999999999995</v>
      </c>
      <c r="DI69">
        <v>0.51100000000000001</v>
      </c>
      <c r="DJ69">
        <v>421</v>
      </c>
      <c r="DK69">
        <v>25</v>
      </c>
      <c r="DL69">
        <v>1.93</v>
      </c>
      <c r="DM69">
        <v>0.15</v>
      </c>
      <c r="DN69">
        <v>-44.559497499999999</v>
      </c>
      <c r="DO69">
        <v>-2.5732333958723799</v>
      </c>
      <c r="DP69">
        <v>0.52533049097092199</v>
      </c>
      <c r="DQ69">
        <v>0</v>
      </c>
      <c r="DR69">
        <v>2.1434077500000002</v>
      </c>
      <c r="DS69">
        <v>0.32456431519699003</v>
      </c>
      <c r="DT69">
        <v>3.6250296446201702E-2</v>
      </c>
      <c r="DU69">
        <v>0</v>
      </c>
      <c r="DV69">
        <v>0</v>
      </c>
      <c r="DW69">
        <v>2</v>
      </c>
      <c r="DX69" t="s">
        <v>355</v>
      </c>
      <c r="DY69">
        <v>2.9638900000000001</v>
      </c>
      <c r="DZ69">
        <v>2.7540399999999998</v>
      </c>
      <c r="EA69">
        <v>0.12514500000000001</v>
      </c>
      <c r="EB69">
        <v>0.13081100000000001</v>
      </c>
      <c r="EC69">
        <v>9.6487900000000001E-2</v>
      </c>
      <c r="ED69">
        <v>9.1108599999999998E-2</v>
      </c>
      <c r="EE69">
        <v>33678.300000000003</v>
      </c>
      <c r="EF69">
        <v>36585</v>
      </c>
      <c r="EG69">
        <v>34935.300000000003</v>
      </c>
      <c r="EH69">
        <v>38228.6</v>
      </c>
      <c r="EI69">
        <v>44865.3</v>
      </c>
      <c r="EJ69">
        <v>50199</v>
      </c>
      <c r="EK69">
        <v>54724.2</v>
      </c>
      <c r="EL69">
        <v>61338.9</v>
      </c>
      <c r="EM69">
        <v>1.4454</v>
      </c>
      <c r="EN69">
        <v>2.0333999999999999</v>
      </c>
      <c r="EO69">
        <v>-5.0663899999999996E-3</v>
      </c>
      <c r="EP69">
        <v>0</v>
      </c>
      <c r="EQ69">
        <v>29.995899999999999</v>
      </c>
      <c r="ER69">
        <v>999.9</v>
      </c>
      <c r="ES69">
        <v>38.555</v>
      </c>
      <c r="ET69">
        <v>41.613999999999997</v>
      </c>
      <c r="EU69">
        <v>40.947200000000002</v>
      </c>
      <c r="EV69">
        <v>53.964799999999997</v>
      </c>
      <c r="EW69">
        <v>39.390999999999998</v>
      </c>
      <c r="EX69">
        <v>2</v>
      </c>
      <c r="EY69">
        <v>0.70103700000000002</v>
      </c>
      <c r="EZ69">
        <v>4.5384099999999998</v>
      </c>
      <c r="FA69">
        <v>20.083400000000001</v>
      </c>
      <c r="FB69">
        <v>5.1993200000000002</v>
      </c>
      <c r="FC69">
        <v>12.0099</v>
      </c>
      <c r="FD69">
        <v>4.9740000000000002</v>
      </c>
      <c r="FE69">
        <v>3.294</v>
      </c>
      <c r="FF69">
        <v>9999</v>
      </c>
      <c r="FG69">
        <v>544.20000000000005</v>
      </c>
      <c r="FH69">
        <v>9999</v>
      </c>
      <c r="FI69">
        <v>9999</v>
      </c>
      <c r="FJ69">
        <v>1.86328</v>
      </c>
      <c r="FK69">
        <v>1.86795</v>
      </c>
      <c r="FL69">
        <v>1.86768</v>
      </c>
      <c r="FM69">
        <v>1.8689</v>
      </c>
      <c r="FN69">
        <v>1.8696600000000001</v>
      </c>
      <c r="FO69">
        <v>1.8656900000000001</v>
      </c>
      <c r="FP69">
        <v>1.8666400000000001</v>
      </c>
      <c r="FQ69">
        <v>1.8680399999999999</v>
      </c>
      <c r="FR69">
        <v>5</v>
      </c>
      <c r="FS69">
        <v>0</v>
      </c>
      <c r="FT69">
        <v>0</v>
      </c>
      <c r="FU69">
        <v>0</v>
      </c>
      <c r="FV69" t="s">
        <v>356</v>
      </c>
      <c r="FW69" t="s">
        <v>357</v>
      </c>
      <c r="FX69" t="s">
        <v>358</v>
      </c>
      <c r="FY69" t="s">
        <v>358</v>
      </c>
      <c r="FZ69" t="s">
        <v>358</v>
      </c>
      <c r="GA69" t="s">
        <v>358</v>
      </c>
      <c r="GB69">
        <v>0</v>
      </c>
      <c r="GC69">
        <v>100</v>
      </c>
      <c r="GD69">
        <v>100</v>
      </c>
      <c r="GE69">
        <v>13.023999999999999</v>
      </c>
      <c r="GF69">
        <v>0.15049999999999999</v>
      </c>
      <c r="GG69">
        <v>5.6976915342421899</v>
      </c>
      <c r="GH69">
        <v>8.8301994759753793E-3</v>
      </c>
      <c r="GI69">
        <v>1.96969380098152E-7</v>
      </c>
      <c r="GJ69">
        <v>-4.7809962804086102E-10</v>
      </c>
      <c r="GK69">
        <v>0.15052054362713199</v>
      </c>
      <c r="GL69">
        <v>0</v>
      </c>
      <c r="GM69">
        <v>0</v>
      </c>
      <c r="GN69">
        <v>0</v>
      </c>
      <c r="GO69">
        <v>-3</v>
      </c>
      <c r="GP69">
        <v>1713</v>
      </c>
      <c r="GQ69">
        <v>0</v>
      </c>
      <c r="GR69">
        <v>17</v>
      </c>
      <c r="GS69">
        <v>192.7</v>
      </c>
      <c r="GT69">
        <v>11568.6</v>
      </c>
      <c r="GU69">
        <v>2.4877899999999999</v>
      </c>
      <c r="GV69">
        <v>2.67578</v>
      </c>
      <c r="GW69">
        <v>2.2485400000000002</v>
      </c>
      <c r="GX69">
        <v>2.7087400000000001</v>
      </c>
      <c r="GY69">
        <v>1.9958499999999999</v>
      </c>
      <c r="GZ69">
        <v>2.3901400000000002</v>
      </c>
      <c r="HA69">
        <v>44.473500000000001</v>
      </c>
      <c r="HB69">
        <v>15.427899999999999</v>
      </c>
      <c r="HC69">
        <v>18</v>
      </c>
      <c r="HD69">
        <v>263.02199999999999</v>
      </c>
      <c r="HE69">
        <v>612.01300000000003</v>
      </c>
      <c r="HF69">
        <v>23.0062</v>
      </c>
      <c r="HG69">
        <v>35.556399999999996</v>
      </c>
      <c r="HH69">
        <v>30.001200000000001</v>
      </c>
      <c r="HI69">
        <v>35.455800000000004</v>
      </c>
      <c r="HJ69">
        <v>35.331099999999999</v>
      </c>
      <c r="HK69">
        <v>49.790799999999997</v>
      </c>
      <c r="HL69">
        <v>35.072200000000002</v>
      </c>
      <c r="HM69">
        <v>0</v>
      </c>
      <c r="HN69">
        <v>23</v>
      </c>
      <c r="HO69">
        <v>924.67200000000003</v>
      </c>
      <c r="HP69">
        <v>25.7624</v>
      </c>
      <c r="HQ69">
        <v>101.432</v>
      </c>
      <c r="HR69">
        <v>102.086</v>
      </c>
    </row>
    <row r="70" spans="1:226" x14ac:dyDescent="0.2">
      <c r="A70">
        <v>62</v>
      </c>
      <c r="B70">
        <v>1656093336</v>
      </c>
      <c r="C70">
        <v>1816.9000000953699</v>
      </c>
      <c r="D70" t="s">
        <v>466</v>
      </c>
      <c r="E70" t="s">
        <v>467</v>
      </c>
      <c r="F70">
        <v>5</v>
      </c>
      <c r="G70" t="s">
        <v>351</v>
      </c>
      <c r="H70" t="s">
        <v>352</v>
      </c>
      <c r="I70">
        <v>1656093333.5</v>
      </c>
      <c r="J70">
        <f t="shared" si="34"/>
        <v>3.6511243346969164E-3</v>
      </c>
      <c r="K70">
        <f t="shared" si="35"/>
        <v>3.6511243346969162</v>
      </c>
      <c r="L70">
        <f t="shared" si="36"/>
        <v>35.721003375843097</v>
      </c>
      <c r="M70">
        <f t="shared" si="37"/>
        <v>867.743333333333</v>
      </c>
      <c r="N70">
        <f t="shared" si="38"/>
        <v>328.30566885854518</v>
      </c>
      <c r="O70">
        <f t="shared" si="39"/>
        <v>25.001186564334638</v>
      </c>
      <c r="P70">
        <f t="shared" si="40"/>
        <v>66.080531116176644</v>
      </c>
      <c r="Q70">
        <f t="shared" si="41"/>
        <v>0.1143867925191646</v>
      </c>
      <c r="R70">
        <f t="shared" si="42"/>
        <v>3.1165664675804976</v>
      </c>
      <c r="S70">
        <f t="shared" si="43"/>
        <v>0.11210459735685449</v>
      </c>
      <c r="T70">
        <f t="shared" si="44"/>
        <v>7.026662704660111E-2</v>
      </c>
      <c r="U70">
        <f t="shared" si="45"/>
        <v>321.51350166666737</v>
      </c>
      <c r="V70">
        <f t="shared" si="46"/>
        <v>30.974618037260473</v>
      </c>
      <c r="W70">
        <f t="shared" si="47"/>
        <v>30.974618037260473</v>
      </c>
      <c r="X70">
        <f t="shared" si="48"/>
        <v>4.5048534770412711</v>
      </c>
      <c r="Y70">
        <f t="shared" si="49"/>
        <v>49.821137801728312</v>
      </c>
      <c r="Z70">
        <f t="shared" si="50"/>
        <v>2.1327504553993979</v>
      </c>
      <c r="AA70">
        <f t="shared" si="51"/>
        <v>4.280814428379859</v>
      </c>
      <c r="AB70">
        <f t="shared" si="52"/>
        <v>2.3721030216418733</v>
      </c>
      <c r="AC70">
        <f t="shared" si="53"/>
        <v>-161.01458316013401</v>
      </c>
      <c r="AD70">
        <f t="shared" si="54"/>
        <v>-149.80249053262335</v>
      </c>
      <c r="AE70">
        <f t="shared" si="55"/>
        <v>-10.74371881964149</v>
      </c>
      <c r="AF70">
        <f t="shared" si="56"/>
        <v>-4.7290845731509989E-2</v>
      </c>
      <c r="AG70">
        <f t="shared" si="57"/>
        <v>71.780629669868887</v>
      </c>
      <c r="AH70">
        <f t="shared" si="58"/>
        <v>3.6454637910129706</v>
      </c>
      <c r="AI70">
        <f t="shared" si="59"/>
        <v>35.721003375843097</v>
      </c>
      <c r="AJ70">
        <v>936.00888106294406</v>
      </c>
      <c r="AK70">
        <v>899.62752727272698</v>
      </c>
      <c r="AL70">
        <v>3.4162202355359299</v>
      </c>
      <c r="AM70">
        <v>66.930594117623002</v>
      </c>
      <c r="AN70">
        <f t="shared" si="60"/>
        <v>3.6511243346969162</v>
      </c>
      <c r="AO70">
        <v>25.8188831108599</v>
      </c>
      <c r="AP70">
        <v>28.007858787878799</v>
      </c>
      <c r="AQ70">
        <v>-6.2998048870058904E-4</v>
      </c>
      <c r="AR70">
        <v>77.493190307587398</v>
      </c>
      <c r="AS70">
        <v>196</v>
      </c>
      <c r="AT70">
        <v>39</v>
      </c>
      <c r="AU70">
        <f t="shared" si="61"/>
        <v>1</v>
      </c>
      <c r="AV70">
        <f t="shared" si="62"/>
        <v>0</v>
      </c>
      <c r="AW70">
        <f t="shared" si="63"/>
        <v>39792.332888082128</v>
      </c>
      <c r="AX70">
        <f t="shared" si="64"/>
        <v>1999.98555555556</v>
      </c>
      <c r="AY70">
        <f t="shared" si="65"/>
        <v>1681.1877666666703</v>
      </c>
      <c r="AZ70">
        <f t="shared" si="66"/>
        <v>0.8405999543330035</v>
      </c>
      <c r="BA70">
        <f t="shared" si="67"/>
        <v>0.16075791186269678</v>
      </c>
      <c r="BB70">
        <v>3.08</v>
      </c>
      <c r="BC70">
        <v>0.5</v>
      </c>
      <c r="BD70" t="s">
        <v>353</v>
      </c>
      <c r="BE70">
        <v>2</v>
      </c>
      <c r="BF70" t="b">
        <v>1</v>
      </c>
      <c r="BG70">
        <v>1656093333.5</v>
      </c>
      <c r="BH70">
        <v>867.743333333333</v>
      </c>
      <c r="BI70">
        <v>913.90733333333299</v>
      </c>
      <c r="BJ70">
        <v>28.006433333333302</v>
      </c>
      <c r="BK70">
        <v>25.823788888888899</v>
      </c>
      <c r="BL70">
        <v>854.65355555555595</v>
      </c>
      <c r="BM70">
        <v>27.855911111111102</v>
      </c>
      <c r="BN70">
        <v>500.01600000000002</v>
      </c>
      <c r="BO70">
        <v>76.051966666666701</v>
      </c>
      <c r="BP70">
        <v>0.10019558888888901</v>
      </c>
      <c r="BQ70">
        <v>30.083044444444401</v>
      </c>
      <c r="BR70">
        <v>29.9421777777778</v>
      </c>
      <c r="BS70">
        <v>999.9</v>
      </c>
      <c r="BT70">
        <v>0</v>
      </c>
      <c r="BU70">
        <v>0</v>
      </c>
      <c r="BV70">
        <v>9996.6666666666697</v>
      </c>
      <c r="BW70">
        <v>0</v>
      </c>
      <c r="BX70">
        <v>2209.30666666667</v>
      </c>
      <c r="BY70">
        <v>-46.163788888888902</v>
      </c>
      <c r="BZ70">
        <v>892.74599999999998</v>
      </c>
      <c r="CA70">
        <v>938.13344444444499</v>
      </c>
      <c r="CB70">
        <v>2.1826555555555598</v>
      </c>
      <c r="CC70">
        <v>913.90733333333299</v>
      </c>
      <c r="CD70">
        <v>25.823788888888899</v>
      </c>
      <c r="CE70">
        <v>2.12994555555556</v>
      </c>
      <c r="CF70">
        <v>1.9639488888888901</v>
      </c>
      <c r="CG70">
        <v>18.444900000000001</v>
      </c>
      <c r="CH70">
        <v>17.1566444444444</v>
      </c>
      <c r="CI70">
        <v>1999.98555555556</v>
      </c>
      <c r="CJ70">
        <v>0.97999966666666705</v>
      </c>
      <c r="CK70">
        <v>2.0000288888888901E-2</v>
      </c>
      <c r="CL70">
        <v>0</v>
      </c>
      <c r="CM70">
        <v>2.4219111111111098</v>
      </c>
      <c r="CN70">
        <v>0</v>
      </c>
      <c r="CO70">
        <v>6708.6311111111099</v>
      </c>
      <c r="CP70">
        <v>17300.0222222222</v>
      </c>
      <c r="CQ70">
        <v>45.263777777777797</v>
      </c>
      <c r="CR70">
        <v>46.061999999999998</v>
      </c>
      <c r="CS70">
        <v>44.993000000000002</v>
      </c>
      <c r="CT70">
        <v>44.618000000000002</v>
      </c>
      <c r="CU70">
        <v>44.423222222222201</v>
      </c>
      <c r="CV70">
        <v>1959.98888888889</v>
      </c>
      <c r="CW70">
        <v>39.996666666666698</v>
      </c>
      <c r="CX70">
        <v>0</v>
      </c>
      <c r="CY70">
        <v>1656093304</v>
      </c>
      <c r="CZ70">
        <v>0</v>
      </c>
      <c r="DA70">
        <v>1656081794</v>
      </c>
      <c r="DB70" t="s">
        <v>354</v>
      </c>
      <c r="DC70">
        <v>1656081770.5</v>
      </c>
      <c r="DD70">
        <v>1655399214.5999999</v>
      </c>
      <c r="DE70">
        <v>1</v>
      </c>
      <c r="DF70">
        <v>0.13400000000000001</v>
      </c>
      <c r="DG70">
        <v>-0.06</v>
      </c>
      <c r="DH70">
        <v>9.3309999999999995</v>
      </c>
      <c r="DI70">
        <v>0.51100000000000001</v>
      </c>
      <c r="DJ70">
        <v>421</v>
      </c>
      <c r="DK70">
        <v>25</v>
      </c>
      <c r="DL70">
        <v>1.93</v>
      </c>
      <c r="DM70">
        <v>0.15</v>
      </c>
      <c r="DN70">
        <v>-44.950020000000002</v>
      </c>
      <c r="DO70">
        <v>-6.1729418386491801</v>
      </c>
      <c r="DP70">
        <v>0.77244464338876795</v>
      </c>
      <c r="DQ70">
        <v>0</v>
      </c>
      <c r="DR70">
        <v>2.16171625</v>
      </c>
      <c r="DS70">
        <v>0.30309422138836301</v>
      </c>
      <c r="DT70">
        <v>3.5391634088262999E-2</v>
      </c>
      <c r="DU70">
        <v>0</v>
      </c>
      <c r="DV70">
        <v>0</v>
      </c>
      <c r="DW70">
        <v>2</v>
      </c>
      <c r="DX70" t="s">
        <v>355</v>
      </c>
      <c r="DY70">
        <v>2.9650599999999998</v>
      </c>
      <c r="DZ70">
        <v>2.7545099999999998</v>
      </c>
      <c r="EA70">
        <v>0.12675700000000001</v>
      </c>
      <c r="EB70">
        <v>0.13239899999999999</v>
      </c>
      <c r="EC70">
        <v>9.6503800000000001E-2</v>
      </c>
      <c r="ED70">
        <v>9.1156799999999996E-2</v>
      </c>
      <c r="EE70">
        <v>33615.4</v>
      </c>
      <c r="EF70">
        <v>36516.699999999997</v>
      </c>
      <c r="EG70">
        <v>34934.5</v>
      </c>
      <c r="EH70">
        <v>38227.1</v>
      </c>
      <c r="EI70">
        <v>44863.199999999997</v>
      </c>
      <c r="EJ70">
        <v>50194.1</v>
      </c>
      <c r="EK70">
        <v>54722.6</v>
      </c>
      <c r="EL70">
        <v>61336.1</v>
      </c>
      <c r="EM70">
        <v>1.4470000000000001</v>
      </c>
      <c r="EN70">
        <v>2.0326</v>
      </c>
      <c r="EO70">
        <v>-3.2782599999999999E-3</v>
      </c>
      <c r="EP70">
        <v>0</v>
      </c>
      <c r="EQ70">
        <v>30.029699999999998</v>
      </c>
      <c r="ER70">
        <v>999.9</v>
      </c>
      <c r="ES70">
        <v>38.579000000000001</v>
      </c>
      <c r="ET70">
        <v>41.613999999999997</v>
      </c>
      <c r="EU70">
        <v>40.976900000000001</v>
      </c>
      <c r="EV70">
        <v>53.944800000000001</v>
      </c>
      <c r="EW70">
        <v>39.375</v>
      </c>
      <c r="EX70">
        <v>2</v>
      </c>
      <c r="EY70">
        <v>0.70243900000000004</v>
      </c>
      <c r="EZ70">
        <v>4.5605000000000002</v>
      </c>
      <c r="FA70">
        <v>20.082599999999999</v>
      </c>
      <c r="FB70">
        <v>5.1981200000000003</v>
      </c>
      <c r="FC70">
        <v>12.0099</v>
      </c>
      <c r="FD70">
        <v>4.9736000000000002</v>
      </c>
      <c r="FE70">
        <v>3.294</v>
      </c>
      <c r="FF70">
        <v>9999</v>
      </c>
      <c r="FG70">
        <v>544.20000000000005</v>
      </c>
      <c r="FH70">
        <v>9999</v>
      </c>
      <c r="FI70">
        <v>9999</v>
      </c>
      <c r="FJ70">
        <v>1.8632500000000001</v>
      </c>
      <c r="FK70">
        <v>1.86795</v>
      </c>
      <c r="FL70">
        <v>1.86768</v>
      </c>
      <c r="FM70">
        <v>1.8689</v>
      </c>
      <c r="FN70">
        <v>1.8696299999999999</v>
      </c>
      <c r="FO70">
        <v>1.8656900000000001</v>
      </c>
      <c r="FP70">
        <v>1.8666700000000001</v>
      </c>
      <c r="FQ70">
        <v>1.86798</v>
      </c>
      <c r="FR70">
        <v>5</v>
      </c>
      <c r="FS70">
        <v>0</v>
      </c>
      <c r="FT70">
        <v>0</v>
      </c>
      <c r="FU70">
        <v>0</v>
      </c>
      <c r="FV70" t="s">
        <v>356</v>
      </c>
      <c r="FW70" t="s">
        <v>357</v>
      </c>
      <c r="FX70" t="s">
        <v>358</v>
      </c>
      <c r="FY70" t="s">
        <v>358</v>
      </c>
      <c r="FZ70" t="s">
        <v>358</v>
      </c>
      <c r="GA70" t="s">
        <v>358</v>
      </c>
      <c r="GB70">
        <v>0</v>
      </c>
      <c r="GC70">
        <v>100</v>
      </c>
      <c r="GD70">
        <v>100</v>
      </c>
      <c r="GE70">
        <v>13.157</v>
      </c>
      <c r="GF70">
        <v>0.15049999999999999</v>
      </c>
      <c r="GG70">
        <v>5.6976915342421899</v>
      </c>
      <c r="GH70">
        <v>8.8301994759753793E-3</v>
      </c>
      <c r="GI70">
        <v>1.96969380098152E-7</v>
      </c>
      <c r="GJ70">
        <v>-4.7809962804086102E-10</v>
      </c>
      <c r="GK70">
        <v>0.15052054362713199</v>
      </c>
      <c r="GL70">
        <v>0</v>
      </c>
      <c r="GM70">
        <v>0</v>
      </c>
      <c r="GN70">
        <v>0</v>
      </c>
      <c r="GO70">
        <v>-3</v>
      </c>
      <c r="GP70">
        <v>1713</v>
      </c>
      <c r="GQ70">
        <v>0</v>
      </c>
      <c r="GR70">
        <v>17</v>
      </c>
      <c r="GS70">
        <v>192.8</v>
      </c>
      <c r="GT70">
        <v>11568.7</v>
      </c>
      <c r="GU70">
        <v>2.52197</v>
      </c>
      <c r="GV70">
        <v>2.6684600000000001</v>
      </c>
      <c r="GW70">
        <v>2.2485400000000002</v>
      </c>
      <c r="GX70">
        <v>2.7087400000000001</v>
      </c>
      <c r="GY70">
        <v>1.9958499999999999</v>
      </c>
      <c r="GZ70">
        <v>2.3840300000000001</v>
      </c>
      <c r="HA70">
        <v>44.473500000000001</v>
      </c>
      <c r="HB70">
        <v>15.427899999999999</v>
      </c>
      <c r="HC70">
        <v>18</v>
      </c>
      <c r="HD70">
        <v>263.74400000000003</v>
      </c>
      <c r="HE70">
        <v>611.46900000000005</v>
      </c>
      <c r="HF70">
        <v>23.005099999999999</v>
      </c>
      <c r="HG70">
        <v>35.569499999999998</v>
      </c>
      <c r="HH70">
        <v>30.001300000000001</v>
      </c>
      <c r="HI70">
        <v>35.465600000000002</v>
      </c>
      <c r="HJ70">
        <v>35.340800000000002</v>
      </c>
      <c r="HK70">
        <v>50.484900000000003</v>
      </c>
      <c r="HL70">
        <v>35.072200000000002</v>
      </c>
      <c r="HM70">
        <v>0</v>
      </c>
      <c r="HN70">
        <v>23</v>
      </c>
      <c r="HO70">
        <v>938.101</v>
      </c>
      <c r="HP70">
        <v>25.7624</v>
      </c>
      <c r="HQ70">
        <v>101.43</v>
      </c>
      <c r="HR70">
        <v>102.081</v>
      </c>
    </row>
    <row r="71" spans="1:226" x14ac:dyDescent="0.2">
      <c r="A71">
        <v>63</v>
      </c>
      <c r="B71">
        <v>1656093341</v>
      </c>
      <c r="C71">
        <v>1821.9000000953699</v>
      </c>
      <c r="D71" t="s">
        <v>468</v>
      </c>
      <c r="E71" t="s">
        <v>469</v>
      </c>
      <c r="F71">
        <v>5</v>
      </c>
      <c r="G71" t="s">
        <v>351</v>
      </c>
      <c r="H71" t="s">
        <v>352</v>
      </c>
      <c r="I71">
        <v>1656093338.2</v>
      </c>
      <c r="J71">
        <f t="shared" si="34"/>
        <v>3.6631465227243551E-3</v>
      </c>
      <c r="K71">
        <f t="shared" si="35"/>
        <v>3.6631465227243551</v>
      </c>
      <c r="L71">
        <f t="shared" si="36"/>
        <v>36.215343753372736</v>
      </c>
      <c r="M71">
        <f t="shared" si="37"/>
        <v>883.3306</v>
      </c>
      <c r="N71">
        <f t="shared" si="38"/>
        <v>337.88816505240516</v>
      </c>
      <c r="O71">
        <f t="shared" si="39"/>
        <v>25.731056905547966</v>
      </c>
      <c r="P71">
        <f t="shared" si="40"/>
        <v>67.267907804603453</v>
      </c>
      <c r="Q71">
        <f t="shared" si="41"/>
        <v>0.11477162052328566</v>
      </c>
      <c r="R71">
        <f t="shared" si="42"/>
        <v>3.1117060067684461</v>
      </c>
      <c r="S71">
        <f t="shared" si="43"/>
        <v>0.11247069887441527</v>
      </c>
      <c r="T71">
        <f t="shared" si="44"/>
        <v>7.0497073432526133E-2</v>
      </c>
      <c r="U71">
        <f t="shared" si="45"/>
        <v>321.51258900000005</v>
      </c>
      <c r="V71">
        <f t="shared" si="46"/>
        <v>30.978315609289382</v>
      </c>
      <c r="W71">
        <f t="shared" si="47"/>
        <v>30.978315609289382</v>
      </c>
      <c r="X71">
        <f t="shared" si="48"/>
        <v>4.5058034842866075</v>
      </c>
      <c r="Y71">
        <f t="shared" si="49"/>
        <v>49.826900958279204</v>
      </c>
      <c r="Z71">
        <f t="shared" si="50"/>
        <v>2.133653001149733</v>
      </c>
      <c r="AA71">
        <f t="shared" si="51"/>
        <v>4.282130656562952</v>
      </c>
      <c r="AB71">
        <f t="shared" si="52"/>
        <v>2.3721504831368745</v>
      </c>
      <c r="AC71">
        <f t="shared" si="53"/>
        <v>-161.54476165214405</v>
      </c>
      <c r="AD71">
        <f t="shared" si="54"/>
        <v>-149.29072462917867</v>
      </c>
      <c r="AE71">
        <f t="shared" si="55"/>
        <v>-10.724219334138942</v>
      </c>
      <c r="AF71">
        <f t="shared" si="56"/>
        <v>-4.7116615461590072E-2</v>
      </c>
      <c r="AG71">
        <f t="shared" si="57"/>
        <v>71.498405875548514</v>
      </c>
      <c r="AH71">
        <f t="shared" si="58"/>
        <v>3.6304541892650413</v>
      </c>
      <c r="AI71">
        <f t="shared" si="59"/>
        <v>36.215343753372736</v>
      </c>
      <c r="AJ71">
        <v>952.71185322301096</v>
      </c>
      <c r="AK71">
        <v>916.39971515151501</v>
      </c>
      <c r="AL71">
        <v>3.3232193551623799</v>
      </c>
      <c r="AM71">
        <v>66.930594117623002</v>
      </c>
      <c r="AN71">
        <f t="shared" si="60"/>
        <v>3.6631465227243551</v>
      </c>
      <c r="AO71">
        <v>25.8428226243194</v>
      </c>
      <c r="AP71">
        <v>28.024047272727302</v>
      </c>
      <c r="AQ71">
        <v>2.4756715938430802E-3</v>
      </c>
      <c r="AR71">
        <v>77.493190307587398</v>
      </c>
      <c r="AS71">
        <v>195</v>
      </c>
      <c r="AT71">
        <v>39</v>
      </c>
      <c r="AU71">
        <f t="shared" si="61"/>
        <v>1</v>
      </c>
      <c r="AV71">
        <f t="shared" si="62"/>
        <v>0</v>
      </c>
      <c r="AW71">
        <f t="shared" si="63"/>
        <v>39707.052741396285</v>
      </c>
      <c r="AX71">
        <f t="shared" si="64"/>
        <v>1999.9749999999999</v>
      </c>
      <c r="AY71">
        <f t="shared" si="65"/>
        <v>1681.1793</v>
      </c>
      <c r="AZ71">
        <f t="shared" si="66"/>
        <v>0.84060015750196881</v>
      </c>
      <c r="BA71">
        <f t="shared" si="67"/>
        <v>0.16075830397879975</v>
      </c>
      <c r="BB71">
        <v>3.08</v>
      </c>
      <c r="BC71">
        <v>0.5</v>
      </c>
      <c r="BD71" t="s">
        <v>353</v>
      </c>
      <c r="BE71">
        <v>2</v>
      </c>
      <c r="BF71" t="b">
        <v>1</v>
      </c>
      <c r="BG71">
        <v>1656093338.2</v>
      </c>
      <c r="BH71">
        <v>883.3306</v>
      </c>
      <c r="BI71">
        <v>929.33929999999998</v>
      </c>
      <c r="BJ71">
        <v>28.018129999999999</v>
      </c>
      <c r="BK71">
        <v>25.844889999999999</v>
      </c>
      <c r="BL71">
        <v>870.11540000000002</v>
      </c>
      <c r="BM71">
        <v>27.867629999999998</v>
      </c>
      <c r="BN71">
        <v>500.10610000000003</v>
      </c>
      <c r="BO71">
        <v>76.052130000000005</v>
      </c>
      <c r="BP71">
        <v>0.1004541</v>
      </c>
      <c r="BQ71">
        <v>30.0884</v>
      </c>
      <c r="BR71">
        <v>29.966940000000001</v>
      </c>
      <c r="BS71">
        <v>999.9</v>
      </c>
      <c r="BT71">
        <v>0</v>
      </c>
      <c r="BU71">
        <v>0</v>
      </c>
      <c r="BV71">
        <v>9974.5</v>
      </c>
      <c r="BW71">
        <v>0</v>
      </c>
      <c r="BX71">
        <v>2212.7469999999998</v>
      </c>
      <c r="BY71">
        <v>-46.008659999999999</v>
      </c>
      <c r="BZ71">
        <v>908.79319999999996</v>
      </c>
      <c r="CA71">
        <v>953.99530000000004</v>
      </c>
      <c r="CB71">
        <v>2.1732580000000001</v>
      </c>
      <c r="CC71">
        <v>929.33929999999998</v>
      </c>
      <c r="CD71">
        <v>25.844889999999999</v>
      </c>
      <c r="CE71">
        <v>2.1308389999999999</v>
      </c>
      <c r="CF71">
        <v>1.96556</v>
      </c>
      <c r="CG71">
        <v>18.451609999999999</v>
      </c>
      <c r="CH71">
        <v>17.16958</v>
      </c>
      <c r="CI71">
        <v>1999.9749999999999</v>
      </c>
      <c r="CJ71">
        <v>0.979993</v>
      </c>
      <c r="CK71">
        <v>2.0006800000000002E-2</v>
      </c>
      <c r="CL71">
        <v>0</v>
      </c>
      <c r="CM71">
        <v>2.2906399999999998</v>
      </c>
      <c r="CN71">
        <v>0</v>
      </c>
      <c r="CO71">
        <v>6720.9350000000004</v>
      </c>
      <c r="CP71">
        <v>17299.88</v>
      </c>
      <c r="CQ71">
        <v>45.305799999999998</v>
      </c>
      <c r="CR71">
        <v>46.087200000000003</v>
      </c>
      <c r="CS71">
        <v>45</v>
      </c>
      <c r="CT71">
        <v>44.625</v>
      </c>
      <c r="CU71">
        <v>44.436999999999998</v>
      </c>
      <c r="CV71">
        <v>1959.9649999999999</v>
      </c>
      <c r="CW71">
        <v>40.01</v>
      </c>
      <c r="CX71">
        <v>0</v>
      </c>
      <c r="CY71">
        <v>1656093309.4000001</v>
      </c>
      <c r="CZ71">
        <v>0</v>
      </c>
      <c r="DA71">
        <v>1656081794</v>
      </c>
      <c r="DB71" t="s">
        <v>354</v>
      </c>
      <c r="DC71">
        <v>1656081770.5</v>
      </c>
      <c r="DD71">
        <v>1655399214.5999999</v>
      </c>
      <c r="DE71">
        <v>1</v>
      </c>
      <c r="DF71">
        <v>0.13400000000000001</v>
      </c>
      <c r="DG71">
        <v>-0.06</v>
      </c>
      <c r="DH71">
        <v>9.3309999999999995</v>
      </c>
      <c r="DI71">
        <v>0.51100000000000001</v>
      </c>
      <c r="DJ71">
        <v>421</v>
      </c>
      <c r="DK71">
        <v>25</v>
      </c>
      <c r="DL71">
        <v>1.93</v>
      </c>
      <c r="DM71">
        <v>0.15</v>
      </c>
      <c r="DN71">
        <v>-45.491304999999997</v>
      </c>
      <c r="DO71">
        <v>-5.4902926829268202</v>
      </c>
      <c r="DP71">
        <v>0.69350479304400003</v>
      </c>
      <c r="DQ71">
        <v>0</v>
      </c>
      <c r="DR71">
        <v>2.1776607499999998</v>
      </c>
      <c r="DS71">
        <v>5.4786529080664503E-2</v>
      </c>
      <c r="DT71">
        <v>2.31227392827386E-2</v>
      </c>
      <c r="DU71">
        <v>1</v>
      </c>
      <c r="DV71">
        <v>1</v>
      </c>
      <c r="DW71">
        <v>2</v>
      </c>
      <c r="DX71" t="s">
        <v>361</v>
      </c>
      <c r="DY71">
        <v>2.9643799999999998</v>
      </c>
      <c r="DZ71">
        <v>2.7536499999999999</v>
      </c>
      <c r="EA71">
        <v>0.12830900000000001</v>
      </c>
      <c r="EB71">
        <v>0.13401399999999999</v>
      </c>
      <c r="EC71">
        <v>9.6541500000000002E-2</v>
      </c>
      <c r="ED71">
        <v>9.12018E-2</v>
      </c>
      <c r="EE71">
        <v>33554.400000000001</v>
      </c>
      <c r="EF71">
        <v>36447.1</v>
      </c>
      <c r="EG71">
        <v>34933.4</v>
      </c>
      <c r="EH71">
        <v>38225.599999999999</v>
      </c>
      <c r="EI71">
        <v>44860.3</v>
      </c>
      <c r="EJ71">
        <v>50189.8</v>
      </c>
      <c r="EK71">
        <v>54721.2</v>
      </c>
      <c r="EL71">
        <v>61333.8</v>
      </c>
      <c r="EM71">
        <v>1.448</v>
      </c>
      <c r="EN71">
        <v>2.0327999999999999</v>
      </c>
      <c r="EO71">
        <v>-6.7055200000000004E-3</v>
      </c>
      <c r="EP71">
        <v>0</v>
      </c>
      <c r="EQ71">
        <v>30.0609</v>
      </c>
      <c r="ER71">
        <v>999.9</v>
      </c>
      <c r="ES71">
        <v>38.579000000000001</v>
      </c>
      <c r="ET71">
        <v>41.624000000000002</v>
      </c>
      <c r="EU71">
        <v>40.991</v>
      </c>
      <c r="EV71">
        <v>54.224800000000002</v>
      </c>
      <c r="EW71">
        <v>39.298900000000003</v>
      </c>
      <c r="EX71">
        <v>2</v>
      </c>
      <c r="EY71">
        <v>0.70365900000000003</v>
      </c>
      <c r="EZ71">
        <v>4.5714800000000002</v>
      </c>
      <c r="FA71">
        <v>20.081900000000001</v>
      </c>
      <c r="FB71">
        <v>5.1981200000000003</v>
      </c>
      <c r="FC71">
        <v>12.0099</v>
      </c>
      <c r="FD71">
        <v>4.9732000000000003</v>
      </c>
      <c r="FE71">
        <v>3.294</v>
      </c>
      <c r="FF71">
        <v>9999</v>
      </c>
      <c r="FG71">
        <v>544.20000000000005</v>
      </c>
      <c r="FH71">
        <v>9999</v>
      </c>
      <c r="FI71">
        <v>9999</v>
      </c>
      <c r="FJ71">
        <v>1.86328</v>
      </c>
      <c r="FK71">
        <v>1.86795</v>
      </c>
      <c r="FL71">
        <v>1.86768</v>
      </c>
      <c r="FM71">
        <v>1.8689</v>
      </c>
      <c r="FN71">
        <v>1.8696299999999999</v>
      </c>
      <c r="FO71">
        <v>1.8656900000000001</v>
      </c>
      <c r="FP71">
        <v>1.8666700000000001</v>
      </c>
      <c r="FQ71">
        <v>1.8680399999999999</v>
      </c>
      <c r="FR71">
        <v>5</v>
      </c>
      <c r="FS71">
        <v>0</v>
      </c>
      <c r="FT71">
        <v>0</v>
      </c>
      <c r="FU71">
        <v>0</v>
      </c>
      <c r="FV71" t="s">
        <v>356</v>
      </c>
      <c r="FW71" t="s">
        <v>357</v>
      </c>
      <c r="FX71" t="s">
        <v>358</v>
      </c>
      <c r="FY71" t="s">
        <v>358</v>
      </c>
      <c r="FZ71" t="s">
        <v>358</v>
      </c>
      <c r="GA71" t="s">
        <v>358</v>
      </c>
      <c r="GB71">
        <v>0</v>
      </c>
      <c r="GC71">
        <v>100</v>
      </c>
      <c r="GD71">
        <v>100</v>
      </c>
      <c r="GE71">
        <v>13.287000000000001</v>
      </c>
      <c r="GF71">
        <v>0.15049999999999999</v>
      </c>
      <c r="GG71">
        <v>5.6976915342421899</v>
      </c>
      <c r="GH71">
        <v>8.8301994759753793E-3</v>
      </c>
      <c r="GI71">
        <v>1.96969380098152E-7</v>
      </c>
      <c r="GJ71">
        <v>-4.7809962804086102E-10</v>
      </c>
      <c r="GK71">
        <v>0.15052054362713199</v>
      </c>
      <c r="GL71">
        <v>0</v>
      </c>
      <c r="GM71">
        <v>0</v>
      </c>
      <c r="GN71">
        <v>0</v>
      </c>
      <c r="GO71">
        <v>-3</v>
      </c>
      <c r="GP71">
        <v>1713</v>
      </c>
      <c r="GQ71">
        <v>0</v>
      </c>
      <c r="GR71">
        <v>17</v>
      </c>
      <c r="GS71">
        <v>192.8</v>
      </c>
      <c r="GT71">
        <v>11568.8</v>
      </c>
      <c r="GU71">
        <v>2.5585900000000001</v>
      </c>
      <c r="GV71">
        <v>2.6696800000000001</v>
      </c>
      <c r="GW71">
        <v>2.2485400000000002</v>
      </c>
      <c r="GX71">
        <v>2.7087400000000001</v>
      </c>
      <c r="GY71">
        <v>1.9958499999999999</v>
      </c>
      <c r="GZ71">
        <v>2.3803700000000001</v>
      </c>
      <c r="HA71">
        <v>44.473500000000001</v>
      </c>
      <c r="HB71">
        <v>15.4192</v>
      </c>
      <c r="HC71">
        <v>18</v>
      </c>
      <c r="HD71">
        <v>264.20999999999998</v>
      </c>
      <c r="HE71">
        <v>611.74800000000005</v>
      </c>
      <c r="HF71">
        <v>23.0032</v>
      </c>
      <c r="HG71">
        <v>35.582599999999999</v>
      </c>
      <c r="HH71">
        <v>30.001300000000001</v>
      </c>
      <c r="HI71">
        <v>35.4754</v>
      </c>
      <c r="HJ71">
        <v>35.353700000000003</v>
      </c>
      <c r="HK71">
        <v>51.215400000000002</v>
      </c>
      <c r="HL71">
        <v>35.072200000000002</v>
      </c>
      <c r="HM71">
        <v>0</v>
      </c>
      <c r="HN71">
        <v>23</v>
      </c>
      <c r="HO71">
        <v>958.17600000000004</v>
      </c>
      <c r="HP71">
        <v>25.7624</v>
      </c>
      <c r="HQ71">
        <v>101.42700000000001</v>
      </c>
      <c r="HR71">
        <v>102.077</v>
      </c>
    </row>
    <row r="72" spans="1:226" x14ac:dyDescent="0.2">
      <c r="A72">
        <v>64</v>
      </c>
      <c r="B72">
        <v>1656093346</v>
      </c>
      <c r="C72">
        <v>1826.9000000953699</v>
      </c>
      <c r="D72" t="s">
        <v>470</v>
      </c>
      <c r="E72" t="s">
        <v>471</v>
      </c>
      <c r="F72">
        <v>5</v>
      </c>
      <c r="G72" t="s">
        <v>351</v>
      </c>
      <c r="H72" t="s">
        <v>352</v>
      </c>
      <c r="I72">
        <v>1656093343.5</v>
      </c>
      <c r="J72">
        <f t="shared" si="34"/>
        <v>3.6568283750494268E-3</v>
      </c>
      <c r="K72">
        <f t="shared" si="35"/>
        <v>3.656828375049427</v>
      </c>
      <c r="L72">
        <f t="shared" si="36"/>
        <v>37.189207111918435</v>
      </c>
      <c r="M72">
        <f t="shared" si="37"/>
        <v>900.60322222222203</v>
      </c>
      <c r="N72">
        <f t="shared" si="38"/>
        <v>339.08985259960298</v>
      </c>
      <c r="O72">
        <f t="shared" si="39"/>
        <v>25.821884140033692</v>
      </c>
      <c r="P72">
        <f t="shared" si="40"/>
        <v>68.581444953538721</v>
      </c>
      <c r="Q72">
        <f t="shared" si="41"/>
        <v>0.11438726645544697</v>
      </c>
      <c r="R72">
        <f t="shared" si="42"/>
        <v>3.1168818170283936</v>
      </c>
      <c r="S72">
        <f t="shared" si="43"/>
        <v>0.1121052785227328</v>
      </c>
      <c r="T72">
        <f t="shared" si="44"/>
        <v>7.0267034860837324E-2</v>
      </c>
      <c r="U72">
        <f t="shared" si="45"/>
        <v>321.51338699999997</v>
      </c>
      <c r="V72">
        <f t="shared" si="46"/>
        <v>30.997632704774901</v>
      </c>
      <c r="W72">
        <f t="shared" si="47"/>
        <v>30.997632704774901</v>
      </c>
      <c r="X72">
        <f t="shared" si="48"/>
        <v>4.5107694114806201</v>
      </c>
      <c r="Y72">
        <f t="shared" si="49"/>
        <v>49.807368184338294</v>
      </c>
      <c r="Z72">
        <f t="shared" si="50"/>
        <v>2.1351628699195415</v>
      </c>
      <c r="AA72">
        <f t="shared" si="51"/>
        <v>4.2868413806110999</v>
      </c>
      <c r="AB72">
        <f t="shared" si="52"/>
        <v>2.3756065415610785</v>
      </c>
      <c r="AC72">
        <f t="shared" si="53"/>
        <v>-161.26613133967973</v>
      </c>
      <c r="AD72">
        <f t="shared" si="54"/>
        <v>-149.56618989149237</v>
      </c>
      <c r="AE72">
        <f t="shared" si="55"/>
        <v>-10.728205460233978</v>
      </c>
      <c r="AF72">
        <f t="shared" si="56"/>
        <v>-4.7139691406130169E-2</v>
      </c>
      <c r="AG72">
        <f t="shared" si="57"/>
        <v>72.899605340388746</v>
      </c>
      <c r="AH72">
        <f t="shared" si="58"/>
        <v>3.6263910679566385</v>
      </c>
      <c r="AI72">
        <f t="shared" si="59"/>
        <v>37.189207111918435</v>
      </c>
      <c r="AJ72">
        <v>970.62833214738396</v>
      </c>
      <c r="AK72">
        <v>933.37271515151497</v>
      </c>
      <c r="AL72">
        <v>3.4034229748286999</v>
      </c>
      <c r="AM72">
        <v>66.930594117623002</v>
      </c>
      <c r="AN72">
        <f t="shared" si="60"/>
        <v>3.656828375049427</v>
      </c>
      <c r="AO72">
        <v>25.861093371380399</v>
      </c>
      <c r="AP72">
        <v>28.049102424242399</v>
      </c>
      <c r="AQ72">
        <v>2.61618834815102E-4</v>
      </c>
      <c r="AR72">
        <v>77.493190307587398</v>
      </c>
      <c r="AS72">
        <v>194</v>
      </c>
      <c r="AT72">
        <v>39</v>
      </c>
      <c r="AU72">
        <f t="shared" si="61"/>
        <v>1</v>
      </c>
      <c r="AV72">
        <f t="shared" si="62"/>
        <v>0</v>
      </c>
      <c r="AW72">
        <f t="shared" si="63"/>
        <v>39794.565198744858</v>
      </c>
      <c r="AX72">
        <f t="shared" si="64"/>
        <v>1999.98</v>
      </c>
      <c r="AY72">
        <f t="shared" si="65"/>
        <v>1681.1835000000001</v>
      </c>
      <c r="AZ72">
        <f t="shared" si="66"/>
        <v>0.84060015600156002</v>
      </c>
      <c r="BA72">
        <f t="shared" si="67"/>
        <v>0.16075830108301081</v>
      </c>
      <c r="BB72">
        <v>3.08</v>
      </c>
      <c r="BC72">
        <v>0.5</v>
      </c>
      <c r="BD72" t="s">
        <v>353</v>
      </c>
      <c r="BE72">
        <v>2</v>
      </c>
      <c r="BF72" t="b">
        <v>1</v>
      </c>
      <c r="BG72">
        <v>1656093343.5</v>
      </c>
      <c r="BH72">
        <v>900.60322222222203</v>
      </c>
      <c r="BI72">
        <v>947.51711111111103</v>
      </c>
      <c r="BJ72">
        <v>28.038699999999999</v>
      </c>
      <c r="BK72">
        <v>25.8676666666667</v>
      </c>
      <c r="BL72">
        <v>887.24977777777804</v>
      </c>
      <c r="BM72">
        <v>27.888166666666699</v>
      </c>
      <c r="BN72">
        <v>500.043555555556</v>
      </c>
      <c r="BO72">
        <v>76.050222222222203</v>
      </c>
      <c r="BP72">
        <v>0.10034360000000001</v>
      </c>
      <c r="BQ72">
        <v>30.107555555555599</v>
      </c>
      <c r="BR72">
        <v>29.954344444444398</v>
      </c>
      <c r="BS72">
        <v>999.9</v>
      </c>
      <c r="BT72">
        <v>0</v>
      </c>
      <c r="BU72">
        <v>0</v>
      </c>
      <c r="BV72">
        <v>9998.3333333333303</v>
      </c>
      <c r="BW72">
        <v>0</v>
      </c>
      <c r="BX72">
        <v>2217.81222222222</v>
      </c>
      <c r="BY72">
        <v>-46.9138444444444</v>
      </c>
      <c r="BZ72">
        <v>926.58355555555602</v>
      </c>
      <c r="CA72">
        <v>972.678</v>
      </c>
      <c r="CB72">
        <v>2.1710377777777801</v>
      </c>
      <c r="CC72">
        <v>947.51711111111103</v>
      </c>
      <c r="CD72">
        <v>25.8676666666667</v>
      </c>
      <c r="CE72">
        <v>2.13234888888889</v>
      </c>
      <c r="CF72">
        <v>1.9672422222222199</v>
      </c>
      <c r="CG72">
        <v>18.4629222222222</v>
      </c>
      <c r="CH72">
        <v>17.1831</v>
      </c>
      <c r="CI72">
        <v>1999.98</v>
      </c>
      <c r="CJ72">
        <v>0.979993</v>
      </c>
      <c r="CK72">
        <v>2.0006800000000002E-2</v>
      </c>
      <c r="CL72">
        <v>0</v>
      </c>
      <c r="CM72">
        <v>2.2644888888888901</v>
      </c>
      <c r="CN72">
        <v>0</v>
      </c>
      <c r="CO72">
        <v>6735.20444444444</v>
      </c>
      <c r="CP72">
        <v>17299.933333333302</v>
      </c>
      <c r="CQ72">
        <v>45.311999999999998</v>
      </c>
      <c r="CR72">
        <v>46.125</v>
      </c>
      <c r="CS72">
        <v>45</v>
      </c>
      <c r="CT72">
        <v>44.680111111111103</v>
      </c>
      <c r="CU72">
        <v>44.436999999999998</v>
      </c>
      <c r="CV72">
        <v>1959.97</v>
      </c>
      <c r="CW72">
        <v>40.01</v>
      </c>
      <c r="CX72">
        <v>0</v>
      </c>
      <c r="CY72">
        <v>1656093314.2</v>
      </c>
      <c r="CZ72">
        <v>0</v>
      </c>
      <c r="DA72">
        <v>1656081794</v>
      </c>
      <c r="DB72" t="s">
        <v>354</v>
      </c>
      <c r="DC72">
        <v>1656081770.5</v>
      </c>
      <c r="DD72">
        <v>1655399214.5999999</v>
      </c>
      <c r="DE72">
        <v>1</v>
      </c>
      <c r="DF72">
        <v>0.13400000000000001</v>
      </c>
      <c r="DG72">
        <v>-0.06</v>
      </c>
      <c r="DH72">
        <v>9.3309999999999995</v>
      </c>
      <c r="DI72">
        <v>0.51100000000000001</v>
      </c>
      <c r="DJ72">
        <v>421</v>
      </c>
      <c r="DK72">
        <v>25</v>
      </c>
      <c r="DL72">
        <v>1.93</v>
      </c>
      <c r="DM72">
        <v>0.15</v>
      </c>
      <c r="DN72">
        <v>-45.939070000000001</v>
      </c>
      <c r="DO72">
        <v>-5.9327527204502397</v>
      </c>
      <c r="DP72">
        <v>0.73038644435668498</v>
      </c>
      <c r="DQ72">
        <v>0</v>
      </c>
      <c r="DR72">
        <v>2.1833532500000001</v>
      </c>
      <c r="DS72">
        <v>-0.11716514071295001</v>
      </c>
      <c r="DT72">
        <v>1.24410924736335E-2</v>
      </c>
      <c r="DU72">
        <v>0</v>
      </c>
      <c r="DV72">
        <v>0</v>
      </c>
      <c r="DW72">
        <v>2</v>
      </c>
      <c r="DX72" t="s">
        <v>355</v>
      </c>
      <c r="DY72">
        <v>2.9650699999999999</v>
      </c>
      <c r="DZ72">
        <v>2.7542800000000001</v>
      </c>
      <c r="EA72">
        <v>0.129886</v>
      </c>
      <c r="EB72">
        <v>0.13553000000000001</v>
      </c>
      <c r="EC72">
        <v>9.6583799999999997E-2</v>
      </c>
      <c r="ED72">
        <v>9.1257199999999997E-2</v>
      </c>
      <c r="EE72">
        <v>33493.199999999997</v>
      </c>
      <c r="EF72">
        <v>36382.6</v>
      </c>
      <c r="EG72">
        <v>34933</v>
      </c>
      <c r="EH72">
        <v>38225</v>
      </c>
      <c r="EI72">
        <v>44857.5</v>
      </c>
      <c r="EJ72">
        <v>50185.7</v>
      </c>
      <c r="EK72">
        <v>54720.3</v>
      </c>
      <c r="EL72">
        <v>61332.5</v>
      </c>
      <c r="EM72">
        <v>1.45</v>
      </c>
      <c r="EN72">
        <v>2.0327999999999999</v>
      </c>
      <c r="EO72">
        <v>-7.3015700000000003E-3</v>
      </c>
      <c r="EP72">
        <v>0</v>
      </c>
      <c r="EQ72">
        <v>30.089600000000001</v>
      </c>
      <c r="ER72">
        <v>999.9</v>
      </c>
      <c r="ES72">
        <v>38.603000000000002</v>
      </c>
      <c r="ET72">
        <v>41.634</v>
      </c>
      <c r="EU72">
        <v>41.039200000000001</v>
      </c>
      <c r="EV72">
        <v>53.964799999999997</v>
      </c>
      <c r="EW72">
        <v>39.314900000000002</v>
      </c>
      <c r="EX72">
        <v>2</v>
      </c>
      <c r="EY72">
        <v>0.704878</v>
      </c>
      <c r="EZ72">
        <v>4.5749899999999997</v>
      </c>
      <c r="FA72">
        <v>20.0823</v>
      </c>
      <c r="FB72">
        <v>5.1993200000000002</v>
      </c>
      <c r="FC72">
        <v>12.0099</v>
      </c>
      <c r="FD72">
        <v>4.9740000000000002</v>
      </c>
      <c r="FE72">
        <v>3.294</v>
      </c>
      <c r="FF72">
        <v>9999</v>
      </c>
      <c r="FG72">
        <v>544.20000000000005</v>
      </c>
      <c r="FH72">
        <v>9999</v>
      </c>
      <c r="FI72">
        <v>9999</v>
      </c>
      <c r="FJ72">
        <v>1.8632500000000001</v>
      </c>
      <c r="FK72">
        <v>1.86795</v>
      </c>
      <c r="FL72">
        <v>1.86768</v>
      </c>
      <c r="FM72">
        <v>1.8689</v>
      </c>
      <c r="FN72">
        <v>1.8695999999999999</v>
      </c>
      <c r="FO72">
        <v>1.8656900000000001</v>
      </c>
      <c r="FP72">
        <v>1.8666100000000001</v>
      </c>
      <c r="FQ72">
        <v>1.8680099999999999</v>
      </c>
      <c r="FR72">
        <v>5</v>
      </c>
      <c r="FS72">
        <v>0</v>
      </c>
      <c r="FT72">
        <v>0</v>
      </c>
      <c r="FU72">
        <v>0</v>
      </c>
      <c r="FV72" t="s">
        <v>356</v>
      </c>
      <c r="FW72" t="s">
        <v>357</v>
      </c>
      <c r="FX72" t="s">
        <v>358</v>
      </c>
      <c r="FY72" t="s">
        <v>358</v>
      </c>
      <c r="FZ72" t="s">
        <v>358</v>
      </c>
      <c r="GA72" t="s">
        <v>358</v>
      </c>
      <c r="GB72">
        <v>0</v>
      </c>
      <c r="GC72">
        <v>100</v>
      </c>
      <c r="GD72">
        <v>100</v>
      </c>
      <c r="GE72">
        <v>13.417999999999999</v>
      </c>
      <c r="GF72">
        <v>0.15049999999999999</v>
      </c>
      <c r="GG72">
        <v>5.6976915342421899</v>
      </c>
      <c r="GH72">
        <v>8.8301994759753793E-3</v>
      </c>
      <c r="GI72">
        <v>1.96969380098152E-7</v>
      </c>
      <c r="GJ72">
        <v>-4.7809962804086102E-10</v>
      </c>
      <c r="GK72">
        <v>0.15052054362713199</v>
      </c>
      <c r="GL72">
        <v>0</v>
      </c>
      <c r="GM72">
        <v>0</v>
      </c>
      <c r="GN72">
        <v>0</v>
      </c>
      <c r="GO72">
        <v>-3</v>
      </c>
      <c r="GP72">
        <v>1713</v>
      </c>
      <c r="GQ72">
        <v>0</v>
      </c>
      <c r="GR72">
        <v>17</v>
      </c>
      <c r="GS72">
        <v>192.9</v>
      </c>
      <c r="GT72">
        <v>11568.9</v>
      </c>
      <c r="GU72">
        <v>2.5939899999999998</v>
      </c>
      <c r="GV72">
        <v>2.6672400000000001</v>
      </c>
      <c r="GW72">
        <v>2.2485400000000002</v>
      </c>
      <c r="GX72">
        <v>2.7087400000000001</v>
      </c>
      <c r="GY72">
        <v>1.9958499999999999</v>
      </c>
      <c r="GZ72">
        <v>2.3889200000000002</v>
      </c>
      <c r="HA72">
        <v>44.473500000000001</v>
      </c>
      <c r="HB72">
        <v>15.410399999999999</v>
      </c>
      <c r="HC72">
        <v>18</v>
      </c>
      <c r="HD72">
        <v>265.12</v>
      </c>
      <c r="HE72">
        <v>611.84100000000001</v>
      </c>
      <c r="HF72">
        <v>23.0015</v>
      </c>
      <c r="HG72">
        <v>35.595700000000001</v>
      </c>
      <c r="HH72">
        <v>30.001300000000001</v>
      </c>
      <c r="HI72">
        <v>35.488399999999999</v>
      </c>
      <c r="HJ72">
        <v>35.363399999999999</v>
      </c>
      <c r="HK72">
        <v>51.905999999999999</v>
      </c>
      <c r="HL72">
        <v>35.072200000000002</v>
      </c>
      <c r="HM72">
        <v>0</v>
      </c>
      <c r="HN72">
        <v>23</v>
      </c>
      <c r="HO72">
        <v>971.62800000000004</v>
      </c>
      <c r="HP72">
        <v>25.76</v>
      </c>
      <c r="HQ72">
        <v>101.425</v>
      </c>
      <c r="HR72">
        <v>102.07599999999999</v>
      </c>
    </row>
    <row r="73" spans="1:226" x14ac:dyDescent="0.2">
      <c r="A73">
        <v>65</v>
      </c>
      <c r="B73">
        <v>1656093351</v>
      </c>
      <c r="C73">
        <v>1831.9000000953699</v>
      </c>
      <c r="D73" t="s">
        <v>472</v>
      </c>
      <c r="E73" t="s">
        <v>473</v>
      </c>
      <c r="F73">
        <v>5</v>
      </c>
      <c r="G73" t="s">
        <v>351</v>
      </c>
      <c r="H73" t="s">
        <v>352</v>
      </c>
      <c r="I73">
        <v>1656093348.2</v>
      </c>
      <c r="J73">
        <f t="shared" ref="J73:J104" si="68">(K73)/1000</f>
        <v>3.7186281402566594E-3</v>
      </c>
      <c r="K73">
        <f t="shared" ref="K73:K104" si="69">IF(BF73, AN73, AH73)</f>
        <v>3.7186281402566594</v>
      </c>
      <c r="L73">
        <f t="shared" ref="L73:L104" si="70">IF(BF73, AI73, AG73)</f>
        <v>36.554179294774478</v>
      </c>
      <c r="M73">
        <f t="shared" ref="M73:M104" si="71">BH73 - IF(AU73&gt;1, L73*BB73*100/(AW73*BV73), 0)</f>
        <v>916.16139999999996</v>
      </c>
      <c r="N73">
        <f t="shared" ref="N73:N104" si="72">((T73-J73/2)*M73-L73)/(T73+J73/2)</f>
        <v>371.59460416944535</v>
      </c>
      <c r="O73">
        <f t="shared" ref="O73:O104" si="73">N73*(BO73+BP73)/1000</f>
        <v>28.297827794189665</v>
      </c>
      <c r="P73">
        <f t="shared" ref="P73:P104" si="74">(BH73 - IF(AU73&gt;1, L73*BB73*100/(AW73*BV73), 0))*(BO73+BP73)/1000</f>
        <v>69.767906309699455</v>
      </c>
      <c r="Q73">
        <f t="shared" ref="Q73:Q104" si="75">2/((1/S73-1/R73)+SIGN(S73)*SQRT((1/S73-1/R73)*(1/S73-1/R73) + 4*BC73/((BC73+1)*(BC73+1))*(2*1/S73*1/R73-1/R73*1/R73)))</f>
        <v>0.11647224732145547</v>
      </c>
      <c r="R73">
        <f t="shared" ref="R73:R104" si="76">IF(LEFT(BD73,1)&lt;&gt;"0",IF(LEFT(BD73,1)="1",3,BE73),$D$5+$E$5*(BV73*BO73/($K$5*1000))+$F$5*(BV73*BO73/($K$5*1000))*MAX(MIN(BB73,$J$5),$I$5)*MAX(MIN(BB73,$J$5),$I$5)+$G$5*MAX(MIN(BB73,$J$5),$I$5)*(BV73*BO73/($K$5*1000))+$H$5*(BV73*BO73/($K$5*1000))*(BV73*BO73/($K$5*1000)))</f>
        <v>3.1081936326279624</v>
      </c>
      <c r="S73">
        <f t="shared" ref="S73:S104" si="77">J73*(1000-(1000*0.61365*EXP(17.502*W73/(240.97+W73))/(BO73+BP73)+BJ73)/2)/(1000*0.61365*EXP(17.502*W73/(240.97+W73))/(BO73+BP73)-BJ73)</f>
        <v>0.11410077292964167</v>
      </c>
      <c r="T73">
        <f t="shared" ref="T73:T104" si="78">1/((BC73+1)/(Q73/1.6)+1/(R73/1.37)) + BC73/((BC73+1)/(Q73/1.6) + BC73/(R73/1.37))</f>
        <v>7.1522028978678404E-2</v>
      </c>
      <c r="U73">
        <f t="shared" ref="U73:U104" si="79">(AX73*BA73)</f>
        <v>321.51817499999999</v>
      </c>
      <c r="V73">
        <f t="shared" ref="V73:V104" si="80">(BQ73+(U73+2*0.95*0.0000000567*(((BQ73+$B$7)+273)^4-(BQ73+273)^4)-44100*J73)/(1.84*29.3*R73+8*0.95*0.0000000567*(BQ73+273)^3))</f>
        <v>30.995172241176672</v>
      </c>
      <c r="W73">
        <f t="shared" ref="W73:W104" si="81">($C$7*BR73+$D$7*BS73+$E$7*V73)</f>
        <v>30.995172241176672</v>
      </c>
      <c r="X73">
        <f t="shared" ref="X73:X104" si="82">0.61365*EXP(17.502*W73/(240.97+W73))</f>
        <v>4.5101366249138994</v>
      </c>
      <c r="Y73">
        <f t="shared" ref="Y73:Y104" si="83">(Z73/AA73*100)</f>
        <v>49.810853593212173</v>
      </c>
      <c r="Z73">
        <f t="shared" ref="Z73:Z104" si="84">BJ73*(BO73+BP73)/1000</f>
        <v>2.1365840359583133</v>
      </c>
      <c r="AA73">
        <f t="shared" ref="AA73:AA104" si="85">0.61365*EXP(17.502*BQ73/(240.97+BQ73))</f>
        <v>4.2893945432195322</v>
      </c>
      <c r="AB73">
        <f t="shared" ref="AB73:AB104" si="86">(X73-BJ73*(BO73+BP73)/1000)</f>
        <v>2.3735525889555862</v>
      </c>
      <c r="AC73">
        <f t="shared" ref="AC73:AC104" si="87">(-J73*44100)</f>
        <v>-163.99150098531868</v>
      </c>
      <c r="AD73">
        <f t="shared" ref="AD73:AD104" si="88">2*29.3*R73*0.92*(BQ73-W73)</f>
        <v>-146.99854819822082</v>
      </c>
      <c r="AE73">
        <f t="shared" ref="AE73:AE104" si="89">2*0.95*0.0000000567*(((BQ73+$B$7)+273)^4-(W73+273)^4)</f>
        <v>-10.5739176411471</v>
      </c>
      <c r="AF73">
        <f t="shared" ref="AF73:AF104" si="90">U73+AE73+AC73+AD73</f>
        <v>-4.5791824686602922E-2</v>
      </c>
      <c r="AG73">
        <f t="shared" ref="AG73:AG104" si="91">BN73*AU73*(BI73-BH73*(1000-AU73*BK73)/(1000-AU73*BJ73))/(100*BB73)</f>
        <v>72.651548528183625</v>
      </c>
      <c r="AH73">
        <f t="shared" ref="AH73:AH104" si="92">1000*BN73*AU73*(BJ73-BK73)/(100*BB73*(1000-AU73*BJ73))</f>
        <v>3.697959833333043</v>
      </c>
      <c r="AI73">
        <f t="shared" ref="AI73:AI104" si="93">(AJ73 - AK73 - BO73*1000/(8.314*(BQ73+273.15)) * AM73/BN73 * AL73) * BN73/(100*BB73) * (1000 - BK73)/1000</f>
        <v>36.554179294774478</v>
      </c>
      <c r="AJ73">
        <v>987.53171202361</v>
      </c>
      <c r="AK73">
        <v>950.50103636363701</v>
      </c>
      <c r="AL73">
        <v>3.4468357470389499</v>
      </c>
      <c r="AM73">
        <v>66.930594117623002</v>
      </c>
      <c r="AN73">
        <f t="shared" ref="AN73:AN104" si="94">(AP73 - AO73 + BO73*1000/(8.314*(BQ73+273.15)) * AR73/BN73 * AQ73) * BN73/(100*BB73) * 1000/(1000 - AP73)</f>
        <v>3.7186281402566594</v>
      </c>
      <c r="AO73">
        <v>25.8602473034382</v>
      </c>
      <c r="AP73">
        <v>28.058003030302999</v>
      </c>
      <c r="AQ73">
        <v>6.1127456771061101E-3</v>
      </c>
      <c r="AR73">
        <v>77.493190307587398</v>
      </c>
      <c r="AS73">
        <v>195</v>
      </c>
      <c r="AT73">
        <v>39</v>
      </c>
      <c r="AU73">
        <f t="shared" ref="AU73:AU104" si="95">IF(AS73*$H$13&gt;=AW73,1,(AW73/(AW73-AS73*$H$13)))</f>
        <v>1</v>
      </c>
      <c r="AV73">
        <f t="shared" ref="AV73:AV104" si="96">(AU73-1)*100</f>
        <v>0</v>
      </c>
      <c r="AW73">
        <f t="shared" ref="AW73:AW104" si="97">MAX(0,($B$13+$C$13*BV73)/(1+$D$13*BV73)*BO73/(BQ73+273)*$E$13)</f>
        <v>39642.072645886961</v>
      </c>
      <c r="AX73">
        <f t="shared" ref="AX73:AX104" si="98">$B$11*BW73+$C$11*BX73+$F$11*CI73*(1-CL73)</f>
        <v>2000.01</v>
      </c>
      <c r="AY73">
        <f t="shared" ref="AY73:AY104" si="99">AX73*AZ73</f>
        <v>1681.2086999999999</v>
      </c>
      <c r="AZ73">
        <f t="shared" ref="AZ73:AZ104" si="100">($B$11*$D$9+$C$11*$D$9+$F$11*((CV73+CN73)/MAX(CV73+CN73+CW73, 0.1)*$I$9+CW73/MAX(CV73+CN73+CW73, 0.1)*$J$9))/($B$11+$C$11+$F$11)</f>
        <v>0.840600146999265</v>
      </c>
      <c r="BA73">
        <f t="shared" ref="BA73:BA104" si="101">($B$11*$K$9+$C$11*$K$9+$F$11*((CV73+CN73)/MAX(CV73+CN73+CW73, 0.1)*$P$9+CW73/MAX(CV73+CN73+CW73, 0.1)*$Q$9))/($B$11+$C$11+$F$11)</f>
        <v>0.16075828370858145</v>
      </c>
      <c r="BB73">
        <v>3.08</v>
      </c>
      <c r="BC73">
        <v>0.5</v>
      </c>
      <c r="BD73" t="s">
        <v>353</v>
      </c>
      <c r="BE73">
        <v>2</v>
      </c>
      <c r="BF73" t="b">
        <v>1</v>
      </c>
      <c r="BG73">
        <v>1656093348.2</v>
      </c>
      <c r="BH73">
        <v>916.16139999999996</v>
      </c>
      <c r="BI73">
        <v>963.00019999999995</v>
      </c>
      <c r="BJ73">
        <v>28.05668</v>
      </c>
      <c r="BK73">
        <v>25.84272</v>
      </c>
      <c r="BL73">
        <v>902.68389999999999</v>
      </c>
      <c r="BM73">
        <v>27.906169999999999</v>
      </c>
      <c r="BN73">
        <v>500.01620000000003</v>
      </c>
      <c r="BO73">
        <v>76.052180000000007</v>
      </c>
      <c r="BP73">
        <v>0.10023846</v>
      </c>
      <c r="BQ73">
        <v>30.117930000000001</v>
      </c>
      <c r="BR73">
        <v>29.986160000000002</v>
      </c>
      <c r="BS73">
        <v>999.9</v>
      </c>
      <c r="BT73">
        <v>0</v>
      </c>
      <c r="BU73">
        <v>0</v>
      </c>
      <c r="BV73">
        <v>9958.5</v>
      </c>
      <c r="BW73">
        <v>0</v>
      </c>
      <c r="BX73">
        <v>2220.6640000000002</v>
      </c>
      <c r="BY73">
        <v>-46.838749999999997</v>
      </c>
      <c r="BZ73">
        <v>942.6078</v>
      </c>
      <c r="CA73">
        <v>988.54669999999999</v>
      </c>
      <c r="CB73">
        <v>2.2139600000000002</v>
      </c>
      <c r="CC73">
        <v>963.00019999999995</v>
      </c>
      <c r="CD73">
        <v>25.84272</v>
      </c>
      <c r="CE73">
        <v>2.1337709999999999</v>
      </c>
      <c r="CF73">
        <v>1.965395</v>
      </c>
      <c r="CG73">
        <v>18.473549999999999</v>
      </c>
      <c r="CH73">
        <v>17.16827</v>
      </c>
      <c r="CI73">
        <v>2000.01</v>
      </c>
      <c r="CJ73">
        <v>0.97999329999999996</v>
      </c>
      <c r="CK73">
        <v>2.000648E-2</v>
      </c>
      <c r="CL73">
        <v>0</v>
      </c>
      <c r="CM73">
        <v>2.2775099999999999</v>
      </c>
      <c r="CN73">
        <v>0</v>
      </c>
      <c r="CO73">
        <v>6746.0320000000002</v>
      </c>
      <c r="CP73">
        <v>17300.22</v>
      </c>
      <c r="CQ73">
        <v>45.311999999999998</v>
      </c>
      <c r="CR73">
        <v>46.125</v>
      </c>
      <c r="CS73">
        <v>45</v>
      </c>
      <c r="CT73">
        <v>44.686999999999998</v>
      </c>
      <c r="CU73">
        <v>44.481099999999998</v>
      </c>
      <c r="CV73">
        <v>1960</v>
      </c>
      <c r="CW73">
        <v>40.01</v>
      </c>
      <c r="CX73">
        <v>0</v>
      </c>
      <c r="CY73">
        <v>1656093319</v>
      </c>
      <c r="CZ73">
        <v>0</v>
      </c>
      <c r="DA73">
        <v>1656081794</v>
      </c>
      <c r="DB73" t="s">
        <v>354</v>
      </c>
      <c r="DC73">
        <v>1656081770.5</v>
      </c>
      <c r="DD73">
        <v>1655399214.5999999</v>
      </c>
      <c r="DE73">
        <v>1</v>
      </c>
      <c r="DF73">
        <v>0.13400000000000001</v>
      </c>
      <c r="DG73">
        <v>-0.06</v>
      </c>
      <c r="DH73">
        <v>9.3309999999999995</v>
      </c>
      <c r="DI73">
        <v>0.51100000000000001</v>
      </c>
      <c r="DJ73">
        <v>421</v>
      </c>
      <c r="DK73">
        <v>25</v>
      </c>
      <c r="DL73">
        <v>1.93</v>
      </c>
      <c r="DM73">
        <v>0.15</v>
      </c>
      <c r="DN73">
        <v>-46.470975000000003</v>
      </c>
      <c r="DO73">
        <v>-3.40450131332073</v>
      </c>
      <c r="DP73">
        <v>0.55121340275341602</v>
      </c>
      <c r="DQ73">
        <v>0</v>
      </c>
      <c r="DR73">
        <v>2.1855885000000002</v>
      </c>
      <c r="DS73">
        <v>0.112663564727951</v>
      </c>
      <c r="DT73">
        <v>2.3760306768853E-2</v>
      </c>
      <c r="DU73">
        <v>0</v>
      </c>
      <c r="DV73">
        <v>0</v>
      </c>
      <c r="DW73">
        <v>2</v>
      </c>
      <c r="DX73" t="s">
        <v>355</v>
      </c>
      <c r="DY73">
        <v>2.9641700000000002</v>
      </c>
      <c r="DZ73">
        <v>2.7539099999999999</v>
      </c>
      <c r="EA73">
        <v>0.13144</v>
      </c>
      <c r="EB73">
        <v>0.13709499999999999</v>
      </c>
      <c r="EC73">
        <v>9.6606399999999995E-2</v>
      </c>
      <c r="ED73">
        <v>9.1103500000000004E-2</v>
      </c>
      <c r="EE73">
        <v>33431.9</v>
      </c>
      <c r="EF73">
        <v>36314.9</v>
      </c>
      <c r="EG73">
        <v>34931.599999999999</v>
      </c>
      <c r="EH73">
        <v>38223.4</v>
      </c>
      <c r="EI73">
        <v>44854.9</v>
      </c>
      <c r="EJ73">
        <v>50192.4</v>
      </c>
      <c r="EK73">
        <v>54718.400000000001</v>
      </c>
      <c r="EL73">
        <v>61330.2</v>
      </c>
      <c r="EM73">
        <v>1.4468000000000001</v>
      </c>
      <c r="EN73">
        <v>2.0326</v>
      </c>
      <c r="EO73">
        <v>-6.8545300000000002E-3</v>
      </c>
      <c r="EP73">
        <v>0</v>
      </c>
      <c r="EQ73">
        <v>30.1157</v>
      </c>
      <c r="ER73">
        <v>999.9</v>
      </c>
      <c r="ES73">
        <v>38.603000000000002</v>
      </c>
      <c r="ET73">
        <v>41.634</v>
      </c>
      <c r="EU73">
        <v>41.040799999999997</v>
      </c>
      <c r="EV73">
        <v>54.394799999999996</v>
      </c>
      <c r="EW73">
        <v>39.363</v>
      </c>
      <c r="EX73">
        <v>2</v>
      </c>
      <c r="EY73">
        <v>0.70613800000000004</v>
      </c>
      <c r="EZ73">
        <v>4.5866499999999997</v>
      </c>
      <c r="FA73">
        <v>20.081299999999999</v>
      </c>
      <c r="FB73">
        <v>5.1969200000000004</v>
      </c>
      <c r="FC73">
        <v>12.0099</v>
      </c>
      <c r="FD73">
        <v>4.9732000000000003</v>
      </c>
      <c r="FE73">
        <v>3.294</v>
      </c>
      <c r="FF73">
        <v>9999</v>
      </c>
      <c r="FG73">
        <v>544.20000000000005</v>
      </c>
      <c r="FH73">
        <v>9999</v>
      </c>
      <c r="FI73">
        <v>9999</v>
      </c>
      <c r="FJ73">
        <v>1.8632500000000001</v>
      </c>
      <c r="FK73">
        <v>1.86792</v>
      </c>
      <c r="FL73">
        <v>1.86768</v>
      </c>
      <c r="FM73">
        <v>1.8689</v>
      </c>
      <c r="FN73">
        <v>1.8696600000000001</v>
      </c>
      <c r="FO73">
        <v>1.8656900000000001</v>
      </c>
      <c r="FP73">
        <v>1.8666400000000001</v>
      </c>
      <c r="FQ73">
        <v>1.8680099999999999</v>
      </c>
      <c r="FR73">
        <v>5</v>
      </c>
      <c r="FS73">
        <v>0</v>
      </c>
      <c r="FT73">
        <v>0</v>
      </c>
      <c r="FU73">
        <v>0</v>
      </c>
      <c r="FV73" t="s">
        <v>356</v>
      </c>
      <c r="FW73" t="s">
        <v>357</v>
      </c>
      <c r="FX73" t="s">
        <v>358</v>
      </c>
      <c r="FY73" t="s">
        <v>358</v>
      </c>
      <c r="FZ73" t="s">
        <v>358</v>
      </c>
      <c r="GA73" t="s">
        <v>358</v>
      </c>
      <c r="GB73">
        <v>0</v>
      </c>
      <c r="GC73">
        <v>100</v>
      </c>
      <c r="GD73">
        <v>100</v>
      </c>
      <c r="GE73">
        <v>13.55</v>
      </c>
      <c r="GF73">
        <v>0.15049999999999999</v>
      </c>
      <c r="GG73">
        <v>5.6976915342421899</v>
      </c>
      <c r="GH73">
        <v>8.8301994759753793E-3</v>
      </c>
      <c r="GI73">
        <v>1.96969380098152E-7</v>
      </c>
      <c r="GJ73">
        <v>-4.7809962804086102E-10</v>
      </c>
      <c r="GK73">
        <v>0.15052054362713199</v>
      </c>
      <c r="GL73">
        <v>0</v>
      </c>
      <c r="GM73">
        <v>0</v>
      </c>
      <c r="GN73">
        <v>0</v>
      </c>
      <c r="GO73">
        <v>-3</v>
      </c>
      <c r="GP73">
        <v>1713</v>
      </c>
      <c r="GQ73">
        <v>0</v>
      </c>
      <c r="GR73">
        <v>17</v>
      </c>
      <c r="GS73">
        <v>193</v>
      </c>
      <c r="GT73">
        <v>11568.9</v>
      </c>
      <c r="GU73">
        <v>2.63062</v>
      </c>
      <c r="GV73">
        <v>2.6721200000000001</v>
      </c>
      <c r="GW73">
        <v>2.2485400000000002</v>
      </c>
      <c r="GX73">
        <v>2.7087400000000001</v>
      </c>
      <c r="GY73">
        <v>1.9958499999999999</v>
      </c>
      <c r="GZ73">
        <v>2.3120099999999999</v>
      </c>
      <c r="HA73">
        <v>44.473500000000001</v>
      </c>
      <c r="HB73">
        <v>15.4016</v>
      </c>
      <c r="HC73">
        <v>18</v>
      </c>
      <c r="HD73">
        <v>263.77699999999999</v>
      </c>
      <c r="HE73">
        <v>611.77300000000002</v>
      </c>
      <c r="HF73">
        <v>23.002199999999998</v>
      </c>
      <c r="HG73">
        <v>35.608800000000002</v>
      </c>
      <c r="HH73">
        <v>30.001300000000001</v>
      </c>
      <c r="HI73">
        <v>35.498100000000001</v>
      </c>
      <c r="HJ73">
        <v>35.373100000000001</v>
      </c>
      <c r="HK73">
        <v>52.634700000000002</v>
      </c>
      <c r="HL73">
        <v>35.3429</v>
      </c>
      <c r="HM73">
        <v>0</v>
      </c>
      <c r="HN73">
        <v>23</v>
      </c>
      <c r="HO73">
        <v>991.78</v>
      </c>
      <c r="HP73">
        <v>25.828700000000001</v>
      </c>
      <c r="HQ73">
        <v>101.42100000000001</v>
      </c>
      <c r="HR73">
        <v>102.072</v>
      </c>
    </row>
    <row r="74" spans="1:226" x14ac:dyDescent="0.2">
      <c r="A74">
        <v>66</v>
      </c>
      <c r="B74">
        <v>1656093356</v>
      </c>
      <c r="C74">
        <v>1836.9000000953699</v>
      </c>
      <c r="D74" t="s">
        <v>474</v>
      </c>
      <c r="E74" t="s">
        <v>475</v>
      </c>
      <c r="F74">
        <v>5</v>
      </c>
      <c r="G74" t="s">
        <v>351</v>
      </c>
      <c r="H74" t="s">
        <v>352</v>
      </c>
      <c r="I74">
        <v>1656093353.5</v>
      </c>
      <c r="J74">
        <f t="shared" si="68"/>
        <v>3.7296166260845243E-3</v>
      </c>
      <c r="K74">
        <f t="shared" si="69"/>
        <v>3.7296166260845243</v>
      </c>
      <c r="L74">
        <f t="shared" si="70"/>
        <v>37.61830941397055</v>
      </c>
      <c r="M74">
        <f t="shared" si="71"/>
        <v>933.58277777777801</v>
      </c>
      <c r="N74">
        <f t="shared" si="72"/>
        <v>374.35917212856657</v>
      </c>
      <c r="O74">
        <f t="shared" si="73"/>
        <v>28.508342847520229</v>
      </c>
      <c r="P74">
        <f t="shared" si="74"/>
        <v>71.094552736880189</v>
      </c>
      <c r="Q74">
        <f t="shared" si="75"/>
        <v>0.11664568021931811</v>
      </c>
      <c r="R74">
        <f t="shared" si="76"/>
        <v>3.1173057903930648</v>
      </c>
      <c r="S74">
        <f t="shared" si="77"/>
        <v>0.11427401591997198</v>
      </c>
      <c r="T74">
        <f t="shared" si="78"/>
        <v>7.1630328245227387E-2</v>
      </c>
      <c r="U74">
        <f t="shared" si="79"/>
        <v>321.5091309999994</v>
      </c>
      <c r="V74">
        <f t="shared" si="80"/>
        <v>31.008596727684193</v>
      </c>
      <c r="W74">
        <f t="shared" si="81"/>
        <v>31.008596727684193</v>
      </c>
      <c r="X74">
        <f t="shared" si="82"/>
        <v>4.5135900992814149</v>
      </c>
      <c r="Y74">
        <f t="shared" si="83"/>
        <v>49.760315696280379</v>
      </c>
      <c r="Z74">
        <f t="shared" si="84"/>
        <v>2.1366920080020502</v>
      </c>
      <c r="AA74">
        <f t="shared" si="85"/>
        <v>4.2939679503716839</v>
      </c>
      <c r="AB74">
        <f t="shared" si="86"/>
        <v>2.3768980912793647</v>
      </c>
      <c r="AC74">
        <f t="shared" si="87"/>
        <v>-164.47609321032752</v>
      </c>
      <c r="AD74">
        <f t="shared" si="88"/>
        <v>-146.56474155385837</v>
      </c>
      <c r="AE74">
        <f t="shared" si="89"/>
        <v>-10.513557474904117</v>
      </c>
      <c r="AF74">
        <f t="shared" si="90"/>
        <v>-4.5261239090621075E-2</v>
      </c>
      <c r="AG74">
        <f t="shared" si="91"/>
        <v>73.806409046762411</v>
      </c>
      <c r="AH74">
        <f t="shared" si="92"/>
        <v>3.7316605366343945</v>
      </c>
      <c r="AI74">
        <f t="shared" si="93"/>
        <v>37.61830941397055</v>
      </c>
      <c r="AJ74">
        <v>1005.07395445955</v>
      </c>
      <c r="AK74">
        <v>967.40590909090895</v>
      </c>
      <c r="AL74">
        <v>3.43840965677551</v>
      </c>
      <c r="AM74">
        <v>66.930594117623002</v>
      </c>
      <c r="AN74">
        <f t="shared" si="94"/>
        <v>3.7296166260845243</v>
      </c>
      <c r="AO74">
        <v>25.819110876175099</v>
      </c>
      <c r="AP74">
        <v>28.052374545454501</v>
      </c>
      <c r="AQ74">
        <v>-7.5291904871883905E-5</v>
      </c>
      <c r="AR74">
        <v>77.493190307587398</v>
      </c>
      <c r="AS74">
        <v>193</v>
      </c>
      <c r="AT74">
        <v>39</v>
      </c>
      <c r="AU74">
        <f t="shared" si="95"/>
        <v>1</v>
      </c>
      <c r="AV74">
        <f t="shared" si="96"/>
        <v>0</v>
      </c>
      <c r="AW74">
        <f t="shared" si="97"/>
        <v>39798.18562277704</v>
      </c>
      <c r="AX74">
        <f t="shared" si="98"/>
        <v>1999.95333333333</v>
      </c>
      <c r="AY74">
        <f t="shared" si="99"/>
        <v>1681.1610999999971</v>
      </c>
      <c r="AZ74">
        <f t="shared" si="100"/>
        <v>0.84060016400382676</v>
      </c>
      <c r="BA74">
        <f t="shared" si="101"/>
        <v>0.16075831652738562</v>
      </c>
      <c r="BB74">
        <v>3.08</v>
      </c>
      <c r="BC74">
        <v>0.5</v>
      </c>
      <c r="BD74" t="s">
        <v>353</v>
      </c>
      <c r="BE74">
        <v>2</v>
      </c>
      <c r="BF74" t="b">
        <v>1</v>
      </c>
      <c r="BG74">
        <v>1656093353.5</v>
      </c>
      <c r="BH74">
        <v>933.58277777777801</v>
      </c>
      <c r="BI74">
        <v>981.19177777777804</v>
      </c>
      <c r="BJ74">
        <v>28.058111111111099</v>
      </c>
      <c r="BK74">
        <v>25.823988888888898</v>
      </c>
      <c r="BL74">
        <v>919.96711111111097</v>
      </c>
      <c r="BM74">
        <v>27.907599999999999</v>
      </c>
      <c r="BN74">
        <v>500.018666666667</v>
      </c>
      <c r="BO74">
        <v>76.052244444444497</v>
      </c>
      <c r="BP74">
        <v>0.100138</v>
      </c>
      <c r="BQ74">
        <v>30.136500000000002</v>
      </c>
      <c r="BR74">
        <v>30.013122222222201</v>
      </c>
      <c r="BS74">
        <v>999.9</v>
      </c>
      <c r="BT74">
        <v>0</v>
      </c>
      <c r="BU74">
        <v>0</v>
      </c>
      <c r="BV74">
        <v>10000</v>
      </c>
      <c r="BW74">
        <v>0</v>
      </c>
      <c r="BX74">
        <v>2224.40333333333</v>
      </c>
      <c r="BY74">
        <v>-47.608955555555603</v>
      </c>
      <c r="BZ74">
        <v>960.53344444444394</v>
      </c>
      <c r="CA74">
        <v>1007.20111111111</v>
      </c>
      <c r="CB74">
        <v>2.2341311111111102</v>
      </c>
      <c r="CC74">
        <v>981.19177777777804</v>
      </c>
      <c r="CD74">
        <v>25.823988888888898</v>
      </c>
      <c r="CE74">
        <v>2.1338833333333298</v>
      </c>
      <c r="CF74">
        <v>1.96397222222222</v>
      </c>
      <c r="CG74">
        <v>18.4743777777778</v>
      </c>
      <c r="CH74">
        <v>17.1568222222222</v>
      </c>
      <c r="CI74">
        <v>1999.95333333333</v>
      </c>
      <c r="CJ74">
        <v>0.979993</v>
      </c>
      <c r="CK74">
        <v>2.0006800000000002E-2</v>
      </c>
      <c r="CL74">
        <v>0</v>
      </c>
      <c r="CM74">
        <v>2.4154888888888899</v>
      </c>
      <c r="CN74">
        <v>0</v>
      </c>
      <c r="CO74">
        <v>6757.5744444444399</v>
      </c>
      <c r="CP74">
        <v>17299.722222222201</v>
      </c>
      <c r="CQ74">
        <v>45.326000000000001</v>
      </c>
      <c r="CR74">
        <v>46.125</v>
      </c>
      <c r="CS74">
        <v>45.034444444444397</v>
      </c>
      <c r="CT74">
        <v>44.686999999999998</v>
      </c>
      <c r="CU74">
        <v>44.5</v>
      </c>
      <c r="CV74">
        <v>1959.94333333333</v>
      </c>
      <c r="CW74">
        <v>40.01</v>
      </c>
      <c r="CX74">
        <v>0</v>
      </c>
      <c r="CY74">
        <v>1656093324.4000001</v>
      </c>
      <c r="CZ74">
        <v>0</v>
      </c>
      <c r="DA74">
        <v>1656081794</v>
      </c>
      <c r="DB74" t="s">
        <v>354</v>
      </c>
      <c r="DC74">
        <v>1656081770.5</v>
      </c>
      <c r="DD74">
        <v>1655399214.5999999</v>
      </c>
      <c r="DE74">
        <v>1</v>
      </c>
      <c r="DF74">
        <v>0.13400000000000001</v>
      </c>
      <c r="DG74">
        <v>-0.06</v>
      </c>
      <c r="DH74">
        <v>9.3309999999999995</v>
      </c>
      <c r="DI74">
        <v>0.51100000000000001</v>
      </c>
      <c r="DJ74">
        <v>421</v>
      </c>
      <c r="DK74">
        <v>25</v>
      </c>
      <c r="DL74">
        <v>1.93</v>
      </c>
      <c r="DM74">
        <v>0.15</v>
      </c>
      <c r="DN74">
        <v>-46.774495000000002</v>
      </c>
      <c r="DO74">
        <v>-4.7068232645403096</v>
      </c>
      <c r="DP74">
        <v>0.64389649981577002</v>
      </c>
      <c r="DQ74">
        <v>0</v>
      </c>
      <c r="DR74">
        <v>2.1961007499999998</v>
      </c>
      <c r="DS74">
        <v>0.26292574108817302</v>
      </c>
      <c r="DT74">
        <v>3.16965931440195E-2</v>
      </c>
      <c r="DU74">
        <v>0</v>
      </c>
      <c r="DV74">
        <v>0</v>
      </c>
      <c r="DW74">
        <v>2</v>
      </c>
      <c r="DX74" t="s">
        <v>355</v>
      </c>
      <c r="DY74">
        <v>2.96454</v>
      </c>
      <c r="DZ74">
        <v>2.7536900000000002</v>
      </c>
      <c r="EA74">
        <v>0.132995</v>
      </c>
      <c r="EB74">
        <v>0.138599</v>
      </c>
      <c r="EC74">
        <v>9.6611199999999994E-2</v>
      </c>
      <c r="ED74">
        <v>9.1146599999999994E-2</v>
      </c>
      <c r="EE74">
        <v>33371.5</v>
      </c>
      <c r="EF74">
        <v>36249.9</v>
      </c>
      <c r="EG74">
        <v>34931.1</v>
      </c>
      <c r="EH74">
        <v>38221.699999999997</v>
      </c>
      <c r="EI74">
        <v>44854.6</v>
      </c>
      <c r="EJ74">
        <v>50188.3</v>
      </c>
      <c r="EK74">
        <v>54718.3</v>
      </c>
      <c r="EL74">
        <v>61328.2</v>
      </c>
      <c r="EM74">
        <v>1.4521999999999999</v>
      </c>
      <c r="EN74">
        <v>2.032</v>
      </c>
      <c r="EO74">
        <v>-6.1094799999999996E-3</v>
      </c>
      <c r="EP74">
        <v>0</v>
      </c>
      <c r="EQ74">
        <v>30.1418</v>
      </c>
      <c r="ER74">
        <v>999.9</v>
      </c>
      <c r="ES74">
        <v>38.628</v>
      </c>
      <c r="ET74">
        <v>41.634</v>
      </c>
      <c r="EU74">
        <v>41.066600000000001</v>
      </c>
      <c r="EV74">
        <v>54.314799999999998</v>
      </c>
      <c r="EW74">
        <v>39.326900000000002</v>
      </c>
      <c r="EX74">
        <v>2</v>
      </c>
      <c r="EY74">
        <v>0.70735800000000004</v>
      </c>
      <c r="EZ74">
        <v>4.6053600000000001</v>
      </c>
      <c r="FA74">
        <v>20.081199999999999</v>
      </c>
      <c r="FB74">
        <v>5.1969200000000004</v>
      </c>
      <c r="FC74">
        <v>12.0099</v>
      </c>
      <c r="FD74">
        <v>4.9736000000000002</v>
      </c>
      <c r="FE74">
        <v>3.294</v>
      </c>
      <c r="FF74">
        <v>9999</v>
      </c>
      <c r="FG74">
        <v>544.20000000000005</v>
      </c>
      <c r="FH74">
        <v>9999</v>
      </c>
      <c r="FI74">
        <v>9999</v>
      </c>
      <c r="FJ74">
        <v>1.8632500000000001</v>
      </c>
      <c r="FK74">
        <v>1.8678900000000001</v>
      </c>
      <c r="FL74">
        <v>1.86768</v>
      </c>
      <c r="FM74">
        <v>1.86893</v>
      </c>
      <c r="FN74">
        <v>1.8696600000000001</v>
      </c>
      <c r="FO74">
        <v>1.8656900000000001</v>
      </c>
      <c r="FP74">
        <v>1.8666100000000001</v>
      </c>
      <c r="FQ74">
        <v>1.86798</v>
      </c>
      <c r="FR74">
        <v>5</v>
      </c>
      <c r="FS74">
        <v>0</v>
      </c>
      <c r="FT74">
        <v>0</v>
      </c>
      <c r="FU74">
        <v>0</v>
      </c>
      <c r="FV74" t="s">
        <v>356</v>
      </c>
      <c r="FW74" t="s">
        <v>357</v>
      </c>
      <c r="FX74" t="s">
        <v>358</v>
      </c>
      <c r="FY74" t="s">
        <v>358</v>
      </c>
      <c r="FZ74" t="s">
        <v>358</v>
      </c>
      <c r="GA74" t="s">
        <v>358</v>
      </c>
      <c r="GB74">
        <v>0</v>
      </c>
      <c r="GC74">
        <v>100</v>
      </c>
      <c r="GD74">
        <v>100</v>
      </c>
      <c r="GE74">
        <v>13.682</v>
      </c>
      <c r="GF74">
        <v>0.15049999999999999</v>
      </c>
      <c r="GG74">
        <v>5.6976915342421899</v>
      </c>
      <c r="GH74">
        <v>8.8301994759753793E-3</v>
      </c>
      <c r="GI74">
        <v>1.96969380098152E-7</v>
      </c>
      <c r="GJ74">
        <v>-4.7809962804086102E-10</v>
      </c>
      <c r="GK74">
        <v>0.15052054362713199</v>
      </c>
      <c r="GL74">
        <v>0</v>
      </c>
      <c r="GM74">
        <v>0</v>
      </c>
      <c r="GN74">
        <v>0</v>
      </c>
      <c r="GO74">
        <v>-3</v>
      </c>
      <c r="GP74">
        <v>1713</v>
      </c>
      <c r="GQ74">
        <v>0</v>
      </c>
      <c r="GR74">
        <v>17</v>
      </c>
      <c r="GS74">
        <v>193.1</v>
      </c>
      <c r="GT74">
        <v>11569</v>
      </c>
      <c r="GU74">
        <v>2.66479</v>
      </c>
      <c r="GV74">
        <v>2.67334</v>
      </c>
      <c r="GW74">
        <v>2.2485400000000002</v>
      </c>
      <c r="GX74">
        <v>2.7087400000000001</v>
      </c>
      <c r="GY74">
        <v>1.9958499999999999</v>
      </c>
      <c r="GZ74">
        <v>2.34131</v>
      </c>
      <c r="HA74">
        <v>44.473500000000001</v>
      </c>
      <c r="HB74">
        <v>15.4016</v>
      </c>
      <c r="HC74">
        <v>18</v>
      </c>
      <c r="HD74">
        <v>266.14299999999997</v>
      </c>
      <c r="HE74">
        <v>611.39</v>
      </c>
      <c r="HF74">
        <v>23.003399999999999</v>
      </c>
      <c r="HG74">
        <v>35.622</v>
      </c>
      <c r="HH74">
        <v>30.001200000000001</v>
      </c>
      <c r="HI74">
        <v>35.507899999999999</v>
      </c>
      <c r="HJ74">
        <v>35.3827</v>
      </c>
      <c r="HK74">
        <v>53.320599999999999</v>
      </c>
      <c r="HL74">
        <v>35.3429</v>
      </c>
      <c r="HM74">
        <v>0</v>
      </c>
      <c r="HN74">
        <v>23</v>
      </c>
      <c r="HO74">
        <v>1005.31</v>
      </c>
      <c r="HP74">
        <v>25.857299999999999</v>
      </c>
      <c r="HQ74">
        <v>101.42100000000001</v>
      </c>
      <c r="HR74">
        <v>102.068</v>
      </c>
    </row>
    <row r="75" spans="1:226" x14ac:dyDescent="0.2">
      <c r="A75">
        <v>67</v>
      </c>
      <c r="B75">
        <v>1656093360.5</v>
      </c>
      <c r="C75">
        <v>1841.4000000953699</v>
      </c>
      <c r="D75" t="s">
        <v>476</v>
      </c>
      <c r="E75" t="s">
        <v>477</v>
      </c>
      <c r="F75">
        <v>5</v>
      </c>
      <c r="G75" t="s">
        <v>351</v>
      </c>
      <c r="H75" t="s">
        <v>352</v>
      </c>
      <c r="I75">
        <v>1656093357.9444399</v>
      </c>
      <c r="J75">
        <f t="shared" si="68"/>
        <v>3.7267772811904781E-3</v>
      </c>
      <c r="K75">
        <f t="shared" si="69"/>
        <v>3.7267772811904782</v>
      </c>
      <c r="L75">
        <f t="shared" si="70"/>
        <v>37.32744914667974</v>
      </c>
      <c r="M75">
        <f t="shared" si="71"/>
        <v>948.50333333333299</v>
      </c>
      <c r="N75">
        <f t="shared" si="72"/>
        <v>391.59680935277896</v>
      </c>
      <c r="O75">
        <f t="shared" si="73"/>
        <v>29.820859336318598</v>
      </c>
      <c r="P75">
        <f t="shared" si="74"/>
        <v>72.230375242616631</v>
      </c>
      <c r="Q75">
        <f t="shared" si="75"/>
        <v>0.11644562548465652</v>
      </c>
      <c r="R75">
        <f t="shared" si="76"/>
        <v>3.1191253958832226</v>
      </c>
      <c r="S75">
        <f t="shared" si="77"/>
        <v>0.11408334921950665</v>
      </c>
      <c r="T75">
        <f t="shared" si="78"/>
        <v>7.151034296594394E-2</v>
      </c>
      <c r="U75">
        <f t="shared" si="79"/>
        <v>321.52101233333366</v>
      </c>
      <c r="V75">
        <f t="shared" si="80"/>
        <v>31.017255790043052</v>
      </c>
      <c r="W75">
        <f t="shared" si="81"/>
        <v>31.017255790043052</v>
      </c>
      <c r="X75">
        <f t="shared" si="82"/>
        <v>4.5158188811214632</v>
      </c>
      <c r="Y75">
        <f t="shared" si="83"/>
        <v>49.739228291162149</v>
      </c>
      <c r="Z75">
        <f t="shared" si="84"/>
        <v>2.1368134695620054</v>
      </c>
      <c r="AA75">
        <f t="shared" si="85"/>
        <v>4.2960326144458545</v>
      </c>
      <c r="AB75">
        <f t="shared" si="86"/>
        <v>2.3790054115594579</v>
      </c>
      <c r="AC75">
        <f t="shared" si="87"/>
        <v>-164.3508781005001</v>
      </c>
      <c r="AD75">
        <f t="shared" si="88"/>
        <v>-146.69759333046798</v>
      </c>
      <c r="AE75">
        <f t="shared" si="89"/>
        <v>-10.517833872150927</v>
      </c>
      <c r="AF75">
        <f t="shared" si="90"/>
        <v>-4.5292969785322157E-2</v>
      </c>
      <c r="AG75">
        <f t="shared" si="91"/>
        <v>73.66716070150963</v>
      </c>
      <c r="AH75">
        <f t="shared" si="92"/>
        <v>3.7081588539061996</v>
      </c>
      <c r="AI75">
        <f t="shared" si="93"/>
        <v>37.32744914667974</v>
      </c>
      <c r="AJ75">
        <v>1020.78584694387</v>
      </c>
      <c r="AK75">
        <v>983.07613333333302</v>
      </c>
      <c r="AL75">
        <v>3.4931466949505801</v>
      </c>
      <c r="AM75">
        <v>66.930594117623002</v>
      </c>
      <c r="AN75">
        <f t="shared" si="94"/>
        <v>3.7267772811904782</v>
      </c>
      <c r="AO75">
        <v>25.835218553907101</v>
      </c>
      <c r="AP75">
        <v>28.0680533333333</v>
      </c>
      <c r="AQ75">
        <v>-2.9589445959797198E-4</v>
      </c>
      <c r="AR75">
        <v>77.493190307587398</v>
      </c>
      <c r="AS75">
        <v>193</v>
      </c>
      <c r="AT75">
        <v>39</v>
      </c>
      <c r="AU75">
        <f t="shared" si="95"/>
        <v>1</v>
      </c>
      <c r="AV75">
        <f t="shared" si="96"/>
        <v>0</v>
      </c>
      <c r="AW75">
        <f t="shared" si="97"/>
        <v>39828.739316224259</v>
      </c>
      <c r="AX75">
        <f t="shared" si="98"/>
        <v>2000.0277777777801</v>
      </c>
      <c r="AY75">
        <f t="shared" si="99"/>
        <v>1681.2236333333351</v>
      </c>
      <c r="AZ75">
        <f t="shared" si="100"/>
        <v>0.84060014166469899</v>
      </c>
      <c r="BA75">
        <f t="shared" si="101"/>
        <v>0.16075827341286925</v>
      </c>
      <c r="BB75">
        <v>3.08</v>
      </c>
      <c r="BC75">
        <v>0.5</v>
      </c>
      <c r="BD75" t="s">
        <v>353</v>
      </c>
      <c r="BE75">
        <v>2</v>
      </c>
      <c r="BF75" t="b">
        <v>1</v>
      </c>
      <c r="BG75">
        <v>1656093357.9444399</v>
      </c>
      <c r="BH75">
        <v>948.50333333333299</v>
      </c>
      <c r="BI75">
        <v>996.053</v>
      </c>
      <c r="BJ75">
        <v>28.0598666666667</v>
      </c>
      <c r="BK75">
        <v>25.8395444444444</v>
      </c>
      <c r="BL75">
        <v>934.76977777777802</v>
      </c>
      <c r="BM75">
        <v>27.909355555555599</v>
      </c>
      <c r="BN75">
        <v>499.95688888888901</v>
      </c>
      <c r="BO75">
        <v>76.051955555555594</v>
      </c>
      <c r="BP75">
        <v>9.9991099999999999E-2</v>
      </c>
      <c r="BQ75">
        <v>30.144877777777801</v>
      </c>
      <c r="BR75">
        <v>30.036555555555601</v>
      </c>
      <c r="BS75">
        <v>999.9</v>
      </c>
      <c r="BT75">
        <v>0</v>
      </c>
      <c r="BU75">
        <v>0</v>
      </c>
      <c r="BV75">
        <v>10008.333333333299</v>
      </c>
      <c r="BW75">
        <v>0</v>
      </c>
      <c r="BX75">
        <v>2228.2911111111098</v>
      </c>
      <c r="BY75">
        <v>-47.550400000000003</v>
      </c>
      <c r="BZ75">
        <v>975.886666666667</v>
      </c>
      <c r="CA75">
        <v>1022.47444444444</v>
      </c>
      <c r="CB75">
        <v>2.2203444444444398</v>
      </c>
      <c r="CC75">
        <v>996.053</v>
      </c>
      <c r="CD75">
        <v>25.8395444444444</v>
      </c>
      <c r="CE75">
        <v>2.1340088888888902</v>
      </c>
      <c r="CF75">
        <v>1.9651466666666699</v>
      </c>
      <c r="CG75">
        <v>18.4753222222222</v>
      </c>
      <c r="CH75">
        <v>17.166266666666701</v>
      </c>
      <c r="CI75">
        <v>2000.0277777777801</v>
      </c>
      <c r="CJ75">
        <v>0.97999400000000003</v>
      </c>
      <c r="CK75">
        <v>2.00057333333333E-2</v>
      </c>
      <c r="CL75">
        <v>0</v>
      </c>
      <c r="CM75">
        <v>2.3079777777777801</v>
      </c>
      <c r="CN75">
        <v>0</v>
      </c>
      <c r="CO75">
        <v>6768.2533333333304</v>
      </c>
      <c r="CP75">
        <v>17300.377777777801</v>
      </c>
      <c r="CQ75">
        <v>45.347000000000001</v>
      </c>
      <c r="CR75">
        <v>46.173222222222201</v>
      </c>
      <c r="CS75">
        <v>45.061999999999998</v>
      </c>
      <c r="CT75">
        <v>44.707999999999998</v>
      </c>
      <c r="CU75">
        <v>44.5</v>
      </c>
      <c r="CV75">
        <v>1960.0177777777801</v>
      </c>
      <c r="CW75">
        <v>40.01</v>
      </c>
      <c r="CX75">
        <v>0</v>
      </c>
      <c r="CY75">
        <v>1656093329.2</v>
      </c>
      <c r="CZ75">
        <v>0</v>
      </c>
      <c r="DA75">
        <v>1656081794</v>
      </c>
      <c r="DB75" t="s">
        <v>354</v>
      </c>
      <c r="DC75">
        <v>1656081770.5</v>
      </c>
      <c r="DD75">
        <v>1655399214.5999999</v>
      </c>
      <c r="DE75">
        <v>1</v>
      </c>
      <c r="DF75">
        <v>0.13400000000000001</v>
      </c>
      <c r="DG75">
        <v>-0.06</v>
      </c>
      <c r="DH75">
        <v>9.3309999999999995</v>
      </c>
      <c r="DI75">
        <v>0.51100000000000001</v>
      </c>
      <c r="DJ75">
        <v>421</v>
      </c>
      <c r="DK75">
        <v>25</v>
      </c>
      <c r="DL75">
        <v>1.93</v>
      </c>
      <c r="DM75">
        <v>0.15</v>
      </c>
      <c r="DN75">
        <v>-47.1808725</v>
      </c>
      <c r="DO75">
        <v>-3.6030742964351901</v>
      </c>
      <c r="DP75">
        <v>0.51594911037208901</v>
      </c>
      <c r="DQ75">
        <v>0</v>
      </c>
      <c r="DR75">
        <v>2.20799375</v>
      </c>
      <c r="DS75">
        <v>0.224379399624761</v>
      </c>
      <c r="DT75">
        <v>3.0004799256743899E-2</v>
      </c>
      <c r="DU75">
        <v>0</v>
      </c>
      <c r="DV75">
        <v>0</v>
      </c>
      <c r="DW75">
        <v>2</v>
      </c>
      <c r="DX75" t="s">
        <v>355</v>
      </c>
      <c r="DY75">
        <v>2.9652500000000002</v>
      </c>
      <c r="DZ75">
        <v>2.7539699999999998</v>
      </c>
      <c r="EA75">
        <v>0.13438600000000001</v>
      </c>
      <c r="EB75">
        <v>0.139984</v>
      </c>
      <c r="EC75">
        <v>9.6615900000000005E-2</v>
      </c>
      <c r="ED75">
        <v>9.1178499999999996E-2</v>
      </c>
      <c r="EE75">
        <v>33317.300000000003</v>
      </c>
      <c r="EF75">
        <v>36190.6</v>
      </c>
      <c r="EG75">
        <v>34930.6</v>
      </c>
      <c r="EH75">
        <v>38220.800000000003</v>
      </c>
      <c r="EI75">
        <v>44853.4</v>
      </c>
      <c r="EJ75">
        <v>50184.7</v>
      </c>
      <c r="EK75">
        <v>54717</v>
      </c>
      <c r="EL75">
        <v>61325.9</v>
      </c>
      <c r="EM75">
        <v>1.4528000000000001</v>
      </c>
      <c r="EN75">
        <v>2.0316000000000001</v>
      </c>
      <c r="EO75">
        <v>-7.0929499999999998E-3</v>
      </c>
      <c r="EP75">
        <v>0</v>
      </c>
      <c r="EQ75">
        <v>30.1601</v>
      </c>
      <c r="ER75">
        <v>999.9</v>
      </c>
      <c r="ES75">
        <v>38.628</v>
      </c>
      <c r="ET75">
        <v>41.634</v>
      </c>
      <c r="EU75">
        <v>41.068199999999997</v>
      </c>
      <c r="EV75">
        <v>54.724800000000002</v>
      </c>
      <c r="EW75">
        <v>39.375</v>
      </c>
      <c r="EX75">
        <v>2</v>
      </c>
      <c r="EY75">
        <v>0.70871899999999999</v>
      </c>
      <c r="EZ75">
        <v>4.6233500000000003</v>
      </c>
      <c r="FA75">
        <v>20.0808</v>
      </c>
      <c r="FB75">
        <v>5.1981200000000003</v>
      </c>
      <c r="FC75">
        <v>12.0099</v>
      </c>
      <c r="FD75">
        <v>4.9736000000000002</v>
      </c>
      <c r="FE75">
        <v>3.294</v>
      </c>
      <c r="FF75">
        <v>9999</v>
      </c>
      <c r="FG75">
        <v>544.20000000000005</v>
      </c>
      <c r="FH75">
        <v>9999</v>
      </c>
      <c r="FI75">
        <v>9999</v>
      </c>
      <c r="FJ75">
        <v>1.86334</v>
      </c>
      <c r="FK75">
        <v>1.86792</v>
      </c>
      <c r="FL75">
        <v>1.86768</v>
      </c>
      <c r="FM75">
        <v>1.8689</v>
      </c>
      <c r="FN75">
        <v>1.8696299999999999</v>
      </c>
      <c r="FO75">
        <v>1.8656900000000001</v>
      </c>
      <c r="FP75">
        <v>1.8666400000000001</v>
      </c>
      <c r="FQ75">
        <v>1.8680099999999999</v>
      </c>
      <c r="FR75">
        <v>5</v>
      </c>
      <c r="FS75">
        <v>0</v>
      </c>
      <c r="FT75">
        <v>0</v>
      </c>
      <c r="FU75">
        <v>0</v>
      </c>
      <c r="FV75" t="s">
        <v>356</v>
      </c>
      <c r="FW75" t="s">
        <v>357</v>
      </c>
      <c r="FX75" t="s">
        <v>358</v>
      </c>
      <c r="FY75" t="s">
        <v>358</v>
      </c>
      <c r="FZ75" t="s">
        <v>358</v>
      </c>
      <c r="GA75" t="s">
        <v>358</v>
      </c>
      <c r="GB75">
        <v>0</v>
      </c>
      <c r="GC75">
        <v>100</v>
      </c>
      <c r="GD75">
        <v>100</v>
      </c>
      <c r="GE75">
        <v>13.798999999999999</v>
      </c>
      <c r="GF75">
        <v>0.15049999999999999</v>
      </c>
      <c r="GG75">
        <v>5.6976915342421899</v>
      </c>
      <c r="GH75">
        <v>8.8301994759753793E-3</v>
      </c>
      <c r="GI75">
        <v>1.96969380098152E-7</v>
      </c>
      <c r="GJ75">
        <v>-4.7809962804086102E-10</v>
      </c>
      <c r="GK75">
        <v>0.15052054362713199</v>
      </c>
      <c r="GL75">
        <v>0</v>
      </c>
      <c r="GM75">
        <v>0</v>
      </c>
      <c r="GN75">
        <v>0</v>
      </c>
      <c r="GO75">
        <v>-3</v>
      </c>
      <c r="GP75">
        <v>1713</v>
      </c>
      <c r="GQ75">
        <v>0</v>
      </c>
      <c r="GR75">
        <v>17</v>
      </c>
      <c r="GS75">
        <v>193.2</v>
      </c>
      <c r="GT75">
        <v>11569.1</v>
      </c>
      <c r="GU75">
        <v>2.6940900000000001</v>
      </c>
      <c r="GV75">
        <v>2.6721200000000001</v>
      </c>
      <c r="GW75">
        <v>2.2485400000000002</v>
      </c>
      <c r="GX75">
        <v>2.7087400000000001</v>
      </c>
      <c r="GY75">
        <v>1.9958499999999999</v>
      </c>
      <c r="GZ75">
        <v>2.34253</v>
      </c>
      <c r="HA75">
        <v>44.473500000000001</v>
      </c>
      <c r="HB75">
        <v>15.4016</v>
      </c>
      <c r="HC75">
        <v>18</v>
      </c>
      <c r="HD75">
        <v>266.43900000000002</v>
      </c>
      <c r="HE75">
        <v>611.16200000000003</v>
      </c>
      <c r="HF75">
        <v>23.003799999999998</v>
      </c>
      <c r="HG75">
        <v>35.635800000000003</v>
      </c>
      <c r="HH75">
        <v>30.001300000000001</v>
      </c>
      <c r="HI75">
        <v>35.5184</v>
      </c>
      <c r="HJ75">
        <v>35.392400000000002</v>
      </c>
      <c r="HK75">
        <v>53.918799999999997</v>
      </c>
      <c r="HL75">
        <v>35.3429</v>
      </c>
      <c r="HM75">
        <v>0</v>
      </c>
      <c r="HN75">
        <v>23</v>
      </c>
      <c r="HO75">
        <v>1025.3800000000001</v>
      </c>
      <c r="HP75">
        <v>25.875900000000001</v>
      </c>
      <c r="HQ75">
        <v>101.419</v>
      </c>
      <c r="HR75">
        <v>102.06399999999999</v>
      </c>
    </row>
    <row r="76" spans="1:226" x14ac:dyDescent="0.2">
      <c r="A76">
        <v>68</v>
      </c>
      <c r="B76">
        <v>1656093366</v>
      </c>
      <c r="C76">
        <v>1846.9000000953699</v>
      </c>
      <c r="D76" t="s">
        <v>478</v>
      </c>
      <c r="E76" t="s">
        <v>479</v>
      </c>
      <c r="F76">
        <v>5</v>
      </c>
      <c r="G76" t="s">
        <v>351</v>
      </c>
      <c r="H76" t="s">
        <v>352</v>
      </c>
      <c r="I76">
        <v>1656093363.25</v>
      </c>
      <c r="J76">
        <f t="shared" si="68"/>
        <v>3.7731797190056074E-3</v>
      </c>
      <c r="K76">
        <f t="shared" si="69"/>
        <v>3.7731797190056073</v>
      </c>
      <c r="L76">
        <f t="shared" si="70"/>
        <v>38.000726486167892</v>
      </c>
      <c r="M76">
        <f t="shared" si="71"/>
        <v>966.0145</v>
      </c>
      <c r="N76">
        <f t="shared" si="72"/>
        <v>405.70355277123929</v>
      </c>
      <c r="O76">
        <f t="shared" si="73"/>
        <v>30.895624841613905</v>
      </c>
      <c r="P76">
        <f t="shared" si="74"/>
        <v>73.565097913717409</v>
      </c>
      <c r="Q76">
        <f t="shared" si="75"/>
        <v>0.11798574221696545</v>
      </c>
      <c r="R76">
        <f t="shared" si="76"/>
        <v>3.1189811369869851</v>
      </c>
      <c r="S76">
        <f t="shared" si="77"/>
        <v>0.11556115688113316</v>
      </c>
      <c r="T76">
        <f t="shared" si="78"/>
        <v>7.2439412535789269E-2</v>
      </c>
      <c r="U76">
        <f t="shared" si="79"/>
        <v>321.51019500000001</v>
      </c>
      <c r="V76">
        <f t="shared" si="80"/>
        <v>31.016930537571874</v>
      </c>
      <c r="W76">
        <f t="shared" si="81"/>
        <v>31.016930537571874</v>
      </c>
      <c r="X76">
        <f t="shared" si="82"/>
        <v>4.5157351460954693</v>
      </c>
      <c r="Y76">
        <f t="shared" si="83"/>
        <v>49.732604838149449</v>
      </c>
      <c r="Z76">
        <f t="shared" si="84"/>
        <v>2.1378854095655782</v>
      </c>
      <c r="AA76">
        <f t="shared" si="85"/>
        <v>4.2987601725731945</v>
      </c>
      <c r="AB76">
        <f t="shared" si="86"/>
        <v>2.3778497365298912</v>
      </c>
      <c r="AC76">
        <f t="shared" si="87"/>
        <v>-166.39722560814729</v>
      </c>
      <c r="AD76">
        <f t="shared" si="88"/>
        <v>-144.77599890816018</v>
      </c>
      <c r="AE76">
        <f t="shared" si="89"/>
        <v>-10.381090831510399</v>
      </c>
      <c r="AF76">
        <f t="shared" si="90"/>
        <v>-4.4120347817852235E-2</v>
      </c>
      <c r="AG76">
        <f t="shared" si="91"/>
        <v>74.460707637741294</v>
      </c>
      <c r="AH76">
        <f t="shared" si="92"/>
        <v>3.7058856453522782</v>
      </c>
      <c r="AI76">
        <f t="shared" si="93"/>
        <v>38.000726486167892</v>
      </c>
      <c r="AJ76">
        <v>1039.4864541264701</v>
      </c>
      <c r="AK76">
        <v>1001.62438787879</v>
      </c>
      <c r="AL76">
        <v>3.42611863457988</v>
      </c>
      <c r="AM76">
        <v>66.930594117623002</v>
      </c>
      <c r="AN76">
        <f t="shared" si="94"/>
        <v>3.7731797190056073</v>
      </c>
      <c r="AO76">
        <v>25.851713519075201</v>
      </c>
      <c r="AP76">
        <v>28.076161818181799</v>
      </c>
      <c r="AQ76">
        <v>7.4010262205266601E-3</v>
      </c>
      <c r="AR76">
        <v>77.493190307587398</v>
      </c>
      <c r="AS76">
        <v>192</v>
      </c>
      <c r="AT76">
        <v>38</v>
      </c>
      <c r="AU76">
        <f t="shared" si="95"/>
        <v>1</v>
      </c>
      <c r="AV76">
        <f t="shared" si="96"/>
        <v>0</v>
      </c>
      <c r="AW76">
        <f t="shared" si="97"/>
        <v>39824.804720965862</v>
      </c>
      <c r="AX76">
        <f t="shared" si="98"/>
        <v>1999.96</v>
      </c>
      <c r="AY76">
        <f t="shared" si="99"/>
        <v>1681.1667</v>
      </c>
      <c r="AZ76">
        <f t="shared" si="100"/>
        <v>0.84060016200324006</v>
      </c>
      <c r="BA76">
        <f t="shared" si="101"/>
        <v>0.16075831266625332</v>
      </c>
      <c r="BB76">
        <v>3.08</v>
      </c>
      <c r="BC76">
        <v>0.5</v>
      </c>
      <c r="BD76" t="s">
        <v>353</v>
      </c>
      <c r="BE76">
        <v>2</v>
      </c>
      <c r="BF76" t="b">
        <v>1</v>
      </c>
      <c r="BG76">
        <v>1656093363.25</v>
      </c>
      <c r="BH76">
        <v>966.0145</v>
      </c>
      <c r="BI76">
        <v>1014.088</v>
      </c>
      <c r="BJ76">
        <v>28.07348</v>
      </c>
      <c r="BK76">
        <v>25.85472</v>
      </c>
      <c r="BL76">
        <v>952.14329999999995</v>
      </c>
      <c r="BM76">
        <v>27.92295</v>
      </c>
      <c r="BN76">
        <v>499.99520000000001</v>
      </c>
      <c r="BO76">
        <v>76.053290000000004</v>
      </c>
      <c r="BP76">
        <v>9.9912580000000001E-2</v>
      </c>
      <c r="BQ76">
        <v>30.155940000000001</v>
      </c>
      <c r="BR76">
        <v>30.039449999999999</v>
      </c>
      <c r="BS76">
        <v>999.9</v>
      </c>
      <c r="BT76">
        <v>0</v>
      </c>
      <c r="BU76">
        <v>0</v>
      </c>
      <c r="BV76">
        <v>10007.5</v>
      </c>
      <c r="BW76">
        <v>0</v>
      </c>
      <c r="BX76">
        <v>2232.39</v>
      </c>
      <c r="BY76">
        <v>-48.073929999999997</v>
      </c>
      <c r="BZ76">
        <v>993.91740000000004</v>
      </c>
      <c r="CA76">
        <v>1041.0029999999999</v>
      </c>
      <c r="CB76">
        <v>2.2187619999999999</v>
      </c>
      <c r="CC76">
        <v>1014.088</v>
      </c>
      <c r="CD76">
        <v>25.85472</v>
      </c>
      <c r="CE76">
        <v>2.1350799999999999</v>
      </c>
      <c r="CF76">
        <v>1.9663360000000001</v>
      </c>
      <c r="CG76">
        <v>18.483350000000002</v>
      </c>
      <c r="CH76">
        <v>17.175840000000001</v>
      </c>
      <c r="CI76">
        <v>1999.96</v>
      </c>
      <c r="CJ76">
        <v>0.97999329999999996</v>
      </c>
      <c r="CK76">
        <v>2.000648E-2</v>
      </c>
      <c r="CL76">
        <v>0</v>
      </c>
      <c r="CM76">
        <v>2.2573099999999999</v>
      </c>
      <c r="CN76">
        <v>0</v>
      </c>
      <c r="CO76">
        <v>6778.7079999999996</v>
      </c>
      <c r="CP76">
        <v>17299.759999999998</v>
      </c>
      <c r="CQ76">
        <v>45.375</v>
      </c>
      <c r="CR76">
        <v>46.186999999999998</v>
      </c>
      <c r="CS76">
        <v>45.074599999999997</v>
      </c>
      <c r="CT76">
        <v>44.75</v>
      </c>
      <c r="CU76">
        <v>44.5</v>
      </c>
      <c r="CV76">
        <v>1959.95</v>
      </c>
      <c r="CW76">
        <v>40.01</v>
      </c>
      <c r="CX76">
        <v>0</v>
      </c>
      <c r="CY76">
        <v>1656093334</v>
      </c>
      <c r="CZ76">
        <v>0</v>
      </c>
      <c r="DA76">
        <v>1656081794</v>
      </c>
      <c r="DB76" t="s">
        <v>354</v>
      </c>
      <c r="DC76">
        <v>1656081770.5</v>
      </c>
      <c r="DD76">
        <v>1655399214.5999999</v>
      </c>
      <c r="DE76">
        <v>1</v>
      </c>
      <c r="DF76">
        <v>0.13400000000000001</v>
      </c>
      <c r="DG76">
        <v>-0.06</v>
      </c>
      <c r="DH76">
        <v>9.3309999999999995</v>
      </c>
      <c r="DI76">
        <v>0.51100000000000001</v>
      </c>
      <c r="DJ76">
        <v>421</v>
      </c>
      <c r="DK76">
        <v>25</v>
      </c>
      <c r="DL76">
        <v>1.93</v>
      </c>
      <c r="DM76">
        <v>0.15</v>
      </c>
      <c r="DN76">
        <v>-47.528627499999999</v>
      </c>
      <c r="DO76">
        <v>-4.0408176360224397</v>
      </c>
      <c r="DP76">
        <v>0.55402689058722598</v>
      </c>
      <c r="DQ76">
        <v>0</v>
      </c>
      <c r="DR76">
        <v>2.2220650000000002</v>
      </c>
      <c r="DS76">
        <v>1.40631894934289E-2</v>
      </c>
      <c r="DT76">
        <v>1.8539396430304798E-2</v>
      </c>
      <c r="DU76">
        <v>1</v>
      </c>
      <c r="DV76">
        <v>1</v>
      </c>
      <c r="DW76">
        <v>2</v>
      </c>
      <c r="DX76" t="s">
        <v>361</v>
      </c>
      <c r="DY76">
        <v>2.9655800000000001</v>
      </c>
      <c r="DZ76">
        <v>2.7542399999999998</v>
      </c>
      <c r="EA76">
        <v>0.13605400000000001</v>
      </c>
      <c r="EB76">
        <v>0.14161299999999999</v>
      </c>
      <c r="EC76">
        <v>9.66587E-2</v>
      </c>
      <c r="ED76">
        <v>9.1212299999999996E-2</v>
      </c>
      <c r="EE76">
        <v>33251.599999999999</v>
      </c>
      <c r="EF76">
        <v>36119.4</v>
      </c>
      <c r="EG76">
        <v>34929.199999999997</v>
      </c>
      <c r="EH76">
        <v>38218.199999999997</v>
      </c>
      <c r="EI76">
        <v>44850.9</v>
      </c>
      <c r="EJ76">
        <v>50181</v>
      </c>
      <c r="EK76">
        <v>54716.5</v>
      </c>
      <c r="EL76">
        <v>61323.6</v>
      </c>
      <c r="EM76">
        <v>1.4538</v>
      </c>
      <c r="EN76">
        <v>2.0314000000000001</v>
      </c>
      <c r="EO76">
        <v>-8.3446500000000003E-3</v>
      </c>
      <c r="EP76">
        <v>0</v>
      </c>
      <c r="EQ76">
        <v>30.188800000000001</v>
      </c>
      <c r="ER76">
        <v>999.9</v>
      </c>
      <c r="ES76">
        <v>38.628</v>
      </c>
      <c r="ET76">
        <v>41.654000000000003</v>
      </c>
      <c r="EU76">
        <v>41.114899999999999</v>
      </c>
      <c r="EV76">
        <v>54.334800000000001</v>
      </c>
      <c r="EW76">
        <v>39.302900000000001</v>
      </c>
      <c r="EX76">
        <v>2</v>
      </c>
      <c r="EY76">
        <v>0.71036600000000005</v>
      </c>
      <c r="EZ76">
        <v>4.6460299999999997</v>
      </c>
      <c r="FA76">
        <v>20.080300000000001</v>
      </c>
      <c r="FB76">
        <v>5.1969200000000004</v>
      </c>
      <c r="FC76">
        <v>12.0099</v>
      </c>
      <c r="FD76">
        <v>4.9740000000000002</v>
      </c>
      <c r="FE76">
        <v>3.294</v>
      </c>
      <c r="FF76">
        <v>9999</v>
      </c>
      <c r="FG76">
        <v>544.20000000000005</v>
      </c>
      <c r="FH76">
        <v>9999</v>
      </c>
      <c r="FI76">
        <v>9999</v>
      </c>
      <c r="FJ76">
        <v>1.8632500000000001</v>
      </c>
      <c r="FK76">
        <v>1.8678900000000001</v>
      </c>
      <c r="FL76">
        <v>1.86768</v>
      </c>
      <c r="FM76">
        <v>1.8689</v>
      </c>
      <c r="FN76">
        <v>1.8696600000000001</v>
      </c>
      <c r="FO76">
        <v>1.8656900000000001</v>
      </c>
      <c r="FP76">
        <v>1.8666400000000001</v>
      </c>
      <c r="FQ76">
        <v>1.86798</v>
      </c>
      <c r="FR76">
        <v>5</v>
      </c>
      <c r="FS76">
        <v>0</v>
      </c>
      <c r="FT76">
        <v>0</v>
      </c>
      <c r="FU76">
        <v>0</v>
      </c>
      <c r="FV76" t="s">
        <v>356</v>
      </c>
      <c r="FW76" t="s">
        <v>357</v>
      </c>
      <c r="FX76" t="s">
        <v>358</v>
      </c>
      <c r="FY76" t="s">
        <v>358</v>
      </c>
      <c r="FZ76" t="s">
        <v>358</v>
      </c>
      <c r="GA76" t="s">
        <v>358</v>
      </c>
      <c r="GB76">
        <v>0</v>
      </c>
      <c r="GC76">
        <v>100</v>
      </c>
      <c r="GD76">
        <v>100</v>
      </c>
      <c r="GE76">
        <v>13.943</v>
      </c>
      <c r="GF76">
        <v>0.15060000000000001</v>
      </c>
      <c r="GG76">
        <v>5.6976915342421899</v>
      </c>
      <c r="GH76">
        <v>8.8301994759753793E-3</v>
      </c>
      <c r="GI76">
        <v>1.96969380098152E-7</v>
      </c>
      <c r="GJ76">
        <v>-4.7809962804086102E-10</v>
      </c>
      <c r="GK76">
        <v>0.15052054362713199</v>
      </c>
      <c r="GL76">
        <v>0</v>
      </c>
      <c r="GM76">
        <v>0</v>
      </c>
      <c r="GN76">
        <v>0</v>
      </c>
      <c r="GO76">
        <v>-3</v>
      </c>
      <c r="GP76">
        <v>1713</v>
      </c>
      <c r="GQ76">
        <v>0</v>
      </c>
      <c r="GR76">
        <v>17</v>
      </c>
      <c r="GS76">
        <v>193.3</v>
      </c>
      <c r="GT76">
        <v>11569.2</v>
      </c>
      <c r="GU76">
        <v>2.7343799999999998</v>
      </c>
      <c r="GV76">
        <v>2.6709000000000001</v>
      </c>
      <c r="GW76">
        <v>2.2485400000000002</v>
      </c>
      <c r="GX76">
        <v>2.7087400000000001</v>
      </c>
      <c r="GY76">
        <v>1.9958499999999999</v>
      </c>
      <c r="GZ76">
        <v>2.3706100000000001</v>
      </c>
      <c r="HA76">
        <v>44.501399999999997</v>
      </c>
      <c r="HB76">
        <v>15.4016</v>
      </c>
      <c r="HC76">
        <v>18</v>
      </c>
      <c r="HD76">
        <v>266.93299999999999</v>
      </c>
      <c r="HE76">
        <v>611.15</v>
      </c>
      <c r="HF76">
        <v>23.004000000000001</v>
      </c>
      <c r="HG76">
        <v>35.651499999999999</v>
      </c>
      <c r="HH76">
        <v>30.001300000000001</v>
      </c>
      <c r="HI76">
        <v>35.533999999999999</v>
      </c>
      <c r="HJ76">
        <v>35.408499999999997</v>
      </c>
      <c r="HK76">
        <v>54.711100000000002</v>
      </c>
      <c r="HL76">
        <v>35.3429</v>
      </c>
      <c r="HM76">
        <v>0</v>
      </c>
      <c r="HN76">
        <v>23</v>
      </c>
      <c r="HO76">
        <v>1038.78</v>
      </c>
      <c r="HP76">
        <v>25.894400000000001</v>
      </c>
      <c r="HQ76">
        <v>101.416</v>
      </c>
      <c r="HR76">
        <v>102.059</v>
      </c>
    </row>
    <row r="77" spans="1:226" x14ac:dyDescent="0.2">
      <c r="A77">
        <v>69</v>
      </c>
      <c r="B77">
        <v>1656093370.5</v>
      </c>
      <c r="C77">
        <v>1851.4000000953699</v>
      </c>
      <c r="D77" t="s">
        <v>480</v>
      </c>
      <c r="E77" t="s">
        <v>481</v>
      </c>
      <c r="F77">
        <v>5</v>
      </c>
      <c r="G77" t="s">
        <v>351</v>
      </c>
      <c r="H77" t="s">
        <v>352</v>
      </c>
      <c r="I77">
        <v>1656093367.6500001</v>
      </c>
      <c r="J77">
        <f t="shared" si="68"/>
        <v>3.7273031161157971E-3</v>
      </c>
      <c r="K77">
        <f t="shared" si="69"/>
        <v>3.727303116115797</v>
      </c>
      <c r="L77">
        <f t="shared" si="70"/>
        <v>38.060134334094961</v>
      </c>
      <c r="M77">
        <f t="shared" si="71"/>
        <v>980.68910000000005</v>
      </c>
      <c r="N77">
        <f t="shared" si="72"/>
        <v>411.6612783636009</v>
      </c>
      <c r="O77">
        <f t="shared" si="73"/>
        <v>31.348887421905673</v>
      </c>
      <c r="P77">
        <f t="shared" si="74"/>
        <v>74.681573924073831</v>
      </c>
      <c r="Q77">
        <f t="shared" si="75"/>
        <v>0.11633905399034081</v>
      </c>
      <c r="R77">
        <f t="shared" si="76"/>
        <v>3.1200482636719338</v>
      </c>
      <c r="S77">
        <f t="shared" si="77"/>
        <v>0.11398173473090779</v>
      </c>
      <c r="T77">
        <f t="shared" si="78"/>
        <v>7.1446401634949863E-2</v>
      </c>
      <c r="U77">
        <f t="shared" si="79"/>
        <v>321.51657899999998</v>
      </c>
      <c r="V77">
        <f t="shared" si="80"/>
        <v>31.033964048274854</v>
      </c>
      <c r="W77">
        <f t="shared" si="81"/>
        <v>31.033964048274854</v>
      </c>
      <c r="X77">
        <f t="shared" si="82"/>
        <v>4.5201221789898218</v>
      </c>
      <c r="Y77">
        <f t="shared" si="83"/>
        <v>49.735583919103263</v>
      </c>
      <c r="Z77">
        <f t="shared" si="84"/>
        <v>2.1387557056867368</v>
      </c>
      <c r="AA77">
        <f t="shared" si="85"/>
        <v>4.3002525297893373</v>
      </c>
      <c r="AB77">
        <f t="shared" si="86"/>
        <v>2.381366473303085</v>
      </c>
      <c r="AC77">
        <f t="shared" si="87"/>
        <v>-164.37406742070664</v>
      </c>
      <c r="AD77">
        <f t="shared" si="88"/>
        <v>-146.67304732734982</v>
      </c>
      <c r="AE77">
        <f t="shared" si="89"/>
        <v>-10.514720348462951</v>
      </c>
      <c r="AF77">
        <f t="shared" si="90"/>
        <v>-4.5256096519437961E-2</v>
      </c>
      <c r="AG77">
        <f t="shared" si="91"/>
        <v>74.430912336102963</v>
      </c>
      <c r="AH77">
        <f t="shared" si="92"/>
        <v>3.7011971852517567</v>
      </c>
      <c r="AI77">
        <f t="shared" si="93"/>
        <v>38.060134334094961</v>
      </c>
      <c r="AJ77">
        <v>1055.3078427948601</v>
      </c>
      <c r="AK77">
        <v>1017.1936969697</v>
      </c>
      <c r="AL77">
        <v>3.4792613886653698</v>
      </c>
      <c r="AM77">
        <v>66.930594117623002</v>
      </c>
      <c r="AN77">
        <f t="shared" si="94"/>
        <v>3.727303116115797</v>
      </c>
      <c r="AO77">
        <v>25.8650496468249</v>
      </c>
      <c r="AP77">
        <v>28.096235757575801</v>
      </c>
      <c r="AQ77">
        <v>7.4571475559366505E-5</v>
      </c>
      <c r="AR77">
        <v>77.493190307587398</v>
      </c>
      <c r="AS77">
        <v>193</v>
      </c>
      <c r="AT77">
        <v>39</v>
      </c>
      <c r="AU77">
        <f t="shared" si="95"/>
        <v>1</v>
      </c>
      <c r="AV77">
        <f t="shared" si="96"/>
        <v>0</v>
      </c>
      <c r="AW77">
        <f t="shared" si="97"/>
        <v>39842.55445329567</v>
      </c>
      <c r="AX77">
        <f t="shared" si="98"/>
        <v>2000</v>
      </c>
      <c r="AY77">
        <f t="shared" si="99"/>
        <v>1681.2002999999997</v>
      </c>
      <c r="AZ77">
        <f t="shared" si="100"/>
        <v>0.84060014999999988</v>
      </c>
      <c r="BA77">
        <f t="shared" si="101"/>
        <v>0.16075828949999998</v>
      </c>
      <c r="BB77">
        <v>3.08</v>
      </c>
      <c r="BC77">
        <v>0.5</v>
      </c>
      <c r="BD77" t="s">
        <v>353</v>
      </c>
      <c r="BE77">
        <v>2</v>
      </c>
      <c r="BF77" t="b">
        <v>1</v>
      </c>
      <c r="BG77">
        <v>1656093367.6500001</v>
      </c>
      <c r="BH77">
        <v>980.68910000000005</v>
      </c>
      <c r="BI77">
        <v>1028.7750000000001</v>
      </c>
      <c r="BJ77">
        <v>28.0853</v>
      </c>
      <c r="BK77">
        <v>25.86937</v>
      </c>
      <c r="BL77">
        <v>966.70299999999997</v>
      </c>
      <c r="BM77">
        <v>27.934799999999999</v>
      </c>
      <c r="BN77">
        <v>499.99430000000001</v>
      </c>
      <c r="BO77">
        <v>76.052269999999993</v>
      </c>
      <c r="BP77">
        <v>9.987029E-2</v>
      </c>
      <c r="BQ77">
        <v>30.161989999999999</v>
      </c>
      <c r="BR77">
        <v>30.05284</v>
      </c>
      <c r="BS77">
        <v>999.9</v>
      </c>
      <c r="BT77">
        <v>0</v>
      </c>
      <c r="BU77">
        <v>0</v>
      </c>
      <c r="BV77">
        <v>10012.5</v>
      </c>
      <c r="BW77">
        <v>0</v>
      </c>
      <c r="BX77">
        <v>2236.857</v>
      </c>
      <c r="BY77">
        <v>-48.085349999999998</v>
      </c>
      <c r="BZ77">
        <v>1009.0262</v>
      </c>
      <c r="CA77">
        <v>1056.095</v>
      </c>
      <c r="CB77">
        <v>2.215938</v>
      </c>
      <c r="CC77">
        <v>1028.7750000000001</v>
      </c>
      <c r="CD77">
        <v>25.86937</v>
      </c>
      <c r="CE77">
        <v>2.1359509999999999</v>
      </c>
      <c r="CF77">
        <v>1.9674240000000001</v>
      </c>
      <c r="CG77">
        <v>18.489840000000001</v>
      </c>
      <c r="CH77">
        <v>17.18458</v>
      </c>
      <c r="CI77">
        <v>2000</v>
      </c>
      <c r="CJ77">
        <v>0.97999329999999996</v>
      </c>
      <c r="CK77">
        <v>2.000648E-2</v>
      </c>
      <c r="CL77">
        <v>0</v>
      </c>
      <c r="CM77">
        <v>2.2522700000000002</v>
      </c>
      <c r="CN77">
        <v>0</v>
      </c>
      <c r="CO77">
        <v>6786.6880000000001</v>
      </c>
      <c r="CP77">
        <v>17300.14</v>
      </c>
      <c r="CQ77">
        <v>45.375</v>
      </c>
      <c r="CR77">
        <v>46.186999999999998</v>
      </c>
      <c r="CS77">
        <v>45.0809</v>
      </c>
      <c r="CT77">
        <v>44.75</v>
      </c>
      <c r="CU77">
        <v>44.543399999999998</v>
      </c>
      <c r="CV77">
        <v>1959.99</v>
      </c>
      <c r="CW77">
        <v>40.01</v>
      </c>
      <c r="CX77">
        <v>0</v>
      </c>
      <c r="CY77">
        <v>1656093338.8</v>
      </c>
      <c r="CZ77">
        <v>0</v>
      </c>
      <c r="DA77">
        <v>1656081794</v>
      </c>
      <c r="DB77" t="s">
        <v>354</v>
      </c>
      <c r="DC77">
        <v>1656081770.5</v>
      </c>
      <c r="DD77">
        <v>1655399214.5999999</v>
      </c>
      <c r="DE77">
        <v>1</v>
      </c>
      <c r="DF77">
        <v>0.13400000000000001</v>
      </c>
      <c r="DG77">
        <v>-0.06</v>
      </c>
      <c r="DH77">
        <v>9.3309999999999995</v>
      </c>
      <c r="DI77">
        <v>0.51100000000000001</v>
      </c>
      <c r="DJ77">
        <v>421</v>
      </c>
      <c r="DK77">
        <v>25</v>
      </c>
      <c r="DL77">
        <v>1.93</v>
      </c>
      <c r="DM77">
        <v>0.15</v>
      </c>
      <c r="DN77">
        <v>-47.751914999999997</v>
      </c>
      <c r="DO77">
        <v>-2.80180637898671</v>
      </c>
      <c r="DP77">
        <v>0.51073417378808705</v>
      </c>
      <c r="DQ77">
        <v>0</v>
      </c>
      <c r="DR77">
        <v>2.2240912499999999</v>
      </c>
      <c r="DS77">
        <v>-8.55135084427745E-2</v>
      </c>
      <c r="DT77">
        <v>1.0115682919976301E-2</v>
      </c>
      <c r="DU77">
        <v>1</v>
      </c>
      <c r="DV77">
        <v>1</v>
      </c>
      <c r="DW77">
        <v>2</v>
      </c>
      <c r="DX77" t="s">
        <v>361</v>
      </c>
      <c r="DY77">
        <v>2.9650699999999999</v>
      </c>
      <c r="DZ77">
        <v>2.7541500000000001</v>
      </c>
      <c r="EA77">
        <v>0.13742199999999999</v>
      </c>
      <c r="EB77">
        <v>0.14294799999999999</v>
      </c>
      <c r="EC77">
        <v>9.6683599999999995E-2</v>
      </c>
      <c r="ED77">
        <v>9.1236100000000001E-2</v>
      </c>
      <c r="EE77">
        <v>33198.1</v>
      </c>
      <c r="EF77">
        <v>36062.699999999997</v>
      </c>
      <c r="EG77">
        <v>34928.400000000001</v>
      </c>
      <c r="EH77">
        <v>38217.800000000003</v>
      </c>
      <c r="EI77">
        <v>44848.2</v>
      </c>
      <c r="EJ77">
        <v>50178</v>
      </c>
      <c r="EK77">
        <v>54714.6</v>
      </c>
      <c r="EL77">
        <v>61321.5</v>
      </c>
      <c r="EM77">
        <v>1.4521999999999999</v>
      </c>
      <c r="EN77">
        <v>2.0312000000000001</v>
      </c>
      <c r="EO77">
        <v>-9.8049599999999997E-3</v>
      </c>
      <c r="EP77">
        <v>0</v>
      </c>
      <c r="EQ77">
        <v>30.208200000000001</v>
      </c>
      <c r="ER77">
        <v>999.9</v>
      </c>
      <c r="ES77">
        <v>38.652000000000001</v>
      </c>
      <c r="ET77">
        <v>41.654000000000003</v>
      </c>
      <c r="EU77">
        <v>41.134700000000002</v>
      </c>
      <c r="EV77">
        <v>54.504800000000003</v>
      </c>
      <c r="EW77">
        <v>39.3309</v>
      </c>
      <c r="EX77">
        <v>2</v>
      </c>
      <c r="EY77">
        <v>0.71162599999999998</v>
      </c>
      <c r="EZ77">
        <v>4.6521600000000003</v>
      </c>
      <c r="FA77">
        <v>20.079999999999998</v>
      </c>
      <c r="FB77">
        <v>5.1957300000000002</v>
      </c>
      <c r="FC77">
        <v>12.0099</v>
      </c>
      <c r="FD77">
        <v>4.9736000000000002</v>
      </c>
      <c r="FE77">
        <v>3.294</v>
      </c>
      <c r="FF77">
        <v>9999</v>
      </c>
      <c r="FG77">
        <v>544.20000000000005</v>
      </c>
      <c r="FH77">
        <v>9999</v>
      </c>
      <c r="FI77">
        <v>9999</v>
      </c>
      <c r="FJ77">
        <v>1.8632500000000001</v>
      </c>
      <c r="FK77">
        <v>1.86792</v>
      </c>
      <c r="FL77">
        <v>1.86768</v>
      </c>
      <c r="FM77">
        <v>1.8689</v>
      </c>
      <c r="FN77">
        <v>1.8696600000000001</v>
      </c>
      <c r="FO77">
        <v>1.8656900000000001</v>
      </c>
      <c r="FP77">
        <v>1.8666100000000001</v>
      </c>
      <c r="FQ77">
        <v>1.8680099999999999</v>
      </c>
      <c r="FR77">
        <v>5</v>
      </c>
      <c r="FS77">
        <v>0</v>
      </c>
      <c r="FT77">
        <v>0</v>
      </c>
      <c r="FU77">
        <v>0</v>
      </c>
      <c r="FV77" t="s">
        <v>356</v>
      </c>
      <c r="FW77" t="s">
        <v>357</v>
      </c>
      <c r="FX77" t="s">
        <v>358</v>
      </c>
      <c r="FY77" t="s">
        <v>358</v>
      </c>
      <c r="FZ77" t="s">
        <v>358</v>
      </c>
      <c r="GA77" t="s">
        <v>358</v>
      </c>
      <c r="GB77">
        <v>0</v>
      </c>
      <c r="GC77">
        <v>100</v>
      </c>
      <c r="GD77">
        <v>100</v>
      </c>
      <c r="GE77">
        <v>14.06</v>
      </c>
      <c r="GF77">
        <v>0.15049999999999999</v>
      </c>
      <c r="GG77">
        <v>5.6976915342421899</v>
      </c>
      <c r="GH77">
        <v>8.8301994759753793E-3</v>
      </c>
      <c r="GI77">
        <v>1.96969380098152E-7</v>
      </c>
      <c r="GJ77">
        <v>-4.7809962804086102E-10</v>
      </c>
      <c r="GK77">
        <v>0.15052054362713199</v>
      </c>
      <c r="GL77">
        <v>0</v>
      </c>
      <c r="GM77">
        <v>0</v>
      </c>
      <c r="GN77">
        <v>0</v>
      </c>
      <c r="GO77">
        <v>-3</v>
      </c>
      <c r="GP77">
        <v>1713</v>
      </c>
      <c r="GQ77">
        <v>0</v>
      </c>
      <c r="GR77">
        <v>17</v>
      </c>
      <c r="GS77">
        <v>193.3</v>
      </c>
      <c r="GT77">
        <v>11569.3</v>
      </c>
      <c r="GU77">
        <v>2.7636699999999998</v>
      </c>
      <c r="GV77">
        <v>2.6660200000000001</v>
      </c>
      <c r="GW77">
        <v>2.2485400000000002</v>
      </c>
      <c r="GX77">
        <v>2.7075200000000001</v>
      </c>
      <c r="GY77">
        <v>1.9958499999999999</v>
      </c>
      <c r="GZ77">
        <v>2.3877000000000002</v>
      </c>
      <c r="HA77">
        <v>44.501399999999997</v>
      </c>
      <c r="HB77">
        <v>15.4192</v>
      </c>
      <c r="HC77">
        <v>18</v>
      </c>
      <c r="HD77">
        <v>266.27499999999998</v>
      </c>
      <c r="HE77">
        <v>611.06500000000005</v>
      </c>
      <c r="HF77">
        <v>23.002600000000001</v>
      </c>
      <c r="HG77">
        <v>35.664700000000003</v>
      </c>
      <c r="HH77">
        <v>30.0014</v>
      </c>
      <c r="HI77">
        <v>35.543799999999997</v>
      </c>
      <c r="HJ77">
        <v>35.4163</v>
      </c>
      <c r="HK77">
        <v>55.313400000000001</v>
      </c>
      <c r="HL77">
        <v>35.3429</v>
      </c>
      <c r="HM77">
        <v>0</v>
      </c>
      <c r="HN77">
        <v>23</v>
      </c>
      <c r="HO77">
        <v>1058.8599999999999</v>
      </c>
      <c r="HP77">
        <v>25.901199999999999</v>
      </c>
      <c r="HQ77">
        <v>101.414</v>
      </c>
      <c r="HR77">
        <v>102.057</v>
      </c>
    </row>
    <row r="78" spans="1:226" x14ac:dyDescent="0.2">
      <c r="A78">
        <v>70</v>
      </c>
      <c r="B78">
        <v>1656093376</v>
      </c>
      <c r="C78">
        <v>1856.9000000953699</v>
      </c>
      <c r="D78" t="s">
        <v>482</v>
      </c>
      <c r="E78" t="s">
        <v>483</v>
      </c>
      <c r="F78">
        <v>5</v>
      </c>
      <c r="G78" t="s">
        <v>351</v>
      </c>
      <c r="H78" t="s">
        <v>352</v>
      </c>
      <c r="I78">
        <v>1656093373.25</v>
      </c>
      <c r="J78">
        <f t="shared" si="68"/>
        <v>3.7249971507801599E-3</v>
      </c>
      <c r="K78">
        <f t="shared" si="69"/>
        <v>3.72499715078016</v>
      </c>
      <c r="L78">
        <f t="shared" si="70"/>
        <v>38.324548612058763</v>
      </c>
      <c r="M78">
        <f t="shared" si="71"/>
        <v>999.28039999999999</v>
      </c>
      <c r="N78">
        <f t="shared" si="72"/>
        <v>424.18686831566981</v>
      </c>
      <c r="O78">
        <f t="shared" si="73"/>
        <v>32.302373677096163</v>
      </c>
      <c r="P78">
        <f t="shared" si="74"/>
        <v>76.096483177731841</v>
      </c>
      <c r="Q78">
        <f t="shared" si="75"/>
        <v>0.11601575527109405</v>
      </c>
      <c r="R78">
        <f t="shared" si="76"/>
        <v>3.1182645332188166</v>
      </c>
      <c r="S78">
        <f t="shared" si="77"/>
        <v>0.11367006539631044</v>
      </c>
      <c r="T78">
        <f t="shared" si="78"/>
        <v>7.1250591623594844E-2</v>
      </c>
      <c r="U78">
        <f t="shared" si="79"/>
        <v>321.51434460000002</v>
      </c>
      <c r="V78">
        <f t="shared" si="80"/>
        <v>31.058448253932891</v>
      </c>
      <c r="W78">
        <f t="shared" si="81"/>
        <v>31.058448253932891</v>
      </c>
      <c r="X78">
        <f t="shared" si="82"/>
        <v>4.5264346641290514</v>
      </c>
      <c r="Y78">
        <f t="shared" si="83"/>
        <v>49.701502048957664</v>
      </c>
      <c r="Z78">
        <f t="shared" si="84"/>
        <v>2.1401708494668878</v>
      </c>
      <c r="AA78">
        <f t="shared" si="85"/>
        <v>4.3060486328134449</v>
      </c>
      <c r="AB78">
        <f t="shared" si="86"/>
        <v>2.3862638146621635</v>
      </c>
      <c r="AC78">
        <f t="shared" si="87"/>
        <v>-164.27237434940506</v>
      </c>
      <c r="AD78">
        <f t="shared" si="88"/>
        <v>-146.75801329833143</v>
      </c>
      <c r="AE78">
        <f t="shared" si="89"/>
        <v>-10.529324466857757</v>
      </c>
      <c r="AF78">
        <f t="shared" si="90"/>
        <v>-4.5367514594232716E-2</v>
      </c>
      <c r="AG78">
        <f t="shared" si="91"/>
        <v>75.250343401558027</v>
      </c>
      <c r="AH78">
        <f t="shared" si="92"/>
        <v>3.7004957571369461</v>
      </c>
      <c r="AI78">
        <f t="shared" si="93"/>
        <v>38.324548612058763</v>
      </c>
      <c r="AJ78">
        <v>1074.47558483035</v>
      </c>
      <c r="AK78">
        <v>1036.0721818181801</v>
      </c>
      <c r="AL78">
        <v>3.5098937962763999</v>
      </c>
      <c r="AM78">
        <v>66.930594117623002</v>
      </c>
      <c r="AN78">
        <f t="shared" si="94"/>
        <v>3.72499715078016</v>
      </c>
      <c r="AO78">
        <v>25.883563456877699</v>
      </c>
      <c r="AP78">
        <v>28.111878787878801</v>
      </c>
      <c r="AQ78">
        <v>3.7563061545586602E-4</v>
      </c>
      <c r="AR78">
        <v>77.493190307587398</v>
      </c>
      <c r="AS78">
        <v>194</v>
      </c>
      <c r="AT78">
        <v>39</v>
      </c>
      <c r="AU78">
        <f t="shared" si="95"/>
        <v>1</v>
      </c>
      <c r="AV78">
        <f t="shared" si="96"/>
        <v>0</v>
      </c>
      <c r="AW78">
        <f t="shared" si="97"/>
        <v>39808.415472388398</v>
      </c>
      <c r="AX78">
        <f t="shared" si="98"/>
        <v>1999.9860000000001</v>
      </c>
      <c r="AY78">
        <f t="shared" si="99"/>
        <v>1681.1885400000001</v>
      </c>
      <c r="AZ78">
        <f t="shared" si="100"/>
        <v>0.84060015420107936</v>
      </c>
      <c r="BA78">
        <f t="shared" si="101"/>
        <v>0.16075829760808324</v>
      </c>
      <c r="BB78">
        <v>3.08</v>
      </c>
      <c r="BC78">
        <v>0.5</v>
      </c>
      <c r="BD78" t="s">
        <v>353</v>
      </c>
      <c r="BE78">
        <v>2</v>
      </c>
      <c r="BF78" t="b">
        <v>1</v>
      </c>
      <c r="BG78">
        <v>1656093373.25</v>
      </c>
      <c r="BH78">
        <v>999.28039999999999</v>
      </c>
      <c r="BI78">
        <v>1047.912</v>
      </c>
      <c r="BJ78">
        <v>28.104199999999999</v>
      </c>
      <c r="BK78">
        <v>25.888780000000001</v>
      </c>
      <c r="BL78">
        <v>985.15049999999997</v>
      </c>
      <c r="BM78">
        <v>27.953690000000002</v>
      </c>
      <c r="BN78">
        <v>500.00490000000002</v>
      </c>
      <c r="BO78">
        <v>76.051259999999999</v>
      </c>
      <c r="BP78">
        <v>0.10002163999999999</v>
      </c>
      <c r="BQ78">
        <v>30.185469999999999</v>
      </c>
      <c r="BR78">
        <v>30.05425</v>
      </c>
      <c r="BS78">
        <v>999.9</v>
      </c>
      <c r="BT78">
        <v>0</v>
      </c>
      <c r="BU78">
        <v>0</v>
      </c>
      <c r="BV78">
        <v>10004.5</v>
      </c>
      <c r="BW78">
        <v>0</v>
      </c>
      <c r="BX78">
        <v>2242.52</v>
      </c>
      <c r="BY78">
        <v>-48.630099999999999</v>
      </c>
      <c r="BZ78">
        <v>1028.1790000000001</v>
      </c>
      <c r="CA78">
        <v>1075.761</v>
      </c>
      <c r="CB78">
        <v>2.21543</v>
      </c>
      <c r="CC78">
        <v>1047.912</v>
      </c>
      <c r="CD78">
        <v>25.888780000000001</v>
      </c>
      <c r="CE78">
        <v>2.1373600000000001</v>
      </c>
      <c r="CF78">
        <v>1.968872</v>
      </c>
      <c r="CG78">
        <v>18.50038</v>
      </c>
      <c r="CH78">
        <v>17.196200000000001</v>
      </c>
      <c r="CI78">
        <v>1999.9860000000001</v>
      </c>
      <c r="CJ78">
        <v>0.97999329999999996</v>
      </c>
      <c r="CK78">
        <v>2.000648E-2</v>
      </c>
      <c r="CL78">
        <v>0</v>
      </c>
      <c r="CM78">
        <v>2.21313</v>
      </c>
      <c r="CN78">
        <v>0</v>
      </c>
      <c r="CO78">
        <v>6796.63</v>
      </c>
      <c r="CP78">
        <v>17300</v>
      </c>
      <c r="CQ78">
        <v>45.375</v>
      </c>
      <c r="CR78">
        <v>46.224800000000002</v>
      </c>
      <c r="CS78">
        <v>45.099800000000002</v>
      </c>
      <c r="CT78">
        <v>44.75</v>
      </c>
      <c r="CU78">
        <v>44.561999999999998</v>
      </c>
      <c r="CV78">
        <v>1959.9760000000001</v>
      </c>
      <c r="CW78">
        <v>40.01</v>
      </c>
      <c r="CX78">
        <v>0</v>
      </c>
      <c r="CY78">
        <v>1656093344.2</v>
      </c>
      <c r="CZ78">
        <v>0</v>
      </c>
      <c r="DA78">
        <v>1656081794</v>
      </c>
      <c r="DB78" t="s">
        <v>354</v>
      </c>
      <c r="DC78">
        <v>1656081770.5</v>
      </c>
      <c r="DD78">
        <v>1655399214.5999999</v>
      </c>
      <c r="DE78">
        <v>1</v>
      </c>
      <c r="DF78">
        <v>0.13400000000000001</v>
      </c>
      <c r="DG78">
        <v>-0.06</v>
      </c>
      <c r="DH78">
        <v>9.3309999999999995</v>
      </c>
      <c r="DI78">
        <v>0.51100000000000001</v>
      </c>
      <c r="DJ78">
        <v>421</v>
      </c>
      <c r="DK78">
        <v>25</v>
      </c>
      <c r="DL78">
        <v>1.93</v>
      </c>
      <c r="DM78">
        <v>0.15</v>
      </c>
      <c r="DN78">
        <v>-48.003574999999998</v>
      </c>
      <c r="DO78">
        <v>-2.8191106941837698</v>
      </c>
      <c r="DP78">
        <v>0.53981538916096194</v>
      </c>
      <c r="DQ78">
        <v>0</v>
      </c>
      <c r="DR78">
        <v>2.2184409999999999</v>
      </c>
      <c r="DS78">
        <v>-2.0812007504691799E-2</v>
      </c>
      <c r="DT78">
        <v>4.0047826407933803E-3</v>
      </c>
      <c r="DU78">
        <v>1</v>
      </c>
      <c r="DV78">
        <v>1</v>
      </c>
      <c r="DW78">
        <v>2</v>
      </c>
      <c r="DX78" t="s">
        <v>361</v>
      </c>
      <c r="DY78">
        <v>2.9645199999999998</v>
      </c>
      <c r="DZ78">
        <v>2.7543600000000001</v>
      </c>
      <c r="EA78">
        <v>0.139072</v>
      </c>
      <c r="EB78">
        <v>0.14460300000000001</v>
      </c>
      <c r="EC78">
        <v>9.6724599999999994E-2</v>
      </c>
      <c r="ED78">
        <v>9.1286999999999993E-2</v>
      </c>
      <c r="EE78">
        <v>33132.9</v>
      </c>
      <c r="EF78">
        <v>35991.300000000003</v>
      </c>
      <c r="EG78">
        <v>34926.9</v>
      </c>
      <c r="EH78">
        <v>38216.199999999997</v>
      </c>
      <c r="EI78">
        <v>44844.800000000003</v>
      </c>
      <c r="EJ78">
        <v>50173.7</v>
      </c>
      <c r="EK78">
        <v>54712.9</v>
      </c>
      <c r="EL78">
        <v>61319.6</v>
      </c>
      <c r="EM78">
        <v>1.4496</v>
      </c>
      <c r="EN78">
        <v>2.0316000000000001</v>
      </c>
      <c r="EO78">
        <v>-9.0897100000000008E-3</v>
      </c>
      <c r="EP78">
        <v>0</v>
      </c>
      <c r="EQ78">
        <v>30.2334</v>
      </c>
      <c r="ER78">
        <v>999.9</v>
      </c>
      <c r="ES78">
        <v>38.652000000000001</v>
      </c>
      <c r="ET78">
        <v>41.654000000000003</v>
      </c>
      <c r="EU78">
        <v>41.133099999999999</v>
      </c>
      <c r="EV78">
        <v>54.504800000000003</v>
      </c>
      <c r="EW78">
        <v>39.3429</v>
      </c>
      <c r="EX78">
        <v>2</v>
      </c>
      <c r="EY78">
        <v>0.712866</v>
      </c>
      <c r="EZ78">
        <v>4.6661900000000003</v>
      </c>
      <c r="FA78">
        <v>20.079599999999999</v>
      </c>
      <c r="FB78">
        <v>5.1981200000000003</v>
      </c>
      <c r="FC78">
        <v>12.0099</v>
      </c>
      <c r="FD78">
        <v>4.9732000000000003</v>
      </c>
      <c r="FE78">
        <v>3.294</v>
      </c>
      <c r="FF78">
        <v>9999</v>
      </c>
      <c r="FG78">
        <v>544.29999999999995</v>
      </c>
      <c r="FH78">
        <v>9999</v>
      </c>
      <c r="FI78">
        <v>9999</v>
      </c>
      <c r="FJ78">
        <v>1.8632500000000001</v>
      </c>
      <c r="FK78">
        <v>1.8678900000000001</v>
      </c>
      <c r="FL78">
        <v>1.86768</v>
      </c>
      <c r="FM78">
        <v>1.8689</v>
      </c>
      <c r="FN78">
        <v>1.8696600000000001</v>
      </c>
      <c r="FO78">
        <v>1.8656900000000001</v>
      </c>
      <c r="FP78">
        <v>1.8666400000000001</v>
      </c>
      <c r="FQ78">
        <v>1.8680099999999999</v>
      </c>
      <c r="FR78">
        <v>5</v>
      </c>
      <c r="FS78">
        <v>0</v>
      </c>
      <c r="FT78">
        <v>0</v>
      </c>
      <c r="FU78">
        <v>0</v>
      </c>
      <c r="FV78" t="s">
        <v>356</v>
      </c>
      <c r="FW78" t="s">
        <v>357</v>
      </c>
      <c r="FX78" t="s">
        <v>358</v>
      </c>
      <c r="FY78" t="s">
        <v>358</v>
      </c>
      <c r="FZ78" t="s">
        <v>358</v>
      </c>
      <c r="GA78" t="s">
        <v>358</v>
      </c>
      <c r="GB78">
        <v>0</v>
      </c>
      <c r="GC78">
        <v>100</v>
      </c>
      <c r="GD78">
        <v>100</v>
      </c>
      <c r="GE78">
        <v>14.205</v>
      </c>
      <c r="GF78">
        <v>0.15060000000000001</v>
      </c>
      <c r="GG78">
        <v>5.6976915342421899</v>
      </c>
      <c r="GH78">
        <v>8.8301994759753793E-3</v>
      </c>
      <c r="GI78">
        <v>1.96969380098152E-7</v>
      </c>
      <c r="GJ78">
        <v>-4.7809962804086102E-10</v>
      </c>
      <c r="GK78">
        <v>0.15052054362713199</v>
      </c>
      <c r="GL78">
        <v>0</v>
      </c>
      <c r="GM78">
        <v>0</v>
      </c>
      <c r="GN78">
        <v>0</v>
      </c>
      <c r="GO78">
        <v>-3</v>
      </c>
      <c r="GP78">
        <v>1713</v>
      </c>
      <c r="GQ78">
        <v>0</v>
      </c>
      <c r="GR78">
        <v>17</v>
      </c>
      <c r="GS78">
        <v>193.4</v>
      </c>
      <c r="GT78">
        <v>11569.4</v>
      </c>
      <c r="GU78">
        <v>2.80396</v>
      </c>
      <c r="GV78">
        <v>2.6696800000000001</v>
      </c>
      <c r="GW78">
        <v>2.2485400000000002</v>
      </c>
      <c r="GX78">
        <v>2.7087400000000001</v>
      </c>
      <c r="GY78">
        <v>1.9958499999999999</v>
      </c>
      <c r="GZ78">
        <v>2.36694</v>
      </c>
      <c r="HA78">
        <v>44.501399999999997</v>
      </c>
      <c r="HB78">
        <v>15.410399999999999</v>
      </c>
      <c r="HC78">
        <v>18</v>
      </c>
      <c r="HD78">
        <v>265.19900000000001</v>
      </c>
      <c r="HE78">
        <v>611.49699999999996</v>
      </c>
      <c r="HF78">
        <v>23.002700000000001</v>
      </c>
      <c r="HG78">
        <v>35.681199999999997</v>
      </c>
      <c r="HH78">
        <v>30.0014</v>
      </c>
      <c r="HI78">
        <v>35.556800000000003</v>
      </c>
      <c r="HJ78">
        <v>35.427900000000001</v>
      </c>
      <c r="HK78">
        <v>56.093699999999998</v>
      </c>
      <c r="HL78">
        <v>35.3429</v>
      </c>
      <c r="HM78">
        <v>0</v>
      </c>
      <c r="HN78">
        <v>23</v>
      </c>
      <c r="HO78">
        <v>1072.31</v>
      </c>
      <c r="HP78">
        <v>25.905000000000001</v>
      </c>
      <c r="HQ78">
        <v>101.41</v>
      </c>
      <c r="HR78">
        <v>102.053</v>
      </c>
    </row>
    <row r="79" spans="1:226" x14ac:dyDescent="0.2">
      <c r="A79">
        <v>71</v>
      </c>
      <c r="B79">
        <v>1656093381</v>
      </c>
      <c r="C79">
        <v>1861.9000000953699</v>
      </c>
      <c r="D79" t="s">
        <v>484</v>
      </c>
      <c r="E79" t="s">
        <v>485</v>
      </c>
      <c r="F79">
        <v>5</v>
      </c>
      <c r="G79" t="s">
        <v>351</v>
      </c>
      <c r="H79" t="s">
        <v>352</v>
      </c>
      <c r="I79">
        <v>1656093378.5</v>
      </c>
      <c r="J79">
        <f t="shared" si="68"/>
        <v>3.7314498451563294E-3</v>
      </c>
      <c r="K79">
        <f t="shared" si="69"/>
        <v>3.7314498451563294</v>
      </c>
      <c r="L79">
        <f t="shared" si="70"/>
        <v>39.281284222140556</v>
      </c>
      <c r="M79">
        <f t="shared" si="71"/>
        <v>1016.7</v>
      </c>
      <c r="N79">
        <f t="shared" si="72"/>
        <v>428.32182768985302</v>
      </c>
      <c r="O79">
        <f t="shared" si="73"/>
        <v>32.617428762847162</v>
      </c>
      <c r="P79">
        <f t="shared" si="74"/>
        <v>77.423417811896684</v>
      </c>
      <c r="Q79">
        <f t="shared" si="75"/>
        <v>0.11617130701282039</v>
      </c>
      <c r="R79">
        <f t="shared" si="76"/>
        <v>3.1172897646935214</v>
      </c>
      <c r="S79">
        <f t="shared" si="77"/>
        <v>0.11381867212980123</v>
      </c>
      <c r="T79">
        <f t="shared" si="78"/>
        <v>7.1344076709908624E-2</v>
      </c>
      <c r="U79">
        <f t="shared" si="79"/>
        <v>321.5091309999994</v>
      </c>
      <c r="V79">
        <f t="shared" si="80"/>
        <v>31.06729567214013</v>
      </c>
      <c r="W79">
        <f t="shared" si="81"/>
        <v>31.06729567214013</v>
      </c>
      <c r="X79">
        <f t="shared" si="82"/>
        <v>4.5287175814973368</v>
      </c>
      <c r="Y79">
        <f t="shared" si="83"/>
        <v>49.702955359151758</v>
      </c>
      <c r="Z79">
        <f t="shared" si="84"/>
        <v>2.1414869087186794</v>
      </c>
      <c r="AA79">
        <f t="shared" si="85"/>
        <v>4.3085705734083062</v>
      </c>
      <c r="AB79">
        <f t="shared" si="86"/>
        <v>2.3872306727786574</v>
      </c>
      <c r="AC79">
        <f t="shared" si="87"/>
        <v>-164.55693817139414</v>
      </c>
      <c r="AD79">
        <f t="shared" si="88"/>
        <v>-146.48351567665614</v>
      </c>
      <c r="AE79">
        <f t="shared" si="89"/>
        <v>-10.513906291865705</v>
      </c>
      <c r="AF79">
        <f t="shared" si="90"/>
        <v>-4.5229139916557415E-2</v>
      </c>
      <c r="AG79">
        <f t="shared" si="91"/>
        <v>74.95343609191977</v>
      </c>
      <c r="AH79">
        <f t="shared" si="92"/>
        <v>3.7043921555954631</v>
      </c>
      <c r="AI79">
        <f t="shared" si="93"/>
        <v>39.281284222140556</v>
      </c>
      <c r="AJ79">
        <v>1091.5720805037599</v>
      </c>
      <c r="AK79">
        <v>1052.9368484848501</v>
      </c>
      <c r="AL79">
        <v>3.4167416087578899</v>
      </c>
      <c r="AM79">
        <v>66.930594117623002</v>
      </c>
      <c r="AN79">
        <f t="shared" si="94"/>
        <v>3.7314498451563294</v>
      </c>
      <c r="AO79">
        <v>25.8997616473081</v>
      </c>
      <c r="AP79">
        <v>28.125769696969702</v>
      </c>
      <c r="AQ79">
        <v>1.7243281784082799E-3</v>
      </c>
      <c r="AR79">
        <v>77.493190307587398</v>
      </c>
      <c r="AS79">
        <v>193</v>
      </c>
      <c r="AT79">
        <v>39</v>
      </c>
      <c r="AU79">
        <f t="shared" si="95"/>
        <v>1</v>
      </c>
      <c r="AV79">
        <f t="shared" si="96"/>
        <v>0</v>
      </c>
      <c r="AW79">
        <f t="shared" si="97"/>
        <v>39790.127141133533</v>
      </c>
      <c r="AX79">
        <f t="shared" si="98"/>
        <v>1999.95333333333</v>
      </c>
      <c r="AY79">
        <f t="shared" si="99"/>
        <v>1681.1610999999971</v>
      </c>
      <c r="AZ79">
        <f t="shared" si="100"/>
        <v>0.84060016400382676</v>
      </c>
      <c r="BA79">
        <f t="shared" si="101"/>
        <v>0.16075831652738562</v>
      </c>
      <c r="BB79">
        <v>3.08</v>
      </c>
      <c r="BC79">
        <v>0.5</v>
      </c>
      <c r="BD79" t="s">
        <v>353</v>
      </c>
      <c r="BE79">
        <v>2</v>
      </c>
      <c r="BF79" t="b">
        <v>1</v>
      </c>
      <c r="BG79">
        <v>1656093378.5</v>
      </c>
      <c r="BH79">
        <v>1016.7</v>
      </c>
      <c r="BI79">
        <v>1065.19444444444</v>
      </c>
      <c r="BJ79">
        <v>28.1213333333333</v>
      </c>
      <c r="BK79">
        <v>25.903455555555599</v>
      </c>
      <c r="BL79">
        <v>1002.4349999999999</v>
      </c>
      <c r="BM79">
        <v>27.9708111111111</v>
      </c>
      <c r="BN79">
        <v>499.96788888888898</v>
      </c>
      <c r="BO79">
        <v>76.051688888888904</v>
      </c>
      <c r="BP79">
        <v>9.9995788888888895E-2</v>
      </c>
      <c r="BQ79">
        <v>30.195677777777799</v>
      </c>
      <c r="BR79">
        <v>30.098099999999999</v>
      </c>
      <c r="BS79">
        <v>999.9</v>
      </c>
      <c r="BT79">
        <v>0</v>
      </c>
      <c r="BU79">
        <v>0</v>
      </c>
      <c r="BV79">
        <v>10000</v>
      </c>
      <c r="BW79">
        <v>0</v>
      </c>
      <c r="BX79">
        <v>2244.88</v>
      </c>
      <c r="BY79">
        <v>-48.492988888888902</v>
      </c>
      <c r="BZ79">
        <v>1046.1199999999999</v>
      </c>
      <c r="CA79">
        <v>1093.52</v>
      </c>
      <c r="CB79">
        <v>2.2178877777777801</v>
      </c>
      <c r="CC79">
        <v>1065.19444444444</v>
      </c>
      <c r="CD79">
        <v>25.903455555555599</v>
      </c>
      <c r="CE79">
        <v>2.1386733333333301</v>
      </c>
      <c r="CF79">
        <v>1.97</v>
      </c>
      <c r="CG79">
        <v>18.510188888888901</v>
      </c>
      <c r="CH79">
        <v>17.205255555555599</v>
      </c>
      <c r="CI79">
        <v>1999.95333333333</v>
      </c>
      <c r="CJ79">
        <v>0.97999333333333305</v>
      </c>
      <c r="CK79">
        <v>2.00064444444444E-2</v>
      </c>
      <c r="CL79">
        <v>0</v>
      </c>
      <c r="CM79">
        <v>2.2977555555555602</v>
      </c>
      <c r="CN79">
        <v>0</v>
      </c>
      <c r="CO79">
        <v>6804.1844444444396</v>
      </c>
      <c r="CP79">
        <v>17299.7</v>
      </c>
      <c r="CQ79">
        <v>45.402555555555601</v>
      </c>
      <c r="CR79">
        <v>46.25</v>
      </c>
      <c r="CS79">
        <v>45.125</v>
      </c>
      <c r="CT79">
        <v>44.805111111111103</v>
      </c>
      <c r="CU79">
        <v>44.561999999999998</v>
      </c>
      <c r="CV79">
        <v>1959.94333333333</v>
      </c>
      <c r="CW79">
        <v>40.01</v>
      </c>
      <c r="CX79">
        <v>0</v>
      </c>
      <c r="CY79">
        <v>1656093349</v>
      </c>
      <c r="CZ79">
        <v>0</v>
      </c>
      <c r="DA79">
        <v>1656081794</v>
      </c>
      <c r="DB79" t="s">
        <v>354</v>
      </c>
      <c r="DC79">
        <v>1656081770.5</v>
      </c>
      <c r="DD79">
        <v>1655399214.5999999</v>
      </c>
      <c r="DE79">
        <v>1</v>
      </c>
      <c r="DF79">
        <v>0.13400000000000001</v>
      </c>
      <c r="DG79">
        <v>-0.06</v>
      </c>
      <c r="DH79">
        <v>9.3309999999999995</v>
      </c>
      <c r="DI79">
        <v>0.51100000000000001</v>
      </c>
      <c r="DJ79">
        <v>421</v>
      </c>
      <c r="DK79">
        <v>25</v>
      </c>
      <c r="DL79">
        <v>1.93</v>
      </c>
      <c r="DM79">
        <v>0.15</v>
      </c>
      <c r="DN79">
        <v>-48.249389999999998</v>
      </c>
      <c r="DO79">
        <v>-2.9647249530956299</v>
      </c>
      <c r="DP79">
        <v>0.55064500851274401</v>
      </c>
      <c r="DQ79">
        <v>0</v>
      </c>
      <c r="DR79">
        <v>2.2174135000000001</v>
      </c>
      <c r="DS79">
        <v>-3.5099437148230599E-3</v>
      </c>
      <c r="DT79">
        <v>3.6115997494185199E-3</v>
      </c>
      <c r="DU79">
        <v>1</v>
      </c>
      <c r="DV79">
        <v>1</v>
      </c>
      <c r="DW79">
        <v>2</v>
      </c>
      <c r="DX79" t="s">
        <v>361</v>
      </c>
      <c r="DY79">
        <v>2.9643199999999998</v>
      </c>
      <c r="DZ79">
        <v>2.7532899999999998</v>
      </c>
      <c r="EA79">
        <v>0.14054900000000001</v>
      </c>
      <c r="EB79">
        <v>0.146033</v>
      </c>
      <c r="EC79">
        <v>9.6770099999999998E-2</v>
      </c>
      <c r="ED79">
        <v>9.1327900000000004E-2</v>
      </c>
      <c r="EE79">
        <v>33075.5</v>
      </c>
      <c r="EF79">
        <v>35929.699999999997</v>
      </c>
      <c r="EG79">
        <v>34926.300000000003</v>
      </c>
      <c r="EH79">
        <v>38214.800000000003</v>
      </c>
      <c r="EI79">
        <v>44842</v>
      </c>
      <c r="EJ79">
        <v>50170.2</v>
      </c>
      <c r="EK79">
        <v>54712.1</v>
      </c>
      <c r="EL79">
        <v>61318</v>
      </c>
      <c r="EM79">
        <v>1.452</v>
      </c>
      <c r="EN79">
        <v>2.0314000000000001</v>
      </c>
      <c r="EO79">
        <v>-8.1956400000000006E-3</v>
      </c>
      <c r="EP79">
        <v>0</v>
      </c>
      <c r="EQ79">
        <v>30.257000000000001</v>
      </c>
      <c r="ER79">
        <v>999.9</v>
      </c>
      <c r="ES79">
        <v>38.652000000000001</v>
      </c>
      <c r="ET79">
        <v>41.664000000000001</v>
      </c>
      <c r="EU79">
        <v>41.157400000000003</v>
      </c>
      <c r="EV79">
        <v>54.184800000000003</v>
      </c>
      <c r="EW79">
        <v>39.415100000000002</v>
      </c>
      <c r="EX79">
        <v>2</v>
      </c>
      <c r="EY79">
        <v>0.71402399999999999</v>
      </c>
      <c r="EZ79">
        <v>4.6877599999999999</v>
      </c>
      <c r="FA79">
        <v>20.078299999999999</v>
      </c>
      <c r="FB79">
        <v>5.1945300000000003</v>
      </c>
      <c r="FC79">
        <v>12.0099</v>
      </c>
      <c r="FD79">
        <v>4.9728000000000003</v>
      </c>
      <c r="FE79">
        <v>3.2938000000000001</v>
      </c>
      <c r="FF79">
        <v>9999</v>
      </c>
      <c r="FG79">
        <v>544.29999999999995</v>
      </c>
      <c r="FH79">
        <v>9999</v>
      </c>
      <c r="FI79">
        <v>9999</v>
      </c>
      <c r="FJ79">
        <v>1.8632500000000001</v>
      </c>
      <c r="FK79">
        <v>1.8678600000000001</v>
      </c>
      <c r="FL79">
        <v>1.86768</v>
      </c>
      <c r="FM79">
        <v>1.8689</v>
      </c>
      <c r="FN79">
        <v>1.8695999999999999</v>
      </c>
      <c r="FO79">
        <v>1.8656900000000001</v>
      </c>
      <c r="FP79">
        <v>1.8666100000000001</v>
      </c>
      <c r="FQ79">
        <v>1.86798</v>
      </c>
      <c r="FR79">
        <v>5</v>
      </c>
      <c r="FS79">
        <v>0</v>
      </c>
      <c r="FT79">
        <v>0</v>
      </c>
      <c r="FU79">
        <v>0</v>
      </c>
      <c r="FV79" t="s">
        <v>356</v>
      </c>
      <c r="FW79" t="s">
        <v>357</v>
      </c>
      <c r="FX79" t="s">
        <v>358</v>
      </c>
      <c r="FY79" t="s">
        <v>358</v>
      </c>
      <c r="FZ79" t="s">
        <v>358</v>
      </c>
      <c r="GA79" t="s">
        <v>358</v>
      </c>
      <c r="GB79">
        <v>0</v>
      </c>
      <c r="GC79">
        <v>100</v>
      </c>
      <c r="GD79">
        <v>100</v>
      </c>
      <c r="GE79">
        <v>14.33</v>
      </c>
      <c r="GF79">
        <v>0.15049999999999999</v>
      </c>
      <c r="GG79">
        <v>5.6976915342421899</v>
      </c>
      <c r="GH79">
        <v>8.8301994759753793E-3</v>
      </c>
      <c r="GI79">
        <v>1.96969380098152E-7</v>
      </c>
      <c r="GJ79">
        <v>-4.7809962804086102E-10</v>
      </c>
      <c r="GK79">
        <v>0.15052054362713199</v>
      </c>
      <c r="GL79">
        <v>0</v>
      </c>
      <c r="GM79">
        <v>0</v>
      </c>
      <c r="GN79">
        <v>0</v>
      </c>
      <c r="GO79">
        <v>-3</v>
      </c>
      <c r="GP79">
        <v>1713</v>
      </c>
      <c r="GQ79">
        <v>0</v>
      </c>
      <c r="GR79">
        <v>17</v>
      </c>
      <c r="GS79">
        <v>193.5</v>
      </c>
      <c r="GT79">
        <v>11569.4</v>
      </c>
      <c r="GU79">
        <v>2.83325</v>
      </c>
      <c r="GV79">
        <v>2.66357</v>
      </c>
      <c r="GW79">
        <v>2.2485400000000002</v>
      </c>
      <c r="GX79">
        <v>2.7087400000000001</v>
      </c>
      <c r="GY79">
        <v>1.9958499999999999</v>
      </c>
      <c r="GZ79">
        <v>2.3828100000000001</v>
      </c>
      <c r="HA79">
        <v>44.501399999999997</v>
      </c>
      <c r="HB79">
        <v>15.410399999999999</v>
      </c>
      <c r="HC79">
        <v>18</v>
      </c>
      <c r="HD79">
        <v>266.27300000000002</v>
      </c>
      <c r="HE79">
        <v>611.46100000000001</v>
      </c>
      <c r="HF79">
        <v>23.003699999999998</v>
      </c>
      <c r="HG79">
        <v>35.694299999999998</v>
      </c>
      <c r="HH79">
        <v>30.001300000000001</v>
      </c>
      <c r="HI79">
        <v>35.566699999999997</v>
      </c>
      <c r="HJ79">
        <v>35.440899999999999</v>
      </c>
      <c r="HK79">
        <v>56.7012</v>
      </c>
      <c r="HL79">
        <v>35.3429</v>
      </c>
      <c r="HM79">
        <v>0</v>
      </c>
      <c r="HN79">
        <v>23</v>
      </c>
      <c r="HO79">
        <v>1092.6400000000001</v>
      </c>
      <c r="HP79">
        <v>25.9053</v>
      </c>
      <c r="HQ79">
        <v>101.408</v>
      </c>
      <c r="HR79">
        <v>102.05</v>
      </c>
    </row>
    <row r="80" spans="1:226" x14ac:dyDescent="0.2">
      <c r="A80">
        <v>72</v>
      </c>
      <c r="B80">
        <v>1656093386</v>
      </c>
      <c r="C80">
        <v>1866.9000000953699</v>
      </c>
      <c r="D80" t="s">
        <v>486</v>
      </c>
      <c r="E80" t="s">
        <v>487</v>
      </c>
      <c r="F80">
        <v>5</v>
      </c>
      <c r="G80" t="s">
        <v>351</v>
      </c>
      <c r="H80" t="s">
        <v>352</v>
      </c>
      <c r="I80">
        <v>1656093383.2</v>
      </c>
      <c r="J80">
        <f t="shared" si="68"/>
        <v>3.7296238791918201E-3</v>
      </c>
      <c r="K80">
        <f t="shared" si="69"/>
        <v>3.7296238791918199</v>
      </c>
      <c r="L80">
        <f t="shared" si="70"/>
        <v>40.621023691359241</v>
      </c>
      <c r="M80">
        <f t="shared" si="71"/>
        <v>1032.114</v>
      </c>
      <c r="N80">
        <f t="shared" si="72"/>
        <v>423.88330369157836</v>
      </c>
      <c r="O80">
        <f t="shared" si="73"/>
        <v>32.279494568384251</v>
      </c>
      <c r="P80">
        <f t="shared" si="74"/>
        <v>78.597382739081581</v>
      </c>
      <c r="Q80">
        <f t="shared" si="75"/>
        <v>0.1160130689488601</v>
      </c>
      <c r="R80">
        <f t="shared" si="76"/>
        <v>3.1198168395514085</v>
      </c>
      <c r="S80">
        <f t="shared" si="77"/>
        <v>0.11366862817649502</v>
      </c>
      <c r="T80">
        <f t="shared" si="78"/>
        <v>7.1249585248370689E-2</v>
      </c>
      <c r="U80">
        <f t="shared" si="79"/>
        <v>321.5192922</v>
      </c>
      <c r="V80">
        <f t="shared" si="80"/>
        <v>31.079614995472781</v>
      </c>
      <c r="W80">
        <f t="shared" si="81"/>
        <v>31.079614995472781</v>
      </c>
      <c r="X80">
        <f t="shared" si="82"/>
        <v>4.5318980319876507</v>
      </c>
      <c r="Y80">
        <f t="shared" si="83"/>
        <v>49.696766064980622</v>
      </c>
      <c r="Z80">
        <f t="shared" si="84"/>
        <v>2.1427536897550379</v>
      </c>
      <c r="AA80">
        <f t="shared" si="85"/>
        <v>4.3116561889626723</v>
      </c>
      <c r="AB80">
        <f t="shared" si="86"/>
        <v>2.3891443422326128</v>
      </c>
      <c r="AC80">
        <f t="shared" si="87"/>
        <v>-164.47641307235926</v>
      </c>
      <c r="AD80">
        <f t="shared" si="88"/>
        <v>-146.57486573116648</v>
      </c>
      <c r="AE80">
        <f t="shared" si="89"/>
        <v>-10.513229334988546</v>
      </c>
      <c r="AF80">
        <f t="shared" si="90"/>
        <v>-4.5215938514274967E-2</v>
      </c>
      <c r="AG80">
        <f t="shared" si="91"/>
        <v>74.658032958085116</v>
      </c>
      <c r="AH80">
        <f t="shared" si="92"/>
        <v>3.7100661732556879</v>
      </c>
      <c r="AI80">
        <f t="shared" si="93"/>
        <v>40.621023691359241</v>
      </c>
      <c r="AJ80">
        <v>1108.1558418464899</v>
      </c>
      <c r="AK80">
        <v>1069.4066060606101</v>
      </c>
      <c r="AL80">
        <v>3.23637492502227</v>
      </c>
      <c r="AM80">
        <v>66.930594117623002</v>
      </c>
      <c r="AN80">
        <f t="shared" si="94"/>
        <v>3.7296238791918199</v>
      </c>
      <c r="AO80">
        <v>25.9152511528677</v>
      </c>
      <c r="AP80">
        <v>28.145734545454498</v>
      </c>
      <c r="AQ80">
        <v>4.6145037115131999E-4</v>
      </c>
      <c r="AR80">
        <v>77.493190307587398</v>
      </c>
      <c r="AS80">
        <v>193</v>
      </c>
      <c r="AT80">
        <v>39</v>
      </c>
      <c r="AU80">
        <f t="shared" si="95"/>
        <v>1</v>
      </c>
      <c r="AV80">
        <f t="shared" si="96"/>
        <v>0</v>
      </c>
      <c r="AW80">
        <f t="shared" si="97"/>
        <v>39832.452670812389</v>
      </c>
      <c r="AX80">
        <f t="shared" si="98"/>
        <v>2000.0170000000001</v>
      </c>
      <c r="AY80">
        <f t="shared" si="99"/>
        <v>1681.2145800000001</v>
      </c>
      <c r="AZ80">
        <f t="shared" si="100"/>
        <v>0.84060014489876833</v>
      </c>
      <c r="BA80">
        <f t="shared" si="101"/>
        <v>0.16075827965462294</v>
      </c>
      <c r="BB80">
        <v>3.08</v>
      </c>
      <c r="BC80">
        <v>0.5</v>
      </c>
      <c r="BD80" t="s">
        <v>353</v>
      </c>
      <c r="BE80">
        <v>2</v>
      </c>
      <c r="BF80" t="b">
        <v>1</v>
      </c>
      <c r="BG80">
        <v>1656093383.2</v>
      </c>
      <c r="BH80">
        <v>1032.114</v>
      </c>
      <c r="BI80">
        <v>1080.4590000000001</v>
      </c>
      <c r="BJ80">
        <v>28.137910000000002</v>
      </c>
      <c r="BK80">
        <v>25.91696</v>
      </c>
      <c r="BL80">
        <v>1017.728</v>
      </c>
      <c r="BM80">
        <v>27.987400000000001</v>
      </c>
      <c r="BN80">
        <v>500.03250000000003</v>
      </c>
      <c r="BO80">
        <v>76.051850000000002</v>
      </c>
      <c r="BP80">
        <v>9.999247E-2</v>
      </c>
      <c r="BQ80">
        <v>30.208159999999999</v>
      </c>
      <c r="BR80">
        <v>30.10979</v>
      </c>
      <c r="BS80">
        <v>999.9</v>
      </c>
      <c r="BT80">
        <v>0</v>
      </c>
      <c r="BU80">
        <v>0</v>
      </c>
      <c r="BV80">
        <v>10011.5</v>
      </c>
      <c r="BW80">
        <v>0</v>
      </c>
      <c r="BX80">
        <v>2251.0740000000001</v>
      </c>
      <c r="BY80">
        <v>-48.345649999999999</v>
      </c>
      <c r="BZ80">
        <v>1061.9960000000001</v>
      </c>
      <c r="CA80">
        <v>1109.2059999999999</v>
      </c>
      <c r="CB80">
        <v>2.2209509999999999</v>
      </c>
      <c r="CC80">
        <v>1080.4590000000001</v>
      </c>
      <c r="CD80">
        <v>25.91696</v>
      </c>
      <c r="CE80">
        <v>2.1399409999999999</v>
      </c>
      <c r="CF80">
        <v>1.9710350000000001</v>
      </c>
      <c r="CG80">
        <v>18.519629999999999</v>
      </c>
      <c r="CH80">
        <v>17.213529999999999</v>
      </c>
      <c r="CI80">
        <v>2000.0170000000001</v>
      </c>
      <c r="CJ80">
        <v>0.97999389999999997</v>
      </c>
      <c r="CK80">
        <v>2.000584E-2</v>
      </c>
      <c r="CL80">
        <v>0</v>
      </c>
      <c r="CM80">
        <v>2.2216499999999999</v>
      </c>
      <c r="CN80">
        <v>0</v>
      </c>
      <c r="CO80">
        <v>6810.7790000000005</v>
      </c>
      <c r="CP80">
        <v>17300.25</v>
      </c>
      <c r="CQ80">
        <v>45.430799999999998</v>
      </c>
      <c r="CR80">
        <v>46.25</v>
      </c>
      <c r="CS80">
        <v>45.125</v>
      </c>
      <c r="CT80">
        <v>44.811999999999998</v>
      </c>
      <c r="CU80">
        <v>44.561999999999998</v>
      </c>
      <c r="CV80">
        <v>1960.0070000000001</v>
      </c>
      <c r="CW80">
        <v>40.01</v>
      </c>
      <c r="CX80">
        <v>0</v>
      </c>
      <c r="CY80">
        <v>1656093354.4000001</v>
      </c>
      <c r="CZ80">
        <v>0</v>
      </c>
      <c r="DA80">
        <v>1656081794</v>
      </c>
      <c r="DB80" t="s">
        <v>354</v>
      </c>
      <c r="DC80">
        <v>1656081770.5</v>
      </c>
      <c r="DD80">
        <v>1655399214.5999999</v>
      </c>
      <c r="DE80">
        <v>1</v>
      </c>
      <c r="DF80">
        <v>0.13400000000000001</v>
      </c>
      <c r="DG80">
        <v>-0.06</v>
      </c>
      <c r="DH80">
        <v>9.3309999999999995</v>
      </c>
      <c r="DI80">
        <v>0.51100000000000001</v>
      </c>
      <c r="DJ80">
        <v>421</v>
      </c>
      <c r="DK80">
        <v>25</v>
      </c>
      <c r="DL80">
        <v>1.93</v>
      </c>
      <c r="DM80">
        <v>0.15</v>
      </c>
      <c r="DN80">
        <v>-48.369405</v>
      </c>
      <c r="DO80">
        <v>-0.54771557223260303</v>
      </c>
      <c r="DP80">
        <v>0.469632585618801</v>
      </c>
      <c r="DQ80">
        <v>0</v>
      </c>
      <c r="DR80">
        <v>2.217546</v>
      </c>
      <c r="DS80">
        <v>1.31596998123783E-2</v>
      </c>
      <c r="DT80">
        <v>3.6948598078952802E-3</v>
      </c>
      <c r="DU80">
        <v>1</v>
      </c>
      <c r="DV80">
        <v>1</v>
      </c>
      <c r="DW80">
        <v>2</v>
      </c>
      <c r="DX80" t="s">
        <v>361</v>
      </c>
      <c r="DY80">
        <v>2.9644599999999999</v>
      </c>
      <c r="DZ80">
        <v>2.7539400000000001</v>
      </c>
      <c r="EA80">
        <v>0.141981</v>
      </c>
      <c r="EB80">
        <v>0.14747099999999999</v>
      </c>
      <c r="EC80">
        <v>9.6806100000000006E-2</v>
      </c>
      <c r="ED80">
        <v>9.1348200000000004E-2</v>
      </c>
      <c r="EE80">
        <v>33019</v>
      </c>
      <c r="EF80">
        <v>35868.1</v>
      </c>
      <c r="EG80">
        <v>34925.1</v>
      </c>
      <c r="EH80">
        <v>38213.800000000003</v>
      </c>
      <c r="EI80">
        <v>44839.199999999997</v>
      </c>
      <c r="EJ80">
        <v>50167.5</v>
      </c>
      <c r="EK80">
        <v>54710.8</v>
      </c>
      <c r="EL80">
        <v>61316</v>
      </c>
      <c r="EM80">
        <v>1.4508000000000001</v>
      </c>
      <c r="EN80">
        <v>2.0314000000000001</v>
      </c>
      <c r="EO80">
        <v>-1.1324900000000001E-2</v>
      </c>
      <c r="EP80">
        <v>0</v>
      </c>
      <c r="EQ80">
        <v>30.279599999999999</v>
      </c>
      <c r="ER80">
        <v>999.9</v>
      </c>
      <c r="ES80">
        <v>38.677</v>
      </c>
      <c r="ET80">
        <v>41.664000000000001</v>
      </c>
      <c r="EU80">
        <v>41.185000000000002</v>
      </c>
      <c r="EV80">
        <v>54.224800000000002</v>
      </c>
      <c r="EW80">
        <v>39.334899999999998</v>
      </c>
      <c r="EX80">
        <v>2</v>
      </c>
      <c r="EY80">
        <v>0.71554899999999999</v>
      </c>
      <c r="EZ80">
        <v>4.7049899999999996</v>
      </c>
      <c r="FA80">
        <v>20.078299999999999</v>
      </c>
      <c r="FB80">
        <v>5.1945300000000003</v>
      </c>
      <c r="FC80">
        <v>12.0099</v>
      </c>
      <c r="FD80">
        <v>4.9740000000000002</v>
      </c>
      <c r="FE80">
        <v>3.294</v>
      </c>
      <c r="FF80">
        <v>9999</v>
      </c>
      <c r="FG80">
        <v>544.29999999999995</v>
      </c>
      <c r="FH80">
        <v>9999</v>
      </c>
      <c r="FI80">
        <v>9999</v>
      </c>
      <c r="FJ80">
        <v>1.8632500000000001</v>
      </c>
      <c r="FK80">
        <v>1.8678300000000001</v>
      </c>
      <c r="FL80">
        <v>1.8676200000000001</v>
      </c>
      <c r="FM80">
        <v>1.8689</v>
      </c>
      <c r="FN80">
        <v>1.8696299999999999</v>
      </c>
      <c r="FO80">
        <v>1.8656900000000001</v>
      </c>
      <c r="FP80">
        <v>1.8666100000000001</v>
      </c>
      <c r="FQ80">
        <v>1.8680099999999999</v>
      </c>
      <c r="FR80">
        <v>5</v>
      </c>
      <c r="FS80">
        <v>0</v>
      </c>
      <c r="FT80">
        <v>0</v>
      </c>
      <c r="FU80">
        <v>0</v>
      </c>
      <c r="FV80" t="s">
        <v>356</v>
      </c>
      <c r="FW80" t="s">
        <v>357</v>
      </c>
      <c r="FX80" t="s">
        <v>358</v>
      </c>
      <c r="FY80" t="s">
        <v>358</v>
      </c>
      <c r="FZ80" t="s">
        <v>358</v>
      </c>
      <c r="GA80" t="s">
        <v>358</v>
      </c>
      <c r="GB80">
        <v>0</v>
      </c>
      <c r="GC80">
        <v>100</v>
      </c>
      <c r="GD80">
        <v>100</v>
      </c>
      <c r="GE80">
        <v>14.46</v>
      </c>
      <c r="GF80">
        <v>0.15049999999999999</v>
      </c>
      <c r="GG80">
        <v>5.6976915342421899</v>
      </c>
      <c r="GH80">
        <v>8.8301994759753793E-3</v>
      </c>
      <c r="GI80">
        <v>1.96969380098152E-7</v>
      </c>
      <c r="GJ80">
        <v>-4.7809962804086102E-10</v>
      </c>
      <c r="GK80">
        <v>0.15052054362713199</v>
      </c>
      <c r="GL80">
        <v>0</v>
      </c>
      <c r="GM80">
        <v>0</v>
      </c>
      <c r="GN80">
        <v>0</v>
      </c>
      <c r="GO80">
        <v>-3</v>
      </c>
      <c r="GP80">
        <v>1713</v>
      </c>
      <c r="GQ80">
        <v>0</v>
      </c>
      <c r="GR80">
        <v>17</v>
      </c>
      <c r="GS80">
        <v>193.6</v>
      </c>
      <c r="GT80">
        <v>11569.5</v>
      </c>
      <c r="GU80">
        <v>2.8698700000000001</v>
      </c>
      <c r="GV80">
        <v>2.66357</v>
      </c>
      <c r="GW80">
        <v>2.2485400000000002</v>
      </c>
      <c r="GX80">
        <v>2.7087400000000001</v>
      </c>
      <c r="GY80">
        <v>1.9958499999999999</v>
      </c>
      <c r="GZ80">
        <v>2.3864700000000001</v>
      </c>
      <c r="HA80">
        <v>44.501399999999997</v>
      </c>
      <c r="HB80">
        <v>15.4016</v>
      </c>
      <c r="HC80">
        <v>18</v>
      </c>
      <c r="HD80">
        <v>265.80099999999999</v>
      </c>
      <c r="HE80">
        <v>611.548</v>
      </c>
      <c r="HF80">
        <v>23.003599999999999</v>
      </c>
      <c r="HG80">
        <v>35.710799999999999</v>
      </c>
      <c r="HH80">
        <v>30.001300000000001</v>
      </c>
      <c r="HI80">
        <v>35.579700000000003</v>
      </c>
      <c r="HJ80">
        <v>35.4499</v>
      </c>
      <c r="HK80">
        <v>57.414099999999998</v>
      </c>
      <c r="HL80">
        <v>35.3429</v>
      </c>
      <c r="HM80">
        <v>0</v>
      </c>
      <c r="HN80">
        <v>23</v>
      </c>
      <c r="HO80">
        <v>1106.22</v>
      </c>
      <c r="HP80">
        <v>25.891999999999999</v>
      </c>
      <c r="HQ80">
        <v>101.405</v>
      </c>
      <c r="HR80">
        <v>102.047</v>
      </c>
    </row>
    <row r="81" spans="1:226" x14ac:dyDescent="0.2">
      <c r="A81">
        <v>73</v>
      </c>
      <c r="B81">
        <v>1656093391</v>
      </c>
      <c r="C81">
        <v>1871.9000000953699</v>
      </c>
      <c r="D81" t="s">
        <v>488</v>
      </c>
      <c r="E81" t="s">
        <v>489</v>
      </c>
      <c r="F81">
        <v>5</v>
      </c>
      <c r="G81" t="s">
        <v>351</v>
      </c>
      <c r="H81" t="s">
        <v>352</v>
      </c>
      <c r="I81">
        <v>1656093388.5</v>
      </c>
      <c r="J81">
        <f t="shared" si="68"/>
        <v>3.7356870123118045E-3</v>
      </c>
      <c r="K81">
        <f t="shared" si="69"/>
        <v>3.7356870123118044</v>
      </c>
      <c r="L81">
        <f t="shared" si="70"/>
        <v>39.522286725788348</v>
      </c>
      <c r="M81">
        <f t="shared" si="71"/>
        <v>1049.2988888888899</v>
      </c>
      <c r="N81">
        <f t="shared" si="72"/>
        <v>454.57886644740591</v>
      </c>
      <c r="O81">
        <f t="shared" si="73"/>
        <v>34.616429986172946</v>
      </c>
      <c r="P81">
        <f t="shared" si="74"/>
        <v>79.904685859376258</v>
      </c>
      <c r="Q81">
        <f t="shared" si="75"/>
        <v>0.11589652879352848</v>
      </c>
      <c r="R81">
        <f t="shared" si="76"/>
        <v>3.1179838078039235</v>
      </c>
      <c r="S81">
        <f t="shared" si="77"/>
        <v>0.11355539906100312</v>
      </c>
      <c r="T81">
        <f t="shared" si="78"/>
        <v>7.1178526748375354E-2</v>
      </c>
      <c r="U81">
        <f t="shared" si="79"/>
        <v>321.53344133333263</v>
      </c>
      <c r="V81">
        <f t="shared" si="80"/>
        <v>31.10723294933489</v>
      </c>
      <c r="W81">
        <f t="shared" si="81"/>
        <v>31.10723294933489</v>
      </c>
      <c r="X81">
        <f t="shared" si="82"/>
        <v>4.5390351638787783</v>
      </c>
      <c r="Y81">
        <f t="shared" si="83"/>
        <v>49.639611958828283</v>
      </c>
      <c r="Z81">
        <f t="shared" si="84"/>
        <v>2.1437978545500433</v>
      </c>
      <c r="AA81">
        <f t="shared" si="85"/>
        <v>4.3187240390358737</v>
      </c>
      <c r="AB81">
        <f t="shared" si="86"/>
        <v>2.3952373093287349</v>
      </c>
      <c r="AC81">
        <f t="shared" si="87"/>
        <v>-164.74379724295056</v>
      </c>
      <c r="AD81">
        <f t="shared" si="88"/>
        <v>-146.3300180145317</v>
      </c>
      <c r="AE81">
        <f t="shared" si="89"/>
        <v>-10.504752478509797</v>
      </c>
      <c r="AF81">
        <f t="shared" si="90"/>
        <v>-4.512640265940604E-2</v>
      </c>
      <c r="AG81">
        <f t="shared" si="91"/>
        <v>75.356917418504409</v>
      </c>
      <c r="AH81">
        <f t="shared" si="92"/>
        <v>3.706956667517209</v>
      </c>
      <c r="AI81">
        <f t="shared" si="93"/>
        <v>39.522286725788348</v>
      </c>
      <c r="AJ81">
        <v>1125.14910364158</v>
      </c>
      <c r="AK81">
        <v>1086.4849090909099</v>
      </c>
      <c r="AL81">
        <v>3.387392966458</v>
      </c>
      <c r="AM81">
        <v>66.930594117623002</v>
      </c>
      <c r="AN81">
        <f t="shared" si="94"/>
        <v>3.7356870123118044</v>
      </c>
      <c r="AO81">
        <v>25.928665012003101</v>
      </c>
      <c r="AP81">
        <v>28.157795757575698</v>
      </c>
      <c r="AQ81">
        <v>1.53840350110706E-3</v>
      </c>
      <c r="AR81">
        <v>77.493190307587398</v>
      </c>
      <c r="AS81">
        <v>192</v>
      </c>
      <c r="AT81">
        <v>38</v>
      </c>
      <c r="AU81">
        <f t="shared" si="95"/>
        <v>1</v>
      </c>
      <c r="AV81">
        <f t="shared" si="96"/>
        <v>0</v>
      </c>
      <c r="AW81">
        <f t="shared" si="97"/>
        <v>39796.785825581283</v>
      </c>
      <c r="AX81">
        <f t="shared" si="98"/>
        <v>2000.1044444444401</v>
      </c>
      <c r="AY81">
        <f t="shared" si="99"/>
        <v>1681.2881333333296</v>
      </c>
      <c r="AZ81">
        <f t="shared" si="100"/>
        <v>0.84060016865785891</v>
      </c>
      <c r="BA81">
        <f t="shared" si="101"/>
        <v>0.16075832550966782</v>
      </c>
      <c r="BB81">
        <v>3.08</v>
      </c>
      <c r="BC81">
        <v>0.5</v>
      </c>
      <c r="BD81" t="s">
        <v>353</v>
      </c>
      <c r="BE81">
        <v>2</v>
      </c>
      <c r="BF81" t="b">
        <v>1</v>
      </c>
      <c r="BG81">
        <v>1656093388.5</v>
      </c>
      <c r="BH81">
        <v>1049.2988888888899</v>
      </c>
      <c r="BI81">
        <v>1098.11333333333</v>
      </c>
      <c r="BJ81">
        <v>28.152100000000001</v>
      </c>
      <c r="BK81">
        <v>25.932966666666701</v>
      </c>
      <c r="BL81">
        <v>1034.7822222222201</v>
      </c>
      <c r="BM81">
        <v>28.0015888888889</v>
      </c>
      <c r="BN81">
        <v>500.01511111111103</v>
      </c>
      <c r="BO81">
        <v>76.050399999999996</v>
      </c>
      <c r="BP81">
        <v>0.100148433333333</v>
      </c>
      <c r="BQ81">
        <v>30.236722222222198</v>
      </c>
      <c r="BR81">
        <v>30.1131777777778</v>
      </c>
      <c r="BS81">
        <v>999.9</v>
      </c>
      <c r="BT81">
        <v>0</v>
      </c>
      <c r="BU81">
        <v>0</v>
      </c>
      <c r="BV81">
        <v>10003.333333333299</v>
      </c>
      <c r="BW81">
        <v>0</v>
      </c>
      <c r="BX81">
        <v>2258.7944444444402</v>
      </c>
      <c r="BY81">
        <v>-48.814688888888902</v>
      </c>
      <c r="BZ81">
        <v>1079.69444444444</v>
      </c>
      <c r="CA81">
        <v>1127.3488888888901</v>
      </c>
      <c r="CB81">
        <v>2.21912111111111</v>
      </c>
      <c r="CC81">
        <v>1098.11333333333</v>
      </c>
      <c r="CD81">
        <v>25.932966666666701</v>
      </c>
      <c r="CE81">
        <v>2.1409799999999999</v>
      </c>
      <c r="CF81">
        <v>1.97221222222222</v>
      </c>
      <c r="CG81">
        <v>18.5273888888889</v>
      </c>
      <c r="CH81">
        <v>17.222999999999999</v>
      </c>
      <c r="CI81">
        <v>2000.1044444444401</v>
      </c>
      <c r="CJ81">
        <v>0.97999400000000003</v>
      </c>
      <c r="CK81">
        <v>2.00057333333333E-2</v>
      </c>
      <c r="CL81">
        <v>0</v>
      </c>
      <c r="CM81">
        <v>2.2799222222222202</v>
      </c>
      <c r="CN81">
        <v>0</v>
      </c>
      <c r="CO81">
        <v>6817.9133333333302</v>
      </c>
      <c r="CP81">
        <v>17301.0444444444</v>
      </c>
      <c r="CQ81">
        <v>45.436999999999998</v>
      </c>
      <c r="CR81">
        <v>46.311999999999998</v>
      </c>
      <c r="CS81">
        <v>45.166333333333299</v>
      </c>
      <c r="CT81">
        <v>44.826000000000001</v>
      </c>
      <c r="CU81">
        <v>44.576000000000001</v>
      </c>
      <c r="CV81">
        <v>1960.09111111111</v>
      </c>
      <c r="CW81">
        <v>40.0133333333333</v>
      </c>
      <c r="CX81">
        <v>0</v>
      </c>
      <c r="CY81">
        <v>1656093359.2</v>
      </c>
      <c r="CZ81">
        <v>0</v>
      </c>
      <c r="DA81">
        <v>1656081794</v>
      </c>
      <c r="DB81" t="s">
        <v>354</v>
      </c>
      <c r="DC81">
        <v>1656081770.5</v>
      </c>
      <c r="DD81">
        <v>1655399214.5999999</v>
      </c>
      <c r="DE81">
        <v>1</v>
      </c>
      <c r="DF81">
        <v>0.13400000000000001</v>
      </c>
      <c r="DG81">
        <v>-0.06</v>
      </c>
      <c r="DH81">
        <v>9.3309999999999995</v>
      </c>
      <c r="DI81">
        <v>0.51100000000000001</v>
      </c>
      <c r="DJ81">
        <v>421</v>
      </c>
      <c r="DK81">
        <v>25</v>
      </c>
      <c r="DL81">
        <v>1.93</v>
      </c>
      <c r="DM81">
        <v>0.15</v>
      </c>
      <c r="DN81">
        <v>-48.5906825</v>
      </c>
      <c r="DO81">
        <v>-0.49390581613499202</v>
      </c>
      <c r="DP81">
        <v>0.355180327360272</v>
      </c>
      <c r="DQ81">
        <v>0</v>
      </c>
      <c r="DR81">
        <v>2.2185955000000002</v>
      </c>
      <c r="DS81">
        <v>1.71037148217624E-2</v>
      </c>
      <c r="DT81">
        <v>4.18585770780613E-3</v>
      </c>
      <c r="DU81">
        <v>1</v>
      </c>
      <c r="DV81">
        <v>1</v>
      </c>
      <c r="DW81">
        <v>2</v>
      </c>
      <c r="DX81" t="s">
        <v>361</v>
      </c>
      <c r="DY81">
        <v>2.96434</v>
      </c>
      <c r="DZ81">
        <v>2.75366</v>
      </c>
      <c r="EA81">
        <v>0.143405</v>
      </c>
      <c r="EB81">
        <v>0.14890100000000001</v>
      </c>
      <c r="EC81">
        <v>9.6835400000000002E-2</v>
      </c>
      <c r="ED81">
        <v>9.1383500000000006E-2</v>
      </c>
      <c r="EE81">
        <v>32963.300000000003</v>
      </c>
      <c r="EF81">
        <v>35806.300000000003</v>
      </c>
      <c r="EG81">
        <v>34924.199999999997</v>
      </c>
      <c r="EH81">
        <v>38212.300000000003</v>
      </c>
      <c r="EI81">
        <v>44836.5</v>
      </c>
      <c r="EJ81">
        <v>50163.6</v>
      </c>
      <c r="EK81">
        <v>54709.3</v>
      </c>
      <c r="EL81">
        <v>61313.599999999999</v>
      </c>
      <c r="EM81">
        <v>1.4528000000000001</v>
      </c>
      <c r="EN81">
        <v>2.0308000000000002</v>
      </c>
      <c r="EO81">
        <v>-1.19209E-2</v>
      </c>
      <c r="EP81">
        <v>0</v>
      </c>
      <c r="EQ81">
        <v>30.300599999999999</v>
      </c>
      <c r="ER81">
        <v>999.9</v>
      </c>
      <c r="ES81">
        <v>38.677</v>
      </c>
      <c r="ET81">
        <v>41.694000000000003</v>
      </c>
      <c r="EU81">
        <v>41.254199999999997</v>
      </c>
      <c r="EV81">
        <v>54.324800000000003</v>
      </c>
      <c r="EW81">
        <v>39.387</v>
      </c>
      <c r="EX81">
        <v>2</v>
      </c>
      <c r="EY81">
        <v>0.716951</v>
      </c>
      <c r="EZ81">
        <v>4.7235500000000004</v>
      </c>
      <c r="FA81">
        <v>20.0778</v>
      </c>
      <c r="FB81">
        <v>5.1993200000000002</v>
      </c>
      <c r="FC81">
        <v>12.0099</v>
      </c>
      <c r="FD81">
        <v>4.9748000000000001</v>
      </c>
      <c r="FE81">
        <v>3.294</v>
      </c>
      <c r="FF81">
        <v>9999</v>
      </c>
      <c r="FG81">
        <v>544.29999999999995</v>
      </c>
      <c r="FH81">
        <v>9999</v>
      </c>
      <c r="FI81">
        <v>9999</v>
      </c>
      <c r="FJ81">
        <v>1.8632500000000001</v>
      </c>
      <c r="FK81">
        <v>1.8678900000000001</v>
      </c>
      <c r="FL81">
        <v>1.86768</v>
      </c>
      <c r="FM81">
        <v>1.8689</v>
      </c>
      <c r="FN81">
        <v>1.8696299999999999</v>
      </c>
      <c r="FO81">
        <v>1.8656900000000001</v>
      </c>
      <c r="FP81">
        <v>1.8667</v>
      </c>
      <c r="FQ81">
        <v>1.86798</v>
      </c>
      <c r="FR81">
        <v>5</v>
      </c>
      <c r="FS81">
        <v>0</v>
      </c>
      <c r="FT81">
        <v>0</v>
      </c>
      <c r="FU81">
        <v>0</v>
      </c>
      <c r="FV81" t="s">
        <v>356</v>
      </c>
      <c r="FW81" t="s">
        <v>357</v>
      </c>
      <c r="FX81" t="s">
        <v>358</v>
      </c>
      <c r="FY81" t="s">
        <v>358</v>
      </c>
      <c r="FZ81" t="s">
        <v>358</v>
      </c>
      <c r="GA81" t="s">
        <v>358</v>
      </c>
      <c r="GB81">
        <v>0</v>
      </c>
      <c r="GC81">
        <v>100</v>
      </c>
      <c r="GD81">
        <v>100</v>
      </c>
      <c r="GE81">
        <v>14.58</v>
      </c>
      <c r="GF81">
        <v>0.15049999999999999</v>
      </c>
      <c r="GG81">
        <v>5.6976915342421899</v>
      </c>
      <c r="GH81">
        <v>8.8301994759753793E-3</v>
      </c>
      <c r="GI81">
        <v>1.96969380098152E-7</v>
      </c>
      <c r="GJ81">
        <v>-4.7809962804086102E-10</v>
      </c>
      <c r="GK81">
        <v>0.15052054362713199</v>
      </c>
      <c r="GL81">
        <v>0</v>
      </c>
      <c r="GM81">
        <v>0</v>
      </c>
      <c r="GN81">
        <v>0</v>
      </c>
      <c r="GO81">
        <v>-3</v>
      </c>
      <c r="GP81">
        <v>1713</v>
      </c>
      <c r="GQ81">
        <v>0</v>
      </c>
      <c r="GR81">
        <v>17</v>
      </c>
      <c r="GS81">
        <v>193.7</v>
      </c>
      <c r="GT81">
        <v>11569.6</v>
      </c>
      <c r="GU81">
        <v>2.9016099999999998</v>
      </c>
      <c r="GV81">
        <v>2.66479</v>
      </c>
      <c r="GW81">
        <v>2.2485400000000002</v>
      </c>
      <c r="GX81">
        <v>2.7087400000000001</v>
      </c>
      <c r="GY81">
        <v>1.9958499999999999</v>
      </c>
      <c r="GZ81">
        <v>2.3571800000000001</v>
      </c>
      <c r="HA81">
        <v>44.529299999999999</v>
      </c>
      <c r="HB81">
        <v>15.392899999999999</v>
      </c>
      <c r="HC81">
        <v>18</v>
      </c>
      <c r="HD81">
        <v>266.714</v>
      </c>
      <c r="HE81">
        <v>611.18399999999997</v>
      </c>
      <c r="HF81">
        <v>23.003900000000002</v>
      </c>
      <c r="HG81">
        <v>35.7273</v>
      </c>
      <c r="HH81">
        <v>30.001200000000001</v>
      </c>
      <c r="HI81">
        <v>35.592799999999997</v>
      </c>
      <c r="HJ81">
        <v>35.462200000000003</v>
      </c>
      <c r="HK81">
        <v>58.0548</v>
      </c>
      <c r="HL81">
        <v>35.3429</v>
      </c>
      <c r="HM81">
        <v>0</v>
      </c>
      <c r="HN81">
        <v>23</v>
      </c>
      <c r="HO81">
        <v>1126.44</v>
      </c>
      <c r="HP81">
        <v>26.031099999999999</v>
      </c>
      <c r="HQ81">
        <v>101.40300000000001</v>
      </c>
      <c r="HR81">
        <v>102.04300000000001</v>
      </c>
    </row>
    <row r="82" spans="1:226" x14ac:dyDescent="0.2">
      <c r="A82">
        <v>74</v>
      </c>
      <c r="B82">
        <v>1656093396</v>
      </c>
      <c r="C82">
        <v>1876.9000000953699</v>
      </c>
      <c r="D82" t="s">
        <v>490</v>
      </c>
      <c r="E82" t="s">
        <v>491</v>
      </c>
      <c r="F82">
        <v>5</v>
      </c>
      <c r="G82" t="s">
        <v>351</v>
      </c>
      <c r="H82" t="s">
        <v>352</v>
      </c>
      <c r="I82">
        <v>1656093393.2</v>
      </c>
      <c r="J82">
        <f t="shared" si="68"/>
        <v>3.7375668605664834E-3</v>
      </c>
      <c r="K82">
        <f t="shared" si="69"/>
        <v>3.7375668605664836</v>
      </c>
      <c r="L82">
        <f t="shared" si="70"/>
        <v>40.15740266297049</v>
      </c>
      <c r="M82">
        <f t="shared" si="71"/>
        <v>1064.7049999999999</v>
      </c>
      <c r="N82">
        <f t="shared" si="72"/>
        <v>459.94993330087578</v>
      </c>
      <c r="O82">
        <f t="shared" si="73"/>
        <v>35.025639225081669</v>
      </c>
      <c r="P82">
        <f t="shared" si="74"/>
        <v>81.078331599074446</v>
      </c>
      <c r="Q82">
        <f t="shared" si="75"/>
        <v>0.11579165084105224</v>
      </c>
      <c r="R82">
        <f t="shared" si="76"/>
        <v>3.1152917374349216</v>
      </c>
      <c r="S82">
        <f t="shared" si="77"/>
        <v>0.11345273475971739</v>
      </c>
      <c r="T82">
        <f t="shared" si="78"/>
        <v>7.1114166556655395E-2</v>
      </c>
      <c r="U82">
        <f t="shared" si="79"/>
        <v>321.5183925</v>
      </c>
      <c r="V82">
        <f t="shared" si="80"/>
        <v>31.124588589032712</v>
      </c>
      <c r="W82">
        <f t="shared" si="81"/>
        <v>31.124588589032712</v>
      </c>
      <c r="X82">
        <f t="shared" si="82"/>
        <v>4.5435252786455775</v>
      </c>
      <c r="Y82">
        <f t="shared" si="83"/>
        <v>49.618317814616006</v>
      </c>
      <c r="Z82">
        <f t="shared" si="84"/>
        <v>2.1449934547910958</v>
      </c>
      <c r="AA82">
        <f t="shared" si="85"/>
        <v>4.3229870524938425</v>
      </c>
      <c r="AB82">
        <f t="shared" si="86"/>
        <v>2.3985318238544817</v>
      </c>
      <c r="AC82">
        <f t="shared" si="87"/>
        <v>-164.82669855098192</v>
      </c>
      <c r="AD82">
        <f t="shared" si="88"/>
        <v>-146.22851017642748</v>
      </c>
      <c r="AE82">
        <f t="shared" si="89"/>
        <v>-10.508330639809184</v>
      </c>
      <c r="AF82">
        <f t="shared" si="90"/>
        <v>-4.5146867218562647E-2</v>
      </c>
      <c r="AG82">
        <f t="shared" si="91"/>
        <v>76.263654297779809</v>
      </c>
      <c r="AH82">
        <f t="shared" si="92"/>
        <v>3.7089574829605336</v>
      </c>
      <c r="AI82">
        <f t="shared" si="93"/>
        <v>40.15740266297049</v>
      </c>
      <c r="AJ82">
        <v>1142.6662760945101</v>
      </c>
      <c r="AK82">
        <v>1103.4188484848501</v>
      </c>
      <c r="AL82">
        <v>3.4339371548853701</v>
      </c>
      <c r="AM82">
        <v>66.930594117623002</v>
      </c>
      <c r="AN82">
        <f t="shared" si="94"/>
        <v>3.7375668605664836</v>
      </c>
      <c r="AO82">
        <v>25.945086480719901</v>
      </c>
      <c r="AP82">
        <v>28.173931515151502</v>
      </c>
      <c r="AQ82">
        <v>1.7604086902048199E-3</v>
      </c>
      <c r="AR82">
        <v>77.493190307587398</v>
      </c>
      <c r="AS82">
        <v>192</v>
      </c>
      <c r="AT82">
        <v>38</v>
      </c>
      <c r="AU82">
        <f t="shared" si="95"/>
        <v>1</v>
      </c>
      <c r="AV82">
        <f t="shared" si="96"/>
        <v>0</v>
      </c>
      <c r="AW82">
        <f t="shared" si="97"/>
        <v>39747.715739209954</v>
      </c>
      <c r="AX82">
        <f t="shared" si="98"/>
        <v>2000.011</v>
      </c>
      <c r="AY82">
        <f t="shared" si="99"/>
        <v>1681.20957</v>
      </c>
      <c r="AZ82">
        <f t="shared" si="100"/>
        <v>0.84060016169911067</v>
      </c>
      <c r="BA82">
        <f t="shared" si="101"/>
        <v>0.16075831207928357</v>
      </c>
      <c r="BB82">
        <v>3.08</v>
      </c>
      <c r="BC82">
        <v>0.5</v>
      </c>
      <c r="BD82" t="s">
        <v>353</v>
      </c>
      <c r="BE82">
        <v>2</v>
      </c>
      <c r="BF82" t="b">
        <v>1</v>
      </c>
      <c r="BG82">
        <v>1656093393.2</v>
      </c>
      <c r="BH82">
        <v>1064.7049999999999</v>
      </c>
      <c r="BI82">
        <v>1114.107</v>
      </c>
      <c r="BJ82">
        <v>28.167639999999999</v>
      </c>
      <c r="BK82">
        <v>25.947679999999998</v>
      </c>
      <c r="BL82">
        <v>1050.0719999999999</v>
      </c>
      <c r="BM82">
        <v>28.017119999999998</v>
      </c>
      <c r="BN82">
        <v>500.09070000000003</v>
      </c>
      <c r="BO82">
        <v>76.050880000000006</v>
      </c>
      <c r="BP82">
        <v>0.10010229</v>
      </c>
      <c r="BQ82">
        <v>30.25393</v>
      </c>
      <c r="BR82">
        <v>30.129339999999999</v>
      </c>
      <c r="BS82">
        <v>999.9</v>
      </c>
      <c r="BT82">
        <v>0</v>
      </c>
      <c r="BU82">
        <v>0</v>
      </c>
      <c r="BV82">
        <v>9991</v>
      </c>
      <c r="BW82">
        <v>0</v>
      </c>
      <c r="BX82">
        <v>2259.377</v>
      </c>
      <c r="BY82">
        <v>-49.400579999999998</v>
      </c>
      <c r="BZ82">
        <v>1095.566</v>
      </c>
      <c r="CA82">
        <v>1143.7850000000001</v>
      </c>
      <c r="CB82">
        <v>2.2199589999999998</v>
      </c>
      <c r="CC82">
        <v>1114.107</v>
      </c>
      <c r="CD82">
        <v>25.947679999999998</v>
      </c>
      <c r="CE82">
        <v>2.1421739999999998</v>
      </c>
      <c r="CF82">
        <v>1.9733449999999999</v>
      </c>
      <c r="CG82">
        <v>18.536300000000001</v>
      </c>
      <c r="CH82">
        <v>17.23207</v>
      </c>
      <c r="CI82">
        <v>2000.011</v>
      </c>
      <c r="CJ82">
        <v>0.97999420000000004</v>
      </c>
      <c r="CK82">
        <v>2.0005519999999999E-2</v>
      </c>
      <c r="CL82">
        <v>0</v>
      </c>
      <c r="CM82">
        <v>2.2414100000000001</v>
      </c>
      <c r="CN82">
        <v>0</v>
      </c>
      <c r="CO82">
        <v>6822.4809999999998</v>
      </c>
      <c r="CP82">
        <v>17300.22</v>
      </c>
      <c r="CQ82">
        <v>45.436999999999998</v>
      </c>
      <c r="CR82">
        <v>46.311999999999998</v>
      </c>
      <c r="CS82">
        <v>45.186999999999998</v>
      </c>
      <c r="CT82">
        <v>44.875</v>
      </c>
      <c r="CU82">
        <v>44.625</v>
      </c>
      <c r="CV82">
        <v>1960</v>
      </c>
      <c r="CW82">
        <v>40.011000000000003</v>
      </c>
      <c r="CX82">
        <v>0</v>
      </c>
      <c r="CY82">
        <v>1656093364</v>
      </c>
      <c r="CZ82">
        <v>0</v>
      </c>
      <c r="DA82">
        <v>1656081794</v>
      </c>
      <c r="DB82" t="s">
        <v>354</v>
      </c>
      <c r="DC82">
        <v>1656081770.5</v>
      </c>
      <c r="DD82">
        <v>1655399214.5999999</v>
      </c>
      <c r="DE82">
        <v>1</v>
      </c>
      <c r="DF82">
        <v>0.13400000000000001</v>
      </c>
      <c r="DG82">
        <v>-0.06</v>
      </c>
      <c r="DH82">
        <v>9.3309999999999995</v>
      </c>
      <c r="DI82">
        <v>0.51100000000000001</v>
      </c>
      <c r="DJ82">
        <v>421</v>
      </c>
      <c r="DK82">
        <v>25</v>
      </c>
      <c r="DL82">
        <v>1.93</v>
      </c>
      <c r="DM82">
        <v>0.15</v>
      </c>
      <c r="DN82">
        <v>-48.7646625</v>
      </c>
      <c r="DO82">
        <v>-2.8628341463414002</v>
      </c>
      <c r="DP82">
        <v>0.47201060458823402</v>
      </c>
      <c r="DQ82">
        <v>0</v>
      </c>
      <c r="DR82">
        <v>2.2195212500000001</v>
      </c>
      <c r="DS82">
        <v>1.43046529080662E-2</v>
      </c>
      <c r="DT82">
        <v>4.2434968996689403E-3</v>
      </c>
      <c r="DU82">
        <v>1</v>
      </c>
      <c r="DV82">
        <v>1</v>
      </c>
      <c r="DW82">
        <v>2</v>
      </c>
      <c r="DX82" t="s">
        <v>361</v>
      </c>
      <c r="DY82">
        <v>2.9642400000000002</v>
      </c>
      <c r="DZ82">
        <v>2.7546900000000001</v>
      </c>
      <c r="EA82">
        <v>0.14486099999999999</v>
      </c>
      <c r="EB82">
        <v>0.15031600000000001</v>
      </c>
      <c r="EC82">
        <v>9.6867400000000006E-2</v>
      </c>
      <c r="ED82">
        <v>9.1432799999999995E-2</v>
      </c>
      <c r="EE82">
        <v>32906.800000000003</v>
      </c>
      <c r="EF82">
        <v>35745.699999999997</v>
      </c>
      <c r="EG82">
        <v>34923.9</v>
      </c>
      <c r="EH82">
        <v>38211.4</v>
      </c>
      <c r="EI82">
        <v>44834.3</v>
      </c>
      <c r="EJ82">
        <v>50160.3</v>
      </c>
      <c r="EK82">
        <v>54708.5</v>
      </c>
      <c r="EL82">
        <v>61312.800000000003</v>
      </c>
      <c r="EM82">
        <v>1.4541999999999999</v>
      </c>
      <c r="EN82">
        <v>2.0308000000000002</v>
      </c>
      <c r="EO82">
        <v>-1.19209E-2</v>
      </c>
      <c r="EP82">
        <v>0</v>
      </c>
      <c r="EQ82">
        <v>30.3306</v>
      </c>
      <c r="ER82">
        <v>999.9</v>
      </c>
      <c r="ES82">
        <v>38.677</v>
      </c>
      <c r="ET82">
        <v>41.694000000000003</v>
      </c>
      <c r="EU82">
        <v>41.256799999999998</v>
      </c>
      <c r="EV82">
        <v>54.064799999999998</v>
      </c>
      <c r="EW82">
        <v>39.266800000000003</v>
      </c>
      <c r="EX82">
        <v>2</v>
      </c>
      <c r="EY82">
        <v>0.71829299999999996</v>
      </c>
      <c r="EZ82">
        <v>4.7510000000000003</v>
      </c>
      <c r="FA82">
        <v>20.0777</v>
      </c>
      <c r="FB82">
        <v>5.1981200000000003</v>
      </c>
      <c r="FC82">
        <v>12.0099</v>
      </c>
      <c r="FD82">
        <v>4.9740000000000002</v>
      </c>
      <c r="FE82">
        <v>3.294</v>
      </c>
      <c r="FF82">
        <v>9999</v>
      </c>
      <c r="FG82">
        <v>544.29999999999995</v>
      </c>
      <c r="FH82">
        <v>9999</v>
      </c>
      <c r="FI82">
        <v>9999</v>
      </c>
      <c r="FJ82">
        <v>1.8632500000000001</v>
      </c>
      <c r="FK82">
        <v>1.8678900000000001</v>
      </c>
      <c r="FL82">
        <v>1.86768</v>
      </c>
      <c r="FM82">
        <v>1.8689</v>
      </c>
      <c r="FN82">
        <v>1.8696600000000001</v>
      </c>
      <c r="FO82">
        <v>1.8656900000000001</v>
      </c>
      <c r="FP82">
        <v>1.86676</v>
      </c>
      <c r="FQ82">
        <v>1.8680399999999999</v>
      </c>
      <c r="FR82">
        <v>5</v>
      </c>
      <c r="FS82">
        <v>0</v>
      </c>
      <c r="FT82">
        <v>0</v>
      </c>
      <c r="FU82">
        <v>0</v>
      </c>
      <c r="FV82" t="s">
        <v>356</v>
      </c>
      <c r="FW82" t="s">
        <v>357</v>
      </c>
      <c r="FX82" t="s">
        <v>358</v>
      </c>
      <c r="FY82" t="s">
        <v>358</v>
      </c>
      <c r="FZ82" t="s">
        <v>358</v>
      </c>
      <c r="GA82" t="s">
        <v>358</v>
      </c>
      <c r="GB82">
        <v>0</v>
      </c>
      <c r="GC82">
        <v>100</v>
      </c>
      <c r="GD82">
        <v>100</v>
      </c>
      <c r="GE82">
        <v>14.7</v>
      </c>
      <c r="GF82">
        <v>0.15049999999999999</v>
      </c>
      <c r="GG82">
        <v>5.6976915342421899</v>
      </c>
      <c r="GH82">
        <v>8.8301994759753793E-3</v>
      </c>
      <c r="GI82">
        <v>1.96969380098152E-7</v>
      </c>
      <c r="GJ82">
        <v>-4.7809962804086102E-10</v>
      </c>
      <c r="GK82">
        <v>0.15052054362713199</v>
      </c>
      <c r="GL82">
        <v>0</v>
      </c>
      <c r="GM82">
        <v>0</v>
      </c>
      <c r="GN82">
        <v>0</v>
      </c>
      <c r="GO82">
        <v>-3</v>
      </c>
      <c r="GP82">
        <v>1713</v>
      </c>
      <c r="GQ82">
        <v>0</v>
      </c>
      <c r="GR82">
        <v>17</v>
      </c>
      <c r="GS82">
        <v>193.8</v>
      </c>
      <c r="GT82">
        <v>11569.7</v>
      </c>
      <c r="GU82">
        <v>2.9370099999999999</v>
      </c>
      <c r="GV82">
        <v>2.6672400000000001</v>
      </c>
      <c r="GW82">
        <v>2.2485400000000002</v>
      </c>
      <c r="GX82">
        <v>2.7075200000000001</v>
      </c>
      <c r="GY82">
        <v>1.9958499999999999</v>
      </c>
      <c r="GZ82">
        <v>2.3791500000000001</v>
      </c>
      <c r="HA82">
        <v>44.529299999999999</v>
      </c>
      <c r="HB82">
        <v>15.392899999999999</v>
      </c>
      <c r="HC82">
        <v>18</v>
      </c>
      <c r="HD82">
        <v>267.37299999999999</v>
      </c>
      <c r="HE82">
        <v>611.32100000000003</v>
      </c>
      <c r="HF82">
        <v>23.005299999999998</v>
      </c>
      <c r="HG82">
        <v>35.740400000000001</v>
      </c>
      <c r="HH82">
        <v>30.001300000000001</v>
      </c>
      <c r="HI82">
        <v>35.605899999999998</v>
      </c>
      <c r="HJ82">
        <v>35.476500000000001</v>
      </c>
      <c r="HK82">
        <v>58.768599999999999</v>
      </c>
      <c r="HL82">
        <v>35.3429</v>
      </c>
      <c r="HM82">
        <v>0</v>
      </c>
      <c r="HN82">
        <v>23</v>
      </c>
      <c r="HO82">
        <v>1139.94</v>
      </c>
      <c r="HP82">
        <v>26.062200000000001</v>
      </c>
      <c r="HQ82">
        <v>101.401</v>
      </c>
      <c r="HR82">
        <v>102.041</v>
      </c>
    </row>
    <row r="83" spans="1:226" x14ac:dyDescent="0.2">
      <c r="A83">
        <v>75</v>
      </c>
      <c r="B83">
        <v>1656093401</v>
      </c>
      <c r="C83">
        <v>1881.9000000953699</v>
      </c>
      <c r="D83" t="s">
        <v>492</v>
      </c>
      <c r="E83" t="s">
        <v>493</v>
      </c>
      <c r="F83">
        <v>5</v>
      </c>
      <c r="G83" t="s">
        <v>351</v>
      </c>
      <c r="H83" t="s">
        <v>352</v>
      </c>
      <c r="I83">
        <v>1656093398.5</v>
      </c>
      <c r="J83">
        <f t="shared" si="68"/>
        <v>3.7196442315946591E-3</v>
      </c>
      <c r="K83">
        <f t="shared" si="69"/>
        <v>3.7196442315946592</v>
      </c>
      <c r="L83">
        <f t="shared" si="70"/>
        <v>40.554806329687864</v>
      </c>
      <c r="M83">
        <f t="shared" si="71"/>
        <v>1082.2688888888899</v>
      </c>
      <c r="N83">
        <f t="shared" si="72"/>
        <v>466.85169890357366</v>
      </c>
      <c r="O83">
        <f t="shared" si="73"/>
        <v>35.551234299990661</v>
      </c>
      <c r="P83">
        <f t="shared" si="74"/>
        <v>82.415882677180846</v>
      </c>
      <c r="Q83">
        <f t="shared" si="75"/>
        <v>0.11490677265448163</v>
      </c>
      <c r="R83">
        <f t="shared" si="76"/>
        <v>3.1140987550578796</v>
      </c>
      <c r="S83">
        <f t="shared" si="77"/>
        <v>0.11260222123364728</v>
      </c>
      <c r="T83">
        <f t="shared" si="78"/>
        <v>7.0579593429844906E-2</v>
      </c>
      <c r="U83">
        <f t="shared" si="79"/>
        <v>321.50706733333328</v>
      </c>
      <c r="V83">
        <f t="shared" si="80"/>
        <v>31.154763265051098</v>
      </c>
      <c r="W83">
        <f t="shared" si="81"/>
        <v>31.154763265051098</v>
      </c>
      <c r="X83">
        <f t="shared" si="82"/>
        <v>4.5513410441659792</v>
      </c>
      <c r="Y83">
        <f t="shared" si="83"/>
        <v>49.578941369258644</v>
      </c>
      <c r="Z83">
        <f t="shared" si="84"/>
        <v>2.1464324923257645</v>
      </c>
      <c r="AA83">
        <f t="shared" si="85"/>
        <v>4.3293229606081445</v>
      </c>
      <c r="AB83">
        <f t="shared" si="86"/>
        <v>2.4049085518402147</v>
      </c>
      <c r="AC83">
        <f t="shared" si="87"/>
        <v>-164.03631061332447</v>
      </c>
      <c r="AD83">
        <f t="shared" si="88"/>
        <v>-146.94931025758356</v>
      </c>
      <c r="AE83">
        <f t="shared" si="89"/>
        <v>-10.56708259301803</v>
      </c>
      <c r="AF83">
        <f t="shared" si="90"/>
        <v>-4.563613059278282E-2</v>
      </c>
      <c r="AG83">
        <f t="shared" si="91"/>
        <v>76.425624359662294</v>
      </c>
      <c r="AH83">
        <f t="shared" si="92"/>
        <v>3.6528937371646752</v>
      </c>
      <c r="AI83">
        <f t="shared" si="93"/>
        <v>40.554806329687864</v>
      </c>
      <c r="AJ83">
        <v>1159.9185413764999</v>
      </c>
      <c r="AK83">
        <v>1120.48842424242</v>
      </c>
      <c r="AL83">
        <v>3.4149232909886602</v>
      </c>
      <c r="AM83">
        <v>66.930594117623002</v>
      </c>
      <c r="AN83">
        <f t="shared" si="94"/>
        <v>3.7196442315946592</v>
      </c>
      <c r="AO83">
        <v>25.970316933090299</v>
      </c>
      <c r="AP83">
        <v>28.198676969697001</v>
      </c>
      <c r="AQ83">
        <v>-3.4838561077717303E-4</v>
      </c>
      <c r="AR83">
        <v>77.493190307587398</v>
      </c>
      <c r="AS83">
        <v>192</v>
      </c>
      <c r="AT83">
        <v>38</v>
      </c>
      <c r="AU83">
        <f t="shared" si="95"/>
        <v>1</v>
      </c>
      <c r="AV83">
        <f t="shared" si="96"/>
        <v>0</v>
      </c>
      <c r="AW83">
        <f t="shared" si="97"/>
        <v>39723.621901898099</v>
      </c>
      <c r="AX83">
        <f t="shared" si="98"/>
        <v>1999.94</v>
      </c>
      <c r="AY83">
        <f t="shared" si="99"/>
        <v>1681.1499333333331</v>
      </c>
      <c r="AZ83">
        <f t="shared" si="100"/>
        <v>0.84060018467220676</v>
      </c>
      <c r="BA83">
        <f t="shared" si="101"/>
        <v>0.16075835641735917</v>
      </c>
      <c r="BB83">
        <v>3.08</v>
      </c>
      <c r="BC83">
        <v>0.5</v>
      </c>
      <c r="BD83" t="s">
        <v>353</v>
      </c>
      <c r="BE83">
        <v>2</v>
      </c>
      <c r="BF83" t="b">
        <v>1</v>
      </c>
      <c r="BG83">
        <v>1656093398.5</v>
      </c>
      <c r="BH83">
        <v>1082.2688888888899</v>
      </c>
      <c r="BI83">
        <v>1131.7833333333299</v>
      </c>
      <c r="BJ83">
        <v>28.186522222222202</v>
      </c>
      <c r="BK83">
        <v>25.9997222222222</v>
      </c>
      <c r="BL83">
        <v>1067.5033333333299</v>
      </c>
      <c r="BM83">
        <v>28.036011111111101</v>
      </c>
      <c r="BN83">
        <v>499.99033333333301</v>
      </c>
      <c r="BO83">
        <v>76.050944444444497</v>
      </c>
      <c r="BP83">
        <v>0.100078211111111</v>
      </c>
      <c r="BQ83">
        <v>30.279477777777799</v>
      </c>
      <c r="BR83">
        <v>30.1509111111111</v>
      </c>
      <c r="BS83">
        <v>999.9</v>
      </c>
      <c r="BT83">
        <v>0</v>
      </c>
      <c r="BU83">
        <v>0</v>
      </c>
      <c r="BV83">
        <v>9985.5555555555493</v>
      </c>
      <c r="BW83">
        <v>0</v>
      </c>
      <c r="BX83">
        <v>2266.58</v>
      </c>
      <c r="BY83">
        <v>-49.514811111111101</v>
      </c>
      <c r="BZ83">
        <v>1113.6611111111099</v>
      </c>
      <c r="CA83">
        <v>1161.99444444444</v>
      </c>
      <c r="CB83">
        <v>2.1868033333333301</v>
      </c>
      <c r="CC83">
        <v>1131.7833333333299</v>
      </c>
      <c r="CD83">
        <v>25.9997222222222</v>
      </c>
      <c r="CE83">
        <v>2.14361111111111</v>
      </c>
      <c r="CF83">
        <v>1.9773033333333301</v>
      </c>
      <c r="CG83">
        <v>18.547000000000001</v>
      </c>
      <c r="CH83">
        <v>17.263733333333299</v>
      </c>
      <c r="CI83">
        <v>1999.94</v>
      </c>
      <c r="CJ83">
        <v>0.97999400000000003</v>
      </c>
      <c r="CK83">
        <v>2.00057333333333E-2</v>
      </c>
      <c r="CL83">
        <v>0</v>
      </c>
      <c r="CM83">
        <v>2.32168888888889</v>
      </c>
      <c r="CN83">
        <v>0</v>
      </c>
      <c r="CO83">
        <v>6827.4666666666699</v>
      </c>
      <c r="CP83">
        <v>17299.577777777798</v>
      </c>
      <c r="CQ83">
        <v>45.472000000000001</v>
      </c>
      <c r="CR83">
        <v>46.368000000000002</v>
      </c>
      <c r="CS83">
        <v>45.186999999999998</v>
      </c>
      <c r="CT83">
        <v>44.916333333333299</v>
      </c>
      <c r="CU83">
        <v>44.625</v>
      </c>
      <c r="CV83">
        <v>1959.92888888889</v>
      </c>
      <c r="CW83">
        <v>40.011111111111099</v>
      </c>
      <c r="CX83">
        <v>0</v>
      </c>
      <c r="CY83">
        <v>1656093369.4000001</v>
      </c>
      <c r="CZ83">
        <v>0</v>
      </c>
      <c r="DA83">
        <v>1656081794</v>
      </c>
      <c r="DB83" t="s">
        <v>354</v>
      </c>
      <c r="DC83">
        <v>1656081770.5</v>
      </c>
      <c r="DD83">
        <v>1655399214.5999999</v>
      </c>
      <c r="DE83">
        <v>1</v>
      </c>
      <c r="DF83">
        <v>0.13400000000000001</v>
      </c>
      <c r="DG83">
        <v>-0.06</v>
      </c>
      <c r="DH83">
        <v>9.3309999999999995</v>
      </c>
      <c r="DI83">
        <v>0.51100000000000001</v>
      </c>
      <c r="DJ83">
        <v>421</v>
      </c>
      <c r="DK83">
        <v>25</v>
      </c>
      <c r="DL83">
        <v>1.93</v>
      </c>
      <c r="DM83">
        <v>0.15</v>
      </c>
      <c r="DN83">
        <v>-49.0514875</v>
      </c>
      <c r="DO83">
        <v>-4.5118030018760296</v>
      </c>
      <c r="DP83">
        <v>0.53147774421301097</v>
      </c>
      <c r="DQ83">
        <v>0</v>
      </c>
      <c r="DR83">
        <v>2.2128570000000001</v>
      </c>
      <c r="DS83">
        <v>-0.123359324577863</v>
      </c>
      <c r="DT83">
        <v>1.9738963397301301E-2</v>
      </c>
      <c r="DU83">
        <v>0</v>
      </c>
      <c r="DV83">
        <v>0</v>
      </c>
      <c r="DW83">
        <v>2</v>
      </c>
      <c r="DX83" t="s">
        <v>355</v>
      </c>
      <c r="DY83">
        <v>2.96408</v>
      </c>
      <c r="DZ83">
        <v>2.7539199999999999</v>
      </c>
      <c r="EA83">
        <v>0.14627499999999999</v>
      </c>
      <c r="EB83">
        <v>0.15174799999999999</v>
      </c>
      <c r="EC83">
        <v>9.6932900000000002E-2</v>
      </c>
      <c r="ED83">
        <v>9.1633500000000007E-2</v>
      </c>
      <c r="EE83">
        <v>32850.800000000003</v>
      </c>
      <c r="EF83">
        <v>35684.400000000001</v>
      </c>
      <c r="EG83">
        <v>34922.400000000001</v>
      </c>
      <c r="EH83">
        <v>38210.5</v>
      </c>
      <c r="EI83">
        <v>44830</v>
      </c>
      <c r="EJ83">
        <v>50147.6</v>
      </c>
      <c r="EK83">
        <v>54707.1</v>
      </c>
      <c r="EL83">
        <v>61310.8</v>
      </c>
      <c r="EM83">
        <v>1.4536</v>
      </c>
      <c r="EN83">
        <v>2.0310000000000001</v>
      </c>
      <c r="EO83">
        <v>-1.20699E-2</v>
      </c>
      <c r="EP83">
        <v>0</v>
      </c>
      <c r="EQ83">
        <v>30.360099999999999</v>
      </c>
      <c r="ER83">
        <v>999.9</v>
      </c>
      <c r="ES83">
        <v>38.677</v>
      </c>
      <c r="ET83">
        <v>41.694000000000003</v>
      </c>
      <c r="EU83">
        <v>41.252600000000001</v>
      </c>
      <c r="EV83">
        <v>54.464799999999997</v>
      </c>
      <c r="EW83">
        <v>39.399000000000001</v>
      </c>
      <c r="EX83">
        <v>2</v>
      </c>
      <c r="EY83">
        <v>0.71945099999999995</v>
      </c>
      <c r="EZ83">
        <v>4.7974100000000002</v>
      </c>
      <c r="FA83">
        <v>20.075700000000001</v>
      </c>
      <c r="FB83">
        <v>5.1993200000000002</v>
      </c>
      <c r="FC83">
        <v>12.0099</v>
      </c>
      <c r="FD83">
        <v>4.9744000000000002</v>
      </c>
      <c r="FE83">
        <v>3.294</v>
      </c>
      <c r="FF83">
        <v>9999</v>
      </c>
      <c r="FG83">
        <v>544.29999999999995</v>
      </c>
      <c r="FH83">
        <v>9999</v>
      </c>
      <c r="FI83">
        <v>9999</v>
      </c>
      <c r="FJ83">
        <v>1.86328</v>
      </c>
      <c r="FK83">
        <v>1.86798</v>
      </c>
      <c r="FL83">
        <v>1.86768</v>
      </c>
      <c r="FM83">
        <v>1.8689</v>
      </c>
      <c r="FN83">
        <v>1.8696600000000001</v>
      </c>
      <c r="FO83">
        <v>1.8656900000000001</v>
      </c>
      <c r="FP83">
        <v>1.8666700000000001</v>
      </c>
      <c r="FQ83">
        <v>1.8680099999999999</v>
      </c>
      <c r="FR83">
        <v>5</v>
      </c>
      <c r="FS83">
        <v>0</v>
      </c>
      <c r="FT83">
        <v>0</v>
      </c>
      <c r="FU83">
        <v>0</v>
      </c>
      <c r="FV83" t="s">
        <v>356</v>
      </c>
      <c r="FW83" t="s">
        <v>357</v>
      </c>
      <c r="FX83" t="s">
        <v>358</v>
      </c>
      <c r="FY83" t="s">
        <v>358</v>
      </c>
      <c r="FZ83" t="s">
        <v>358</v>
      </c>
      <c r="GA83" t="s">
        <v>358</v>
      </c>
      <c r="GB83">
        <v>0</v>
      </c>
      <c r="GC83">
        <v>100</v>
      </c>
      <c r="GD83">
        <v>100</v>
      </c>
      <c r="GE83">
        <v>14.83</v>
      </c>
      <c r="GF83">
        <v>0.15060000000000001</v>
      </c>
      <c r="GG83">
        <v>5.6976915342421899</v>
      </c>
      <c r="GH83">
        <v>8.8301994759753793E-3</v>
      </c>
      <c r="GI83">
        <v>1.96969380098152E-7</v>
      </c>
      <c r="GJ83">
        <v>-4.7809962804086102E-10</v>
      </c>
      <c r="GK83">
        <v>0.15052054362713199</v>
      </c>
      <c r="GL83">
        <v>0</v>
      </c>
      <c r="GM83">
        <v>0</v>
      </c>
      <c r="GN83">
        <v>0</v>
      </c>
      <c r="GO83">
        <v>-3</v>
      </c>
      <c r="GP83">
        <v>1713</v>
      </c>
      <c r="GQ83">
        <v>0</v>
      </c>
      <c r="GR83">
        <v>17</v>
      </c>
      <c r="GS83">
        <v>193.8</v>
      </c>
      <c r="GT83">
        <v>11569.8</v>
      </c>
      <c r="GU83">
        <v>2.96875</v>
      </c>
      <c r="GV83">
        <v>2.66479</v>
      </c>
      <c r="GW83">
        <v>2.2485400000000002</v>
      </c>
      <c r="GX83">
        <v>2.7075200000000001</v>
      </c>
      <c r="GY83">
        <v>1.9958499999999999</v>
      </c>
      <c r="GZ83">
        <v>2.4072300000000002</v>
      </c>
      <c r="HA83">
        <v>44.529299999999999</v>
      </c>
      <c r="HB83">
        <v>15.3841</v>
      </c>
      <c r="HC83">
        <v>18</v>
      </c>
      <c r="HD83">
        <v>267.15800000000002</v>
      </c>
      <c r="HE83">
        <v>611.59400000000005</v>
      </c>
      <c r="HF83">
        <v>23.008099999999999</v>
      </c>
      <c r="HG83">
        <v>35.756999999999998</v>
      </c>
      <c r="HH83">
        <v>30.001300000000001</v>
      </c>
      <c r="HI83">
        <v>35.619</v>
      </c>
      <c r="HJ83">
        <v>35.488199999999999</v>
      </c>
      <c r="HK83">
        <v>59.414200000000001</v>
      </c>
      <c r="HL83">
        <v>35.067399999999999</v>
      </c>
      <c r="HM83">
        <v>0</v>
      </c>
      <c r="HN83">
        <v>23</v>
      </c>
      <c r="HO83">
        <v>1160.0899999999999</v>
      </c>
      <c r="HP83">
        <v>26.080300000000001</v>
      </c>
      <c r="HQ83">
        <v>101.398</v>
      </c>
      <c r="HR83">
        <v>102.038</v>
      </c>
    </row>
    <row r="84" spans="1:226" x14ac:dyDescent="0.2">
      <c r="A84">
        <v>76</v>
      </c>
      <c r="B84">
        <v>1656093406</v>
      </c>
      <c r="C84">
        <v>1886.9000000953699</v>
      </c>
      <c r="D84" t="s">
        <v>494</v>
      </c>
      <c r="E84" t="s">
        <v>495</v>
      </c>
      <c r="F84">
        <v>5</v>
      </c>
      <c r="G84" t="s">
        <v>351</v>
      </c>
      <c r="H84" t="s">
        <v>352</v>
      </c>
      <c r="I84">
        <v>1656093403.2</v>
      </c>
      <c r="J84">
        <f t="shared" si="68"/>
        <v>3.7397714408884519E-3</v>
      </c>
      <c r="K84">
        <f t="shared" si="69"/>
        <v>3.7397714408884517</v>
      </c>
      <c r="L84">
        <f t="shared" si="70"/>
        <v>41.343641738781777</v>
      </c>
      <c r="M84">
        <f t="shared" si="71"/>
        <v>1097.7159999999999</v>
      </c>
      <c r="N84">
        <f t="shared" si="72"/>
        <v>473.01519626585343</v>
      </c>
      <c r="O84">
        <f t="shared" si="73"/>
        <v>36.020353754815794</v>
      </c>
      <c r="P84">
        <f t="shared" si="74"/>
        <v>83.591645584464985</v>
      </c>
      <c r="Q84">
        <f t="shared" si="75"/>
        <v>0.11541182045731031</v>
      </c>
      <c r="R84">
        <f t="shared" si="76"/>
        <v>3.1106669728791223</v>
      </c>
      <c r="S84">
        <f t="shared" si="77"/>
        <v>0.11308467816494919</v>
      </c>
      <c r="T84">
        <f t="shared" si="78"/>
        <v>7.0883100051492939E-2</v>
      </c>
      <c r="U84">
        <f t="shared" si="79"/>
        <v>321.51274860000001</v>
      </c>
      <c r="V84">
        <f t="shared" si="80"/>
        <v>31.174915449032845</v>
      </c>
      <c r="W84">
        <f t="shared" si="81"/>
        <v>31.174915449032845</v>
      </c>
      <c r="X84">
        <f t="shared" si="82"/>
        <v>4.556567329265401</v>
      </c>
      <c r="Y84">
        <f t="shared" si="83"/>
        <v>49.572027492020545</v>
      </c>
      <c r="Z84">
        <f t="shared" si="84"/>
        <v>2.1491085881393124</v>
      </c>
      <c r="AA84">
        <f t="shared" si="85"/>
        <v>4.3353251760486247</v>
      </c>
      <c r="AB84">
        <f t="shared" si="86"/>
        <v>2.4074587411260886</v>
      </c>
      <c r="AC84">
        <f t="shared" si="87"/>
        <v>-164.92392054318071</v>
      </c>
      <c r="AD84">
        <f t="shared" si="88"/>
        <v>-146.11320040771827</v>
      </c>
      <c r="AE84">
        <f t="shared" si="89"/>
        <v>-10.520852346204709</v>
      </c>
      <c r="AF84">
        <f t="shared" si="90"/>
        <v>-4.5224697103691369E-2</v>
      </c>
      <c r="AG84">
        <f t="shared" si="91"/>
        <v>77.251366473158868</v>
      </c>
      <c r="AH84">
        <f t="shared" si="92"/>
        <v>3.6240536793299984</v>
      </c>
      <c r="AI84">
        <f t="shared" si="93"/>
        <v>41.343641738781777</v>
      </c>
      <c r="AJ84">
        <v>1177.3526202861001</v>
      </c>
      <c r="AK84">
        <v>1137.4172727272701</v>
      </c>
      <c r="AL84">
        <v>3.417104544087</v>
      </c>
      <c r="AM84">
        <v>66.930594117623002</v>
      </c>
      <c r="AN84">
        <f t="shared" si="94"/>
        <v>3.7397714408884517</v>
      </c>
      <c r="AO84">
        <v>26.047365765698999</v>
      </c>
      <c r="AP84">
        <v>28.237461818181799</v>
      </c>
      <c r="AQ84">
        <v>1.03699857237197E-2</v>
      </c>
      <c r="AR84">
        <v>77.493190307587398</v>
      </c>
      <c r="AS84">
        <v>191</v>
      </c>
      <c r="AT84">
        <v>38</v>
      </c>
      <c r="AU84">
        <f t="shared" si="95"/>
        <v>1</v>
      </c>
      <c r="AV84">
        <f t="shared" si="96"/>
        <v>0</v>
      </c>
      <c r="AW84">
        <f t="shared" si="97"/>
        <v>39660.76857191715</v>
      </c>
      <c r="AX84">
        <f t="shared" si="98"/>
        <v>1999.9760000000001</v>
      </c>
      <c r="AY84">
        <f t="shared" si="99"/>
        <v>1681.1801400000002</v>
      </c>
      <c r="AZ84">
        <f t="shared" si="100"/>
        <v>0.84060015720188641</v>
      </c>
      <c r="BA84">
        <f t="shared" si="101"/>
        <v>0.16075830339964078</v>
      </c>
      <c r="BB84">
        <v>3.08</v>
      </c>
      <c r="BC84">
        <v>0.5</v>
      </c>
      <c r="BD84" t="s">
        <v>353</v>
      </c>
      <c r="BE84">
        <v>2</v>
      </c>
      <c r="BF84" t="b">
        <v>1</v>
      </c>
      <c r="BG84">
        <v>1656093403.2</v>
      </c>
      <c r="BH84">
        <v>1097.7159999999999</v>
      </c>
      <c r="BI84">
        <v>1147.751</v>
      </c>
      <c r="BJ84">
        <v>28.22185</v>
      </c>
      <c r="BK84">
        <v>26.05254</v>
      </c>
      <c r="BL84">
        <v>1082.835</v>
      </c>
      <c r="BM84">
        <v>28.07131</v>
      </c>
      <c r="BN84">
        <v>500.024</v>
      </c>
      <c r="BO84">
        <v>76.050359999999998</v>
      </c>
      <c r="BP84">
        <v>0.10016124999999999</v>
      </c>
      <c r="BQ84">
        <v>30.303650000000001</v>
      </c>
      <c r="BR84">
        <v>30.18329</v>
      </c>
      <c r="BS84">
        <v>999.9</v>
      </c>
      <c r="BT84">
        <v>0</v>
      </c>
      <c r="BU84">
        <v>0</v>
      </c>
      <c r="BV84">
        <v>9970</v>
      </c>
      <c r="BW84">
        <v>0</v>
      </c>
      <c r="BX84">
        <v>2270.12</v>
      </c>
      <c r="BY84">
        <v>-50.034089999999999</v>
      </c>
      <c r="BZ84">
        <v>1129.596</v>
      </c>
      <c r="CA84">
        <v>1178.453</v>
      </c>
      <c r="CB84">
        <v>2.1693099999999998</v>
      </c>
      <c r="CC84">
        <v>1147.751</v>
      </c>
      <c r="CD84">
        <v>26.05254</v>
      </c>
      <c r="CE84">
        <v>2.1462819999999998</v>
      </c>
      <c r="CF84">
        <v>1.981306</v>
      </c>
      <c r="CG84">
        <v>18.566880000000001</v>
      </c>
      <c r="CH84">
        <v>17.2957</v>
      </c>
      <c r="CI84">
        <v>1999.9760000000001</v>
      </c>
      <c r="CJ84">
        <v>0.97999510000000001</v>
      </c>
      <c r="CK84">
        <v>2.0004560000000001E-2</v>
      </c>
      <c r="CL84">
        <v>0</v>
      </c>
      <c r="CM84">
        <v>2.36429</v>
      </c>
      <c r="CN84">
        <v>0</v>
      </c>
      <c r="CO84">
        <v>6831.9790000000003</v>
      </c>
      <c r="CP84">
        <v>17299.91</v>
      </c>
      <c r="CQ84">
        <v>45.5</v>
      </c>
      <c r="CR84">
        <v>46.375</v>
      </c>
      <c r="CS84">
        <v>45.199599999999997</v>
      </c>
      <c r="CT84">
        <v>44.949599999999997</v>
      </c>
      <c r="CU84">
        <v>44.649799999999999</v>
      </c>
      <c r="CV84">
        <v>1959.9659999999999</v>
      </c>
      <c r="CW84">
        <v>40.01</v>
      </c>
      <c r="CX84">
        <v>0</v>
      </c>
      <c r="CY84">
        <v>1656093374.2</v>
      </c>
      <c r="CZ84">
        <v>0</v>
      </c>
      <c r="DA84">
        <v>1656081794</v>
      </c>
      <c r="DB84" t="s">
        <v>354</v>
      </c>
      <c r="DC84">
        <v>1656081770.5</v>
      </c>
      <c r="DD84">
        <v>1655399214.5999999</v>
      </c>
      <c r="DE84">
        <v>1</v>
      </c>
      <c r="DF84">
        <v>0.13400000000000001</v>
      </c>
      <c r="DG84">
        <v>-0.06</v>
      </c>
      <c r="DH84">
        <v>9.3309999999999995</v>
      </c>
      <c r="DI84">
        <v>0.51100000000000001</v>
      </c>
      <c r="DJ84">
        <v>421</v>
      </c>
      <c r="DK84">
        <v>25</v>
      </c>
      <c r="DL84">
        <v>1.93</v>
      </c>
      <c r="DM84">
        <v>0.15</v>
      </c>
      <c r="DN84">
        <v>-49.402034999999998</v>
      </c>
      <c r="DO84">
        <v>-4.3189080675421101</v>
      </c>
      <c r="DP84">
        <v>0.52597089394281105</v>
      </c>
      <c r="DQ84">
        <v>0</v>
      </c>
      <c r="DR84">
        <v>2.2024884999999998</v>
      </c>
      <c r="DS84">
        <v>-0.21292367729831399</v>
      </c>
      <c r="DT84">
        <v>2.55433588776026E-2</v>
      </c>
      <c r="DU84">
        <v>0</v>
      </c>
      <c r="DV84">
        <v>0</v>
      </c>
      <c r="DW84">
        <v>2</v>
      </c>
      <c r="DX84" t="s">
        <v>355</v>
      </c>
      <c r="DY84">
        <v>2.9638</v>
      </c>
      <c r="DZ84">
        <v>2.7539400000000001</v>
      </c>
      <c r="EA84">
        <v>0.14771300000000001</v>
      </c>
      <c r="EB84">
        <v>0.15315000000000001</v>
      </c>
      <c r="EC84">
        <v>9.7017800000000001E-2</v>
      </c>
      <c r="ED84">
        <v>9.1687400000000002E-2</v>
      </c>
      <c r="EE84">
        <v>32795.199999999997</v>
      </c>
      <c r="EF84">
        <v>35623.9</v>
      </c>
      <c r="EG84">
        <v>34922.300000000003</v>
      </c>
      <c r="EH84">
        <v>38209</v>
      </c>
      <c r="EI84">
        <v>44824.800000000003</v>
      </c>
      <c r="EJ84">
        <v>50143.4</v>
      </c>
      <c r="EK84">
        <v>54705.8</v>
      </c>
      <c r="EL84">
        <v>61309.3</v>
      </c>
      <c r="EM84">
        <v>1.4548000000000001</v>
      </c>
      <c r="EN84">
        <v>2.0306000000000002</v>
      </c>
      <c r="EO84">
        <v>-1.2517E-2</v>
      </c>
      <c r="EP84">
        <v>0</v>
      </c>
      <c r="EQ84">
        <v>30.3965</v>
      </c>
      <c r="ER84">
        <v>999.9</v>
      </c>
      <c r="ES84">
        <v>38.701000000000001</v>
      </c>
      <c r="ET84">
        <v>41.704000000000001</v>
      </c>
      <c r="EU84">
        <v>41.302700000000002</v>
      </c>
      <c r="EV84">
        <v>54.594799999999999</v>
      </c>
      <c r="EW84">
        <v>39.3309</v>
      </c>
      <c r="EX84">
        <v>2</v>
      </c>
      <c r="EY84">
        <v>0.72097599999999995</v>
      </c>
      <c r="EZ84">
        <v>4.8563200000000002</v>
      </c>
      <c r="FA84">
        <v>20.0745</v>
      </c>
      <c r="FB84">
        <v>5.1993200000000002</v>
      </c>
      <c r="FC84">
        <v>12.0099</v>
      </c>
      <c r="FD84">
        <v>4.9748000000000001</v>
      </c>
      <c r="FE84">
        <v>3.294</v>
      </c>
      <c r="FF84">
        <v>9999</v>
      </c>
      <c r="FG84">
        <v>544.29999999999995</v>
      </c>
      <c r="FH84">
        <v>9999</v>
      </c>
      <c r="FI84">
        <v>9999</v>
      </c>
      <c r="FJ84">
        <v>1.8632500000000001</v>
      </c>
      <c r="FK84">
        <v>1.86798</v>
      </c>
      <c r="FL84">
        <v>1.86768</v>
      </c>
      <c r="FM84">
        <v>1.86896</v>
      </c>
      <c r="FN84">
        <v>1.8696600000000001</v>
      </c>
      <c r="FO84">
        <v>1.8656900000000001</v>
      </c>
      <c r="FP84">
        <v>1.8666700000000001</v>
      </c>
      <c r="FQ84">
        <v>1.8680699999999999</v>
      </c>
      <c r="FR84">
        <v>5</v>
      </c>
      <c r="FS84">
        <v>0</v>
      </c>
      <c r="FT84">
        <v>0</v>
      </c>
      <c r="FU84">
        <v>0</v>
      </c>
      <c r="FV84" t="s">
        <v>356</v>
      </c>
      <c r="FW84" t="s">
        <v>357</v>
      </c>
      <c r="FX84" t="s">
        <v>358</v>
      </c>
      <c r="FY84" t="s">
        <v>358</v>
      </c>
      <c r="FZ84" t="s">
        <v>358</v>
      </c>
      <c r="GA84" t="s">
        <v>358</v>
      </c>
      <c r="GB84">
        <v>0</v>
      </c>
      <c r="GC84">
        <v>100</v>
      </c>
      <c r="GD84">
        <v>100</v>
      </c>
      <c r="GE84">
        <v>14.95</v>
      </c>
      <c r="GF84">
        <v>0.15049999999999999</v>
      </c>
      <c r="GG84">
        <v>5.6976915342421899</v>
      </c>
      <c r="GH84">
        <v>8.8301994759753793E-3</v>
      </c>
      <c r="GI84">
        <v>1.96969380098152E-7</v>
      </c>
      <c r="GJ84">
        <v>-4.7809962804086102E-10</v>
      </c>
      <c r="GK84">
        <v>0.15052054362713199</v>
      </c>
      <c r="GL84">
        <v>0</v>
      </c>
      <c r="GM84">
        <v>0</v>
      </c>
      <c r="GN84">
        <v>0</v>
      </c>
      <c r="GO84">
        <v>-3</v>
      </c>
      <c r="GP84">
        <v>1713</v>
      </c>
      <c r="GQ84">
        <v>0</v>
      </c>
      <c r="GR84">
        <v>17</v>
      </c>
      <c r="GS84">
        <v>193.9</v>
      </c>
      <c r="GT84">
        <v>11569.9</v>
      </c>
      <c r="GU84">
        <v>3.0041500000000001</v>
      </c>
      <c r="GV84">
        <v>2.66235</v>
      </c>
      <c r="GW84">
        <v>2.2485400000000002</v>
      </c>
      <c r="GX84">
        <v>2.7099600000000001</v>
      </c>
      <c r="GY84">
        <v>1.9958499999999999</v>
      </c>
      <c r="GZ84">
        <v>2.3999000000000001</v>
      </c>
      <c r="HA84">
        <v>44.557299999999998</v>
      </c>
      <c r="HB84">
        <v>15.3841</v>
      </c>
      <c r="HC84">
        <v>18</v>
      </c>
      <c r="HD84">
        <v>267.73099999999999</v>
      </c>
      <c r="HE84">
        <v>611.40899999999999</v>
      </c>
      <c r="HF84">
        <v>23.0108</v>
      </c>
      <c r="HG84">
        <v>35.773499999999999</v>
      </c>
      <c r="HH84">
        <v>30.0015</v>
      </c>
      <c r="HI84">
        <v>35.631999999999998</v>
      </c>
      <c r="HJ84">
        <v>35.502499999999998</v>
      </c>
      <c r="HK84">
        <v>60.123199999999997</v>
      </c>
      <c r="HL84">
        <v>35.067399999999999</v>
      </c>
      <c r="HM84">
        <v>0</v>
      </c>
      <c r="HN84">
        <v>23</v>
      </c>
      <c r="HO84">
        <v>1173.53</v>
      </c>
      <c r="HP84">
        <v>26.194099999999999</v>
      </c>
      <c r="HQ84">
        <v>101.39700000000001</v>
      </c>
      <c r="HR84">
        <v>102.035</v>
      </c>
    </row>
    <row r="85" spans="1:226" x14ac:dyDescent="0.2">
      <c r="A85">
        <v>77</v>
      </c>
      <c r="B85">
        <v>1656093411</v>
      </c>
      <c r="C85">
        <v>1891.9000000953699</v>
      </c>
      <c r="D85" t="s">
        <v>496</v>
      </c>
      <c r="E85" t="s">
        <v>497</v>
      </c>
      <c r="F85">
        <v>5</v>
      </c>
      <c r="G85" t="s">
        <v>351</v>
      </c>
      <c r="H85" t="s">
        <v>352</v>
      </c>
      <c r="I85">
        <v>1656093408.5</v>
      </c>
      <c r="J85">
        <f t="shared" si="68"/>
        <v>3.7392235678005746E-3</v>
      </c>
      <c r="K85">
        <f t="shared" si="69"/>
        <v>3.7392235678005745</v>
      </c>
      <c r="L85">
        <f t="shared" si="70"/>
        <v>40.325048310347704</v>
      </c>
      <c r="M85">
        <f t="shared" si="71"/>
        <v>1115.4522222222199</v>
      </c>
      <c r="N85">
        <f t="shared" si="72"/>
        <v>502.92145566291737</v>
      </c>
      <c r="O85">
        <f t="shared" si="73"/>
        <v>38.297557279087101</v>
      </c>
      <c r="P85">
        <f t="shared" si="74"/>
        <v>84.941882855904424</v>
      </c>
      <c r="Q85">
        <f t="shared" si="75"/>
        <v>0.11523058175436299</v>
      </c>
      <c r="R85">
        <f t="shared" si="76"/>
        <v>3.1094375461722135</v>
      </c>
      <c r="S85">
        <f t="shared" si="77"/>
        <v>0.11290976613128491</v>
      </c>
      <c r="T85">
        <f t="shared" si="78"/>
        <v>7.0773226711182302E-2</v>
      </c>
      <c r="U85">
        <f t="shared" si="79"/>
        <v>321.51214566666624</v>
      </c>
      <c r="V85">
        <f t="shared" si="80"/>
        <v>31.198882208608548</v>
      </c>
      <c r="W85">
        <f t="shared" si="81"/>
        <v>31.198882208608548</v>
      </c>
      <c r="X85">
        <f t="shared" si="82"/>
        <v>4.5627896936162911</v>
      </c>
      <c r="Y85">
        <f t="shared" si="83"/>
        <v>49.574582269188205</v>
      </c>
      <c r="Z85">
        <f t="shared" si="84"/>
        <v>2.1521190404268133</v>
      </c>
      <c r="AA85">
        <f t="shared" si="85"/>
        <v>4.3411743315170748</v>
      </c>
      <c r="AB85">
        <f t="shared" si="86"/>
        <v>2.4106706531894777</v>
      </c>
      <c r="AC85">
        <f t="shared" si="87"/>
        <v>-164.89975934000535</v>
      </c>
      <c r="AD85">
        <f t="shared" si="88"/>
        <v>-146.12904134224763</v>
      </c>
      <c r="AE85">
        <f t="shared" si="89"/>
        <v>-10.528622325972762</v>
      </c>
      <c r="AF85">
        <f t="shared" si="90"/>
        <v>-4.5277341559511797E-2</v>
      </c>
      <c r="AG85">
        <f t="shared" si="91"/>
        <v>77.304648105703208</v>
      </c>
      <c r="AH85">
        <f t="shared" si="92"/>
        <v>3.638065750955453</v>
      </c>
      <c r="AI85">
        <f t="shared" si="93"/>
        <v>40.325048310347704</v>
      </c>
      <c r="AJ85">
        <v>1194.68323621081</v>
      </c>
      <c r="AK85">
        <v>1154.9659999999999</v>
      </c>
      <c r="AL85">
        <v>3.5224290997168399</v>
      </c>
      <c r="AM85">
        <v>66.930594117623002</v>
      </c>
      <c r="AN85">
        <f t="shared" si="94"/>
        <v>3.7392235678005745</v>
      </c>
      <c r="AO85">
        <v>26.0688563843552</v>
      </c>
      <c r="AP85">
        <v>28.277631515151501</v>
      </c>
      <c r="AQ85">
        <v>6.2995600691840301E-3</v>
      </c>
      <c r="AR85">
        <v>77.493190307587398</v>
      </c>
      <c r="AS85">
        <v>190</v>
      </c>
      <c r="AT85">
        <v>38</v>
      </c>
      <c r="AU85">
        <f t="shared" si="95"/>
        <v>1</v>
      </c>
      <c r="AV85">
        <f t="shared" si="96"/>
        <v>0</v>
      </c>
      <c r="AW85">
        <f t="shared" si="97"/>
        <v>39636.309163754326</v>
      </c>
      <c r="AX85">
        <f t="shared" si="98"/>
        <v>1999.9722222222199</v>
      </c>
      <c r="AY85">
        <f t="shared" si="99"/>
        <v>1681.1769666666646</v>
      </c>
      <c r="AZ85">
        <f t="shared" si="100"/>
        <v>0.84060015833553237</v>
      </c>
      <c r="BA85">
        <f t="shared" si="101"/>
        <v>0.16075830558757759</v>
      </c>
      <c r="BB85">
        <v>3.08</v>
      </c>
      <c r="BC85">
        <v>0.5</v>
      </c>
      <c r="BD85" t="s">
        <v>353</v>
      </c>
      <c r="BE85">
        <v>2</v>
      </c>
      <c r="BF85" t="b">
        <v>1</v>
      </c>
      <c r="BG85">
        <v>1656093408.5</v>
      </c>
      <c r="BH85">
        <v>1115.4522222222199</v>
      </c>
      <c r="BI85">
        <v>1165.57111111111</v>
      </c>
      <c r="BJ85">
        <v>28.261511111111101</v>
      </c>
      <c r="BK85">
        <v>26.083822222222199</v>
      </c>
      <c r="BL85">
        <v>1100.43333333333</v>
      </c>
      <c r="BM85">
        <v>28.110977777777801</v>
      </c>
      <c r="BN85">
        <v>500.00555555555599</v>
      </c>
      <c r="BO85">
        <v>76.050033333333303</v>
      </c>
      <c r="BP85">
        <v>0.1001425</v>
      </c>
      <c r="BQ85">
        <v>30.327177777777798</v>
      </c>
      <c r="BR85">
        <v>30.2296333333333</v>
      </c>
      <c r="BS85">
        <v>999.9</v>
      </c>
      <c r="BT85">
        <v>0</v>
      </c>
      <c r="BU85">
        <v>0</v>
      </c>
      <c r="BV85">
        <v>9964.4444444444507</v>
      </c>
      <c r="BW85">
        <v>0</v>
      </c>
      <c r="BX85">
        <v>2276.4011111111099</v>
      </c>
      <c r="BY85">
        <v>-50.120088888888901</v>
      </c>
      <c r="BZ85">
        <v>1147.89222222222</v>
      </c>
      <c r="CA85">
        <v>1196.78555555556</v>
      </c>
      <c r="CB85">
        <v>2.1776855555555601</v>
      </c>
      <c r="CC85">
        <v>1165.57111111111</v>
      </c>
      <c r="CD85">
        <v>26.083822222222199</v>
      </c>
      <c r="CE85">
        <v>2.1492877777777801</v>
      </c>
      <c r="CF85">
        <v>1.9836766666666701</v>
      </c>
      <c r="CG85">
        <v>18.589255555555599</v>
      </c>
      <c r="CH85">
        <v>17.314622222222201</v>
      </c>
      <c r="CI85">
        <v>1999.9722222222199</v>
      </c>
      <c r="CJ85">
        <v>0.979995333333333</v>
      </c>
      <c r="CK85">
        <v>2.00043111111111E-2</v>
      </c>
      <c r="CL85">
        <v>0</v>
      </c>
      <c r="CM85">
        <v>2.2106555555555598</v>
      </c>
      <c r="CN85">
        <v>0</v>
      </c>
      <c r="CO85">
        <v>6836.11</v>
      </c>
      <c r="CP85">
        <v>17299.911111111101</v>
      </c>
      <c r="CQ85">
        <v>45.527555555555601</v>
      </c>
      <c r="CR85">
        <v>46.430111111111103</v>
      </c>
      <c r="CS85">
        <v>45.25</v>
      </c>
      <c r="CT85">
        <v>45</v>
      </c>
      <c r="CU85">
        <v>44.686999999999998</v>
      </c>
      <c r="CV85">
        <v>1959.9622222222199</v>
      </c>
      <c r="CW85">
        <v>40.01</v>
      </c>
      <c r="CX85">
        <v>0</v>
      </c>
      <c r="CY85">
        <v>1656093379.5999999</v>
      </c>
      <c r="CZ85">
        <v>0</v>
      </c>
      <c r="DA85">
        <v>1656081794</v>
      </c>
      <c r="DB85" t="s">
        <v>354</v>
      </c>
      <c r="DC85">
        <v>1656081770.5</v>
      </c>
      <c r="DD85">
        <v>1655399214.5999999</v>
      </c>
      <c r="DE85">
        <v>1</v>
      </c>
      <c r="DF85">
        <v>0.13400000000000001</v>
      </c>
      <c r="DG85">
        <v>-0.06</v>
      </c>
      <c r="DH85">
        <v>9.3309999999999995</v>
      </c>
      <c r="DI85">
        <v>0.51100000000000001</v>
      </c>
      <c r="DJ85">
        <v>421</v>
      </c>
      <c r="DK85">
        <v>25</v>
      </c>
      <c r="DL85">
        <v>1.93</v>
      </c>
      <c r="DM85">
        <v>0.15</v>
      </c>
      <c r="DN85">
        <v>-49.801254999999998</v>
      </c>
      <c r="DO85">
        <v>-2.8051339587241899</v>
      </c>
      <c r="DP85">
        <v>0.39813462732472799</v>
      </c>
      <c r="DQ85">
        <v>0</v>
      </c>
      <c r="DR85">
        <v>2.1894452499999999</v>
      </c>
      <c r="DS85">
        <v>-0.18521234521576399</v>
      </c>
      <c r="DT85">
        <v>2.4800683356260601E-2</v>
      </c>
      <c r="DU85">
        <v>0</v>
      </c>
      <c r="DV85">
        <v>0</v>
      </c>
      <c r="DW85">
        <v>2</v>
      </c>
      <c r="DX85" t="s">
        <v>355</v>
      </c>
      <c r="DY85">
        <v>2.96455</v>
      </c>
      <c r="DZ85">
        <v>2.7539500000000001</v>
      </c>
      <c r="EA85">
        <v>0.14912900000000001</v>
      </c>
      <c r="EB85">
        <v>0.15454799999999999</v>
      </c>
      <c r="EC85">
        <v>9.7110600000000005E-2</v>
      </c>
      <c r="ED85">
        <v>9.1898199999999999E-2</v>
      </c>
      <c r="EE85">
        <v>32739.3</v>
      </c>
      <c r="EF85">
        <v>35563.300000000003</v>
      </c>
      <c r="EG85">
        <v>34921</v>
      </c>
      <c r="EH85">
        <v>38207.300000000003</v>
      </c>
      <c r="EI85">
        <v>44819.199999999997</v>
      </c>
      <c r="EJ85">
        <v>50130.3</v>
      </c>
      <c r="EK85">
        <v>54704.6</v>
      </c>
      <c r="EL85">
        <v>61307.4</v>
      </c>
      <c r="EM85">
        <v>1.4574</v>
      </c>
      <c r="EN85">
        <v>2.0299999999999998</v>
      </c>
      <c r="EO85">
        <v>-1.2368000000000001E-2</v>
      </c>
      <c r="EP85">
        <v>0</v>
      </c>
      <c r="EQ85">
        <v>30.4346</v>
      </c>
      <c r="ER85">
        <v>999.9</v>
      </c>
      <c r="ES85">
        <v>38.701000000000001</v>
      </c>
      <c r="ET85">
        <v>41.704000000000001</v>
      </c>
      <c r="EU85">
        <v>41.305199999999999</v>
      </c>
      <c r="EV85">
        <v>54.934800000000003</v>
      </c>
      <c r="EW85">
        <v>39.363</v>
      </c>
      <c r="EX85">
        <v>2</v>
      </c>
      <c r="EY85">
        <v>0.72280500000000003</v>
      </c>
      <c r="EZ85">
        <v>4.9168200000000004</v>
      </c>
      <c r="FA85">
        <v>20.072600000000001</v>
      </c>
      <c r="FB85">
        <v>5.1981200000000003</v>
      </c>
      <c r="FC85">
        <v>12.0099</v>
      </c>
      <c r="FD85">
        <v>4.9740000000000002</v>
      </c>
      <c r="FE85">
        <v>3.294</v>
      </c>
      <c r="FF85">
        <v>9999</v>
      </c>
      <c r="FG85">
        <v>544.29999999999995</v>
      </c>
      <c r="FH85">
        <v>9999</v>
      </c>
      <c r="FI85">
        <v>9999</v>
      </c>
      <c r="FJ85">
        <v>1.8632500000000001</v>
      </c>
      <c r="FK85">
        <v>1.86792</v>
      </c>
      <c r="FL85">
        <v>1.86768</v>
      </c>
      <c r="FM85">
        <v>1.8689</v>
      </c>
      <c r="FN85">
        <v>1.8696600000000001</v>
      </c>
      <c r="FO85">
        <v>1.8656900000000001</v>
      </c>
      <c r="FP85">
        <v>1.8666700000000001</v>
      </c>
      <c r="FQ85">
        <v>1.8680099999999999</v>
      </c>
      <c r="FR85">
        <v>5</v>
      </c>
      <c r="FS85">
        <v>0</v>
      </c>
      <c r="FT85">
        <v>0</v>
      </c>
      <c r="FU85">
        <v>0</v>
      </c>
      <c r="FV85" t="s">
        <v>356</v>
      </c>
      <c r="FW85" t="s">
        <v>357</v>
      </c>
      <c r="FX85" t="s">
        <v>358</v>
      </c>
      <c r="FY85" t="s">
        <v>358</v>
      </c>
      <c r="FZ85" t="s">
        <v>358</v>
      </c>
      <c r="GA85" t="s">
        <v>358</v>
      </c>
      <c r="GB85">
        <v>0</v>
      </c>
      <c r="GC85">
        <v>100</v>
      </c>
      <c r="GD85">
        <v>100</v>
      </c>
      <c r="GE85">
        <v>15.08</v>
      </c>
      <c r="GF85">
        <v>0.15049999999999999</v>
      </c>
      <c r="GG85">
        <v>5.6976915342421899</v>
      </c>
      <c r="GH85">
        <v>8.8301994759753793E-3</v>
      </c>
      <c r="GI85">
        <v>1.96969380098152E-7</v>
      </c>
      <c r="GJ85">
        <v>-4.7809962804086102E-10</v>
      </c>
      <c r="GK85">
        <v>0.15052054362713199</v>
      </c>
      <c r="GL85">
        <v>0</v>
      </c>
      <c r="GM85">
        <v>0</v>
      </c>
      <c r="GN85">
        <v>0</v>
      </c>
      <c r="GO85">
        <v>-3</v>
      </c>
      <c r="GP85">
        <v>1713</v>
      </c>
      <c r="GQ85">
        <v>0</v>
      </c>
      <c r="GR85">
        <v>17</v>
      </c>
      <c r="GS85">
        <v>194</v>
      </c>
      <c r="GT85">
        <v>11569.9</v>
      </c>
      <c r="GU85">
        <v>3.0358900000000002</v>
      </c>
      <c r="GV85">
        <v>2.66479</v>
      </c>
      <c r="GW85">
        <v>2.2485400000000002</v>
      </c>
      <c r="GX85">
        <v>2.7087400000000001</v>
      </c>
      <c r="GY85">
        <v>1.9958499999999999</v>
      </c>
      <c r="GZ85">
        <v>2.3828100000000001</v>
      </c>
      <c r="HA85">
        <v>44.557299999999998</v>
      </c>
      <c r="HB85">
        <v>15.3666</v>
      </c>
      <c r="HC85">
        <v>18</v>
      </c>
      <c r="HD85">
        <v>268.92500000000001</v>
      </c>
      <c r="HE85">
        <v>611.07600000000002</v>
      </c>
      <c r="HF85">
        <v>23.0121</v>
      </c>
      <c r="HG85">
        <v>35.793300000000002</v>
      </c>
      <c r="HH85">
        <v>30.0016</v>
      </c>
      <c r="HI85">
        <v>35.648400000000002</v>
      </c>
      <c r="HJ85">
        <v>35.518000000000001</v>
      </c>
      <c r="HK85">
        <v>60.759799999999998</v>
      </c>
      <c r="HL85">
        <v>34.785699999999999</v>
      </c>
      <c r="HM85">
        <v>0</v>
      </c>
      <c r="HN85">
        <v>23</v>
      </c>
      <c r="HO85">
        <v>1193.6500000000001</v>
      </c>
      <c r="HP85">
        <v>26.229900000000001</v>
      </c>
      <c r="HQ85">
        <v>101.39400000000001</v>
      </c>
      <c r="HR85">
        <v>102.032</v>
      </c>
    </row>
    <row r="86" spans="1:226" x14ac:dyDescent="0.2">
      <c r="A86">
        <v>78</v>
      </c>
      <c r="B86">
        <v>1656093416</v>
      </c>
      <c r="C86">
        <v>1896.9000000953699</v>
      </c>
      <c r="D86" t="s">
        <v>498</v>
      </c>
      <c r="E86" t="s">
        <v>499</v>
      </c>
      <c r="F86">
        <v>5</v>
      </c>
      <c r="G86" t="s">
        <v>351</v>
      </c>
      <c r="H86" t="s">
        <v>352</v>
      </c>
      <c r="I86">
        <v>1656093413.2</v>
      </c>
      <c r="J86">
        <f t="shared" si="68"/>
        <v>3.6608587227153896E-3</v>
      </c>
      <c r="K86">
        <f t="shared" si="69"/>
        <v>3.6608587227153895</v>
      </c>
      <c r="L86">
        <f t="shared" si="70"/>
        <v>41.644290918510137</v>
      </c>
      <c r="M86">
        <f t="shared" si="71"/>
        <v>1131.183</v>
      </c>
      <c r="N86">
        <f t="shared" si="72"/>
        <v>485.04186663416908</v>
      </c>
      <c r="O86">
        <f t="shared" si="73"/>
        <v>36.934976068499928</v>
      </c>
      <c r="P86">
        <f t="shared" si="74"/>
        <v>86.137341759831344</v>
      </c>
      <c r="Q86">
        <f t="shared" si="75"/>
        <v>0.11233923559523999</v>
      </c>
      <c r="R86">
        <f t="shared" si="76"/>
        <v>3.1147660778832762</v>
      </c>
      <c r="S86">
        <f t="shared" si="77"/>
        <v>0.11013591958912797</v>
      </c>
      <c r="T86">
        <f t="shared" si="78"/>
        <v>6.9029309644183703E-2</v>
      </c>
      <c r="U86">
        <f t="shared" si="79"/>
        <v>321.51977099999999</v>
      </c>
      <c r="V86">
        <f t="shared" si="80"/>
        <v>31.242874608660237</v>
      </c>
      <c r="W86">
        <f t="shared" si="81"/>
        <v>31.242874608660237</v>
      </c>
      <c r="X86">
        <f t="shared" si="82"/>
        <v>4.5742304711934452</v>
      </c>
      <c r="Y86">
        <f t="shared" si="83"/>
        <v>49.565435396496461</v>
      </c>
      <c r="Z86">
        <f t="shared" si="84"/>
        <v>2.1549485087842499</v>
      </c>
      <c r="AA86">
        <f t="shared" si="85"/>
        <v>4.3476840091201394</v>
      </c>
      <c r="AB86">
        <f t="shared" si="86"/>
        <v>2.4192819624091952</v>
      </c>
      <c r="AC86">
        <f t="shared" si="87"/>
        <v>-161.44386967174867</v>
      </c>
      <c r="AD86">
        <f t="shared" si="88"/>
        <v>-149.37523842149852</v>
      </c>
      <c r="AE86">
        <f t="shared" si="89"/>
        <v>-10.747822462812376</v>
      </c>
      <c r="AF86">
        <f t="shared" si="90"/>
        <v>-4.7159556059597207E-2</v>
      </c>
      <c r="AG86">
        <f t="shared" si="91"/>
        <v>77.701816554059491</v>
      </c>
      <c r="AH86">
        <f t="shared" si="92"/>
        <v>3.5578348506267612</v>
      </c>
      <c r="AI86">
        <f t="shared" si="93"/>
        <v>41.644290918510137</v>
      </c>
      <c r="AJ86">
        <v>1212.03259190321</v>
      </c>
      <c r="AK86">
        <v>1171.9544242424199</v>
      </c>
      <c r="AL86">
        <v>3.4044757775989001</v>
      </c>
      <c r="AM86">
        <v>66.930594117623002</v>
      </c>
      <c r="AN86">
        <f t="shared" si="94"/>
        <v>3.6608587227153895</v>
      </c>
      <c r="AO86">
        <v>26.167979961899501</v>
      </c>
      <c r="AP86">
        <v>28.3261048484848</v>
      </c>
      <c r="AQ86">
        <v>7.0975980775697901E-3</v>
      </c>
      <c r="AR86">
        <v>77.493190307587398</v>
      </c>
      <c r="AS86">
        <v>190</v>
      </c>
      <c r="AT86">
        <v>38</v>
      </c>
      <c r="AU86">
        <f t="shared" si="95"/>
        <v>1</v>
      </c>
      <c r="AV86">
        <f t="shared" si="96"/>
        <v>0</v>
      </c>
      <c r="AW86">
        <f t="shared" si="97"/>
        <v>39725.488290236099</v>
      </c>
      <c r="AX86">
        <f t="shared" si="98"/>
        <v>2000.02</v>
      </c>
      <c r="AY86">
        <f t="shared" si="99"/>
        <v>1681.2170999999998</v>
      </c>
      <c r="AZ86">
        <f t="shared" si="100"/>
        <v>0.84060014399855998</v>
      </c>
      <c r="BA86">
        <f t="shared" si="101"/>
        <v>0.16075827791722083</v>
      </c>
      <c r="BB86">
        <v>3.08</v>
      </c>
      <c r="BC86">
        <v>0.5</v>
      </c>
      <c r="BD86" t="s">
        <v>353</v>
      </c>
      <c r="BE86">
        <v>2</v>
      </c>
      <c r="BF86" t="b">
        <v>1</v>
      </c>
      <c r="BG86">
        <v>1656093413.2</v>
      </c>
      <c r="BH86">
        <v>1131.183</v>
      </c>
      <c r="BI86">
        <v>1181.528</v>
      </c>
      <c r="BJ86">
        <v>28.299469999999999</v>
      </c>
      <c r="BK86">
        <v>26.169799999999999</v>
      </c>
      <c r="BL86">
        <v>1116.0509999999999</v>
      </c>
      <c r="BM86">
        <v>28.148959999999999</v>
      </c>
      <c r="BN86">
        <v>499.9846</v>
      </c>
      <c r="BO86">
        <v>76.047870000000003</v>
      </c>
      <c r="BP86">
        <v>0.10014650999999999</v>
      </c>
      <c r="BQ86">
        <v>30.35333</v>
      </c>
      <c r="BR86">
        <v>30.25076</v>
      </c>
      <c r="BS86">
        <v>999.9</v>
      </c>
      <c r="BT86">
        <v>0</v>
      </c>
      <c r="BU86">
        <v>0</v>
      </c>
      <c r="BV86">
        <v>9989</v>
      </c>
      <c r="BW86">
        <v>0</v>
      </c>
      <c r="BX86">
        <v>2278.491</v>
      </c>
      <c r="BY86">
        <v>-50.344009999999997</v>
      </c>
      <c r="BZ86">
        <v>1164.127</v>
      </c>
      <c r="CA86">
        <v>1213.279</v>
      </c>
      <c r="CB86">
        <v>2.1296909999999998</v>
      </c>
      <c r="CC86">
        <v>1181.528</v>
      </c>
      <c r="CD86">
        <v>26.169799999999999</v>
      </c>
      <c r="CE86">
        <v>2.1521149999999998</v>
      </c>
      <c r="CF86">
        <v>1.9901580000000001</v>
      </c>
      <c r="CG86">
        <v>18.61026</v>
      </c>
      <c r="CH86">
        <v>17.36626</v>
      </c>
      <c r="CI86">
        <v>2000.02</v>
      </c>
      <c r="CJ86">
        <v>0.97999570000000003</v>
      </c>
      <c r="CK86">
        <v>2.0003920000000001E-2</v>
      </c>
      <c r="CL86">
        <v>0</v>
      </c>
      <c r="CM86">
        <v>2.3413900000000001</v>
      </c>
      <c r="CN86">
        <v>0</v>
      </c>
      <c r="CO86">
        <v>6839.2960000000003</v>
      </c>
      <c r="CP86">
        <v>17300.29</v>
      </c>
      <c r="CQ86">
        <v>45.561999999999998</v>
      </c>
      <c r="CR86">
        <v>46.436999999999998</v>
      </c>
      <c r="CS86">
        <v>45.25</v>
      </c>
      <c r="CT86">
        <v>45.055799999999998</v>
      </c>
      <c r="CU86">
        <v>44.699599999999997</v>
      </c>
      <c r="CV86">
        <v>1960.01</v>
      </c>
      <c r="CW86">
        <v>40.01</v>
      </c>
      <c r="CX86">
        <v>0</v>
      </c>
      <c r="CY86">
        <v>1656093384.4000001</v>
      </c>
      <c r="CZ86">
        <v>0</v>
      </c>
      <c r="DA86">
        <v>1656081794</v>
      </c>
      <c r="DB86" t="s">
        <v>354</v>
      </c>
      <c r="DC86">
        <v>1656081770.5</v>
      </c>
      <c r="DD86">
        <v>1655399214.5999999</v>
      </c>
      <c r="DE86">
        <v>1</v>
      </c>
      <c r="DF86">
        <v>0.13400000000000001</v>
      </c>
      <c r="DG86">
        <v>-0.06</v>
      </c>
      <c r="DH86">
        <v>9.3309999999999995</v>
      </c>
      <c r="DI86">
        <v>0.51100000000000001</v>
      </c>
      <c r="DJ86">
        <v>421</v>
      </c>
      <c r="DK86">
        <v>25</v>
      </c>
      <c r="DL86">
        <v>1.93</v>
      </c>
      <c r="DM86">
        <v>0.15</v>
      </c>
      <c r="DN86">
        <v>-49.971672499999997</v>
      </c>
      <c r="DO86">
        <v>-2.71110281425885</v>
      </c>
      <c r="DP86">
        <v>0.40050656985091998</v>
      </c>
      <c r="DQ86">
        <v>0</v>
      </c>
      <c r="DR86">
        <v>2.1702525000000001</v>
      </c>
      <c r="DS86">
        <v>-0.23356052532833199</v>
      </c>
      <c r="DT86">
        <v>2.9657353957323902E-2</v>
      </c>
      <c r="DU86">
        <v>0</v>
      </c>
      <c r="DV86">
        <v>0</v>
      </c>
      <c r="DW86">
        <v>2</v>
      </c>
      <c r="DX86" t="s">
        <v>355</v>
      </c>
      <c r="DY86">
        <v>2.9649000000000001</v>
      </c>
      <c r="DZ86">
        <v>2.7532700000000001</v>
      </c>
      <c r="EA86">
        <v>0.150533</v>
      </c>
      <c r="EB86">
        <v>0.155915</v>
      </c>
      <c r="EC86">
        <v>9.7212099999999996E-2</v>
      </c>
      <c r="ED86">
        <v>9.1970499999999997E-2</v>
      </c>
      <c r="EE86">
        <v>32684.2</v>
      </c>
      <c r="EF86">
        <v>35502.9</v>
      </c>
      <c r="EG86">
        <v>34920</v>
      </c>
      <c r="EH86">
        <v>38204.5</v>
      </c>
      <c r="EI86">
        <v>44813.7</v>
      </c>
      <c r="EJ86">
        <v>50122.9</v>
      </c>
      <c r="EK86">
        <v>54703.9</v>
      </c>
      <c r="EL86">
        <v>61303.199999999997</v>
      </c>
      <c r="EM86">
        <v>1.4576</v>
      </c>
      <c r="EN86">
        <v>2.0293999999999999</v>
      </c>
      <c r="EO86">
        <v>-1.17719E-2</v>
      </c>
      <c r="EP86">
        <v>0</v>
      </c>
      <c r="EQ86">
        <v>30.475899999999999</v>
      </c>
      <c r="ER86">
        <v>999.9</v>
      </c>
      <c r="ES86">
        <v>38.701000000000001</v>
      </c>
      <c r="ET86">
        <v>41.723999999999997</v>
      </c>
      <c r="EU86">
        <v>41.342599999999997</v>
      </c>
      <c r="EV86">
        <v>54.974800000000002</v>
      </c>
      <c r="EW86">
        <v>39.286900000000003</v>
      </c>
      <c r="EX86">
        <v>2</v>
      </c>
      <c r="EY86">
        <v>0.724715</v>
      </c>
      <c r="EZ86">
        <v>4.9680999999999997</v>
      </c>
      <c r="FA86">
        <v>20.071200000000001</v>
      </c>
      <c r="FB86">
        <v>5.1981200000000003</v>
      </c>
      <c r="FC86">
        <v>12.0099</v>
      </c>
      <c r="FD86">
        <v>4.9744000000000002</v>
      </c>
      <c r="FE86">
        <v>3.294</v>
      </c>
      <c r="FF86">
        <v>9999</v>
      </c>
      <c r="FG86">
        <v>544.29999999999995</v>
      </c>
      <c r="FH86">
        <v>9999</v>
      </c>
      <c r="FI86">
        <v>9999</v>
      </c>
      <c r="FJ86">
        <v>1.86331</v>
      </c>
      <c r="FK86">
        <v>1.8678600000000001</v>
      </c>
      <c r="FL86">
        <v>1.86768</v>
      </c>
      <c r="FM86">
        <v>1.8689</v>
      </c>
      <c r="FN86">
        <v>1.8696600000000001</v>
      </c>
      <c r="FO86">
        <v>1.8656900000000001</v>
      </c>
      <c r="FP86">
        <v>1.8667</v>
      </c>
      <c r="FQ86">
        <v>1.8681300000000001</v>
      </c>
      <c r="FR86">
        <v>5</v>
      </c>
      <c r="FS86">
        <v>0</v>
      </c>
      <c r="FT86">
        <v>0</v>
      </c>
      <c r="FU86">
        <v>0</v>
      </c>
      <c r="FV86" t="s">
        <v>356</v>
      </c>
      <c r="FW86" t="s">
        <v>357</v>
      </c>
      <c r="FX86" t="s">
        <v>358</v>
      </c>
      <c r="FY86" t="s">
        <v>358</v>
      </c>
      <c r="FZ86" t="s">
        <v>358</v>
      </c>
      <c r="GA86" t="s">
        <v>358</v>
      </c>
      <c r="GB86">
        <v>0</v>
      </c>
      <c r="GC86">
        <v>100</v>
      </c>
      <c r="GD86">
        <v>100</v>
      </c>
      <c r="GE86">
        <v>15.2</v>
      </c>
      <c r="GF86">
        <v>0.15060000000000001</v>
      </c>
      <c r="GG86">
        <v>5.6976915342421899</v>
      </c>
      <c r="GH86">
        <v>8.8301994759753793E-3</v>
      </c>
      <c r="GI86">
        <v>1.96969380098152E-7</v>
      </c>
      <c r="GJ86">
        <v>-4.7809962804086102E-10</v>
      </c>
      <c r="GK86">
        <v>0.15052054362713199</v>
      </c>
      <c r="GL86">
        <v>0</v>
      </c>
      <c r="GM86">
        <v>0</v>
      </c>
      <c r="GN86">
        <v>0</v>
      </c>
      <c r="GO86">
        <v>-3</v>
      </c>
      <c r="GP86">
        <v>1713</v>
      </c>
      <c r="GQ86">
        <v>0</v>
      </c>
      <c r="GR86">
        <v>17</v>
      </c>
      <c r="GS86">
        <v>194.1</v>
      </c>
      <c r="GT86">
        <v>11570</v>
      </c>
      <c r="GU86">
        <v>3.0712899999999999</v>
      </c>
      <c r="GV86">
        <v>2.6660200000000001</v>
      </c>
      <c r="GW86">
        <v>2.2485400000000002</v>
      </c>
      <c r="GX86">
        <v>2.7087400000000001</v>
      </c>
      <c r="GY86">
        <v>1.9958499999999999</v>
      </c>
      <c r="GZ86">
        <v>2.3742700000000001</v>
      </c>
      <c r="HA86">
        <v>44.5852</v>
      </c>
      <c r="HB86">
        <v>15.357900000000001</v>
      </c>
      <c r="HC86">
        <v>18</v>
      </c>
      <c r="HD86">
        <v>269.06099999999998</v>
      </c>
      <c r="HE86">
        <v>610.75599999999997</v>
      </c>
      <c r="HF86">
        <v>23.0107</v>
      </c>
      <c r="HG86">
        <v>35.813099999999999</v>
      </c>
      <c r="HH86">
        <v>30.0017</v>
      </c>
      <c r="HI86">
        <v>35.6616</v>
      </c>
      <c r="HJ86">
        <v>35.5349</v>
      </c>
      <c r="HK86">
        <v>61.457599999999999</v>
      </c>
      <c r="HL86">
        <v>34.785699999999999</v>
      </c>
      <c r="HM86">
        <v>0</v>
      </c>
      <c r="HN86">
        <v>23</v>
      </c>
      <c r="HO86">
        <v>1207.1099999999999</v>
      </c>
      <c r="HP86">
        <v>26.235900000000001</v>
      </c>
      <c r="HQ86">
        <v>101.392</v>
      </c>
      <c r="HR86">
        <v>102.024</v>
      </c>
    </row>
    <row r="87" spans="1:226" x14ac:dyDescent="0.2">
      <c r="A87">
        <v>79</v>
      </c>
      <c r="B87">
        <v>1656093421</v>
      </c>
      <c r="C87">
        <v>1901.9000000953699</v>
      </c>
      <c r="D87" t="s">
        <v>500</v>
      </c>
      <c r="E87" t="s">
        <v>501</v>
      </c>
      <c r="F87">
        <v>5</v>
      </c>
      <c r="G87" t="s">
        <v>351</v>
      </c>
      <c r="H87" t="s">
        <v>352</v>
      </c>
      <c r="I87">
        <v>1656093418.5</v>
      </c>
      <c r="J87">
        <f t="shared" si="68"/>
        <v>3.7142163721713287E-3</v>
      </c>
      <c r="K87">
        <f t="shared" si="69"/>
        <v>3.7142163721713288</v>
      </c>
      <c r="L87">
        <f t="shared" si="70"/>
        <v>41.3293353424354</v>
      </c>
      <c r="M87">
        <f t="shared" si="71"/>
        <v>1148.83222222222</v>
      </c>
      <c r="N87">
        <f t="shared" si="72"/>
        <v>515.11653076218181</v>
      </c>
      <c r="O87">
        <f t="shared" si="73"/>
        <v>39.225430236025545</v>
      </c>
      <c r="P87">
        <f t="shared" si="74"/>
        <v>87.482026870694057</v>
      </c>
      <c r="Q87">
        <f t="shared" si="75"/>
        <v>0.11410190569178204</v>
      </c>
      <c r="R87">
        <f t="shared" si="76"/>
        <v>3.1141556839391979</v>
      </c>
      <c r="S87">
        <f t="shared" si="77"/>
        <v>0.11182922233443637</v>
      </c>
      <c r="T87">
        <f t="shared" si="78"/>
        <v>7.0093685214721937E-2</v>
      </c>
      <c r="U87">
        <f t="shared" si="79"/>
        <v>321.51143633333368</v>
      </c>
      <c r="V87">
        <f t="shared" si="80"/>
        <v>31.248749380071647</v>
      </c>
      <c r="W87">
        <f t="shared" si="81"/>
        <v>31.248749380071647</v>
      </c>
      <c r="X87">
        <f t="shared" si="82"/>
        <v>4.5757601687881984</v>
      </c>
      <c r="Y87">
        <f t="shared" si="83"/>
        <v>49.592293096036293</v>
      </c>
      <c r="Z87">
        <f t="shared" si="84"/>
        <v>2.1584454300633884</v>
      </c>
      <c r="AA87">
        <f t="shared" si="85"/>
        <v>4.3523807739309879</v>
      </c>
      <c r="AB87">
        <f t="shared" si="86"/>
        <v>2.41731473872481</v>
      </c>
      <c r="AC87">
        <f t="shared" si="87"/>
        <v>-163.79694201275561</v>
      </c>
      <c r="AD87">
        <f t="shared" si="88"/>
        <v>-147.16792295529166</v>
      </c>
      <c r="AE87">
        <f t="shared" si="89"/>
        <v>-10.592369793739167</v>
      </c>
      <c r="AF87">
        <f t="shared" si="90"/>
        <v>-4.5798428452769713E-2</v>
      </c>
      <c r="AG87">
        <f t="shared" si="91"/>
        <v>77.945815860276412</v>
      </c>
      <c r="AH87">
        <f t="shared" si="92"/>
        <v>3.5871960391619364</v>
      </c>
      <c r="AI87">
        <f t="shared" si="93"/>
        <v>41.3293353424354</v>
      </c>
      <c r="AJ87">
        <v>1229.4836924175399</v>
      </c>
      <c r="AK87">
        <v>1189.30551515151</v>
      </c>
      <c r="AL87">
        <v>3.4793583855524499</v>
      </c>
      <c r="AM87">
        <v>66.930594117623002</v>
      </c>
      <c r="AN87">
        <f t="shared" si="94"/>
        <v>3.7142163721713288</v>
      </c>
      <c r="AO87">
        <v>26.1911487065573</v>
      </c>
      <c r="AP87">
        <v>28.359163636363601</v>
      </c>
      <c r="AQ87">
        <v>1.17685459043729E-2</v>
      </c>
      <c r="AR87">
        <v>77.493190307587398</v>
      </c>
      <c r="AS87">
        <v>190</v>
      </c>
      <c r="AT87">
        <v>38</v>
      </c>
      <c r="AU87">
        <f t="shared" si="95"/>
        <v>1</v>
      </c>
      <c r="AV87">
        <f t="shared" si="96"/>
        <v>0</v>
      </c>
      <c r="AW87">
        <f t="shared" si="97"/>
        <v>39712.425730838448</v>
      </c>
      <c r="AX87">
        <f t="shared" si="98"/>
        <v>1999.9677777777799</v>
      </c>
      <c r="AY87">
        <f t="shared" si="99"/>
        <v>1681.1732333333352</v>
      </c>
      <c r="AZ87">
        <f t="shared" si="100"/>
        <v>0.84060015966923918</v>
      </c>
      <c r="BA87">
        <f t="shared" si="101"/>
        <v>0.1607583081616315</v>
      </c>
      <c r="BB87">
        <v>3.08</v>
      </c>
      <c r="BC87">
        <v>0.5</v>
      </c>
      <c r="BD87" t="s">
        <v>353</v>
      </c>
      <c r="BE87">
        <v>2</v>
      </c>
      <c r="BF87" t="b">
        <v>1</v>
      </c>
      <c r="BG87">
        <v>1656093418.5</v>
      </c>
      <c r="BH87">
        <v>1148.83222222222</v>
      </c>
      <c r="BI87">
        <v>1199.38333333333</v>
      </c>
      <c r="BJ87">
        <v>28.3451555555556</v>
      </c>
      <c r="BK87">
        <v>26.198166666666701</v>
      </c>
      <c r="BL87">
        <v>1133.5677777777801</v>
      </c>
      <c r="BM87">
        <v>28.1946222222222</v>
      </c>
      <c r="BN87">
        <v>500.02077777777799</v>
      </c>
      <c r="BO87">
        <v>76.048688888888904</v>
      </c>
      <c r="BP87">
        <v>9.9964655555555504E-2</v>
      </c>
      <c r="BQ87">
        <v>30.3721777777778</v>
      </c>
      <c r="BR87">
        <v>30.274799999999999</v>
      </c>
      <c r="BS87">
        <v>999.9</v>
      </c>
      <c r="BT87">
        <v>0</v>
      </c>
      <c r="BU87">
        <v>0</v>
      </c>
      <c r="BV87">
        <v>9986.1111111111095</v>
      </c>
      <c r="BW87">
        <v>0</v>
      </c>
      <c r="BX87">
        <v>2283.1611111111101</v>
      </c>
      <c r="BY87">
        <v>-50.550811111111102</v>
      </c>
      <c r="BZ87">
        <v>1182.3455555555599</v>
      </c>
      <c r="CA87">
        <v>1231.6511111111099</v>
      </c>
      <c r="CB87">
        <v>2.14696777777778</v>
      </c>
      <c r="CC87">
        <v>1199.38333333333</v>
      </c>
      <c r="CD87">
        <v>26.198166666666701</v>
      </c>
      <c r="CE87">
        <v>2.15561111111111</v>
      </c>
      <c r="CF87">
        <v>1.99233666666667</v>
      </c>
      <c r="CG87">
        <v>18.636177777777799</v>
      </c>
      <c r="CH87">
        <v>17.383577777777798</v>
      </c>
      <c r="CI87">
        <v>1999.9677777777799</v>
      </c>
      <c r="CJ87">
        <v>0.97999499999999995</v>
      </c>
      <c r="CK87">
        <v>2.0004666666666698E-2</v>
      </c>
      <c r="CL87">
        <v>0</v>
      </c>
      <c r="CM87">
        <v>2.0986888888888902</v>
      </c>
      <c r="CN87">
        <v>0</v>
      </c>
      <c r="CO87">
        <v>6841.6144444444399</v>
      </c>
      <c r="CP87">
        <v>17299.833333333299</v>
      </c>
      <c r="CQ87">
        <v>45.561999999999998</v>
      </c>
      <c r="CR87">
        <v>46.493000000000002</v>
      </c>
      <c r="CS87">
        <v>45.25</v>
      </c>
      <c r="CT87">
        <v>45.103999999999999</v>
      </c>
      <c r="CU87">
        <v>44.75</v>
      </c>
      <c r="CV87">
        <v>1959.9577777777799</v>
      </c>
      <c r="CW87">
        <v>40.01</v>
      </c>
      <c r="CX87">
        <v>0</v>
      </c>
      <c r="CY87">
        <v>1656093389.2</v>
      </c>
      <c r="CZ87">
        <v>0</v>
      </c>
      <c r="DA87">
        <v>1656081794</v>
      </c>
      <c r="DB87" t="s">
        <v>354</v>
      </c>
      <c r="DC87">
        <v>1656081770.5</v>
      </c>
      <c r="DD87">
        <v>1655399214.5999999</v>
      </c>
      <c r="DE87">
        <v>1</v>
      </c>
      <c r="DF87">
        <v>0.13400000000000001</v>
      </c>
      <c r="DG87">
        <v>-0.06</v>
      </c>
      <c r="DH87">
        <v>9.3309999999999995</v>
      </c>
      <c r="DI87">
        <v>0.51100000000000001</v>
      </c>
      <c r="DJ87">
        <v>421</v>
      </c>
      <c r="DK87">
        <v>25</v>
      </c>
      <c r="DL87">
        <v>1.93</v>
      </c>
      <c r="DM87">
        <v>0.15</v>
      </c>
      <c r="DN87">
        <v>-50.290875</v>
      </c>
      <c r="DO87">
        <v>-1.73620412757972</v>
      </c>
      <c r="DP87">
        <v>0.32476606792428198</v>
      </c>
      <c r="DQ87">
        <v>0</v>
      </c>
      <c r="DR87">
        <v>2.1553677499999999</v>
      </c>
      <c r="DS87">
        <v>-0.13015035647279899</v>
      </c>
      <c r="DT87">
        <v>2.1075665527747801E-2</v>
      </c>
      <c r="DU87">
        <v>0</v>
      </c>
      <c r="DV87">
        <v>0</v>
      </c>
      <c r="DW87">
        <v>2</v>
      </c>
      <c r="DX87" t="s">
        <v>355</v>
      </c>
      <c r="DY87">
        <v>2.9647800000000002</v>
      </c>
      <c r="DZ87">
        <v>2.7540399999999998</v>
      </c>
      <c r="EA87">
        <v>0.15193499999999999</v>
      </c>
      <c r="EB87">
        <v>0.15731300000000001</v>
      </c>
      <c r="EC87">
        <v>9.7294400000000003E-2</v>
      </c>
      <c r="ED87">
        <v>9.2028700000000005E-2</v>
      </c>
      <c r="EE87">
        <v>32628.799999999999</v>
      </c>
      <c r="EF87">
        <v>35443.9</v>
      </c>
      <c r="EG87">
        <v>34918.699999999997</v>
      </c>
      <c r="EH87">
        <v>38204.5</v>
      </c>
      <c r="EI87">
        <v>44807.8</v>
      </c>
      <c r="EJ87">
        <v>50118.8</v>
      </c>
      <c r="EK87">
        <v>54701.5</v>
      </c>
      <c r="EL87">
        <v>61302.1</v>
      </c>
      <c r="EM87">
        <v>1.4576</v>
      </c>
      <c r="EN87">
        <v>2.0295999999999998</v>
      </c>
      <c r="EO87">
        <v>-1.2964E-2</v>
      </c>
      <c r="EP87">
        <v>0</v>
      </c>
      <c r="EQ87">
        <v>30.513000000000002</v>
      </c>
      <c r="ER87">
        <v>999.9</v>
      </c>
      <c r="ES87">
        <v>38.725000000000001</v>
      </c>
      <c r="ET87">
        <v>41.723999999999997</v>
      </c>
      <c r="EU87">
        <v>41.368600000000001</v>
      </c>
      <c r="EV87">
        <v>55.014800000000001</v>
      </c>
      <c r="EW87">
        <v>39.266800000000003</v>
      </c>
      <c r="EX87">
        <v>2</v>
      </c>
      <c r="EY87">
        <v>0.72658500000000004</v>
      </c>
      <c r="EZ87">
        <v>5.00915</v>
      </c>
      <c r="FA87">
        <v>20.0701</v>
      </c>
      <c r="FB87">
        <v>5.1981200000000003</v>
      </c>
      <c r="FC87">
        <v>12.0099</v>
      </c>
      <c r="FD87">
        <v>4.9752000000000001</v>
      </c>
      <c r="FE87">
        <v>3.294</v>
      </c>
      <c r="FF87">
        <v>9999</v>
      </c>
      <c r="FG87">
        <v>544.29999999999995</v>
      </c>
      <c r="FH87">
        <v>9999</v>
      </c>
      <c r="FI87">
        <v>9999</v>
      </c>
      <c r="FJ87">
        <v>1.8632500000000001</v>
      </c>
      <c r="FK87">
        <v>1.8678600000000001</v>
      </c>
      <c r="FL87">
        <v>1.86768</v>
      </c>
      <c r="FM87">
        <v>1.8689</v>
      </c>
      <c r="FN87">
        <v>1.8696600000000001</v>
      </c>
      <c r="FO87">
        <v>1.8656900000000001</v>
      </c>
      <c r="FP87">
        <v>1.8666400000000001</v>
      </c>
      <c r="FQ87">
        <v>1.86798</v>
      </c>
      <c r="FR87">
        <v>5</v>
      </c>
      <c r="FS87">
        <v>0</v>
      </c>
      <c r="FT87">
        <v>0</v>
      </c>
      <c r="FU87">
        <v>0</v>
      </c>
      <c r="FV87" t="s">
        <v>356</v>
      </c>
      <c r="FW87" t="s">
        <v>357</v>
      </c>
      <c r="FX87" t="s">
        <v>358</v>
      </c>
      <c r="FY87" t="s">
        <v>358</v>
      </c>
      <c r="FZ87" t="s">
        <v>358</v>
      </c>
      <c r="GA87" t="s">
        <v>358</v>
      </c>
      <c r="GB87">
        <v>0</v>
      </c>
      <c r="GC87">
        <v>100</v>
      </c>
      <c r="GD87">
        <v>100</v>
      </c>
      <c r="GE87">
        <v>15.33</v>
      </c>
      <c r="GF87">
        <v>0.15049999999999999</v>
      </c>
      <c r="GG87">
        <v>5.6976915342421899</v>
      </c>
      <c r="GH87">
        <v>8.8301994759753793E-3</v>
      </c>
      <c r="GI87">
        <v>1.96969380098152E-7</v>
      </c>
      <c r="GJ87">
        <v>-4.7809962804086102E-10</v>
      </c>
      <c r="GK87">
        <v>0.15052054362713199</v>
      </c>
      <c r="GL87">
        <v>0</v>
      </c>
      <c r="GM87">
        <v>0</v>
      </c>
      <c r="GN87">
        <v>0</v>
      </c>
      <c r="GO87">
        <v>-3</v>
      </c>
      <c r="GP87">
        <v>1713</v>
      </c>
      <c r="GQ87">
        <v>0</v>
      </c>
      <c r="GR87">
        <v>17</v>
      </c>
      <c r="GS87">
        <v>194.2</v>
      </c>
      <c r="GT87">
        <v>11570.1</v>
      </c>
      <c r="GU87">
        <v>3.10303</v>
      </c>
      <c r="GV87">
        <v>2.6672400000000001</v>
      </c>
      <c r="GW87">
        <v>2.2485400000000002</v>
      </c>
      <c r="GX87">
        <v>2.7087400000000001</v>
      </c>
      <c r="GY87">
        <v>1.9958499999999999</v>
      </c>
      <c r="GZ87">
        <v>2.3571800000000001</v>
      </c>
      <c r="HA87">
        <v>44.5852</v>
      </c>
      <c r="HB87">
        <v>15.3491</v>
      </c>
      <c r="HC87">
        <v>18</v>
      </c>
      <c r="HD87">
        <v>269.12200000000001</v>
      </c>
      <c r="HE87">
        <v>611.07299999999998</v>
      </c>
      <c r="HF87">
        <v>23.009399999999999</v>
      </c>
      <c r="HG87">
        <v>35.832999999999998</v>
      </c>
      <c r="HH87">
        <v>30.001799999999999</v>
      </c>
      <c r="HI87">
        <v>35.677900000000001</v>
      </c>
      <c r="HJ87">
        <v>35.551200000000001</v>
      </c>
      <c r="HK87">
        <v>62.085900000000002</v>
      </c>
      <c r="HL87">
        <v>34.785699999999999</v>
      </c>
      <c r="HM87">
        <v>0</v>
      </c>
      <c r="HN87">
        <v>23</v>
      </c>
      <c r="HO87">
        <v>1220.57</v>
      </c>
      <c r="HP87">
        <v>26.243600000000001</v>
      </c>
      <c r="HQ87">
        <v>101.38800000000001</v>
      </c>
      <c r="HR87">
        <v>102.023</v>
      </c>
    </row>
    <row r="88" spans="1:226" x14ac:dyDescent="0.2">
      <c r="A88">
        <v>80</v>
      </c>
      <c r="B88">
        <v>1656093426</v>
      </c>
      <c r="C88">
        <v>1906.9000000953699</v>
      </c>
      <c r="D88" t="s">
        <v>502</v>
      </c>
      <c r="E88" t="s">
        <v>503</v>
      </c>
      <c r="F88">
        <v>5</v>
      </c>
      <c r="G88" t="s">
        <v>351</v>
      </c>
      <c r="H88" t="s">
        <v>352</v>
      </c>
      <c r="I88">
        <v>1656093423.2</v>
      </c>
      <c r="J88">
        <f t="shared" si="68"/>
        <v>3.6978692257698125E-3</v>
      </c>
      <c r="K88">
        <f t="shared" si="69"/>
        <v>3.6978692257698125</v>
      </c>
      <c r="L88">
        <f t="shared" si="70"/>
        <v>40.989228673592812</v>
      </c>
      <c r="M88">
        <f t="shared" si="71"/>
        <v>1164.67</v>
      </c>
      <c r="N88">
        <f t="shared" si="72"/>
        <v>530.59543977238957</v>
      </c>
      <c r="O88">
        <f t="shared" si="73"/>
        <v>40.402961411722615</v>
      </c>
      <c r="P88">
        <f t="shared" si="74"/>
        <v>88.685490941227698</v>
      </c>
      <c r="Q88">
        <f t="shared" si="75"/>
        <v>0.1132618930281384</v>
      </c>
      <c r="R88">
        <f t="shared" si="76"/>
        <v>3.1170318389762413</v>
      </c>
      <c r="S88">
        <f t="shared" si="77"/>
        <v>0.1110242179377267</v>
      </c>
      <c r="T88">
        <f t="shared" si="78"/>
        <v>6.9587500257661639E-2</v>
      </c>
      <c r="U88">
        <f t="shared" si="79"/>
        <v>321.51546179999997</v>
      </c>
      <c r="V88">
        <f t="shared" si="80"/>
        <v>31.283344281435483</v>
      </c>
      <c r="W88">
        <f t="shared" si="81"/>
        <v>31.283344281435483</v>
      </c>
      <c r="X88">
        <f t="shared" si="82"/>
        <v>4.5847771737722081</v>
      </c>
      <c r="Y88">
        <f t="shared" si="83"/>
        <v>49.560011646547544</v>
      </c>
      <c r="Z88">
        <f t="shared" si="84"/>
        <v>2.1609160619199903</v>
      </c>
      <c r="AA88">
        <f t="shared" si="85"/>
        <v>4.3602008759223612</v>
      </c>
      <c r="AB88">
        <f t="shared" si="86"/>
        <v>2.4238611118522178</v>
      </c>
      <c r="AC88">
        <f t="shared" si="87"/>
        <v>-163.07603285644873</v>
      </c>
      <c r="AD88">
        <f t="shared" si="88"/>
        <v>-147.85044134247613</v>
      </c>
      <c r="AE88">
        <f t="shared" si="89"/>
        <v>-10.635136401480445</v>
      </c>
      <c r="AF88">
        <f t="shared" si="90"/>
        <v>-4.6148800405347856E-2</v>
      </c>
      <c r="AG88">
        <f t="shared" si="91"/>
        <v>78.111854065339784</v>
      </c>
      <c r="AH88">
        <f t="shared" si="92"/>
        <v>3.6039884224922552</v>
      </c>
      <c r="AI88">
        <f t="shared" si="93"/>
        <v>40.989228673592812</v>
      </c>
      <c r="AJ88">
        <v>1246.8105242424499</v>
      </c>
      <c r="AK88">
        <v>1206.7460606060599</v>
      </c>
      <c r="AL88">
        <v>3.5039125317991302</v>
      </c>
      <c r="AM88">
        <v>66.930594117623002</v>
      </c>
      <c r="AN88">
        <f t="shared" si="94"/>
        <v>3.6978692257698125</v>
      </c>
      <c r="AO88">
        <v>26.214828237197199</v>
      </c>
      <c r="AP88">
        <v>28.3915721212121</v>
      </c>
      <c r="AQ88">
        <v>7.8320400437301204E-3</v>
      </c>
      <c r="AR88">
        <v>77.493190307587398</v>
      </c>
      <c r="AS88">
        <v>190</v>
      </c>
      <c r="AT88">
        <v>38</v>
      </c>
      <c r="AU88">
        <f t="shared" si="95"/>
        <v>1</v>
      </c>
      <c r="AV88">
        <f t="shared" si="96"/>
        <v>0</v>
      </c>
      <c r="AW88">
        <f t="shared" si="97"/>
        <v>39758.275901541252</v>
      </c>
      <c r="AX88">
        <f t="shared" si="98"/>
        <v>1999.9929999999999</v>
      </c>
      <c r="AY88">
        <f t="shared" si="99"/>
        <v>1681.1944199999998</v>
      </c>
      <c r="AZ88">
        <f t="shared" si="100"/>
        <v>0.84060015210053229</v>
      </c>
      <c r="BA88">
        <f t="shared" si="101"/>
        <v>0.16075829355402743</v>
      </c>
      <c r="BB88">
        <v>3.08</v>
      </c>
      <c r="BC88">
        <v>0.5</v>
      </c>
      <c r="BD88" t="s">
        <v>353</v>
      </c>
      <c r="BE88">
        <v>2</v>
      </c>
      <c r="BF88" t="b">
        <v>1</v>
      </c>
      <c r="BG88">
        <v>1656093423.2</v>
      </c>
      <c r="BH88">
        <v>1164.67</v>
      </c>
      <c r="BI88">
        <v>1215.375</v>
      </c>
      <c r="BJ88">
        <v>28.378419999999998</v>
      </c>
      <c r="BK88">
        <v>26.221260000000001</v>
      </c>
      <c r="BL88">
        <v>1149.288</v>
      </c>
      <c r="BM88">
        <v>28.227889999999999</v>
      </c>
      <c r="BN88">
        <v>499.97570000000002</v>
      </c>
      <c r="BO88">
        <v>76.046549999999996</v>
      </c>
      <c r="BP88">
        <v>9.9904309999999996E-2</v>
      </c>
      <c r="BQ88">
        <v>30.40352</v>
      </c>
      <c r="BR88">
        <v>30.302890000000001</v>
      </c>
      <c r="BS88">
        <v>999.9</v>
      </c>
      <c r="BT88">
        <v>0</v>
      </c>
      <c r="BU88">
        <v>0</v>
      </c>
      <c r="BV88">
        <v>9999.5</v>
      </c>
      <c r="BW88">
        <v>0</v>
      </c>
      <c r="BX88">
        <v>2270.8690000000001</v>
      </c>
      <c r="BY88">
        <v>-50.706420000000001</v>
      </c>
      <c r="BZ88">
        <v>1198.6869999999999</v>
      </c>
      <c r="CA88">
        <v>1248.1030000000001</v>
      </c>
      <c r="CB88">
        <v>2.1571549999999999</v>
      </c>
      <c r="CC88">
        <v>1215.375</v>
      </c>
      <c r="CD88">
        <v>26.221260000000001</v>
      </c>
      <c r="CE88">
        <v>2.15808</v>
      </c>
      <c r="CF88">
        <v>1.9940340000000001</v>
      </c>
      <c r="CG88">
        <v>18.654450000000001</v>
      </c>
      <c r="CH88">
        <v>17.39705</v>
      </c>
      <c r="CI88">
        <v>1999.9929999999999</v>
      </c>
      <c r="CJ88">
        <v>0.97999570000000003</v>
      </c>
      <c r="CK88">
        <v>2.0003920000000001E-2</v>
      </c>
      <c r="CL88">
        <v>0</v>
      </c>
      <c r="CM88">
        <v>2.2708599999999999</v>
      </c>
      <c r="CN88">
        <v>0</v>
      </c>
      <c r="CO88">
        <v>6840.6120000000001</v>
      </c>
      <c r="CP88">
        <v>17300.07</v>
      </c>
      <c r="CQ88">
        <v>45.599800000000002</v>
      </c>
      <c r="CR88">
        <v>46.5</v>
      </c>
      <c r="CS88">
        <v>45.305799999999998</v>
      </c>
      <c r="CT88">
        <v>45.125</v>
      </c>
      <c r="CU88">
        <v>44.75</v>
      </c>
      <c r="CV88">
        <v>1959.9829999999999</v>
      </c>
      <c r="CW88">
        <v>40.01</v>
      </c>
      <c r="CX88">
        <v>0</v>
      </c>
      <c r="CY88">
        <v>1656093394</v>
      </c>
      <c r="CZ88">
        <v>0</v>
      </c>
      <c r="DA88">
        <v>1656081794</v>
      </c>
      <c r="DB88" t="s">
        <v>354</v>
      </c>
      <c r="DC88">
        <v>1656081770.5</v>
      </c>
      <c r="DD88">
        <v>1655399214.5999999</v>
      </c>
      <c r="DE88">
        <v>1</v>
      </c>
      <c r="DF88">
        <v>0.13400000000000001</v>
      </c>
      <c r="DG88">
        <v>-0.06</v>
      </c>
      <c r="DH88">
        <v>9.3309999999999995</v>
      </c>
      <c r="DI88">
        <v>0.51100000000000001</v>
      </c>
      <c r="DJ88">
        <v>421</v>
      </c>
      <c r="DK88">
        <v>25</v>
      </c>
      <c r="DL88">
        <v>1.93</v>
      </c>
      <c r="DM88">
        <v>0.15</v>
      </c>
      <c r="DN88">
        <v>-50.407737500000003</v>
      </c>
      <c r="DO88">
        <v>-1.9092348968104</v>
      </c>
      <c r="DP88">
        <v>0.37098712827232899</v>
      </c>
      <c r="DQ88">
        <v>0</v>
      </c>
      <c r="DR88">
        <v>2.1529962500000002</v>
      </c>
      <c r="DS88">
        <v>-6.5670056285184894E-2</v>
      </c>
      <c r="DT88">
        <v>2.0085444193183699E-2</v>
      </c>
      <c r="DU88">
        <v>1</v>
      </c>
      <c r="DV88">
        <v>1</v>
      </c>
      <c r="DW88">
        <v>2</v>
      </c>
      <c r="DX88" t="s">
        <v>361</v>
      </c>
      <c r="DY88">
        <v>2.9639700000000002</v>
      </c>
      <c r="DZ88">
        <v>2.75413</v>
      </c>
      <c r="EA88">
        <v>0.153336</v>
      </c>
      <c r="EB88">
        <v>0.15869900000000001</v>
      </c>
      <c r="EC88">
        <v>9.7357100000000002E-2</v>
      </c>
      <c r="ED88">
        <v>9.2076400000000003E-2</v>
      </c>
      <c r="EE88">
        <v>32574.1</v>
      </c>
      <c r="EF88">
        <v>35383.800000000003</v>
      </c>
      <c r="EG88">
        <v>34918</v>
      </c>
      <c r="EH88">
        <v>38202.800000000003</v>
      </c>
      <c r="EI88">
        <v>44803.6</v>
      </c>
      <c r="EJ88">
        <v>50114.2</v>
      </c>
      <c r="EK88">
        <v>54700.1</v>
      </c>
      <c r="EL88">
        <v>61299.7</v>
      </c>
      <c r="EM88">
        <v>1.4572000000000001</v>
      </c>
      <c r="EN88">
        <v>2.0295999999999998</v>
      </c>
      <c r="EO88">
        <v>-1.37091E-2</v>
      </c>
      <c r="EP88">
        <v>0</v>
      </c>
      <c r="EQ88">
        <v>30.552800000000001</v>
      </c>
      <c r="ER88">
        <v>999.9</v>
      </c>
      <c r="ES88">
        <v>38.725000000000001</v>
      </c>
      <c r="ET88">
        <v>41.723999999999997</v>
      </c>
      <c r="EU88">
        <v>41.372599999999998</v>
      </c>
      <c r="EV88">
        <v>54.964799999999997</v>
      </c>
      <c r="EW88">
        <v>39.318899999999999</v>
      </c>
      <c r="EX88">
        <v>2</v>
      </c>
      <c r="EY88">
        <v>0.72882100000000005</v>
      </c>
      <c r="EZ88">
        <v>5.05708</v>
      </c>
      <c r="FA88">
        <v>20.0687</v>
      </c>
      <c r="FB88">
        <v>5.1993200000000002</v>
      </c>
      <c r="FC88">
        <v>12.0099</v>
      </c>
      <c r="FD88">
        <v>4.9752000000000001</v>
      </c>
      <c r="FE88">
        <v>3.294</v>
      </c>
      <c r="FF88">
        <v>9999</v>
      </c>
      <c r="FG88">
        <v>544.29999999999995</v>
      </c>
      <c r="FH88">
        <v>9999</v>
      </c>
      <c r="FI88">
        <v>9999</v>
      </c>
      <c r="FJ88">
        <v>1.8632500000000001</v>
      </c>
      <c r="FK88">
        <v>1.8678600000000001</v>
      </c>
      <c r="FL88">
        <v>1.86765</v>
      </c>
      <c r="FM88">
        <v>1.86893</v>
      </c>
      <c r="FN88">
        <v>1.8695999999999999</v>
      </c>
      <c r="FO88">
        <v>1.8656900000000001</v>
      </c>
      <c r="FP88">
        <v>1.8666400000000001</v>
      </c>
      <c r="FQ88">
        <v>1.8680399999999999</v>
      </c>
      <c r="FR88">
        <v>5</v>
      </c>
      <c r="FS88">
        <v>0</v>
      </c>
      <c r="FT88">
        <v>0</v>
      </c>
      <c r="FU88">
        <v>0</v>
      </c>
      <c r="FV88" t="s">
        <v>356</v>
      </c>
      <c r="FW88" t="s">
        <v>357</v>
      </c>
      <c r="FX88" t="s">
        <v>358</v>
      </c>
      <c r="FY88" t="s">
        <v>358</v>
      </c>
      <c r="FZ88" t="s">
        <v>358</v>
      </c>
      <c r="GA88" t="s">
        <v>358</v>
      </c>
      <c r="GB88">
        <v>0</v>
      </c>
      <c r="GC88">
        <v>100</v>
      </c>
      <c r="GD88">
        <v>100</v>
      </c>
      <c r="GE88">
        <v>15.45</v>
      </c>
      <c r="GF88">
        <v>0.15049999999999999</v>
      </c>
      <c r="GG88">
        <v>5.6976915342421899</v>
      </c>
      <c r="GH88">
        <v>8.8301994759753793E-3</v>
      </c>
      <c r="GI88">
        <v>1.96969380098152E-7</v>
      </c>
      <c r="GJ88">
        <v>-4.7809962804086102E-10</v>
      </c>
      <c r="GK88">
        <v>0.15052054362713199</v>
      </c>
      <c r="GL88">
        <v>0</v>
      </c>
      <c r="GM88">
        <v>0</v>
      </c>
      <c r="GN88">
        <v>0</v>
      </c>
      <c r="GO88">
        <v>-3</v>
      </c>
      <c r="GP88">
        <v>1713</v>
      </c>
      <c r="GQ88">
        <v>0</v>
      </c>
      <c r="GR88">
        <v>17</v>
      </c>
      <c r="GS88">
        <v>194.3</v>
      </c>
      <c r="GT88">
        <v>11570.2</v>
      </c>
      <c r="GU88">
        <v>3.1359900000000001</v>
      </c>
      <c r="GV88">
        <v>2.66479</v>
      </c>
      <c r="GW88">
        <v>2.2485400000000002</v>
      </c>
      <c r="GX88">
        <v>2.7087400000000001</v>
      </c>
      <c r="GY88">
        <v>1.9958499999999999</v>
      </c>
      <c r="GZ88">
        <v>2.33521</v>
      </c>
      <c r="HA88">
        <v>44.613199999999999</v>
      </c>
      <c r="HB88">
        <v>15.340400000000001</v>
      </c>
      <c r="HC88">
        <v>18</v>
      </c>
      <c r="HD88">
        <v>269.00900000000001</v>
      </c>
      <c r="HE88">
        <v>611.22799999999995</v>
      </c>
      <c r="HF88">
        <v>23.01</v>
      </c>
      <c r="HG88">
        <v>35.852899999999998</v>
      </c>
      <c r="HH88">
        <v>30.002099999999999</v>
      </c>
      <c r="HI88">
        <v>35.694299999999998</v>
      </c>
      <c r="HJ88">
        <v>35.567399999999999</v>
      </c>
      <c r="HK88">
        <v>62.752899999999997</v>
      </c>
      <c r="HL88">
        <v>34.5105</v>
      </c>
      <c r="HM88">
        <v>0</v>
      </c>
      <c r="HN88">
        <v>23</v>
      </c>
      <c r="HO88">
        <v>1240.67</v>
      </c>
      <c r="HP88">
        <v>26.383099999999999</v>
      </c>
      <c r="HQ88">
        <v>101.38500000000001</v>
      </c>
      <c r="HR88">
        <v>102.01900000000001</v>
      </c>
    </row>
    <row r="89" spans="1:226" x14ac:dyDescent="0.2">
      <c r="A89">
        <v>81</v>
      </c>
      <c r="B89">
        <v>1656093431</v>
      </c>
      <c r="C89">
        <v>1911.9000000953699</v>
      </c>
      <c r="D89" t="s">
        <v>504</v>
      </c>
      <c r="E89" t="s">
        <v>505</v>
      </c>
      <c r="F89">
        <v>5</v>
      </c>
      <c r="G89" t="s">
        <v>351</v>
      </c>
      <c r="H89" t="s">
        <v>352</v>
      </c>
      <c r="I89">
        <v>1656093428.5</v>
      </c>
      <c r="J89">
        <f t="shared" si="68"/>
        <v>3.5943000074056693E-3</v>
      </c>
      <c r="K89">
        <f t="shared" si="69"/>
        <v>3.5943000074056695</v>
      </c>
      <c r="L89">
        <f t="shared" si="70"/>
        <v>42.018010245529041</v>
      </c>
      <c r="M89">
        <f t="shared" si="71"/>
        <v>1182.27555555556</v>
      </c>
      <c r="N89">
        <f t="shared" si="72"/>
        <v>512.78819252331027</v>
      </c>
      <c r="O89">
        <f t="shared" si="73"/>
        <v>39.047696994163815</v>
      </c>
      <c r="P89">
        <f t="shared" si="74"/>
        <v>90.027692388493563</v>
      </c>
      <c r="Q89">
        <f t="shared" si="75"/>
        <v>0.10949735206871399</v>
      </c>
      <c r="R89">
        <f t="shared" si="76"/>
        <v>3.1146094322570783</v>
      </c>
      <c r="S89">
        <f t="shared" si="77"/>
        <v>0.10740287898144935</v>
      </c>
      <c r="T89">
        <f t="shared" si="78"/>
        <v>6.7311642541779779E-2</v>
      </c>
      <c r="U89">
        <f t="shared" si="79"/>
        <v>321.51409633333259</v>
      </c>
      <c r="V89">
        <f t="shared" si="80"/>
        <v>31.336131762196629</v>
      </c>
      <c r="W89">
        <f t="shared" si="81"/>
        <v>31.336131762196629</v>
      </c>
      <c r="X89">
        <f t="shared" si="82"/>
        <v>4.5985658137488077</v>
      </c>
      <c r="Y89">
        <f t="shared" si="83"/>
        <v>49.540489529249911</v>
      </c>
      <c r="Z89">
        <f t="shared" si="84"/>
        <v>2.1633812326900714</v>
      </c>
      <c r="AA89">
        <f t="shared" si="85"/>
        <v>4.3668951462676979</v>
      </c>
      <c r="AB89">
        <f t="shared" si="86"/>
        <v>2.4351845810587363</v>
      </c>
      <c r="AC89">
        <f t="shared" si="87"/>
        <v>-158.50863032659001</v>
      </c>
      <c r="AD89">
        <f t="shared" si="88"/>
        <v>-152.1007149415743</v>
      </c>
      <c r="AE89">
        <f t="shared" si="89"/>
        <v>-10.953678717583067</v>
      </c>
      <c r="AF89">
        <f t="shared" si="90"/>
        <v>-4.8927652414761269E-2</v>
      </c>
      <c r="AG89">
        <f t="shared" si="91"/>
        <v>77.222192612264948</v>
      </c>
      <c r="AH89">
        <f t="shared" si="92"/>
        <v>3.5072812649448846</v>
      </c>
      <c r="AI89">
        <f t="shared" si="93"/>
        <v>42.018010245529041</v>
      </c>
      <c r="AJ89">
        <v>1263.62156858567</v>
      </c>
      <c r="AK89">
        <v>1223.51254545454</v>
      </c>
      <c r="AL89">
        <v>3.3550292801458799</v>
      </c>
      <c r="AM89">
        <v>66.930594117623002</v>
      </c>
      <c r="AN89">
        <f t="shared" si="94"/>
        <v>3.5943000074056695</v>
      </c>
      <c r="AO89">
        <v>26.280560993663101</v>
      </c>
      <c r="AP89">
        <v>28.427677575757599</v>
      </c>
      <c r="AQ89">
        <v>8.0360571556313998E-4</v>
      </c>
      <c r="AR89">
        <v>77.493190307587398</v>
      </c>
      <c r="AS89">
        <v>189</v>
      </c>
      <c r="AT89">
        <v>38</v>
      </c>
      <c r="AU89">
        <f t="shared" si="95"/>
        <v>1</v>
      </c>
      <c r="AV89">
        <f t="shared" si="96"/>
        <v>0</v>
      </c>
      <c r="AW89">
        <f t="shared" si="97"/>
        <v>39712.679409505916</v>
      </c>
      <c r="AX89">
        <f t="shared" si="98"/>
        <v>1999.98444444444</v>
      </c>
      <c r="AY89">
        <f t="shared" si="99"/>
        <v>1681.1872333333297</v>
      </c>
      <c r="AZ89">
        <f t="shared" si="100"/>
        <v>0.84060015466786964</v>
      </c>
      <c r="BA89">
        <f t="shared" si="101"/>
        <v>0.1607582985089884</v>
      </c>
      <c r="BB89">
        <v>3.08</v>
      </c>
      <c r="BC89">
        <v>0.5</v>
      </c>
      <c r="BD89" t="s">
        <v>353</v>
      </c>
      <c r="BE89">
        <v>2</v>
      </c>
      <c r="BF89" t="b">
        <v>1</v>
      </c>
      <c r="BG89">
        <v>1656093428.5</v>
      </c>
      <c r="BH89">
        <v>1182.27555555556</v>
      </c>
      <c r="BI89">
        <v>1232.39222222222</v>
      </c>
      <c r="BJ89">
        <v>28.4102888888889</v>
      </c>
      <c r="BK89">
        <v>26.3114555555556</v>
      </c>
      <c r="BL89">
        <v>1166.76555555556</v>
      </c>
      <c r="BM89">
        <v>28.259777777777799</v>
      </c>
      <c r="BN89">
        <v>500.06477777777798</v>
      </c>
      <c r="BO89">
        <v>76.047511111111106</v>
      </c>
      <c r="BP89">
        <v>0.10029721111111101</v>
      </c>
      <c r="BQ89">
        <v>30.430311111111099</v>
      </c>
      <c r="BR89">
        <v>30.3489222222222</v>
      </c>
      <c r="BS89">
        <v>999.9</v>
      </c>
      <c r="BT89">
        <v>0</v>
      </c>
      <c r="BU89">
        <v>0</v>
      </c>
      <c r="BV89">
        <v>9988.3333333333303</v>
      </c>
      <c r="BW89">
        <v>0</v>
      </c>
      <c r="BX89">
        <v>2268.2144444444398</v>
      </c>
      <c r="BY89">
        <v>-50.115166666666703</v>
      </c>
      <c r="BZ89">
        <v>1216.8455555555599</v>
      </c>
      <c r="CA89">
        <v>1265.6922222222199</v>
      </c>
      <c r="CB89">
        <v>2.09883444444444</v>
      </c>
      <c r="CC89">
        <v>1232.39222222222</v>
      </c>
      <c r="CD89">
        <v>26.3114555555556</v>
      </c>
      <c r="CE89">
        <v>2.1605311111111098</v>
      </c>
      <c r="CF89">
        <v>2.00092111111111</v>
      </c>
      <c r="CG89">
        <v>18.672611111111099</v>
      </c>
      <c r="CH89">
        <v>17.451611111111099</v>
      </c>
      <c r="CI89">
        <v>1999.98444444444</v>
      </c>
      <c r="CJ89">
        <v>0.97999599999999998</v>
      </c>
      <c r="CK89">
        <v>2.00036E-2</v>
      </c>
      <c r="CL89">
        <v>0</v>
      </c>
      <c r="CM89">
        <v>2.18563333333333</v>
      </c>
      <c r="CN89">
        <v>0</v>
      </c>
      <c r="CO89">
        <v>6843.13</v>
      </c>
      <c r="CP89">
        <v>17300.0111111111</v>
      </c>
      <c r="CQ89">
        <v>45.625</v>
      </c>
      <c r="CR89">
        <v>46.555111111111103</v>
      </c>
      <c r="CS89">
        <v>45.311999999999998</v>
      </c>
      <c r="CT89">
        <v>45.180111111111103</v>
      </c>
      <c r="CU89">
        <v>44.791333333333299</v>
      </c>
      <c r="CV89">
        <v>1959.97444444444</v>
      </c>
      <c r="CW89">
        <v>40.01</v>
      </c>
      <c r="CX89">
        <v>0</v>
      </c>
      <c r="CY89">
        <v>1656093399.4000001</v>
      </c>
      <c r="CZ89">
        <v>0</v>
      </c>
      <c r="DA89">
        <v>1656081794</v>
      </c>
      <c r="DB89" t="s">
        <v>354</v>
      </c>
      <c r="DC89">
        <v>1656081770.5</v>
      </c>
      <c r="DD89">
        <v>1655399214.5999999</v>
      </c>
      <c r="DE89">
        <v>1</v>
      </c>
      <c r="DF89">
        <v>0.13400000000000001</v>
      </c>
      <c r="DG89">
        <v>-0.06</v>
      </c>
      <c r="DH89">
        <v>9.3309999999999995</v>
      </c>
      <c r="DI89">
        <v>0.51100000000000001</v>
      </c>
      <c r="DJ89">
        <v>421</v>
      </c>
      <c r="DK89">
        <v>25</v>
      </c>
      <c r="DL89">
        <v>1.93</v>
      </c>
      <c r="DM89">
        <v>0.15</v>
      </c>
      <c r="DN89">
        <v>-50.446309999999997</v>
      </c>
      <c r="DO89">
        <v>-0.17805703564716799</v>
      </c>
      <c r="DP89">
        <v>0.41853786495369699</v>
      </c>
      <c r="DQ89">
        <v>0</v>
      </c>
      <c r="DR89">
        <v>2.1382680000000001</v>
      </c>
      <c r="DS89">
        <v>-5.2517673545972698E-2</v>
      </c>
      <c r="DT89">
        <v>2.5423030326851299E-2</v>
      </c>
      <c r="DU89">
        <v>1</v>
      </c>
      <c r="DV89">
        <v>1</v>
      </c>
      <c r="DW89">
        <v>2</v>
      </c>
      <c r="DX89" t="s">
        <v>361</v>
      </c>
      <c r="DY89">
        <v>2.9647100000000002</v>
      </c>
      <c r="DZ89">
        <v>2.7538</v>
      </c>
      <c r="EA89">
        <v>0.15468899999999999</v>
      </c>
      <c r="EB89">
        <v>0.15990499999999999</v>
      </c>
      <c r="EC89">
        <v>9.74632E-2</v>
      </c>
      <c r="ED89">
        <v>9.2361899999999997E-2</v>
      </c>
      <c r="EE89">
        <v>32521.1</v>
      </c>
      <c r="EF89">
        <v>35330.300000000003</v>
      </c>
      <c r="EG89">
        <v>34917.199999999997</v>
      </c>
      <c r="EH89">
        <v>38200</v>
      </c>
      <c r="EI89">
        <v>44797.599999999999</v>
      </c>
      <c r="EJ89">
        <v>50095.7</v>
      </c>
      <c r="EK89">
        <v>54699.1</v>
      </c>
      <c r="EL89">
        <v>61296.2</v>
      </c>
      <c r="EM89">
        <v>1.4598</v>
      </c>
      <c r="EN89">
        <v>2.0291999999999999</v>
      </c>
      <c r="EO89">
        <v>-1.2815E-2</v>
      </c>
      <c r="EP89">
        <v>0</v>
      </c>
      <c r="EQ89">
        <v>30.595300000000002</v>
      </c>
      <c r="ER89">
        <v>999.9</v>
      </c>
      <c r="ES89">
        <v>38.75</v>
      </c>
      <c r="ET89">
        <v>41.734999999999999</v>
      </c>
      <c r="EU89">
        <v>41.419400000000003</v>
      </c>
      <c r="EV89">
        <v>55.094799999999999</v>
      </c>
      <c r="EW89">
        <v>39.218800000000002</v>
      </c>
      <c r="EX89">
        <v>2</v>
      </c>
      <c r="EY89">
        <v>0.73081300000000005</v>
      </c>
      <c r="EZ89">
        <v>5.1069100000000001</v>
      </c>
      <c r="FA89">
        <v>20.067</v>
      </c>
      <c r="FB89">
        <v>5.1969200000000004</v>
      </c>
      <c r="FC89">
        <v>12.0099</v>
      </c>
      <c r="FD89">
        <v>4.9744000000000002</v>
      </c>
      <c r="FE89">
        <v>3.294</v>
      </c>
      <c r="FF89">
        <v>9999</v>
      </c>
      <c r="FG89">
        <v>544.29999999999995</v>
      </c>
      <c r="FH89">
        <v>9999</v>
      </c>
      <c r="FI89">
        <v>9999</v>
      </c>
      <c r="FJ89">
        <v>1.8632500000000001</v>
      </c>
      <c r="FK89">
        <v>1.8678900000000001</v>
      </c>
      <c r="FL89">
        <v>1.86768</v>
      </c>
      <c r="FM89">
        <v>1.8689</v>
      </c>
      <c r="FN89">
        <v>1.8696299999999999</v>
      </c>
      <c r="FO89">
        <v>1.8656900000000001</v>
      </c>
      <c r="FP89">
        <v>1.8666100000000001</v>
      </c>
      <c r="FQ89">
        <v>1.8680099999999999</v>
      </c>
      <c r="FR89">
        <v>5</v>
      </c>
      <c r="FS89">
        <v>0</v>
      </c>
      <c r="FT89">
        <v>0</v>
      </c>
      <c r="FU89">
        <v>0</v>
      </c>
      <c r="FV89" t="s">
        <v>356</v>
      </c>
      <c r="FW89" t="s">
        <v>357</v>
      </c>
      <c r="FX89" t="s">
        <v>358</v>
      </c>
      <c r="FY89" t="s">
        <v>358</v>
      </c>
      <c r="FZ89" t="s">
        <v>358</v>
      </c>
      <c r="GA89" t="s">
        <v>358</v>
      </c>
      <c r="GB89">
        <v>0</v>
      </c>
      <c r="GC89">
        <v>100</v>
      </c>
      <c r="GD89">
        <v>100</v>
      </c>
      <c r="GE89">
        <v>15.57</v>
      </c>
      <c r="GF89">
        <v>0.15049999999999999</v>
      </c>
      <c r="GG89">
        <v>5.6976915342421899</v>
      </c>
      <c r="GH89">
        <v>8.8301994759753793E-3</v>
      </c>
      <c r="GI89">
        <v>1.96969380098152E-7</v>
      </c>
      <c r="GJ89">
        <v>-4.7809962804086102E-10</v>
      </c>
      <c r="GK89">
        <v>0.15052054362713199</v>
      </c>
      <c r="GL89">
        <v>0</v>
      </c>
      <c r="GM89">
        <v>0</v>
      </c>
      <c r="GN89">
        <v>0</v>
      </c>
      <c r="GO89">
        <v>-3</v>
      </c>
      <c r="GP89">
        <v>1713</v>
      </c>
      <c r="GQ89">
        <v>0</v>
      </c>
      <c r="GR89">
        <v>17</v>
      </c>
      <c r="GS89">
        <v>194.3</v>
      </c>
      <c r="GT89">
        <v>11570.3</v>
      </c>
      <c r="GU89">
        <v>3.1665000000000001</v>
      </c>
      <c r="GV89">
        <v>2.66479</v>
      </c>
      <c r="GW89">
        <v>2.2485400000000002</v>
      </c>
      <c r="GX89">
        <v>2.7075200000000001</v>
      </c>
      <c r="GY89">
        <v>1.9958499999999999</v>
      </c>
      <c r="GZ89">
        <v>2.3156699999999999</v>
      </c>
      <c r="HA89">
        <v>44.613199999999999</v>
      </c>
      <c r="HB89">
        <v>15.340400000000001</v>
      </c>
      <c r="HC89">
        <v>18</v>
      </c>
      <c r="HD89">
        <v>270.20800000000003</v>
      </c>
      <c r="HE89">
        <v>611.06299999999999</v>
      </c>
      <c r="HF89">
        <v>23.01</v>
      </c>
      <c r="HG89">
        <v>35.872799999999998</v>
      </c>
      <c r="HH89">
        <v>30.002099999999999</v>
      </c>
      <c r="HI89">
        <v>35.710799999999999</v>
      </c>
      <c r="HJ89">
        <v>35.5837</v>
      </c>
      <c r="HK89">
        <v>63.363799999999998</v>
      </c>
      <c r="HL89">
        <v>34.5105</v>
      </c>
      <c r="HM89">
        <v>0</v>
      </c>
      <c r="HN89">
        <v>23</v>
      </c>
      <c r="HO89">
        <v>1254.43</v>
      </c>
      <c r="HP89">
        <v>26.417000000000002</v>
      </c>
      <c r="HQ89">
        <v>101.383</v>
      </c>
      <c r="HR89">
        <v>102.01300000000001</v>
      </c>
    </row>
    <row r="90" spans="1:226" x14ac:dyDescent="0.2">
      <c r="A90">
        <v>82</v>
      </c>
      <c r="B90">
        <v>1656093436</v>
      </c>
      <c r="C90">
        <v>1916.9000000953699</v>
      </c>
      <c r="D90" t="s">
        <v>506</v>
      </c>
      <c r="E90" t="s">
        <v>507</v>
      </c>
      <c r="F90">
        <v>5</v>
      </c>
      <c r="G90" t="s">
        <v>351</v>
      </c>
      <c r="H90" t="s">
        <v>352</v>
      </c>
      <c r="I90">
        <v>1656093433.2</v>
      </c>
      <c r="J90">
        <f t="shared" si="68"/>
        <v>3.6240703926204436E-3</v>
      </c>
      <c r="K90">
        <f t="shared" si="69"/>
        <v>3.6240703926204434</v>
      </c>
      <c r="L90">
        <f t="shared" si="70"/>
        <v>42.554853569816281</v>
      </c>
      <c r="M90">
        <f t="shared" si="71"/>
        <v>1197.4490000000001</v>
      </c>
      <c r="N90">
        <f t="shared" si="72"/>
        <v>524.65778838131712</v>
      </c>
      <c r="O90">
        <f t="shared" si="73"/>
        <v>39.951380976438564</v>
      </c>
      <c r="P90">
        <f t="shared" si="74"/>
        <v>91.182752373602128</v>
      </c>
      <c r="Q90">
        <f t="shared" si="75"/>
        <v>0.11045085464772064</v>
      </c>
      <c r="R90">
        <f t="shared" si="76"/>
        <v>3.1181531511240328</v>
      </c>
      <c r="S90">
        <f t="shared" si="77"/>
        <v>0.10832249916228516</v>
      </c>
      <c r="T90">
        <f t="shared" si="78"/>
        <v>6.7889370273248109E-2</v>
      </c>
      <c r="U90">
        <f t="shared" si="79"/>
        <v>321.51402539999998</v>
      </c>
      <c r="V90">
        <f t="shared" si="80"/>
        <v>31.346910416149207</v>
      </c>
      <c r="W90">
        <f t="shared" si="81"/>
        <v>31.346910416149207</v>
      </c>
      <c r="X90">
        <f t="shared" si="82"/>
        <v>4.6013857460730039</v>
      </c>
      <c r="Y90">
        <f t="shared" si="83"/>
        <v>49.569164234906495</v>
      </c>
      <c r="Z90">
        <f t="shared" si="84"/>
        <v>2.166994243291458</v>
      </c>
      <c r="AA90">
        <f t="shared" si="85"/>
        <v>4.3716578173925829</v>
      </c>
      <c r="AB90">
        <f t="shared" si="86"/>
        <v>2.4343915027815459</v>
      </c>
      <c r="AC90">
        <f t="shared" si="87"/>
        <v>-159.82150431456157</v>
      </c>
      <c r="AD90">
        <f t="shared" si="88"/>
        <v>-150.88517704283726</v>
      </c>
      <c r="AE90">
        <f t="shared" si="89"/>
        <v>-10.855388566330779</v>
      </c>
      <c r="AF90">
        <f t="shared" si="90"/>
        <v>-4.8044523729600996E-2</v>
      </c>
      <c r="AG90">
        <f t="shared" si="91"/>
        <v>76.896210036914468</v>
      </c>
      <c r="AH90">
        <f t="shared" si="92"/>
        <v>3.5022474661319896</v>
      </c>
      <c r="AI90">
        <f t="shared" si="93"/>
        <v>42.554853569816281</v>
      </c>
      <c r="AJ90">
        <v>1279.8222186891601</v>
      </c>
      <c r="AK90">
        <v>1239.9034545454499</v>
      </c>
      <c r="AL90">
        <v>3.22151415729821</v>
      </c>
      <c r="AM90">
        <v>66.930594117623002</v>
      </c>
      <c r="AN90">
        <f t="shared" si="94"/>
        <v>3.6240703926204434</v>
      </c>
      <c r="AO90">
        <v>26.357952081156501</v>
      </c>
      <c r="AP90">
        <v>28.481386060605999</v>
      </c>
      <c r="AQ90">
        <v>9.7576066271552308E-3</v>
      </c>
      <c r="AR90">
        <v>77.493190307587398</v>
      </c>
      <c r="AS90">
        <v>189</v>
      </c>
      <c r="AT90">
        <v>38</v>
      </c>
      <c r="AU90">
        <f t="shared" si="95"/>
        <v>1</v>
      </c>
      <c r="AV90">
        <f t="shared" si="96"/>
        <v>0</v>
      </c>
      <c r="AW90">
        <f t="shared" si="97"/>
        <v>39771.779287195932</v>
      </c>
      <c r="AX90">
        <f t="shared" si="98"/>
        <v>1999.9839999999999</v>
      </c>
      <c r="AY90">
        <f t="shared" si="99"/>
        <v>1681.1868599999998</v>
      </c>
      <c r="AZ90">
        <f t="shared" si="100"/>
        <v>0.8406001548012384</v>
      </c>
      <c r="BA90">
        <f t="shared" si="101"/>
        <v>0.16075829876639014</v>
      </c>
      <c r="BB90">
        <v>3.08</v>
      </c>
      <c r="BC90">
        <v>0.5</v>
      </c>
      <c r="BD90" t="s">
        <v>353</v>
      </c>
      <c r="BE90">
        <v>2</v>
      </c>
      <c r="BF90" t="b">
        <v>1</v>
      </c>
      <c r="BG90">
        <v>1656093433.2</v>
      </c>
      <c r="BH90">
        <v>1197.4490000000001</v>
      </c>
      <c r="BI90">
        <v>1247.404</v>
      </c>
      <c r="BJ90">
        <v>28.457850000000001</v>
      </c>
      <c r="BK90">
        <v>26.361709999999999</v>
      </c>
      <c r="BL90">
        <v>1181.829</v>
      </c>
      <c r="BM90">
        <v>28.307310000000001</v>
      </c>
      <c r="BN90">
        <v>499.96420000000001</v>
      </c>
      <c r="BO90">
        <v>76.047399999999996</v>
      </c>
      <c r="BP90">
        <v>0.10010388000000001</v>
      </c>
      <c r="BQ90">
        <v>30.449349999999999</v>
      </c>
      <c r="BR90">
        <v>30.361000000000001</v>
      </c>
      <c r="BS90">
        <v>999.9</v>
      </c>
      <c r="BT90">
        <v>0</v>
      </c>
      <c r="BU90">
        <v>0</v>
      </c>
      <c r="BV90">
        <v>10004.5</v>
      </c>
      <c r="BW90">
        <v>0</v>
      </c>
      <c r="BX90">
        <v>2269.9810000000002</v>
      </c>
      <c r="BY90">
        <v>-49.95626</v>
      </c>
      <c r="BZ90">
        <v>1232.5229999999999</v>
      </c>
      <c r="CA90">
        <v>1281.18</v>
      </c>
      <c r="CB90">
        <v>2.0961319999999999</v>
      </c>
      <c r="CC90">
        <v>1247.404</v>
      </c>
      <c r="CD90">
        <v>26.361709999999999</v>
      </c>
      <c r="CE90">
        <v>2.1641460000000001</v>
      </c>
      <c r="CF90">
        <v>2.00474</v>
      </c>
      <c r="CG90">
        <v>18.69932</v>
      </c>
      <c r="CH90">
        <v>17.481819999999999</v>
      </c>
      <c r="CI90">
        <v>1999.9839999999999</v>
      </c>
      <c r="CJ90">
        <v>0.97999599999999998</v>
      </c>
      <c r="CK90">
        <v>2.00036E-2</v>
      </c>
      <c r="CL90">
        <v>0</v>
      </c>
      <c r="CM90">
        <v>2.3145500000000001</v>
      </c>
      <c r="CN90">
        <v>0</v>
      </c>
      <c r="CO90">
        <v>6843.7749999999996</v>
      </c>
      <c r="CP90">
        <v>17299.97</v>
      </c>
      <c r="CQ90">
        <v>45.625</v>
      </c>
      <c r="CR90">
        <v>46.561999999999998</v>
      </c>
      <c r="CS90">
        <v>45.311999999999998</v>
      </c>
      <c r="CT90">
        <v>45.237400000000001</v>
      </c>
      <c r="CU90">
        <v>44.811999999999998</v>
      </c>
      <c r="CV90">
        <v>1959.9739999999999</v>
      </c>
      <c r="CW90">
        <v>40.01</v>
      </c>
      <c r="CX90">
        <v>0</v>
      </c>
      <c r="CY90">
        <v>1656093404.2</v>
      </c>
      <c r="CZ90">
        <v>0</v>
      </c>
      <c r="DA90">
        <v>1656081794</v>
      </c>
      <c r="DB90" t="s">
        <v>354</v>
      </c>
      <c r="DC90">
        <v>1656081770.5</v>
      </c>
      <c r="DD90">
        <v>1655399214.5999999</v>
      </c>
      <c r="DE90">
        <v>1</v>
      </c>
      <c r="DF90">
        <v>0.13400000000000001</v>
      </c>
      <c r="DG90">
        <v>-0.06</v>
      </c>
      <c r="DH90">
        <v>9.3309999999999995</v>
      </c>
      <c r="DI90">
        <v>0.51100000000000001</v>
      </c>
      <c r="DJ90">
        <v>421</v>
      </c>
      <c r="DK90">
        <v>25</v>
      </c>
      <c r="DL90">
        <v>1.93</v>
      </c>
      <c r="DM90">
        <v>0.15</v>
      </c>
      <c r="DN90">
        <v>-50.355865000000001</v>
      </c>
      <c r="DO90">
        <v>3.32174634146357</v>
      </c>
      <c r="DP90">
        <v>0.52701670635284403</v>
      </c>
      <c r="DQ90">
        <v>0</v>
      </c>
      <c r="DR90">
        <v>2.12774025</v>
      </c>
      <c r="DS90">
        <v>-0.23161879924953299</v>
      </c>
      <c r="DT90">
        <v>3.2154049471839502E-2</v>
      </c>
      <c r="DU90">
        <v>0</v>
      </c>
      <c r="DV90">
        <v>0</v>
      </c>
      <c r="DW90">
        <v>2</v>
      </c>
      <c r="DX90" t="s">
        <v>355</v>
      </c>
      <c r="DY90">
        <v>2.96454</v>
      </c>
      <c r="DZ90">
        <v>2.7539799999999999</v>
      </c>
      <c r="EA90">
        <v>0.155968</v>
      </c>
      <c r="EB90">
        <v>0.161301</v>
      </c>
      <c r="EC90">
        <v>9.7575099999999998E-2</v>
      </c>
      <c r="ED90">
        <v>9.2409199999999997E-2</v>
      </c>
      <c r="EE90">
        <v>32469.9</v>
      </c>
      <c r="EF90">
        <v>35269.800000000003</v>
      </c>
      <c r="EG90">
        <v>34915.199999999997</v>
      </c>
      <c r="EH90">
        <v>38198.300000000003</v>
      </c>
      <c r="EI90">
        <v>44790.5</v>
      </c>
      <c r="EJ90">
        <v>50091</v>
      </c>
      <c r="EK90">
        <v>54697.2</v>
      </c>
      <c r="EL90">
        <v>61293.7</v>
      </c>
      <c r="EM90">
        <v>1.4588000000000001</v>
      </c>
      <c r="EN90">
        <v>2.0293999999999999</v>
      </c>
      <c r="EO90">
        <v>-1.5944199999999999E-2</v>
      </c>
      <c r="EP90">
        <v>0</v>
      </c>
      <c r="EQ90">
        <v>30.633700000000001</v>
      </c>
      <c r="ER90">
        <v>999.9</v>
      </c>
      <c r="ES90">
        <v>38.774000000000001</v>
      </c>
      <c r="ET90">
        <v>41.755000000000003</v>
      </c>
      <c r="EU90">
        <v>41.489899999999999</v>
      </c>
      <c r="EV90">
        <v>55.284799999999997</v>
      </c>
      <c r="EW90">
        <v>39.294899999999998</v>
      </c>
      <c r="EX90">
        <v>2</v>
      </c>
      <c r="EY90">
        <v>0.73276399999999997</v>
      </c>
      <c r="EZ90">
        <v>5.1417200000000003</v>
      </c>
      <c r="FA90">
        <v>20.066099999999999</v>
      </c>
      <c r="FB90">
        <v>5.1981200000000003</v>
      </c>
      <c r="FC90">
        <v>12.0099</v>
      </c>
      <c r="FD90">
        <v>4.9748000000000001</v>
      </c>
      <c r="FE90">
        <v>3.294</v>
      </c>
      <c r="FF90">
        <v>9999</v>
      </c>
      <c r="FG90">
        <v>544.29999999999995</v>
      </c>
      <c r="FH90">
        <v>9999</v>
      </c>
      <c r="FI90">
        <v>9999</v>
      </c>
      <c r="FJ90">
        <v>1.8632500000000001</v>
      </c>
      <c r="FK90">
        <v>1.8678300000000001</v>
      </c>
      <c r="FL90">
        <v>1.86768</v>
      </c>
      <c r="FM90">
        <v>1.8689</v>
      </c>
      <c r="FN90">
        <v>1.8696600000000001</v>
      </c>
      <c r="FO90">
        <v>1.8656900000000001</v>
      </c>
      <c r="FP90">
        <v>1.8666100000000001</v>
      </c>
      <c r="FQ90">
        <v>1.8680099999999999</v>
      </c>
      <c r="FR90">
        <v>5</v>
      </c>
      <c r="FS90">
        <v>0</v>
      </c>
      <c r="FT90">
        <v>0</v>
      </c>
      <c r="FU90">
        <v>0</v>
      </c>
      <c r="FV90" t="s">
        <v>356</v>
      </c>
      <c r="FW90" t="s">
        <v>357</v>
      </c>
      <c r="FX90" t="s">
        <v>358</v>
      </c>
      <c r="FY90" t="s">
        <v>358</v>
      </c>
      <c r="FZ90" t="s">
        <v>358</v>
      </c>
      <c r="GA90" t="s">
        <v>358</v>
      </c>
      <c r="GB90">
        <v>0</v>
      </c>
      <c r="GC90">
        <v>100</v>
      </c>
      <c r="GD90">
        <v>100</v>
      </c>
      <c r="GE90">
        <v>15.68</v>
      </c>
      <c r="GF90">
        <v>0.15049999999999999</v>
      </c>
      <c r="GG90">
        <v>5.6976915342421899</v>
      </c>
      <c r="GH90">
        <v>8.8301994759753793E-3</v>
      </c>
      <c r="GI90">
        <v>1.96969380098152E-7</v>
      </c>
      <c r="GJ90">
        <v>-4.7809962804086102E-10</v>
      </c>
      <c r="GK90">
        <v>0.15052054362713199</v>
      </c>
      <c r="GL90">
        <v>0</v>
      </c>
      <c r="GM90">
        <v>0</v>
      </c>
      <c r="GN90">
        <v>0</v>
      </c>
      <c r="GO90">
        <v>-3</v>
      </c>
      <c r="GP90">
        <v>1713</v>
      </c>
      <c r="GQ90">
        <v>0</v>
      </c>
      <c r="GR90">
        <v>17</v>
      </c>
      <c r="GS90">
        <v>194.4</v>
      </c>
      <c r="GT90">
        <v>11570.4</v>
      </c>
      <c r="GU90">
        <v>3.1994600000000002</v>
      </c>
      <c r="GV90">
        <v>2.66357</v>
      </c>
      <c r="GW90">
        <v>2.2485400000000002</v>
      </c>
      <c r="GX90">
        <v>2.7087400000000001</v>
      </c>
      <c r="GY90">
        <v>1.9958499999999999</v>
      </c>
      <c r="GZ90">
        <v>2.34863</v>
      </c>
      <c r="HA90">
        <v>44.613199999999999</v>
      </c>
      <c r="HB90">
        <v>15.340400000000001</v>
      </c>
      <c r="HC90">
        <v>18</v>
      </c>
      <c r="HD90">
        <v>269.84300000000002</v>
      </c>
      <c r="HE90">
        <v>611.37300000000005</v>
      </c>
      <c r="HF90">
        <v>23.008199999999999</v>
      </c>
      <c r="HG90">
        <v>35.896099999999997</v>
      </c>
      <c r="HH90">
        <v>30.001899999999999</v>
      </c>
      <c r="HI90">
        <v>35.730499999999999</v>
      </c>
      <c r="HJ90">
        <v>35.599299999999999</v>
      </c>
      <c r="HK90">
        <v>64.032200000000003</v>
      </c>
      <c r="HL90">
        <v>34.5105</v>
      </c>
      <c r="HM90">
        <v>0</v>
      </c>
      <c r="HN90">
        <v>23</v>
      </c>
      <c r="HO90">
        <v>1274.6600000000001</v>
      </c>
      <c r="HP90">
        <v>26.420500000000001</v>
      </c>
      <c r="HQ90">
        <v>101.379</v>
      </c>
      <c r="HR90">
        <v>102.008</v>
      </c>
    </row>
    <row r="91" spans="1:226" x14ac:dyDescent="0.2">
      <c r="A91">
        <v>83</v>
      </c>
      <c r="B91">
        <v>1656093441</v>
      </c>
      <c r="C91">
        <v>1921.9000000953699</v>
      </c>
      <c r="D91" t="s">
        <v>508</v>
      </c>
      <c r="E91" t="s">
        <v>509</v>
      </c>
      <c r="F91">
        <v>5</v>
      </c>
      <c r="G91" t="s">
        <v>351</v>
      </c>
      <c r="H91" t="s">
        <v>352</v>
      </c>
      <c r="I91">
        <v>1656093438.5</v>
      </c>
      <c r="J91">
        <f t="shared" si="68"/>
        <v>3.609238152699883E-3</v>
      </c>
      <c r="K91">
        <f t="shared" si="69"/>
        <v>3.6092381526998829</v>
      </c>
      <c r="L91">
        <f t="shared" si="70"/>
        <v>42.583093104628979</v>
      </c>
      <c r="M91">
        <f t="shared" si="71"/>
        <v>1214.54111111111</v>
      </c>
      <c r="N91">
        <f t="shared" si="72"/>
        <v>537.03752228013946</v>
      </c>
      <c r="O91">
        <f t="shared" si="73"/>
        <v>40.894646285759777</v>
      </c>
      <c r="P91">
        <f t="shared" si="74"/>
        <v>92.485584484902432</v>
      </c>
      <c r="Q91">
        <f t="shared" si="75"/>
        <v>0.1098364474204134</v>
      </c>
      <c r="R91">
        <f t="shared" si="76"/>
        <v>3.1197576391990185</v>
      </c>
      <c r="S91">
        <f t="shared" si="77"/>
        <v>0.10773252202104971</v>
      </c>
      <c r="T91">
        <f t="shared" si="78"/>
        <v>6.7518498904345151E-2</v>
      </c>
      <c r="U91">
        <f t="shared" si="79"/>
        <v>321.5151603333332</v>
      </c>
      <c r="V91">
        <f t="shared" si="80"/>
        <v>31.371219238274367</v>
      </c>
      <c r="W91">
        <f t="shared" si="81"/>
        <v>31.371219238274367</v>
      </c>
      <c r="X91">
        <f t="shared" si="82"/>
        <v>4.6077509957160148</v>
      </c>
      <c r="Y91">
        <f t="shared" si="83"/>
        <v>49.581824576717601</v>
      </c>
      <c r="Z91">
        <f t="shared" si="84"/>
        <v>2.1701694633068476</v>
      </c>
      <c r="AA91">
        <f t="shared" si="85"/>
        <v>4.3769455477560326</v>
      </c>
      <c r="AB91">
        <f t="shared" si="86"/>
        <v>2.4375815324091672</v>
      </c>
      <c r="AC91">
        <f t="shared" si="87"/>
        <v>-159.16740253406485</v>
      </c>
      <c r="AD91">
        <f t="shared" si="88"/>
        <v>-151.49971326522947</v>
      </c>
      <c r="AE91">
        <f t="shared" si="89"/>
        <v>-10.896438471373214</v>
      </c>
      <c r="AF91">
        <f t="shared" si="90"/>
        <v>-4.8393937334310522E-2</v>
      </c>
      <c r="AG91">
        <f t="shared" si="91"/>
        <v>78.582262880838627</v>
      </c>
      <c r="AH91">
        <f t="shared" si="92"/>
        <v>3.5277233652053437</v>
      </c>
      <c r="AI91">
        <f t="shared" si="93"/>
        <v>42.583093104628979</v>
      </c>
      <c r="AJ91">
        <v>1297.64460083425</v>
      </c>
      <c r="AK91">
        <v>1256.99139393939</v>
      </c>
      <c r="AL91">
        <v>3.4010831329906202</v>
      </c>
      <c r="AM91">
        <v>66.930594117623002</v>
      </c>
      <c r="AN91">
        <f t="shared" si="94"/>
        <v>3.6092381526998829</v>
      </c>
      <c r="AO91">
        <v>26.383994809900098</v>
      </c>
      <c r="AP91">
        <v>28.510349696969701</v>
      </c>
      <c r="AQ91">
        <v>7.1319301037273903E-3</v>
      </c>
      <c r="AR91">
        <v>77.493190307587398</v>
      </c>
      <c r="AS91">
        <v>189</v>
      </c>
      <c r="AT91">
        <v>38</v>
      </c>
      <c r="AU91">
        <f t="shared" si="95"/>
        <v>1</v>
      </c>
      <c r="AV91">
        <f t="shared" si="96"/>
        <v>0</v>
      </c>
      <c r="AW91">
        <f t="shared" si="97"/>
        <v>39796.922862475265</v>
      </c>
      <c r="AX91">
        <f t="shared" si="98"/>
        <v>1999.9911111111101</v>
      </c>
      <c r="AY91">
        <f t="shared" si="99"/>
        <v>1681.1928333333326</v>
      </c>
      <c r="AZ91">
        <f t="shared" si="100"/>
        <v>0.84060015266734522</v>
      </c>
      <c r="BA91">
        <f t="shared" si="101"/>
        <v>0.16075829464797622</v>
      </c>
      <c r="BB91">
        <v>3.08</v>
      </c>
      <c r="BC91">
        <v>0.5</v>
      </c>
      <c r="BD91" t="s">
        <v>353</v>
      </c>
      <c r="BE91">
        <v>2</v>
      </c>
      <c r="BF91" t="b">
        <v>1</v>
      </c>
      <c r="BG91">
        <v>1656093438.5</v>
      </c>
      <c r="BH91">
        <v>1214.54111111111</v>
      </c>
      <c r="BI91">
        <v>1265.58111111111</v>
      </c>
      <c r="BJ91">
        <v>28.499144444444401</v>
      </c>
      <c r="BK91">
        <v>26.3882444444444</v>
      </c>
      <c r="BL91">
        <v>1198.80111111111</v>
      </c>
      <c r="BM91">
        <v>28.3486222222222</v>
      </c>
      <c r="BN91">
        <v>500.05844444444398</v>
      </c>
      <c r="BO91">
        <v>76.048533333333296</v>
      </c>
      <c r="BP91">
        <v>0.10004956666666701</v>
      </c>
      <c r="BQ91">
        <v>30.470466666666699</v>
      </c>
      <c r="BR91">
        <v>30.381033333333299</v>
      </c>
      <c r="BS91">
        <v>999.9</v>
      </c>
      <c r="BT91">
        <v>0</v>
      </c>
      <c r="BU91">
        <v>0</v>
      </c>
      <c r="BV91">
        <v>10011.666666666701</v>
      </c>
      <c r="BW91">
        <v>0</v>
      </c>
      <c r="BX91">
        <v>2268.57666666667</v>
      </c>
      <c r="BY91">
        <v>-51.038144444444399</v>
      </c>
      <c r="BZ91">
        <v>1250.1711111111099</v>
      </c>
      <c r="CA91">
        <v>1299.88222222222</v>
      </c>
      <c r="CB91">
        <v>2.11090555555556</v>
      </c>
      <c r="CC91">
        <v>1265.58111111111</v>
      </c>
      <c r="CD91">
        <v>26.3882444444444</v>
      </c>
      <c r="CE91">
        <v>2.1673200000000001</v>
      </c>
      <c r="CF91">
        <v>2.0067866666666698</v>
      </c>
      <c r="CG91">
        <v>18.7227888888889</v>
      </c>
      <c r="CH91">
        <v>17.497988888888901</v>
      </c>
      <c r="CI91">
        <v>1999.9911111111101</v>
      </c>
      <c r="CJ91">
        <v>0.979996444444444</v>
      </c>
      <c r="CK91">
        <v>2.0003255555555599E-2</v>
      </c>
      <c r="CL91">
        <v>0</v>
      </c>
      <c r="CM91">
        <v>2.25708888888889</v>
      </c>
      <c r="CN91">
        <v>0</v>
      </c>
      <c r="CO91">
        <v>6843.9522222222204</v>
      </c>
      <c r="CP91">
        <v>17300.055555555598</v>
      </c>
      <c r="CQ91">
        <v>45.638777777777797</v>
      </c>
      <c r="CR91">
        <v>46.618000000000002</v>
      </c>
      <c r="CS91">
        <v>45.375</v>
      </c>
      <c r="CT91">
        <v>45.25</v>
      </c>
      <c r="CU91">
        <v>44.811999999999998</v>
      </c>
      <c r="CV91">
        <v>1959.9811111111101</v>
      </c>
      <c r="CW91">
        <v>40.01</v>
      </c>
      <c r="CX91">
        <v>0</v>
      </c>
      <c r="CY91">
        <v>1656093409</v>
      </c>
      <c r="CZ91">
        <v>0</v>
      </c>
      <c r="DA91">
        <v>1656081794</v>
      </c>
      <c r="DB91" t="s">
        <v>354</v>
      </c>
      <c r="DC91">
        <v>1656081770.5</v>
      </c>
      <c r="DD91">
        <v>1655399214.5999999</v>
      </c>
      <c r="DE91">
        <v>1</v>
      </c>
      <c r="DF91">
        <v>0.13400000000000001</v>
      </c>
      <c r="DG91">
        <v>-0.06</v>
      </c>
      <c r="DH91">
        <v>9.3309999999999995</v>
      </c>
      <c r="DI91">
        <v>0.51100000000000001</v>
      </c>
      <c r="DJ91">
        <v>421</v>
      </c>
      <c r="DK91">
        <v>25</v>
      </c>
      <c r="DL91">
        <v>1.93</v>
      </c>
      <c r="DM91">
        <v>0.15</v>
      </c>
      <c r="DN91">
        <v>-50.445189999999997</v>
      </c>
      <c r="DO91">
        <v>5.9979737335940003E-2</v>
      </c>
      <c r="DP91">
        <v>0.59920575422804501</v>
      </c>
      <c r="DQ91">
        <v>1</v>
      </c>
      <c r="DR91">
        <v>2.1189049999999998</v>
      </c>
      <c r="DS91">
        <v>-0.20192532833020599</v>
      </c>
      <c r="DT91">
        <v>3.1092937381341099E-2</v>
      </c>
      <c r="DU91">
        <v>0</v>
      </c>
      <c r="DV91">
        <v>1</v>
      </c>
      <c r="DW91">
        <v>2</v>
      </c>
      <c r="DX91" t="s">
        <v>361</v>
      </c>
      <c r="DY91">
        <v>2.9645899999999998</v>
      </c>
      <c r="DZ91">
        <v>2.7539600000000002</v>
      </c>
      <c r="EA91">
        <v>0.15731999999999999</v>
      </c>
      <c r="EB91">
        <v>0.16259299999999999</v>
      </c>
      <c r="EC91">
        <v>9.7650799999999996E-2</v>
      </c>
      <c r="ED91">
        <v>9.2469899999999994E-2</v>
      </c>
      <c r="EE91">
        <v>32416.7</v>
      </c>
      <c r="EF91">
        <v>35213.5</v>
      </c>
      <c r="EG91">
        <v>34914.199999999997</v>
      </c>
      <c r="EH91">
        <v>38196.400000000001</v>
      </c>
      <c r="EI91">
        <v>44785.4</v>
      </c>
      <c r="EJ91">
        <v>50085.4</v>
      </c>
      <c r="EK91">
        <v>54695.4</v>
      </c>
      <c r="EL91">
        <v>61290.9</v>
      </c>
      <c r="EM91">
        <v>1.4594</v>
      </c>
      <c r="EN91">
        <v>2.0284</v>
      </c>
      <c r="EO91">
        <v>-1.7881399999999999E-2</v>
      </c>
      <c r="EP91">
        <v>0</v>
      </c>
      <c r="EQ91">
        <v>30.671099999999999</v>
      </c>
      <c r="ER91">
        <v>999.9</v>
      </c>
      <c r="ES91">
        <v>38.774000000000001</v>
      </c>
      <c r="ET91">
        <v>41.765000000000001</v>
      </c>
      <c r="EU91">
        <v>41.514099999999999</v>
      </c>
      <c r="EV91">
        <v>54.904800000000002</v>
      </c>
      <c r="EW91">
        <v>39.222799999999999</v>
      </c>
      <c r="EX91">
        <v>2</v>
      </c>
      <c r="EY91">
        <v>0.73508099999999998</v>
      </c>
      <c r="EZ91">
        <v>5.1650299999999998</v>
      </c>
      <c r="FA91">
        <v>20.0655</v>
      </c>
      <c r="FB91">
        <v>5.1993200000000002</v>
      </c>
      <c r="FC91">
        <v>12.0099</v>
      </c>
      <c r="FD91">
        <v>4.9752000000000001</v>
      </c>
      <c r="FE91">
        <v>3.294</v>
      </c>
      <c r="FF91">
        <v>9999</v>
      </c>
      <c r="FG91">
        <v>544.29999999999995</v>
      </c>
      <c r="FH91">
        <v>9999</v>
      </c>
      <c r="FI91">
        <v>9999</v>
      </c>
      <c r="FJ91">
        <v>1.8632500000000001</v>
      </c>
      <c r="FK91">
        <v>1.8678300000000001</v>
      </c>
      <c r="FL91">
        <v>1.8676200000000001</v>
      </c>
      <c r="FM91">
        <v>1.8689</v>
      </c>
      <c r="FN91">
        <v>1.8696299999999999</v>
      </c>
      <c r="FO91">
        <v>1.8656900000000001</v>
      </c>
      <c r="FP91">
        <v>1.8666400000000001</v>
      </c>
      <c r="FQ91">
        <v>1.86798</v>
      </c>
      <c r="FR91">
        <v>5</v>
      </c>
      <c r="FS91">
        <v>0</v>
      </c>
      <c r="FT91">
        <v>0</v>
      </c>
      <c r="FU91">
        <v>0</v>
      </c>
      <c r="FV91" t="s">
        <v>356</v>
      </c>
      <c r="FW91" t="s">
        <v>357</v>
      </c>
      <c r="FX91" t="s">
        <v>358</v>
      </c>
      <c r="FY91" t="s">
        <v>358</v>
      </c>
      <c r="FZ91" t="s">
        <v>358</v>
      </c>
      <c r="GA91" t="s">
        <v>358</v>
      </c>
      <c r="GB91">
        <v>0</v>
      </c>
      <c r="GC91">
        <v>100</v>
      </c>
      <c r="GD91">
        <v>100</v>
      </c>
      <c r="GE91">
        <v>15.8</v>
      </c>
      <c r="GF91">
        <v>0.15060000000000001</v>
      </c>
      <c r="GG91">
        <v>5.6976915342421899</v>
      </c>
      <c r="GH91">
        <v>8.8301994759753793E-3</v>
      </c>
      <c r="GI91">
        <v>1.96969380098152E-7</v>
      </c>
      <c r="GJ91">
        <v>-4.7809962804086102E-10</v>
      </c>
      <c r="GK91">
        <v>0.15052054362713199</v>
      </c>
      <c r="GL91">
        <v>0</v>
      </c>
      <c r="GM91">
        <v>0</v>
      </c>
      <c r="GN91">
        <v>0</v>
      </c>
      <c r="GO91">
        <v>-3</v>
      </c>
      <c r="GP91">
        <v>1713</v>
      </c>
      <c r="GQ91">
        <v>0</v>
      </c>
      <c r="GR91">
        <v>17</v>
      </c>
      <c r="GS91">
        <v>194.5</v>
      </c>
      <c r="GT91">
        <v>11570.4</v>
      </c>
      <c r="GU91">
        <v>3.2311999999999999</v>
      </c>
      <c r="GV91">
        <v>2.6684600000000001</v>
      </c>
      <c r="GW91">
        <v>2.2485400000000002</v>
      </c>
      <c r="GX91">
        <v>2.7087400000000001</v>
      </c>
      <c r="GY91">
        <v>1.9958499999999999</v>
      </c>
      <c r="GZ91">
        <v>2.3584000000000001</v>
      </c>
      <c r="HA91">
        <v>44.641199999999998</v>
      </c>
      <c r="HB91">
        <v>15.340400000000001</v>
      </c>
      <c r="HC91">
        <v>18</v>
      </c>
      <c r="HD91">
        <v>270.16800000000001</v>
      </c>
      <c r="HE91">
        <v>610.72500000000002</v>
      </c>
      <c r="HF91">
        <v>23.0059</v>
      </c>
      <c r="HG91">
        <v>35.9193</v>
      </c>
      <c r="HH91">
        <v>30.002199999999998</v>
      </c>
      <c r="HI91">
        <v>35.746899999999997</v>
      </c>
      <c r="HJ91">
        <v>35.615600000000001</v>
      </c>
      <c r="HK91">
        <v>64.655000000000001</v>
      </c>
      <c r="HL91">
        <v>34.5105</v>
      </c>
      <c r="HM91">
        <v>0</v>
      </c>
      <c r="HN91">
        <v>23</v>
      </c>
      <c r="HO91">
        <v>1288.0999999999999</v>
      </c>
      <c r="HP91">
        <v>26.427600000000002</v>
      </c>
      <c r="HQ91">
        <v>101.376</v>
      </c>
      <c r="HR91">
        <v>102.004</v>
      </c>
    </row>
    <row r="92" spans="1:226" x14ac:dyDescent="0.2">
      <c r="A92">
        <v>84</v>
      </c>
      <c r="B92">
        <v>1656093445.5</v>
      </c>
      <c r="C92">
        <v>1926.4000000953699</v>
      </c>
      <c r="D92" t="s">
        <v>510</v>
      </c>
      <c r="E92" t="s">
        <v>511</v>
      </c>
      <c r="F92">
        <v>5</v>
      </c>
      <c r="G92" t="s">
        <v>351</v>
      </c>
      <c r="H92" t="s">
        <v>352</v>
      </c>
      <c r="I92">
        <v>1656093442.9444399</v>
      </c>
      <c r="J92">
        <f t="shared" si="68"/>
        <v>3.5678529212526864E-3</v>
      </c>
      <c r="K92">
        <f t="shared" si="69"/>
        <v>3.5678529212526864</v>
      </c>
      <c r="L92">
        <f t="shared" si="70"/>
        <v>42.123052892904127</v>
      </c>
      <c r="M92">
        <f t="shared" si="71"/>
        <v>1229.1566666666699</v>
      </c>
      <c r="N92">
        <f t="shared" si="72"/>
        <v>549.12925407508737</v>
      </c>
      <c r="O92">
        <f t="shared" si="73"/>
        <v>41.815471825338903</v>
      </c>
      <c r="P92">
        <f t="shared" si="74"/>
        <v>93.598666584424109</v>
      </c>
      <c r="Q92">
        <f t="shared" si="75"/>
        <v>0.10833494350256764</v>
      </c>
      <c r="R92">
        <f t="shared" si="76"/>
        <v>3.1131747472652798</v>
      </c>
      <c r="S92">
        <f t="shared" si="77"/>
        <v>0.10628332907083224</v>
      </c>
      <c r="T92">
        <f t="shared" si="78"/>
        <v>6.6608173968831716E-2</v>
      </c>
      <c r="U92">
        <f t="shared" si="79"/>
        <v>321.5199483333331</v>
      </c>
      <c r="V92">
        <f t="shared" si="80"/>
        <v>31.395783699436535</v>
      </c>
      <c r="W92">
        <f t="shared" si="81"/>
        <v>31.395783699436535</v>
      </c>
      <c r="X92">
        <f t="shared" si="82"/>
        <v>4.6141909723647299</v>
      </c>
      <c r="Y92">
        <f t="shared" si="83"/>
        <v>49.584080378556436</v>
      </c>
      <c r="Z92">
        <f t="shared" si="84"/>
        <v>2.1718367088988004</v>
      </c>
      <c r="AA92">
        <f t="shared" si="85"/>
        <v>4.3801088823622747</v>
      </c>
      <c r="AB92">
        <f t="shared" si="86"/>
        <v>2.4423542634659294</v>
      </c>
      <c r="AC92">
        <f t="shared" si="87"/>
        <v>-157.34231382724346</v>
      </c>
      <c r="AD92">
        <f t="shared" si="88"/>
        <v>-153.18439425009427</v>
      </c>
      <c r="AE92">
        <f t="shared" si="89"/>
        <v>-11.042931352132625</v>
      </c>
      <c r="AF92">
        <f t="shared" si="90"/>
        <v>-4.9691096137223667E-2</v>
      </c>
      <c r="AG92">
        <f t="shared" si="91"/>
        <v>78.401125312417065</v>
      </c>
      <c r="AH92">
        <f t="shared" si="92"/>
        <v>3.5320257945221556</v>
      </c>
      <c r="AI92">
        <f t="shared" si="93"/>
        <v>42.123052892904127</v>
      </c>
      <c r="AJ92">
        <v>1313.0358442259001</v>
      </c>
      <c r="AK92">
        <v>1272.37393939394</v>
      </c>
      <c r="AL92">
        <v>3.47545227773286</v>
      </c>
      <c r="AM92">
        <v>66.930594117623002</v>
      </c>
      <c r="AN92">
        <f t="shared" si="94"/>
        <v>3.5678529212526864</v>
      </c>
      <c r="AO92">
        <v>26.4020838743266</v>
      </c>
      <c r="AP92">
        <v>28.5324254545455</v>
      </c>
      <c r="AQ92">
        <v>9.6242644489135797E-4</v>
      </c>
      <c r="AR92">
        <v>77.493190307587398</v>
      </c>
      <c r="AS92">
        <v>188</v>
      </c>
      <c r="AT92">
        <v>38</v>
      </c>
      <c r="AU92">
        <f t="shared" si="95"/>
        <v>1</v>
      </c>
      <c r="AV92">
        <f t="shared" si="96"/>
        <v>0</v>
      </c>
      <c r="AW92">
        <f t="shared" si="97"/>
        <v>39680.860917322352</v>
      </c>
      <c r="AX92">
        <f t="shared" si="98"/>
        <v>2000.02111111111</v>
      </c>
      <c r="AY92">
        <f t="shared" si="99"/>
        <v>1681.2180333333324</v>
      </c>
      <c r="AZ92">
        <f t="shared" si="100"/>
        <v>0.84060014366515023</v>
      </c>
      <c r="BA92">
        <f t="shared" si="101"/>
        <v>0.16075827727373987</v>
      </c>
      <c r="BB92">
        <v>3.08</v>
      </c>
      <c r="BC92">
        <v>0.5</v>
      </c>
      <c r="BD92" t="s">
        <v>353</v>
      </c>
      <c r="BE92">
        <v>2</v>
      </c>
      <c r="BF92" t="b">
        <v>1</v>
      </c>
      <c r="BG92">
        <v>1656093442.9444399</v>
      </c>
      <c r="BH92">
        <v>1229.1566666666699</v>
      </c>
      <c r="BI92">
        <v>1280.1199999999999</v>
      </c>
      <c r="BJ92">
        <v>28.521000000000001</v>
      </c>
      <c r="BK92">
        <v>26.407577777777799</v>
      </c>
      <c r="BL92">
        <v>1213.3077777777801</v>
      </c>
      <c r="BM92">
        <v>28.3704888888889</v>
      </c>
      <c r="BN92">
        <v>500.05955555555602</v>
      </c>
      <c r="BO92">
        <v>76.048500000000004</v>
      </c>
      <c r="BP92">
        <v>0.100187244444444</v>
      </c>
      <c r="BQ92">
        <v>30.483088888888901</v>
      </c>
      <c r="BR92">
        <v>30.385100000000001</v>
      </c>
      <c r="BS92">
        <v>999.9</v>
      </c>
      <c r="BT92">
        <v>0</v>
      </c>
      <c r="BU92">
        <v>0</v>
      </c>
      <c r="BV92">
        <v>9981.6666666666697</v>
      </c>
      <c r="BW92">
        <v>0</v>
      </c>
      <c r="BX92">
        <v>2256.65333333333</v>
      </c>
      <c r="BY92">
        <v>-50.965311111111099</v>
      </c>
      <c r="BZ92">
        <v>1265.2422222222201</v>
      </c>
      <c r="CA92">
        <v>1314.84222222222</v>
      </c>
      <c r="CB92">
        <v>2.11343666666667</v>
      </c>
      <c r="CC92">
        <v>1280.1199999999999</v>
      </c>
      <c r="CD92">
        <v>26.407577777777799</v>
      </c>
      <c r="CE92">
        <v>2.1689811111111101</v>
      </c>
      <c r="CF92">
        <v>2.0082555555555599</v>
      </c>
      <c r="CG92">
        <v>18.735011111111099</v>
      </c>
      <c r="CH92">
        <v>17.5095666666667</v>
      </c>
      <c r="CI92">
        <v>2000.02111111111</v>
      </c>
      <c r="CJ92">
        <v>0.979996444444444</v>
      </c>
      <c r="CK92">
        <v>2.0003255555555599E-2</v>
      </c>
      <c r="CL92">
        <v>0</v>
      </c>
      <c r="CM92">
        <v>2.2681222222222202</v>
      </c>
      <c r="CN92">
        <v>0</v>
      </c>
      <c r="CO92">
        <v>6831.8777777777796</v>
      </c>
      <c r="CP92">
        <v>17300.322222222199</v>
      </c>
      <c r="CQ92">
        <v>45.686999999999998</v>
      </c>
      <c r="CR92">
        <v>46.625</v>
      </c>
      <c r="CS92">
        <v>45.375</v>
      </c>
      <c r="CT92">
        <v>45.256888888888902</v>
      </c>
      <c r="CU92">
        <v>44.84</v>
      </c>
      <c r="CV92">
        <v>1960.01111111111</v>
      </c>
      <c r="CW92">
        <v>40.01</v>
      </c>
      <c r="CX92">
        <v>0</v>
      </c>
      <c r="CY92">
        <v>1656093414.4000001</v>
      </c>
      <c r="CZ92">
        <v>0</v>
      </c>
      <c r="DA92">
        <v>1656081794</v>
      </c>
      <c r="DB92" t="s">
        <v>354</v>
      </c>
      <c r="DC92">
        <v>1656081770.5</v>
      </c>
      <c r="DD92">
        <v>1655399214.5999999</v>
      </c>
      <c r="DE92">
        <v>1</v>
      </c>
      <c r="DF92">
        <v>0.13400000000000001</v>
      </c>
      <c r="DG92">
        <v>-0.06</v>
      </c>
      <c r="DH92">
        <v>9.3309999999999995</v>
      </c>
      <c r="DI92">
        <v>0.51100000000000001</v>
      </c>
      <c r="DJ92">
        <v>421</v>
      </c>
      <c r="DK92">
        <v>25</v>
      </c>
      <c r="DL92">
        <v>1.93</v>
      </c>
      <c r="DM92">
        <v>0.15</v>
      </c>
      <c r="DN92">
        <v>-50.534934999999997</v>
      </c>
      <c r="DO92">
        <v>-2.8190071294557901</v>
      </c>
      <c r="DP92">
        <v>0.69830798955403695</v>
      </c>
      <c r="DQ92">
        <v>0</v>
      </c>
      <c r="DR92">
        <v>2.1083497499999999</v>
      </c>
      <c r="DS92">
        <v>-1.9713433395876299E-2</v>
      </c>
      <c r="DT92">
        <v>2.29124746030956E-2</v>
      </c>
      <c r="DU92">
        <v>1</v>
      </c>
      <c r="DV92">
        <v>1</v>
      </c>
      <c r="DW92">
        <v>2</v>
      </c>
      <c r="DX92" t="s">
        <v>361</v>
      </c>
      <c r="DY92">
        <v>2.9632000000000001</v>
      </c>
      <c r="DZ92">
        <v>2.7526000000000002</v>
      </c>
      <c r="EA92">
        <v>0.15853200000000001</v>
      </c>
      <c r="EB92">
        <v>0.16378899999999999</v>
      </c>
      <c r="EC92">
        <v>9.7689200000000004E-2</v>
      </c>
      <c r="ED92">
        <v>9.2515399999999998E-2</v>
      </c>
      <c r="EE92">
        <v>32368.6</v>
      </c>
      <c r="EF92">
        <v>35160.9</v>
      </c>
      <c r="EG92">
        <v>34912.800000000003</v>
      </c>
      <c r="EH92">
        <v>38194.199999999997</v>
      </c>
      <c r="EI92">
        <v>44782.2</v>
      </c>
      <c r="EJ92">
        <v>50079.9</v>
      </c>
      <c r="EK92">
        <v>54693.7</v>
      </c>
      <c r="EL92">
        <v>61287.199999999997</v>
      </c>
      <c r="EM92">
        <v>1.4596</v>
      </c>
      <c r="EN92">
        <v>2.0286</v>
      </c>
      <c r="EO92">
        <v>-1.93715E-2</v>
      </c>
      <c r="EP92">
        <v>0</v>
      </c>
      <c r="EQ92">
        <v>30.702100000000002</v>
      </c>
      <c r="ER92">
        <v>999.9</v>
      </c>
      <c r="ES92">
        <v>38.798999999999999</v>
      </c>
      <c r="ET92">
        <v>41.755000000000003</v>
      </c>
      <c r="EU92">
        <v>41.5197</v>
      </c>
      <c r="EV92">
        <v>54.924799999999998</v>
      </c>
      <c r="EW92">
        <v>39.350999999999999</v>
      </c>
      <c r="EX92">
        <v>2</v>
      </c>
      <c r="EY92">
        <v>0.73689000000000004</v>
      </c>
      <c r="EZ92">
        <v>5.1773600000000002</v>
      </c>
      <c r="FA92">
        <v>20.062799999999999</v>
      </c>
      <c r="FB92">
        <v>5.1981200000000003</v>
      </c>
      <c r="FC92">
        <v>12.0099</v>
      </c>
      <c r="FD92">
        <v>4.9756</v>
      </c>
      <c r="FE92">
        <v>3.294</v>
      </c>
      <c r="FF92">
        <v>9999</v>
      </c>
      <c r="FG92">
        <v>544.29999999999995</v>
      </c>
      <c r="FH92">
        <v>9999</v>
      </c>
      <c r="FI92">
        <v>9999</v>
      </c>
      <c r="FJ92">
        <v>1.8632500000000001</v>
      </c>
      <c r="FK92">
        <v>1.8678300000000001</v>
      </c>
      <c r="FL92">
        <v>1.86768</v>
      </c>
      <c r="FM92">
        <v>1.8689</v>
      </c>
      <c r="FN92">
        <v>1.86957</v>
      </c>
      <c r="FO92">
        <v>1.8656900000000001</v>
      </c>
      <c r="FP92">
        <v>1.8666100000000001</v>
      </c>
      <c r="FQ92">
        <v>1.8680399999999999</v>
      </c>
      <c r="FR92">
        <v>5</v>
      </c>
      <c r="FS92">
        <v>0</v>
      </c>
      <c r="FT92">
        <v>0</v>
      </c>
      <c r="FU92">
        <v>0</v>
      </c>
      <c r="FV92" t="s">
        <v>356</v>
      </c>
      <c r="FW92" t="s">
        <v>357</v>
      </c>
      <c r="FX92" t="s">
        <v>358</v>
      </c>
      <c r="FY92" t="s">
        <v>358</v>
      </c>
      <c r="FZ92" t="s">
        <v>358</v>
      </c>
      <c r="GA92" t="s">
        <v>358</v>
      </c>
      <c r="GB92">
        <v>0</v>
      </c>
      <c r="GC92">
        <v>100</v>
      </c>
      <c r="GD92">
        <v>100</v>
      </c>
      <c r="GE92">
        <v>15.91</v>
      </c>
      <c r="GF92">
        <v>0.15049999999999999</v>
      </c>
      <c r="GG92">
        <v>5.6976915342421899</v>
      </c>
      <c r="GH92">
        <v>8.8301994759753793E-3</v>
      </c>
      <c r="GI92">
        <v>1.96969380098152E-7</v>
      </c>
      <c r="GJ92">
        <v>-4.7809962804086102E-10</v>
      </c>
      <c r="GK92">
        <v>0.15052054362713199</v>
      </c>
      <c r="GL92">
        <v>0</v>
      </c>
      <c r="GM92">
        <v>0</v>
      </c>
      <c r="GN92">
        <v>0</v>
      </c>
      <c r="GO92">
        <v>-3</v>
      </c>
      <c r="GP92">
        <v>1713</v>
      </c>
      <c r="GQ92">
        <v>0</v>
      </c>
      <c r="GR92">
        <v>17</v>
      </c>
      <c r="GS92">
        <v>194.6</v>
      </c>
      <c r="GT92">
        <v>11570.5</v>
      </c>
      <c r="GU92">
        <v>3.25928</v>
      </c>
      <c r="GV92">
        <v>2.6660200000000001</v>
      </c>
      <c r="GW92">
        <v>2.2485400000000002</v>
      </c>
      <c r="GX92">
        <v>2.7087400000000001</v>
      </c>
      <c r="GY92">
        <v>1.9958499999999999</v>
      </c>
      <c r="GZ92">
        <v>2.36938</v>
      </c>
      <c r="HA92">
        <v>44.641199999999998</v>
      </c>
      <c r="HB92">
        <v>15.340400000000001</v>
      </c>
      <c r="HC92">
        <v>18</v>
      </c>
      <c r="HD92">
        <v>270.31700000000001</v>
      </c>
      <c r="HE92">
        <v>611.02300000000002</v>
      </c>
      <c r="HF92">
        <v>23.003599999999999</v>
      </c>
      <c r="HG92">
        <v>35.935899999999997</v>
      </c>
      <c r="HH92">
        <v>30.002099999999999</v>
      </c>
      <c r="HI92">
        <v>35.763399999999997</v>
      </c>
      <c r="HJ92">
        <v>35.629300000000001</v>
      </c>
      <c r="HK92">
        <v>65.209199999999996</v>
      </c>
      <c r="HL92">
        <v>34.5105</v>
      </c>
      <c r="HM92">
        <v>0</v>
      </c>
      <c r="HN92">
        <v>23</v>
      </c>
      <c r="HO92">
        <v>1308.17</v>
      </c>
      <c r="HP92">
        <v>26.5442</v>
      </c>
      <c r="HQ92">
        <v>101.372</v>
      </c>
      <c r="HR92">
        <v>101.998</v>
      </c>
    </row>
    <row r="93" spans="1:226" x14ac:dyDescent="0.2">
      <c r="A93">
        <v>85</v>
      </c>
      <c r="B93">
        <v>1656093451</v>
      </c>
      <c r="C93">
        <v>1931.9000000953699</v>
      </c>
      <c r="D93" t="s">
        <v>512</v>
      </c>
      <c r="E93" t="s">
        <v>513</v>
      </c>
      <c r="F93">
        <v>5</v>
      </c>
      <c r="G93" t="s">
        <v>351</v>
      </c>
      <c r="H93" t="s">
        <v>352</v>
      </c>
      <c r="I93">
        <v>1656093448.25</v>
      </c>
      <c r="J93">
        <f t="shared" si="68"/>
        <v>3.5779122240712146E-3</v>
      </c>
      <c r="K93">
        <f t="shared" si="69"/>
        <v>3.5779122240712145</v>
      </c>
      <c r="L93">
        <f t="shared" si="70"/>
        <v>43.327648244585028</v>
      </c>
      <c r="M93">
        <f t="shared" si="71"/>
        <v>1246.4949999999999</v>
      </c>
      <c r="N93">
        <f t="shared" si="72"/>
        <v>549.59378650027975</v>
      </c>
      <c r="O93">
        <f t="shared" si="73"/>
        <v>41.850668349586321</v>
      </c>
      <c r="P93">
        <f t="shared" si="74"/>
        <v>94.91855644257916</v>
      </c>
      <c r="Q93">
        <f t="shared" si="75"/>
        <v>0.10862026923340343</v>
      </c>
      <c r="R93">
        <f t="shared" si="76"/>
        <v>3.1180688716771918</v>
      </c>
      <c r="S93">
        <f t="shared" si="77"/>
        <v>0.10656111549863513</v>
      </c>
      <c r="T93">
        <f t="shared" si="78"/>
        <v>6.6782452599319544E-2</v>
      </c>
      <c r="U93">
        <f t="shared" si="79"/>
        <v>321.51466379999999</v>
      </c>
      <c r="V93">
        <f t="shared" si="80"/>
        <v>31.403549193498471</v>
      </c>
      <c r="W93">
        <f t="shared" si="81"/>
        <v>31.403549193498471</v>
      </c>
      <c r="X93">
        <f t="shared" si="82"/>
        <v>4.6162284540058049</v>
      </c>
      <c r="Y93">
        <f t="shared" si="83"/>
        <v>49.587861180417306</v>
      </c>
      <c r="Z93">
        <f t="shared" si="84"/>
        <v>2.1734449142897811</v>
      </c>
      <c r="AA93">
        <f t="shared" si="85"/>
        <v>4.3830180664216556</v>
      </c>
      <c r="AB93">
        <f t="shared" si="86"/>
        <v>2.4427835397160238</v>
      </c>
      <c r="AC93">
        <f t="shared" si="87"/>
        <v>-157.78592908154056</v>
      </c>
      <c r="AD93">
        <f t="shared" si="88"/>
        <v>-152.78043830992337</v>
      </c>
      <c r="AE93">
        <f t="shared" si="89"/>
        <v>-10.997574075241092</v>
      </c>
      <c r="AF93">
        <f t="shared" si="90"/>
        <v>-4.927766670505207E-2</v>
      </c>
      <c r="AG93">
        <f t="shared" si="91"/>
        <v>79.377699491557536</v>
      </c>
      <c r="AH93">
        <f t="shared" si="92"/>
        <v>3.4894175147639985</v>
      </c>
      <c r="AI93">
        <f t="shared" si="93"/>
        <v>43.327648244585028</v>
      </c>
      <c r="AJ93">
        <v>1331.7220158286</v>
      </c>
      <c r="AK93">
        <v>1290.65563636364</v>
      </c>
      <c r="AL93">
        <v>3.38575836279422</v>
      </c>
      <c r="AM93">
        <v>66.930594117623002</v>
      </c>
      <c r="AN93">
        <f t="shared" si="94"/>
        <v>3.5779122240712145</v>
      </c>
      <c r="AO93">
        <v>26.413028755256299</v>
      </c>
      <c r="AP93">
        <v>28.546680606060601</v>
      </c>
      <c r="AQ93">
        <v>1.57286737976593E-3</v>
      </c>
      <c r="AR93">
        <v>77.493190307587398</v>
      </c>
      <c r="AS93">
        <v>189</v>
      </c>
      <c r="AT93">
        <v>38</v>
      </c>
      <c r="AU93">
        <f t="shared" si="95"/>
        <v>1</v>
      </c>
      <c r="AV93">
        <f t="shared" si="96"/>
        <v>0</v>
      </c>
      <c r="AW93">
        <f t="shared" si="97"/>
        <v>39764.391831089975</v>
      </c>
      <c r="AX93">
        <f t="shared" si="98"/>
        <v>1999.9880000000001</v>
      </c>
      <c r="AY93">
        <f t="shared" si="99"/>
        <v>1681.19022</v>
      </c>
      <c r="AZ93">
        <f t="shared" si="100"/>
        <v>0.84060015360092155</v>
      </c>
      <c r="BA93">
        <f t="shared" si="101"/>
        <v>0.16075829644977868</v>
      </c>
      <c r="BB93">
        <v>3.08</v>
      </c>
      <c r="BC93">
        <v>0.5</v>
      </c>
      <c r="BD93" t="s">
        <v>353</v>
      </c>
      <c r="BE93">
        <v>2</v>
      </c>
      <c r="BF93" t="b">
        <v>1</v>
      </c>
      <c r="BG93">
        <v>1656093448.25</v>
      </c>
      <c r="BH93">
        <v>1246.4949999999999</v>
      </c>
      <c r="BI93">
        <v>1298.069</v>
      </c>
      <c r="BJ93">
        <v>28.54224</v>
      </c>
      <c r="BK93">
        <v>26.454190000000001</v>
      </c>
      <c r="BL93">
        <v>1230.5260000000001</v>
      </c>
      <c r="BM93">
        <v>28.391719999999999</v>
      </c>
      <c r="BN93">
        <v>500.01920000000001</v>
      </c>
      <c r="BO93">
        <v>76.048280000000005</v>
      </c>
      <c r="BP93">
        <v>0.10008517</v>
      </c>
      <c r="BQ93">
        <v>30.494689999999999</v>
      </c>
      <c r="BR93">
        <v>30.407360000000001</v>
      </c>
      <c r="BS93">
        <v>999.9</v>
      </c>
      <c r="BT93">
        <v>0</v>
      </c>
      <c r="BU93">
        <v>0</v>
      </c>
      <c r="BV93">
        <v>10004</v>
      </c>
      <c r="BW93">
        <v>0</v>
      </c>
      <c r="BX93">
        <v>2283.0830000000001</v>
      </c>
      <c r="BY93">
        <v>-51.572020000000002</v>
      </c>
      <c r="BZ93">
        <v>1283.117</v>
      </c>
      <c r="CA93">
        <v>1333.34</v>
      </c>
      <c r="CB93">
        <v>2.0880269999999999</v>
      </c>
      <c r="CC93">
        <v>1298.069</v>
      </c>
      <c r="CD93">
        <v>26.454190000000001</v>
      </c>
      <c r="CE93">
        <v>2.170588</v>
      </c>
      <c r="CF93">
        <v>2.0117959999999999</v>
      </c>
      <c r="CG93">
        <v>18.746880000000001</v>
      </c>
      <c r="CH93">
        <v>17.537469999999999</v>
      </c>
      <c r="CI93">
        <v>1999.9880000000001</v>
      </c>
      <c r="CJ93">
        <v>0.97999639999999999</v>
      </c>
      <c r="CK93">
        <v>2.000329E-2</v>
      </c>
      <c r="CL93">
        <v>0</v>
      </c>
      <c r="CM93">
        <v>2.3428800000000001</v>
      </c>
      <c r="CN93">
        <v>0</v>
      </c>
      <c r="CO93">
        <v>6846.2129999999997</v>
      </c>
      <c r="CP93">
        <v>17300</v>
      </c>
      <c r="CQ93">
        <v>45.686999999999998</v>
      </c>
      <c r="CR93">
        <v>46.662199999999999</v>
      </c>
      <c r="CS93">
        <v>45.3874</v>
      </c>
      <c r="CT93">
        <v>45.311999999999998</v>
      </c>
      <c r="CU93">
        <v>44.862400000000001</v>
      </c>
      <c r="CV93">
        <v>1959.9780000000001</v>
      </c>
      <c r="CW93">
        <v>40.01</v>
      </c>
      <c r="CX93">
        <v>0</v>
      </c>
      <c r="CY93">
        <v>1656093419.2</v>
      </c>
      <c r="CZ93">
        <v>0</v>
      </c>
      <c r="DA93">
        <v>1656081794</v>
      </c>
      <c r="DB93" t="s">
        <v>354</v>
      </c>
      <c r="DC93">
        <v>1656081770.5</v>
      </c>
      <c r="DD93">
        <v>1655399214.5999999</v>
      </c>
      <c r="DE93">
        <v>1</v>
      </c>
      <c r="DF93">
        <v>0.13400000000000001</v>
      </c>
      <c r="DG93">
        <v>-0.06</v>
      </c>
      <c r="DH93">
        <v>9.3309999999999995</v>
      </c>
      <c r="DI93">
        <v>0.51100000000000001</v>
      </c>
      <c r="DJ93">
        <v>421</v>
      </c>
      <c r="DK93">
        <v>25</v>
      </c>
      <c r="DL93">
        <v>1.93</v>
      </c>
      <c r="DM93">
        <v>0.15</v>
      </c>
      <c r="DN93">
        <v>-50.798715000000001</v>
      </c>
      <c r="DO93">
        <v>-4.8620015009379696</v>
      </c>
      <c r="DP93">
        <v>0.75281955326293204</v>
      </c>
      <c r="DQ93">
        <v>0</v>
      </c>
      <c r="DR93">
        <v>2.106271</v>
      </c>
      <c r="DS93">
        <v>8.0932908067537598E-2</v>
      </c>
      <c r="DT93">
        <v>1.1584762794291501E-2</v>
      </c>
      <c r="DU93">
        <v>1</v>
      </c>
      <c r="DV93">
        <v>1</v>
      </c>
      <c r="DW93">
        <v>2</v>
      </c>
      <c r="DX93" t="s">
        <v>361</v>
      </c>
      <c r="DY93">
        <v>2.9646300000000001</v>
      </c>
      <c r="DZ93">
        <v>2.7543500000000001</v>
      </c>
      <c r="EA93">
        <v>0.15995999999999999</v>
      </c>
      <c r="EB93">
        <v>0.165239</v>
      </c>
      <c r="EC93">
        <v>9.7734199999999993E-2</v>
      </c>
      <c r="ED93">
        <v>9.2935299999999998E-2</v>
      </c>
      <c r="EE93">
        <v>32312</v>
      </c>
      <c r="EF93">
        <v>35097.599999999999</v>
      </c>
      <c r="EG93">
        <v>34911.300000000003</v>
      </c>
      <c r="EH93">
        <v>38192</v>
      </c>
      <c r="EI93">
        <v>44778.7</v>
      </c>
      <c r="EJ93">
        <v>50054.2</v>
      </c>
      <c r="EK93">
        <v>54692.1</v>
      </c>
      <c r="EL93">
        <v>61284</v>
      </c>
      <c r="EM93">
        <v>1.4592000000000001</v>
      </c>
      <c r="EN93">
        <v>2.0284</v>
      </c>
      <c r="EO93">
        <v>-1.9878099999999999E-2</v>
      </c>
      <c r="EP93">
        <v>0</v>
      </c>
      <c r="EQ93">
        <v>30.733599999999999</v>
      </c>
      <c r="ER93">
        <v>999.9</v>
      </c>
      <c r="ES93">
        <v>38.798999999999999</v>
      </c>
      <c r="ET93">
        <v>41.765000000000001</v>
      </c>
      <c r="EU93">
        <v>41.5398</v>
      </c>
      <c r="EV93">
        <v>55.194800000000001</v>
      </c>
      <c r="EW93">
        <v>39.258800000000001</v>
      </c>
      <c r="EX93">
        <v>2</v>
      </c>
      <c r="EY93">
        <v>0.73851599999999995</v>
      </c>
      <c r="EZ93">
        <v>5.17577</v>
      </c>
      <c r="FA93">
        <v>20.064599999999999</v>
      </c>
      <c r="FB93">
        <v>5.1957300000000002</v>
      </c>
      <c r="FC93">
        <v>12.0099</v>
      </c>
      <c r="FD93">
        <v>4.9744000000000002</v>
      </c>
      <c r="FE93">
        <v>3.294</v>
      </c>
      <c r="FF93">
        <v>9999</v>
      </c>
      <c r="FG93">
        <v>544.29999999999995</v>
      </c>
      <c r="FH93">
        <v>9999</v>
      </c>
      <c r="FI93">
        <v>9999</v>
      </c>
      <c r="FJ93">
        <v>1.8632500000000001</v>
      </c>
      <c r="FK93">
        <v>1.8678600000000001</v>
      </c>
      <c r="FL93">
        <v>1.86768</v>
      </c>
      <c r="FM93">
        <v>1.8689</v>
      </c>
      <c r="FN93">
        <v>1.8696600000000001</v>
      </c>
      <c r="FO93">
        <v>1.8656900000000001</v>
      </c>
      <c r="FP93">
        <v>1.8666100000000001</v>
      </c>
      <c r="FQ93">
        <v>1.86798</v>
      </c>
      <c r="FR93">
        <v>5</v>
      </c>
      <c r="FS93">
        <v>0</v>
      </c>
      <c r="FT93">
        <v>0</v>
      </c>
      <c r="FU93">
        <v>0</v>
      </c>
      <c r="FV93" t="s">
        <v>356</v>
      </c>
      <c r="FW93" t="s">
        <v>357</v>
      </c>
      <c r="FX93" t="s">
        <v>358</v>
      </c>
      <c r="FY93" t="s">
        <v>358</v>
      </c>
      <c r="FZ93" t="s">
        <v>358</v>
      </c>
      <c r="GA93" t="s">
        <v>358</v>
      </c>
      <c r="GB93">
        <v>0</v>
      </c>
      <c r="GC93">
        <v>100</v>
      </c>
      <c r="GD93">
        <v>100</v>
      </c>
      <c r="GE93">
        <v>16.04</v>
      </c>
      <c r="GF93">
        <v>0.15060000000000001</v>
      </c>
      <c r="GG93">
        <v>5.6976915342421899</v>
      </c>
      <c r="GH93">
        <v>8.8301994759753793E-3</v>
      </c>
      <c r="GI93">
        <v>1.96969380098152E-7</v>
      </c>
      <c r="GJ93">
        <v>-4.7809962804086102E-10</v>
      </c>
      <c r="GK93">
        <v>0.15052054362713199</v>
      </c>
      <c r="GL93">
        <v>0</v>
      </c>
      <c r="GM93">
        <v>0</v>
      </c>
      <c r="GN93">
        <v>0</v>
      </c>
      <c r="GO93">
        <v>-3</v>
      </c>
      <c r="GP93">
        <v>1713</v>
      </c>
      <c r="GQ93">
        <v>0</v>
      </c>
      <c r="GR93">
        <v>17</v>
      </c>
      <c r="GS93">
        <v>194.7</v>
      </c>
      <c r="GT93">
        <v>11570.6</v>
      </c>
      <c r="GU93">
        <v>3.2959000000000001</v>
      </c>
      <c r="GV93">
        <v>2.66113</v>
      </c>
      <c r="GW93">
        <v>2.2485400000000002</v>
      </c>
      <c r="GX93">
        <v>2.7087400000000001</v>
      </c>
      <c r="GY93">
        <v>1.9958499999999999</v>
      </c>
      <c r="GZ93">
        <v>2.3742700000000001</v>
      </c>
      <c r="HA93">
        <v>44.669199999999996</v>
      </c>
      <c r="HB93">
        <v>15.340400000000001</v>
      </c>
      <c r="HC93">
        <v>18</v>
      </c>
      <c r="HD93">
        <v>270.21100000000001</v>
      </c>
      <c r="HE93">
        <v>611.05600000000004</v>
      </c>
      <c r="HF93">
        <v>23.001100000000001</v>
      </c>
      <c r="HG93">
        <v>35.9619</v>
      </c>
      <c r="HH93">
        <v>30.001799999999999</v>
      </c>
      <c r="HI93">
        <v>35.782499999999999</v>
      </c>
      <c r="HJ93">
        <v>35.650199999999998</v>
      </c>
      <c r="HK93">
        <v>65.953400000000002</v>
      </c>
      <c r="HL93">
        <v>34.2333</v>
      </c>
      <c r="HM93">
        <v>0</v>
      </c>
      <c r="HN93">
        <v>23</v>
      </c>
      <c r="HO93">
        <v>1321.58</v>
      </c>
      <c r="HP93">
        <v>26.599599999999999</v>
      </c>
      <c r="HQ93">
        <v>101.369</v>
      </c>
      <c r="HR93">
        <v>101.992</v>
      </c>
    </row>
    <row r="94" spans="1:226" x14ac:dyDescent="0.2">
      <c r="A94">
        <v>86</v>
      </c>
      <c r="B94">
        <v>1656093455.5</v>
      </c>
      <c r="C94">
        <v>1936.4000000953699</v>
      </c>
      <c r="D94" t="s">
        <v>514</v>
      </c>
      <c r="E94" t="s">
        <v>515</v>
      </c>
      <c r="F94">
        <v>5</v>
      </c>
      <c r="G94" t="s">
        <v>351</v>
      </c>
      <c r="H94" t="s">
        <v>352</v>
      </c>
      <c r="I94">
        <v>1656093452.6500001</v>
      </c>
      <c r="J94">
        <f t="shared" si="68"/>
        <v>3.4435648986501678E-3</v>
      </c>
      <c r="K94">
        <f t="shared" si="69"/>
        <v>3.4435648986501679</v>
      </c>
      <c r="L94">
        <f t="shared" si="70"/>
        <v>42.308464183731516</v>
      </c>
      <c r="M94">
        <f t="shared" si="71"/>
        <v>1261.2750000000001</v>
      </c>
      <c r="N94">
        <f t="shared" si="72"/>
        <v>551.83626968206147</v>
      </c>
      <c r="O94">
        <f t="shared" si="73"/>
        <v>42.022095088162033</v>
      </c>
      <c r="P94">
        <f t="shared" si="74"/>
        <v>96.045549910770006</v>
      </c>
      <c r="Q94">
        <f t="shared" si="75"/>
        <v>0.10408345254705992</v>
      </c>
      <c r="R94">
        <f t="shared" si="76"/>
        <v>3.1189817034049758</v>
      </c>
      <c r="S94">
        <f t="shared" si="77"/>
        <v>0.10219164663481083</v>
      </c>
      <c r="T94">
        <f t="shared" si="78"/>
        <v>6.4036886351248129E-2</v>
      </c>
      <c r="U94">
        <f t="shared" si="79"/>
        <v>321.51482339999995</v>
      </c>
      <c r="V94">
        <f t="shared" si="80"/>
        <v>31.445864994893562</v>
      </c>
      <c r="W94">
        <f t="shared" si="81"/>
        <v>31.445864994893562</v>
      </c>
      <c r="X94">
        <f t="shared" si="82"/>
        <v>4.6273448903990531</v>
      </c>
      <c r="Y94">
        <f t="shared" si="83"/>
        <v>49.617466980617557</v>
      </c>
      <c r="Z94">
        <f t="shared" si="84"/>
        <v>2.1759488562516358</v>
      </c>
      <c r="AA94">
        <f t="shared" si="85"/>
        <v>4.3854492957120179</v>
      </c>
      <c r="AB94">
        <f t="shared" si="86"/>
        <v>2.4513960341474172</v>
      </c>
      <c r="AC94">
        <f t="shared" si="87"/>
        <v>-151.86121203047239</v>
      </c>
      <c r="AD94">
        <f t="shared" si="88"/>
        <v>-158.31121179394739</v>
      </c>
      <c r="AE94">
        <f t="shared" si="89"/>
        <v>-11.395285797618635</v>
      </c>
      <c r="AF94">
        <f t="shared" si="90"/>
        <v>-5.2886222038438291E-2</v>
      </c>
      <c r="AG94">
        <f t="shared" si="91"/>
        <v>79.638373398739262</v>
      </c>
      <c r="AH94">
        <f t="shared" si="92"/>
        <v>3.2849260169075505</v>
      </c>
      <c r="AI94">
        <f t="shared" si="93"/>
        <v>42.308464183731516</v>
      </c>
      <c r="AJ94">
        <v>1347.8857015901499</v>
      </c>
      <c r="AK94">
        <v>1306.7587878787899</v>
      </c>
      <c r="AL94">
        <v>3.5597843805627201</v>
      </c>
      <c r="AM94">
        <v>66.930594117623002</v>
      </c>
      <c r="AN94">
        <f t="shared" si="94"/>
        <v>3.4435648986501679</v>
      </c>
      <c r="AO94">
        <v>26.609301342559601</v>
      </c>
      <c r="AP94">
        <v>28.610483030303001</v>
      </c>
      <c r="AQ94">
        <v>1.2695021072819199E-2</v>
      </c>
      <c r="AR94">
        <v>77.493190307587398</v>
      </c>
      <c r="AS94">
        <v>188</v>
      </c>
      <c r="AT94">
        <v>38</v>
      </c>
      <c r="AU94">
        <f t="shared" si="95"/>
        <v>1</v>
      </c>
      <c r="AV94">
        <f t="shared" si="96"/>
        <v>0</v>
      </c>
      <c r="AW94">
        <f t="shared" si="97"/>
        <v>39779.01228165091</v>
      </c>
      <c r="AX94">
        <f t="shared" si="98"/>
        <v>1999.989</v>
      </c>
      <c r="AY94">
        <f t="shared" si="99"/>
        <v>1681.1910600000001</v>
      </c>
      <c r="AZ94">
        <f t="shared" si="100"/>
        <v>0.84060015330084314</v>
      </c>
      <c r="BA94">
        <f t="shared" si="101"/>
        <v>0.16075829587062726</v>
      </c>
      <c r="BB94">
        <v>3.08</v>
      </c>
      <c r="BC94">
        <v>0.5</v>
      </c>
      <c r="BD94" t="s">
        <v>353</v>
      </c>
      <c r="BE94">
        <v>2</v>
      </c>
      <c r="BF94" t="b">
        <v>1</v>
      </c>
      <c r="BG94">
        <v>1656093452.6500001</v>
      </c>
      <c r="BH94">
        <v>1261.2750000000001</v>
      </c>
      <c r="BI94">
        <v>1312.8820000000001</v>
      </c>
      <c r="BJ94">
        <v>28.574670000000001</v>
      </c>
      <c r="BK94">
        <v>26.609069999999999</v>
      </c>
      <c r="BL94">
        <v>1245.1980000000001</v>
      </c>
      <c r="BM94">
        <v>28.424150000000001</v>
      </c>
      <c r="BN94">
        <v>500.02370000000002</v>
      </c>
      <c r="BO94">
        <v>76.049509999999998</v>
      </c>
      <c r="BP94">
        <v>0.10006080000000001</v>
      </c>
      <c r="BQ94">
        <v>30.504380000000001</v>
      </c>
      <c r="BR94">
        <v>30.413609999999998</v>
      </c>
      <c r="BS94">
        <v>999.9</v>
      </c>
      <c r="BT94">
        <v>0</v>
      </c>
      <c r="BU94">
        <v>0</v>
      </c>
      <c r="BV94">
        <v>10008</v>
      </c>
      <c r="BW94">
        <v>0</v>
      </c>
      <c r="BX94">
        <v>2315.2060000000001</v>
      </c>
      <c r="BY94">
        <v>-51.609409999999997</v>
      </c>
      <c r="BZ94">
        <v>1298.373</v>
      </c>
      <c r="CA94">
        <v>1348.7719999999999</v>
      </c>
      <c r="CB94">
        <v>1.9656130000000001</v>
      </c>
      <c r="CC94">
        <v>1312.8820000000001</v>
      </c>
      <c r="CD94">
        <v>26.609069999999999</v>
      </c>
      <c r="CE94">
        <v>2.1730909999999999</v>
      </c>
      <c r="CF94">
        <v>2.0236079999999999</v>
      </c>
      <c r="CG94">
        <v>18.7653</v>
      </c>
      <c r="CH94">
        <v>17.63025</v>
      </c>
      <c r="CI94">
        <v>1999.989</v>
      </c>
      <c r="CJ94">
        <v>0.97999639999999999</v>
      </c>
      <c r="CK94">
        <v>2.000329E-2</v>
      </c>
      <c r="CL94">
        <v>0</v>
      </c>
      <c r="CM94">
        <v>2.31366</v>
      </c>
      <c r="CN94">
        <v>0</v>
      </c>
      <c r="CO94">
        <v>6855.2719999999999</v>
      </c>
      <c r="CP94">
        <v>17300.03</v>
      </c>
      <c r="CQ94">
        <v>45.686999999999998</v>
      </c>
      <c r="CR94">
        <v>46.686999999999998</v>
      </c>
      <c r="CS94">
        <v>45.436999999999998</v>
      </c>
      <c r="CT94">
        <v>45.311999999999998</v>
      </c>
      <c r="CU94">
        <v>44.875</v>
      </c>
      <c r="CV94">
        <v>1959.979</v>
      </c>
      <c r="CW94">
        <v>40.01</v>
      </c>
      <c r="CX94">
        <v>0</v>
      </c>
      <c r="CY94">
        <v>1656093424</v>
      </c>
      <c r="CZ94">
        <v>0</v>
      </c>
      <c r="DA94">
        <v>1656081794</v>
      </c>
      <c r="DB94" t="s">
        <v>354</v>
      </c>
      <c r="DC94">
        <v>1656081770.5</v>
      </c>
      <c r="DD94">
        <v>1655399214.5999999</v>
      </c>
      <c r="DE94">
        <v>1</v>
      </c>
      <c r="DF94">
        <v>0.13400000000000001</v>
      </c>
      <c r="DG94">
        <v>-0.06</v>
      </c>
      <c r="DH94">
        <v>9.3309999999999995</v>
      </c>
      <c r="DI94">
        <v>0.51100000000000001</v>
      </c>
      <c r="DJ94">
        <v>421</v>
      </c>
      <c r="DK94">
        <v>25</v>
      </c>
      <c r="DL94">
        <v>1.93</v>
      </c>
      <c r="DM94">
        <v>0.15</v>
      </c>
      <c r="DN94">
        <v>-51.248579999999997</v>
      </c>
      <c r="DO94">
        <v>-2.3437350844277498</v>
      </c>
      <c r="DP94">
        <v>0.63167211478741103</v>
      </c>
      <c r="DQ94">
        <v>0</v>
      </c>
      <c r="DR94">
        <v>2.0746289999999998</v>
      </c>
      <c r="DS94">
        <v>-0.49800675422140001</v>
      </c>
      <c r="DT94">
        <v>6.4799477575054595E-2</v>
      </c>
      <c r="DU94">
        <v>0</v>
      </c>
      <c r="DV94">
        <v>0</v>
      </c>
      <c r="DW94">
        <v>2</v>
      </c>
      <c r="DX94" t="s">
        <v>355</v>
      </c>
      <c r="DY94">
        <v>2.9648500000000002</v>
      </c>
      <c r="DZ94">
        <v>2.7541799999999999</v>
      </c>
      <c r="EA94">
        <v>0.16118299999999999</v>
      </c>
      <c r="EB94">
        <v>0.16642000000000001</v>
      </c>
      <c r="EC94">
        <v>9.7885700000000006E-2</v>
      </c>
      <c r="ED94">
        <v>9.30261E-2</v>
      </c>
      <c r="EE94">
        <v>32264</v>
      </c>
      <c r="EF94">
        <v>35046.6</v>
      </c>
      <c r="EG94">
        <v>34910.400000000001</v>
      </c>
      <c r="EH94">
        <v>38190.699999999997</v>
      </c>
      <c r="EI94">
        <v>44770</v>
      </c>
      <c r="EJ94">
        <v>50047.5</v>
      </c>
      <c r="EK94">
        <v>54690.5</v>
      </c>
      <c r="EL94">
        <v>61281.9</v>
      </c>
      <c r="EM94">
        <v>1.4610000000000001</v>
      </c>
      <c r="EN94">
        <v>2.0278</v>
      </c>
      <c r="EO94">
        <v>-2.1159600000000001E-2</v>
      </c>
      <c r="EP94">
        <v>0</v>
      </c>
      <c r="EQ94">
        <v>30.755600000000001</v>
      </c>
      <c r="ER94">
        <v>999.9</v>
      </c>
      <c r="ES94">
        <v>38.798999999999999</v>
      </c>
      <c r="ET94">
        <v>41.784999999999997</v>
      </c>
      <c r="EU94">
        <v>41.585999999999999</v>
      </c>
      <c r="EV94">
        <v>55.274799999999999</v>
      </c>
      <c r="EW94">
        <v>39.162700000000001</v>
      </c>
      <c r="EX94">
        <v>2</v>
      </c>
      <c r="EY94">
        <v>0.74022399999999999</v>
      </c>
      <c r="EZ94">
        <v>5.1702000000000004</v>
      </c>
      <c r="FA94">
        <v>20.064800000000002</v>
      </c>
      <c r="FB94">
        <v>5.1981200000000003</v>
      </c>
      <c r="FC94">
        <v>12.0099</v>
      </c>
      <c r="FD94">
        <v>4.9744000000000002</v>
      </c>
      <c r="FE94">
        <v>3.294</v>
      </c>
      <c r="FF94">
        <v>9999</v>
      </c>
      <c r="FG94">
        <v>544.29999999999995</v>
      </c>
      <c r="FH94">
        <v>9999</v>
      </c>
      <c r="FI94">
        <v>9999</v>
      </c>
      <c r="FJ94">
        <v>1.8632500000000001</v>
      </c>
      <c r="FK94">
        <v>1.86795</v>
      </c>
      <c r="FL94">
        <v>1.86768</v>
      </c>
      <c r="FM94">
        <v>1.86896</v>
      </c>
      <c r="FN94">
        <v>1.8696600000000001</v>
      </c>
      <c r="FO94">
        <v>1.8656900000000001</v>
      </c>
      <c r="FP94">
        <v>1.8666400000000001</v>
      </c>
      <c r="FQ94">
        <v>1.8680699999999999</v>
      </c>
      <c r="FR94">
        <v>5</v>
      </c>
      <c r="FS94">
        <v>0</v>
      </c>
      <c r="FT94">
        <v>0</v>
      </c>
      <c r="FU94">
        <v>0</v>
      </c>
      <c r="FV94" t="s">
        <v>356</v>
      </c>
      <c r="FW94" t="s">
        <v>357</v>
      </c>
      <c r="FX94" t="s">
        <v>358</v>
      </c>
      <c r="FY94" t="s">
        <v>358</v>
      </c>
      <c r="FZ94" t="s">
        <v>358</v>
      </c>
      <c r="GA94" t="s">
        <v>358</v>
      </c>
      <c r="GB94">
        <v>0</v>
      </c>
      <c r="GC94">
        <v>100</v>
      </c>
      <c r="GD94">
        <v>100</v>
      </c>
      <c r="GE94">
        <v>16.149999999999999</v>
      </c>
      <c r="GF94">
        <v>0.15049999999999999</v>
      </c>
      <c r="GG94">
        <v>5.6976915342421899</v>
      </c>
      <c r="GH94">
        <v>8.8301994759753793E-3</v>
      </c>
      <c r="GI94">
        <v>1.96969380098152E-7</v>
      </c>
      <c r="GJ94">
        <v>-4.7809962804086102E-10</v>
      </c>
      <c r="GK94">
        <v>0.15052054362713199</v>
      </c>
      <c r="GL94">
        <v>0</v>
      </c>
      <c r="GM94">
        <v>0</v>
      </c>
      <c r="GN94">
        <v>0</v>
      </c>
      <c r="GO94">
        <v>-3</v>
      </c>
      <c r="GP94">
        <v>1713</v>
      </c>
      <c r="GQ94">
        <v>0</v>
      </c>
      <c r="GR94">
        <v>17</v>
      </c>
      <c r="GS94">
        <v>194.8</v>
      </c>
      <c r="GT94">
        <v>11570.7</v>
      </c>
      <c r="GU94">
        <v>3.3227500000000001</v>
      </c>
      <c r="GV94">
        <v>2.66113</v>
      </c>
      <c r="GW94">
        <v>2.2485400000000002</v>
      </c>
      <c r="GX94">
        <v>2.7087400000000001</v>
      </c>
      <c r="GY94">
        <v>1.9958499999999999</v>
      </c>
      <c r="GZ94">
        <v>2.3925800000000002</v>
      </c>
      <c r="HA94">
        <v>44.669199999999996</v>
      </c>
      <c r="HB94">
        <v>15.3491</v>
      </c>
      <c r="HC94">
        <v>18</v>
      </c>
      <c r="HD94">
        <v>271.06799999999998</v>
      </c>
      <c r="HE94">
        <v>610.72400000000005</v>
      </c>
      <c r="HF94">
        <v>22.999500000000001</v>
      </c>
      <c r="HG94">
        <v>35.979199999999999</v>
      </c>
      <c r="HH94">
        <v>30.001799999999999</v>
      </c>
      <c r="HI94">
        <v>35.799700000000001</v>
      </c>
      <c r="HJ94">
        <v>35.665100000000002</v>
      </c>
      <c r="HK94">
        <v>66.494900000000001</v>
      </c>
      <c r="HL94">
        <v>34.2333</v>
      </c>
      <c r="HM94">
        <v>0</v>
      </c>
      <c r="HN94">
        <v>23</v>
      </c>
      <c r="HO94">
        <v>1341.72</v>
      </c>
      <c r="HP94">
        <v>26.604500000000002</v>
      </c>
      <c r="HQ94">
        <v>101.366</v>
      </c>
      <c r="HR94">
        <v>101.988</v>
      </c>
    </row>
    <row r="95" spans="1:226" x14ac:dyDescent="0.2">
      <c r="A95">
        <v>87</v>
      </c>
      <c r="B95">
        <v>1656093461</v>
      </c>
      <c r="C95">
        <v>1941.9000000953699</v>
      </c>
      <c r="D95" t="s">
        <v>516</v>
      </c>
      <c r="E95" t="s">
        <v>517</v>
      </c>
      <c r="F95">
        <v>5</v>
      </c>
      <c r="G95" t="s">
        <v>351</v>
      </c>
      <c r="H95" t="s">
        <v>352</v>
      </c>
      <c r="I95">
        <v>1656093458.25</v>
      </c>
      <c r="J95">
        <f t="shared" si="68"/>
        <v>3.4805829803302439E-3</v>
      </c>
      <c r="K95">
        <f t="shared" si="69"/>
        <v>3.4805829803302437</v>
      </c>
      <c r="L95">
        <f t="shared" si="70"/>
        <v>43.240720761624665</v>
      </c>
      <c r="M95">
        <f t="shared" si="71"/>
        <v>1280.0719999999999</v>
      </c>
      <c r="N95">
        <f t="shared" si="72"/>
        <v>563.56541478024201</v>
      </c>
      <c r="O95">
        <f t="shared" si="73"/>
        <v>42.914915099038787</v>
      </c>
      <c r="P95">
        <f t="shared" si="74"/>
        <v>97.476139876464785</v>
      </c>
      <c r="Q95">
        <f t="shared" si="75"/>
        <v>0.10539025882189247</v>
      </c>
      <c r="R95">
        <f t="shared" si="76"/>
        <v>3.116221767429586</v>
      </c>
      <c r="S95">
        <f t="shared" si="77"/>
        <v>0.1034494436961205</v>
      </c>
      <c r="T95">
        <f t="shared" si="78"/>
        <v>6.4827299879275269E-2</v>
      </c>
      <c r="U95">
        <f t="shared" si="79"/>
        <v>321.51482339999995</v>
      </c>
      <c r="V95">
        <f t="shared" si="80"/>
        <v>31.452506865563741</v>
      </c>
      <c r="W95">
        <f t="shared" si="81"/>
        <v>31.452506865563741</v>
      </c>
      <c r="X95">
        <f t="shared" si="82"/>
        <v>4.6290918365831804</v>
      </c>
      <c r="Y95">
        <f t="shared" si="83"/>
        <v>49.704157301341837</v>
      </c>
      <c r="Z95">
        <f t="shared" si="84"/>
        <v>2.1816149005088792</v>
      </c>
      <c r="AA95">
        <f t="shared" si="85"/>
        <v>4.3892000568129204</v>
      </c>
      <c r="AB95">
        <f t="shared" si="86"/>
        <v>2.4474769360743012</v>
      </c>
      <c r="AC95">
        <f t="shared" si="87"/>
        <v>-153.49370943256375</v>
      </c>
      <c r="AD95">
        <f t="shared" si="88"/>
        <v>-156.77702455597995</v>
      </c>
      <c r="AE95">
        <f t="shared" si="89"/>
        <v>-11.296051640522252</v>
      </c>
      <c r="AF95">
        <f t="shared" si="90"/>
        <v>-5.196222906599246E-2</v>
      </c>
      <c r="AG95">
        <f t="shared" si="91"/>
        <v>80.038833127139071</v>
      </c>
      <c r="AH95">
        <f t="shared" si="92"/>
        <v>3.335180519171121</v>
      </c>
      <c r="AI95">
        <f t="shared" si="93"/>
        <v>43.240720761624665</v>
      </c>
      <c r="AJ95">
        <v>1367.1132862030299</v>
      </c>
      <c r="AK95">
        <v>1325.6484848484799</v>
      </c>
      <c r="AL95">
        <v>3.4966350831842998</v>
      </c>
      <c r="AM95">
        <v>66.930594117623002</v>
      </c>
      <c r="AN95">
        <f t="shared" si="94"/>
        <v>3.4805829803302437</v>
      </c>
      <c r="AO95">
        <v>26.647669680328999</v>
      </c>
      <c r="AP95">
        <v>28.670253333333299</v>
      </c>
      <c r="AQ95">
        <v>1.28507376920839E-2</v>
      </c>
      <c r="AR95">
        <v>77.493190307587398</v>
      </c>
      <c r="AS95">
        <v>187</v>
      </c>
      <c r="AT95">
        <v>37</v>
      </c>
      <c r="AU95">
        <f t="shared" si="95"/>
        <v>1</v>
      </c>
      <c r="AV95">
        <f t="shared" si="96"/>
        <v>0</v>
      </c>
      <c r="AW95">
        <f t="shared" si="97"/>
        <v>39729.080280289578</v>
      </c>
      <c r="AX95">
        <f t="shared" si="98"/>
        <v>1999.989</v>
      </c>
      <c r="AY95">
        <f t="shared" si="99"/>
        <v>1681.1910600000001</v>
      </c>
      <c r="AZ95">
        <f t="shared" si="100"/>
        <v>0.84060015330084314</v>
      </c>
      <c r="BA95">
        <f t="shared" si="101"/>
        <v>0.16075829587062726</v>
      </c>
      <c r="BB95">
        <v>3.08</v>
      </c>
      <c r="BC95">
        <v>0.5</v>
      </c>
      <c r="BD95" t="s">
        <v>353</v>
      </c>
      <c r="BE95">
        <v>2</v>
      </c>
      <c r="BF95" t="b">
        <v>1</v>
      </c>
      <c r="BG95">
        <v>1656093458.25</v>
      </c>
      <c r="BH95">
        <v>1280.0719999999999</v>
      </c>
      <c r="BI95">
        <v>1332.0060000000001</v>
      </c>
      <c r="BJ95">
        <v>28.64931</v>
      </c>
      <c r="BK95">
        <v>26.653690000000001</v>
      </c>
      <c r="BL95">
        <v>1263.864</v>
      </c>
      <c r="BM95">
        <v>28.49879</v>
      </c>
      <c r="BN95">
        <v>499.99799999999999</v>
      </c>
      <c r="BO95">
        <v>76.04889</v>
      </c>
      <c r="BP95">
        <v>0.10006089999999999</v>
      </c>
      <c r="BQ95">
        <v>30.51932</v>
      </c>
      <c r="BR95">
        <v>30.438890000000001</v>
      </c>
      <c r="BS95">
        <v>999.9</v>
      </c>
      <c r="BT95">
        <v>0</v>
      </c>
      <c r="BU95">
        <v>0</v>
      </c>
      <c r="BV95">
        <v>9995.5</v>
      </c>
      <c r="BW95">
        <v>0</v>
      </c>
      <c r="BX95">
        <v>2320.748</v>
      </c>
      <c r="BY95">
        <v>-51.93515</v>
      </c>
      <c r="BZ95">
        <v>1317.825</v>
      </c>
      <c r="CA95">
        <v>1368.482</v>
      </c>
      <c r="CB95">
        <v>1.995593</v>
      </c>
      <c r="CC95">
        <v>1332.0060000000001</v>
      </c>
      <c r="CD95">
        <v>26.653690000000001</v>
      </c>
      <c r="CE95">
        <v>2.178747</v>
      </c>
      <c r="CF95">
        <v>2.0269849999999998</v>
      </c>
      <c r="CG95">
        <v>18.80687</v>
      </c>
      <c r="CH95">
        <v>17.65672</v>
      </c>
      <c r="CI95">
        <v>1999.989</v>
      </c>
      <c r="CJ95">
        <v>0.97999639999999999</v>
      </c>
      <c r="CK95">
        <v>2.000329E-2</v>
      </c>
      <c r="CL95">
        <v>0</v>
      </c>
      <c r="CM95">
        <v>2.2838500000000002</v>
      </c>
      <c r="CN95">
        <v>0</v>
      </c>
      <c r="CO95">
        <v>6856.5510000000004</v>
      </c>
      <c r="CP95">
        <v>17300.04</v>
      </c>
      <c r="CQ95">
        <v>45.686999999999998</v>
      </c>
      <c r="CR95">
        <v>46.724800000000002</v>
      </c>
      <c r="CS95">
        <v>45.436999999999998</v>
      </c>
      <c r="CT95">
        <v>45.311999999999998</v>
      </c>
      <c r="CU95">
        <v>44.8874</v>
      </c>
      <c r="CV95">
        <v>1959.979</v>
      </c>
      <c r="CW95">
        <v>40.01</v>
      </c>
      <c r="CX95">
        <v>0</v>
      </c>
      <c r="CY95">
        <v>1656093429.4000001</v>
      </c>
      <c r="CZ95">
        <v>0</v>
      </c>
      <c r="DA95">
        <v>1656081794</v>
      </c>
      <c r="DB95" t="s">
        <v>354</v>
      </c>
      <c r="DC95">
        <v>1656081770.5</v>
      </c>
      <c r="DD95">
        <v>1655399214.5999999</v>
      </c>
      <c r="DE95">
        <v>1</v>
      </c>
      <c r="DF95">
        <v>0.13400000000000001</v>
      </c>
      <c r="DG95">
        <v>-0.06</v>
      </c>
      <c r="DH95">
        <v>9.3309999999999995</v>
      </c>
      <c r="DI95">
        <v>0.51100000000000001</v>
      </c>
      <c r="DJ95">
        <v>421</v>
      </c>
      <c r="DK95">
        <v>25</v>
      </c>
      <c r="DL95">
        <v>1.93</v>
      </c>
      <c r="DM95">
        <v>0.15</v>
      </c>
      <c r="DN95">
        <v>-51.522387500000001</v>
      </c>
      <c r="DO95">
        <v>-2.8410720450280702</v>
      </c>
      <c r="DP95">
        <v>0.63874378477895999</v>
      </c>
      <c r="DQ95">
        <v>0</v>
      </c>
      <c r="DR95">
        <v>2.0393975000000002</v>
      </c>
      <c r="DS95">
        <v>-0.55468052532833401</v>
      </c>
      <c r="DT95">
        <v>6.8026665387552296E-2</v>
      </c>
      <c r="DU95">
        <v>0</v>
      </c>
      <c r="DV95">
        <v>0</v>
      </c>
      <c r="DW95">
        <v>2</v>
      </c>
      <c r="DX95" t="s">
        <v>355</v>
      </c>
      <c r="DY95">
        <v>2.9647199999999998</v>
      </c>
      <c r="DZ95">
        <v>2.7540900000000001</v>
      </c>
      <c r="EA95">
        <v>0.162635</v>
      </c>
      <c r="EB95">
        <v>0.167822</v>
      </c>
      <c r="EC95">
        <v>9.8022700000000004E-2</v>
      </c>
      <c r="ED95">
        <v>9.3106900000000006E-2</v>
      </c>
      <c r="EE95">
        <v>32206.2</v>
      </c>
      <c r="EF95">
        <v>34985.199999999997</v>
      </c>
      <c r="EG95">
        <v>34908.5</v>
      </c>
      <c r="EH95">
        <v>38188.300000000003</v>
      </c>
      <c r="EI95">
        <v>44761.2</v>
      </c>
      <c r="EJ95">
        <v>50040.5</v>
      </c>
      <c r="EK95">
        <v>54688</v>
      </c>
      <c r="EL95">
        <v>61278.7</v>
      </c>
      <c r="EM95">
        <v>1.4625999999999999</v>
      </c>
      <c r="EN95">
        <v>2.0276000000000001</v>
      </c>
      <c r="EO95">
        <v>-2.0414600000000001E-2</v>
      </c>
      <c r="EP95">
        <v>0</v>
      </c>
      <c r="EQ95">
        <v>30.775500000000001</v>
      </c>
      <c r="ER95">
        <v>999.9</v>
      </c>
      <c r="ES95">
        <v>38.823</v>
      </c>
      <c r="ET95">
        <v>41.784999999999997</v>
      </c>
      <c r="EU95">
        <v>41.609000000000002</v>
      </c>
      <c r="EV95">
        <v>55.364800000000002</v>
      </c>
      <c r="EW95">
        <v>39.230800000000002</v>
      </c>
      <c r="EX95">
        <v>2</v>
      </c>
      <c r="EY95">
        <v>0.74227600000000005</v>
      </c>
      <c r="EZ95">
        <v>5.1467499999999999</v>
      </c>
      <c r="FA95">
        <v>20.0655</v>
      </c>
      <c r="FB95">
        <v>5.1981200000000003</v>
      </c>
      <c r="FC95">
        <v>12.0099</v>
      </c>
      <c r="FD95">
        <v>4.9748000000000001</v>
      </c>
      <c r="FE95">
        <v>3.294</v>
      </c>
      <c r="FF95">
        <v>9999</v>
      </c>
      <c r="FG95">
        <v>544.29999999999995</v>
      </c>
      <c r="FH95">
        <v>9999</v>
      </c>
      <c r="FI95">
        <v>9999</v>
      </c>
      <c r="FJ95">
        <v>1.8632500000000001</v>
      </c>
      <c r="FK95">
        <v>1.8678600000000001</v>
      </c>
      <c r="FL95">
        <v>1.86768</v>
      </c>
      <c r="FM95">
        <v>1.8689</v>
      </c>
      <c r="FN95">
        <v>1.8695999999999999</v>
      </c>
      <c r="FO95">
        <v>1.8656900000000001</v>
      </c>
      <c r="FP95">
        <v>1.8666100000000001</v>
      </c>
      <c r="FQ95">
        <v>1.8680399999999999</v>
      </c>
      <c r="FR95">
        <v>5</v>
      </c>
      <c r="FS95">
        <v>0</v>
      </c>
      <c r="FT95">
        <v>0</v>
      </c>
      <c r="FU95">
        <v>0</v>
      </c>
      <c r="FV95" t="s">
        <v>356</v>
      </c>
      <c r="FW95" t="s">
        <v>357</v>
      </c>
      <c r="FX95" t="s">
        <v>358</v>
      </c>
      <c r="FY95" t="s">
        <v>358</v>
      </c>
      <c r="FZ95" t="s">
        <v>358</v>
      </c>
      <c r="GA95" t="s">
        <v>358</v>
      </c>
      <c r="GB95">
        <v>0</v>
      </c>
      <c r="GC95">
        <v>100</v>
      </c>
      <c r="GD95">
        <v>100</v>
      </c>
      <c r="GE95">
        <v>16.27</v>
      </c>
      <c r="GF95">
        <v>0.15049999999999999</v>
      </c>
      <c r="GG95">
        <v>5.6976915342421899</v>
      </c>
      <c r="GH95">
        <v>8.8301994759753793E-3</v>
      </c>
      <c r="GI95">
        <v>1.96969380098152E-7</v>
      </c>
      <c r="GJ95">
        <v>-4.7809962804086102E-10</v>
      </c>
      <c r="GK95">
        <v>0.15052054362713199</v>
      </c>
      <c r="GL95">
        <v>0</v>
      </c>
      <c r="GM95">
        <v>0</v>
      </c>
      <c r="GN95">
        <v>0</v>
      </c>
      <c r="GO95">
        <v>-3</v>
      </c>
      <c r="GP95">
        <v>1713</v>
      </c>
      <c r="GQ95">
        <v>0</v>
      </c>
      <c r="GR95">
        <v>17</v>
      </c>
      <c r="GS95">
        <v>194.8</v>
      </c>
      <c r="GT95">
        <v>11570.8</v>
      </c>
      <c r="GU95">
        <v>3.3593799999999998</v>
      </c>
      <c r="GV95">
        <v>2.65625</v>
      </c>
      <c r="GW95">
        <v>2.2485400000000002</v>
      </c>
      <c r="GX95">
        <v>2.7087400000000001</v>
      </c>
      <c r="GY95">
        <v>1.9958499999999999</v>
      </c>
      <c r="GZ95">
        <v>2.3889200000000002</v>
      </c>
      <c r="HA95">
        <v>44.697299999999998</v>
      </c>
      <c r="HB95">
        <v>15.340400000000001</v>
      </c>
      <c r="HC95">
        <v>18</v>
      </c>
      <c r="HD95">
        <v>271.84100000000001</v>
      </c>
      <c r="HE95">
        <v>610.69399999999996</v>
      </c>
      <c r="HF95">
        <v>22.997</v>
      </c>
      <c r="HG95">
        <v>36.001899999999999</v>
      </c>
      <c r="HH95">
        <v>30.001799999999999</v>
      </c>
      <c r="HI95">
        <v>35.818800000000003</v>
      </c>
      <c r="HJ95">
        <v>35.679499999999997</v>
      </c>
      <c r="HK95">
        <v>67.224699999999999</v>
      </c>
      <c r="HL95">
        <v>34.2333</v>
      </c>
      <c r="HM95">
        <v>0</v>
      </c>
      <c r="HN95">
        <v>23</v>
      </c>
      <c r="HO95">
        <v>1355.14</v>
      </c>
      <c r="HP95">
        <v>26.591100000000001</v>
      </c>
      <c r="HQ95">
        <v>101.361</v>
      </c>
      <c r="HR95">
        <v>101.983</v>
      </c>
    </row>
    <row r="96" spans="1:226" x14ac:dyDescent="0.2">
      <c r="A96">
        <v>88</v>
      </c>
      <c r="B96">
        <v>1656093465.5</v>
      </c>
      <c r="C96">
        <v>1946.4000000953699</v>
      </c>
      <c r="D96" t="s">
        <v>518</v>
      </c>
      <c r="E96" t="s">
        <v>519</v>
      </c>
      <c r="F96">
        <v>5</v>
      </c>
      <c r="G96" t="s">
        <v>351</v>
      </c>
      <c r="H96" t="s">
        <v>352</v>
      </c>
      <c r="I96">
        <v>1656093462.6500001</v>
      </c>
      <c r="J96">
        <f t="shared" si="68"/>
        <v>3.4340210841906694E-3</v>
      </c>
      <c r="K96">
        <f t="shared" si="69"/>
        <v>3.4340210841906695</v>
      </c>
      <c r="L96">
        <f t="shared" si="70"/>
        <v>43.332869352170903</v>
      </c>
      <c r="M96">
        <f t="shared" si="71"/>
        <v>1294.8699999999999</v>
      </c>
      <c r="N96">
        <f t="shared" si="72"/>
        <v>566.81088865509628</v>
      </c>
      <c r="O96">
        <f t="shared" si="73"/>
        <v>43.163499478108307</v>
      </c>
      <c r="P96">
        <f t="shared" si="74"/>
        <v>98.606293012179194</v>
      </c>
      <c r="Q96">
        <f t="shared" si="75"/>
        <v>0.10387173940242732</v>
      </c>
      <c r="R96">
        <f t="shared" si="76"/>
        <v>3.1194771986665852</v>
      </c>
      <c r="S96">
        <f t="shared" si="77"/>
        <v>0.10198784014358876</v>
      </c>
      <c r="T96">
        <f t="shared" si="78"/>
        <v>6.3908815010992603E-2</v>
      </c>
      <c r="U96">
        <f t="shared" si="79"/>
        <v>321.51226980000001</v>
      </c>
      <c r="V96">
        <f t="shared" si="80"/>
        <v>31.47004287368069</v>
      </c>
      <c r="W96">
        <f t="shared" si="81"/>
        <v>31.47004287368069</v>
      </c>
      <c r="X96">
        <f t="shared" si="82"/>
        <v>4.6337069211890407</v>
      </c>
      <c r="Y96">
        <f t="shared" si="83"/>
        <v>49.747579224229895</v>
      </c>
      <c r="Z96">
        <f t="shared" si="84"/>
        <v>2.1844042590595967</v>
      </c>
      <c r="AA96">
        <f t="shared" si="85"/>
        <v>4.3909759894319995</v>
      </c>
      <c r="AB96">
        <f t="shared" si="86"/>
        <v>2.449302662129444</v>
      </c>
      <c r="AC96">
        <f t="shared" si="87"/>
        <v>-151.44032981280853</v>
      </c>
      <c r="AD96">
        <f t="shared" si="88"/>
        <v>-158.70094971795268</v>
      </c>
      <c r="AE96">
        <f t="shared" si="89"/>
        <v>-11.424128276184261</v>
      </c>
      <c r="AF96">
        <f t="shared" si="90"/>
        <v>-5.3138006945459892E-2</v>
      </c>
      <c r="AG96">
        <f t="shared" si="91"/>
        <v>79.316423140142916</v>
      </c>
      <c r="AH96">
        <f t="shared" si="92"/>
        <v>3.3597839903399467</v>
      </c>
      <c r="AI96">
        <f t="shared" si="93"/>
        <v>43.332869352170903</v>
      </c>
      <c r="AJ96">
        <v>1382.6720143769401</v>
      </c>
      <c r="AK96">
        <v>1341.2466666666701</v>
      </c>
      <c r="AL96">
        <v>3.4708136607089601</v>
      </c>
      <c r="AM96">
        <v>66.930594117623002</v>
      </c>
      <c r="AN96">
        <f t="shared" si="94"/>
        <v>3.4340210841906695</v>
      </c>
      <c r="AO96">
        <v>26.670451579749699</v>
      </c>
      <c r="AP96">
        <v>28.700498181818201</v>
      </c>
      <c r="AQ96">
        <v>5.3296379504715304E-3</v>
      </c>
      <c r="AR96">
        <v>77.493190307587398</v>
      </c>
      <c r="AS96">
        <v>188</v>
      </c>
      <c r="AT96">
        <v>38</v>
      </c>
      <c r="AU96">
        <f t="shared" si="95"/>
        <v>1</v>
      </c>
      <c r="AV96">
        <f t="shared" si="96"/>
        <v>0</v>
      </c>
      <c r="AW96">
        <f t="shared" si="97"/>
        <v>39784.78052202941</v>
      </c>
      <c r="AX96">
        <f t="shared" si="98"/>
        <v>1999.973</v>
      </c>
      <c r="AY96">
        <f t="shared" si="99"/>
        <v>1681.1776199999999</v>
      </c>
      <c r="AZ96">
        <f t="shared" si="100"/>
        <v>0.8406001581021344</v>
      </c>
      <c r="BA96">
        <f t="shared" si="101"/>
        <v>0.16075830513711936</v>
      </c>
      <c r="BB96">
        <v>3.08</v>
      </c>
      <c r="BC96">
        <v>0.5</v>
      </c>
      <c r="BD96" t="s">
        <v>353</v>
      </c>
      <c r="BE96">
        <v>2</v>
      </c>
      <c r="BF96" t="b">
        <v>1</v>
      </c>
      <c r="BG96">
        <v>1656093462.6500001</v>
      </c>
      <c r="BH96">
        <v>1294.8699999999999</v>
      </c>
      <c r="BI96">
        <v>1346.4159999999999</v>
      </c>
      <c r="BJ96">
        <v>28.684979999999999</v>
      </c>
      <c r="BK96">
        <v>26.674440000000001</v>
      </c>
      <c r="BL96">
        <v>1278.56</v>
      </c>
      <c r="BM96">
        <v>28.534469999999999</v>
      </c>
      <c r="BN96">
        <v>499.93029999999999</v>
      </c>
      <c r="BO96">
        <v>76.051479999999998</v>
      </c>
      <c r="BP96">
        <v>0.10002016</v>
      </c>
      <c r="BQ96">
        <v>30.526389999999999</v>
      </c>
      <c r="BR96">
        <v>30.433199999999999</v>
      </c>
      <c r="BS96">
        <v>999.9</v>
      </c>
      <c r="BT96">
        <v>0</v>
      </c>
      <c r="BU96">
        <v>0</v>
      </c>
      <c r="BV96">
        <v>10010</v>
      </c>
      <c r="BW96">
        <v>0</v>
      </c>
      <c r="BX96">
        <v>2324.8870000000002</v>
      </c>
      <c r="BY96">
        <v>-51.545540000000003</v>
      </c>
      <c r="BZ96">
        <v>1333.11</v>
      </c>
      <c r="CA96">
        <v>1383.316</v>
      </c>
      <c r="CB96">
        <v>2.010551</v>
      </c>
      <c r="CC96">
        <v>1346.4159999999999</v>
      </c>
      <c r="CD96">
        <v>26.674440000000001</v>
      </c>
      <c r="CE96">
        <v>2.1815340000000001</v>
      </c>
      <c r="CF96">
        <v>2.0286279999999999</v>
      </c>
      <c r="CG96">
        <v>18.827349999999999</v>
      </c>
      <c r="CH96">
        <v>17.669599999999999</v>
      </c>
      <c r="CI96">
        <v>1999.973</v>
      </c>
      <c r="CJ96">
        <v>0.97999639999999999</v>
      </c>
      <c r="CK96">
        <v>2.000329E-2</v>
      </c>
      <c r="CL96">
        <v>0</v>
      </c>
      <c r="CM96">
        <v>2.2162799999999998</v>
      </c>
      <c r="CN96">
        <v>0</v>
      </c>
      <c r="CO96">
        <v>6857.3720000000003</v>
      </c>
      <c r="CP96">
        <v>17299.900000000001</v>
      </c>
      <c r="CQ96">
        <v>45.724800000000002</v>
      </c>
      <c r="CR96">
        <v>46.75</v>
      </c>
      <c r="CS96">
        <v>45.436999999999998</v>
      </c>
      <c r="CT96">
        <v>45.311999999999998</v>
      </c>
      <c r="CU96">
        <v>44.924599999999998</v>
      </c>
      <c r="CV96">
        <v>1959.963</v>
      </c>
      <c r="CW96">
        <v>40.01</v>
      </c>
      <c r="CX96">
        <v>0</v>
      </c>
      <c r="CY96">
        <v>1656093433.5999999</v>
      </c>
      <c r="CZ96">
        <v>0</v>
      </c>
      <c r="DA96">
        <v>1656081794</v>
      </c>
      <c r="DB96" t="s">
        <v>354</v>
      </c>
      <c r="DC96">
        <v>1656081770.5</v>
      </c>
      <c r="DD96">
        <v>1655399214.5999999</v>
      </c>
      <c r="DE96">
        <v>1</v>
      </c>
      <c r="DF96">
        <v>0.13400000000000001</v>
      </c>
      <c r="DG96">
        <v>-0.06</v>
      </c>
      <c r="DH96">
        <v>9.3309999999999995</v>
      </c>
      <c r="DI96">
        <v>0.51100000000000001</v>
      </c>
      <c r="DJ96">
        <v>421</v>
      </c>
      <c r="DK96">
        <v>25</v>
      </c>
      <c r="DL96">
        <v>1.93</v>
      </c>
      <c r="DM96">
        <v>0.15</v>
      </c>
      <c r="DN96">
        <v>-51.635145000000001</v>
      </c>
      <c r="DO96">
        <v>-0.366898311444605</v>
      </c>
      <c r="DP96">
        <v>0.553189164730294</v>
      </c>
      <c r="DQ96">
        <v>0</v>
      </c>
      <c r="DR96">
        <v>2.0190187499999999</v>
      </c>
      <c r="DS96">
        <v>-0.31720941838649402</v>
      </c>
      <c r="DT96">
        <v>5.7395200286587601E-2</v>
      </c>
      <c r="DU96">
        <v>0</v>
      </c>
      <c r="DV96">
        <v>0</v>
      </c>
      <c r="DW96">
        <v>2</v>
      </c>
      <c r="DX96" t="s">
        <v>355</v>
      </c>
      <c r="DY96">
        <v>2.9641000000000002</v>
      </c>
      <c r="DZ96">
        <v>2.7539400000000001</v>
      </c>
      <c r="EA96">
        <v>0.16380900000000001</v>
      </c>
      <c r="EB96">
        <v>0.16896900000000001</v>
      </c>
      <c r="EC96">
        <v>9.8095600000000005E-2</v>
      </c>
      <c r="ED96">
        <v>9.3132400000000004E-2</v>
      </c>
      <c r="EE96">
        <v>32159.9</v>
      </c>
      <c r="EF96">
        <v>34935.1</v>
      </c>
      <c r="EG96">
        <v>34907.4</v>
      </c>
      <c r="EH96">
        <v>38186.5</v>
      </c>
      <c r="EI96">
        <v>44756.7</v>
      </c>
      <c r="EJ96">
        <v>50036.6</v>
      </c>
      <c r="EK96">
        <v>54686.9</v>
      </c>
      <c r="EL96">
        <v>61275.7</v>
      </c>
      <c r="EM96">
        <v>1.4590000000000001</v>
      </c>
      <c r="EN96">
        <v>2.0278</v>
      </c>
      <c r="EO96">
        <v>-2.14577E-2</v>
      </c>
      <c r="EP96">
        <v>0</v>
      </c>
      <c r="EQ96">
        <v>30.790500000000002</v>
      </c>
      <c r="ER96">
        <v>999.9</v>
      </c>
      <c r="ES96">
        <v>38.823</v>
      </c>
      <c r="ET96">
        <v>41.795000000000002</v>
      </c>
      <c r="EU96">
        <v>41.6235</v>
      </c>
      <c r="EV96">
        <v>54.814799999999998</v>
      </c>
      <c r="EW96">
        <v>39.294899999999998</v>
      </c>
      <c r="EX96">
        <v>2</v>
      </c>
      <c r="EY96">
        <v>0.743537</v>
      </c>
      <c r="EZ96">
        <v>5.1317399999999997</v>
      </c>
      <c r="FA96">
        <v>20.065899999999999</v>
      </c>
      <c r="FB96">
        <v>5.1957300000000002</v>
      </c>
      <c r="FC96">
        <v>12.0099</v>
      </c>
      <c r="FD96">
        <v>4.9740000000000002</v>
      </c>
      <c r="FE96">
        <v>3.294</v>
      </c>
      <c r="FF96">
        <v>9999</v>
      </c>
      <c r="FG96">
        <v>544.29999999999995</v>
      </c>
      <c r="FH96">
        <v>9999</v>
      </c>
      <c r="FI96">
        <v>9999</v>
      </c>
      <c r="FJ96">
        <v>1.8632500000000001</v>
      </c>
      <c r="FK96">
        <v>1.8678900000000001</v>
      </c>
      <c r="FL96">
        <v>1.86768</v>
      </c>
      <c r="FM96">
        <v>1.8689</v>
      </c>
      <c r="FN96">
        <v>1.8696299999999999</v>
      </c>
      <c r="FO96">
        <v>1.8656900000000001</v>
      </c>
      <c r="FP96">
        <v>1.8666100000000001</v>
      </c>
      <c r="FQ96">
        <v>1.8681000000000001</v>
      </c>
      <c r="FR96">
        <v>5</v>
      </c>
      <c r="FS96">
        <v>0</v>
      </c>
      <c r="FT96">
        <v>0</v>
      </c>
      <c r="FU96">
        <v>0</v>
      </c>
      <c r="FV96" t="s">
        <v>356</v>
      </c>
      <c r="FW96" t="s">
        <v>357</v>
      </c>
      <c r="FX96" t="s">
        <v>358</v>
      </c>
      <c r="FY96" t="s">
        <v>358</v>
      </c>
      <c r="FZ96" t="s">
        <v>358</v>
      </c>
      <c r="GA96" t="s">
        <v>358</v>
      </c>
      <c r="GB96">
        <v>0</v>
      </c>
      <c r="GC96">
        <v>100</v>
      </c>
      <c r="GD96">
        <v>100</v>
      </c>
      <c r="GE96">
        <v>16.38</v>
      </c>
      <c r="GF96">
        <v>0.15049999999999999</v>
      </c>
      <c r="GG96">
        <v>5.6976915342421899</v>
      </c>
      <c r="GH96">
        <v>8.8301994759753793E-3</v>
      </c>
      <c r="GI96">
        <v>1.96969380098152E-7</v>
      </c>
      <c r="GJ96">
        <v>-4.7809962804086102E-10</v>
      </c>
      <c r="GK96">
        <v>0.15052054362713199</v>
      </c>
      <c r="GL96">
        <v>0</v>
      </c>
      <c r="GM96">
        <v>0</v>
      </c>
      <c r="GN96">
        <v>0</v>
      </c>
      <c r="GO96">
        <v>-3</v>
      </c>
      <c r="GP96">
        <v>1713</v>
      </c>
      <c r="GQ96">
        <v>0</v>
      </c>
      <c r="GR96">
        <v>17</v>
      </c>
      <c r="GS96">
        <v>194.9</v>
      </c>
      <c r="GT96">
        <v>11570.8</v>
      </c>
      <c r="GU96">
        <v>3.3874499999999999</v>
      </c>
      <c r="GV96">
        <v>2.65869</v>
      </c>
      <c r="GW96">
        <v>2.2485400000000002</v>
      </c>
      <c r="GX96">
        <v>2.7087400000000001</v>
      </c>
      <c r="GY96">
        <v>1.9958499999999999</v>
      </c>
      <c r="GZ96">
        <v>2.3828100000000001</v>
      </c>
      <c r="HA96">
        <v>44.697299999999998</v>
      </c>
      <c r="HB96">
        <v>15.3316</v>
      </c>
      <c r="HC96">
        <v>18</v>
      </c>
      <c r="HD96">
        <v>270.31299999999999</v>
      </c>
      <c r="HE96">
        <v>611.005</v>
      </c>
      <c r="HF96">
        <v>22.996600000000001</v>
      </c>
      <c r="HG96">
        <v>36.019300000000001</v>
      </c>
      <c r="HH96">
        <v>30.0016</v>
      </c>
      <c r="HI96">
        <v>35.832700000000003</v>
      </c>
      <c r="HJ96">
        <v>35.694600000000001</v>
      </c>
      <c r="HK96">
        <v>67.780500000000004</v>
      </c>
      <c r="HL96">
        <v>34.2333</v>
      </c>
      <c r="HM96">
        <v>0</v>
      </c>
      <c r="HN96">
        <v>23</v>
      </c>
      <c r="HO96">
        <v>1375.28</v>
      </c>
      <c r="HP96">
        <v>26.584</v>
      </c>
      <c r="HQ96">
        <v>101.358</v>
      </c>
      <c r="HR96">
        <v>101.97799999999999</v>
      </c>
    </row>
    <row r="97" spans="1:226" x14ac:dyDescent="0.2">
      <c r="A97">
        <v>89</v>
      </c>
      <c r="B97">
        <v>1656093471</v>
      </c>
      <c r="C97">
        <v>1951.9000000953699</v>
      </c>
      <c r="D97" t="s">
        <v>520</v>
      </c>
      <c r="E97" t="s">
        <v>521</v>
      </c>
      <c r="F97">
        <v>5</v>
      </c>
      <c r="G97" t="s">
        <v>351</v>
      </c>
      <c r="H97" t="s">
        <v>352</v>
      </c>
      <c r="I97">
        <v>1656093468.25</v>
      </c>
      <c r="J97">
        <f t="shared" si="68"/>
        <v>3.439202070798883E-3</v>
      </c>
      <c r="K97">
        <f t="shared" si="69"/>
        <v>3.4392020707988831</v>
      </c>
      <c r="L97">
        <f t="shared" si="70"/>
        <v>43.668668683089592</v>
      </c>
      <c r="M97">
        <f t="shared" si="71"/>
        <v>1313.5050000000001</v>
      </c>
      <c r="N97">
        <f t="shared" si="72"/>
        <v>579.57242624263097</v>
      </c>
      <c r="O97">
        <f t="shared" si="73"/>
        <v>44.135395950124327</v>
      </c>
      <c r="P97">
        <f t="shared" si="74"/>
        <v>100.02557166720482</v>
      </c>
      <c r="Q97">
        <f t="shared" si="75"/>
        <v>0.10391966955826087</v>
      </c>
      <c r="R97">
        <f t="shared" si="76"/>
        <v>3.1106960477751686</v>
      </c>
      <c r="S97">
        <f t="shared" si="77"/>
        <v>0.10202882980716642</v>
      </c>
      <c r="T97">
        <f t="shared" si="78"/>
        <v>6.3935037445088702E-2</v>
      </c>
      <c r="U97">
        <f t="shared" si="79"/>
        <v>321.51528809999996</v>
      </c>
      <c r="V97">
        <f t="shared" si="80"/>
        <v>31.488942771109176</v>
      </c>
      <c r="W97">
        <f t="shared" si="81"/>
        <v>31.488942771109176</v>
      </c>
      <c r="X97">
        <f t="shared" si="82"/>
        <v>4.6386854366513539</v>
      </c>
      <c r="Y97">
        <f t="shared" si="83"/>
        <v>49.751608828862025</v>
      </c>
      <c r="Z97">
        <f t="shared" si="84"/>
        <v>2.186792073997069</v>
      </c>
      <c r="AA97">
        <f t="shared" si="85"/>
        <v>4.3954198175164576</v>
      </c>
      <c r="AB97">
        <f t="shared" si="86"/>
        <v>2.4518933626542849</v>
      </c>
      <c r="AC97">
        <f t="shared" si="87"/>
        <v>-151.66881132223074</v>
      </c>
      <c r="AD97">
        <f t="shared" si="88"/>
        <v>-158.45879706040574</v>
      </c>
      <c r="AE97">
        <f t="shared" si="89"/>
        <v>-11.440961543203281</v>
      </c>
      <c r="AF97">
        <f t="shared" si="90"/>
        <v>-5.3281825839803787E-2</v>
      </c>
      <c r="AG97">
        <f t="shared" si="91"/>
        <v>80.243309382411397</v>
      </c>
      <c r="AH97">
        <f t="shared" si="92"/>
        <v>3.3932981687128705</v>
      </c>
      <c r="AI97">
        <f t="shared" si="93"/>
        <v>43.668668683089592</v>
      </c>
      <c r="AJ97">
        <v>1401.7540117239701</v>
      </c>
      <c r="AK97">
        <v>1360.12666666667</v>
      </c>
      <c r="AL97">
        <v>3.4700498898719099</v>
      </c>
      <c r="AM97">
        <v>66.930594117623002</v>
      </c>
      <c r="AN97">
        <f t="shared" si="94"/>
        <v>3.4392020707988831</v>
      </c>
      <c r="AO97">
        <v>26.7018118135253</v>
      </c>
      <c r="AP97">
        <v>28.727452727272698</v>
      </c>
      <c r="AQ97">
        <v>6.8527461895280398E-3</v>
      </c>
      <c r="AR97">
        <v>77.493190307587398</v>
      </c>
      <c r="AS97">
        <v>186</v>
      </c>
      <c r="AT97">
        <v>37</v>
      </c>
      <c r="AU97">
        <f t="shared" si="95"/>
        <v>1</v>
      </c>
      <c r="AV97">
        <f t="shared" si="96"/>
        <v>0</v>
      </c>
      <c r="AW97">
        <f t="shared" si="97"/>
        <v>39629.881836556051</v>
      </c>
      <c r="AX97">
        <f t="shared" si="98"/>
        <v>1999.9929999999999</v>
      </c>
      <c r="AY97">
        <f t="shared" si="99"/>
        <v>1681.1943299999998</v>
      </c>
      <c r="AZ97">
        <f t="shared" si="100"/>
        <v>0.8406001071003748</v>
      </c>
      <c r="BA97">
        <f t="shared" si="101"/>
        <v>0.16075820670372346</v>
      </c>
      <c r="BB97">
        <v>3.08</v>
      </c>
      <c r="BC97">
        <v>0.5</v>
      </c>
      <c r="BD97" t="s">
        <v>353</v>
      </c>
      <c r="BE97">
        <v>2</v>
      </c>
      <c r="BF97" t="b">
        <v>1</v>
      </c>
      <c r="BG97">
        <v>1656093468.25</v>
      </c>
      <c r="BH97">
        <v>1313.5050000000001</v>
      </c>
      <c r="BI97">
        <v>1365.6790000000001</v>
      </c>
      <c r="BJ97">
        <v>28.716280000000001</v>
      </c>
      <c r="BK97">
        <v>26.68609</v>
      </c>
      <c r="BL97">
        <v>1297.067</v>
      </c>
      <c r="BM97">
        <v>28.565740000000002</v>
      </c>
      <c r="BN97">
        <v>500.01400000000001</v>
      </c>
      <c r="BO97">
        <v>76.051370000000006</v>
      </c>
      <c r="BP97">
        <v>0.10027896</v>
      </c>
      <c r="BQ97">
        <v>30.544070000000001</v>
      </c>
      <c r="BR97">
        <v>30.431080000000001</v>
      </c>
      <c r="BS97">
        <v>999.9</v>
      </c>
      <c r="BT97">
        <v>0</v>
      </c>
      <c r="BU97">
        <v>0</v>
      </c>
      <c r="BV97">
        <v>9970</v>
      </c>
      <c r="BW97">
        <v>0</v>
      </c>
      <c r="BX97">
        <v>2328.8440000000001</v>
      </c>
      <c r="BY97">
        <v>-52.175370000000001</v>
      </c>
      <c r="BZ97">
        <v>1352.34</v>
      </c>
      <c r="CA97">
        <v>1403.124</v>
      </c>
      <c r="CB97">
        <v>2.030179</v>
      </c>
      <c r="CC97">
        <v>1365.6790000000001</v>
      </c>
      <c r="CD97">
        <v>26.68609</v>
      </c>
      <c r="CE97">
        <v>2.1839119999999999</v>
      </c>
      <c r="CF97">
        <v>2.0295160000000001</v>
      </c>
      <c r="CG97">
        <v>18.84479</v>
      </c>
      <c r="CH97">
        <v>17.676490000000001</v>
      </c>
      <c r="CI97">
        <v>1999.9929999999999</v>
      </c>
      <c r="CJ97">
        <v>0.97999720000000001</v>
      </c>
      <c r="CK97">
        <v>2.000267E-2</v>
      </c>
      <c r="CL97">
        <v>0</v>
      </c>
      <c r="CM97">
        <v>2.3425799999999999</v>
      </c>
      <c r="CN97">
        <v>0</v>
      </c>
      <c r="CO97">
        <v>6857.3909999999996</v>
      </c>
      <c r="CP97">
        <v>17300.080000000002</v>
      </c>
      <c r="CQ97">
        <v>45.75</v>
      </c>
      <c r="CR97">
        <v>46.774799999999999</v>
      </c>
      <c r="CS97">
        <v>45.487400000000001</v>
      </c>
      <c r="CT97">
        <v>45.337200000000003</v>
      </c>
      <c r="CU97">
        <v>44.936999999999998</v>
      </c>
      <c r="CV97">
        <v>1959.9860000000001</v>
      </c>
      <c r="CW97">
        <v>40.006999999999998</v>
      </c>
      <c r="CX97">
        <v>0</v>
      </c>
      <c r="CY97">
        <v>1656093439</v>
      </c>
      <c r="CZ97">
        <v>0</v>
      </c>
      <c r="DA97">
        <v>1656081794</v>
      </c>
      <c r="DB97" t="s">
        <v>354</v>
      </c>
      <c r="DC97">
        <v>1656081770.5</v>
      </c>
      <c r="DD97">
        <v>1655399214.5999999</v>
      </c>
      <c r="DE97">
        <v>1</v>
      </c>
      <c r="DF97">
        <v>0.13400000000000001</v>
      </c>
      <c r="DG97">
        <v>-0.06</v>
      </c>
      <c r="DH97">
        <v>9.3309999999999995</v>
      </c>
      <c r="DI97">
        <v>0.51100000000000001</v>
      </c>
      <c r="DJ97">
        <v>421</v>
      </c>
      <c r="DK97">
        <v>25</v>
      </c>
      <c r="DL97">
        <v>1.93</v>
      </c>
      <c r="DM97">
        <v>0.15</v>
      </c>
      <c r="DN97">
        <v>-51.7928675</v>
      </c>
      <c r="DO97">
        <v>-0.984568480299989</v>
      </c>
      <c r="DP97">
        <v>0.59820598099128897</v>
      </c>
      <c r="DQ97">
        <v>0</v>
      </c>
      <c r="DR97">
        <v>1.9998914999999999</v>
      </c>
      <c r="DS97">
        <v>0.280207879924946</v>
      </c>
      <c r="DT97">
        <v>2.9472763744684698E-2</v>
      </c>
      <c r="DU97">
        <v>0</v>
      </c>
      <c r="DV97">
        <v>0</v>
      </c>
      <c r="DW97">
        <v>2</v>
      </c>
      <c r="DX97" t="s">
        <v>355</v>
      </c>
      <c r="DY97">
        <v>2.9641000000000002</v>
      </c>
      <c r="DZ97">
        <v>2.7537799999999999</v>
      </c>
      <c r="EA97">
        <v>0.16525400000000001</v>
      </c>
      <c r="EB97">
        <v>0.17039299999999999</v>
      </c>
      <c r="EC97">
        <v>9.8147399999999996E-2</v>
      </c>
      <c r="ED97">
        <v>9.3007000000000006E-2</v>
      </c>
      <c r="EE97">
        <v>32102.6</v>
      </c>
      <c r="EF97">
        <v>34873.699999999997</v>
      </c>
      <c r="EG97">
        <v>34905.800000000003</v>
      </c>
      <c r="EH97">
        <v>38185.1</v>
      </c>
      <c r="EI97">
        <v>44752.5</v>
      </c>
      <c r="EJ97">
        <v>50041.7</v>
      </c>
      <c r="EK97">
        <v>54684.7</v>
      </c>
      <c r="EL97">
        <v>61273.4</v>
      </c>
      <c r="EM97">
        <v>1.4638</v>
      </c>
      <c r="EN97">
        <v>2.0274000000000001</v>
      </c>
      <c r="EO97">
        <v>-2.2828600000000001E-2</v>
      </c>
      <c r="EP97">
        <v>0</v>
      </c>
      <c r="EQ97">
        <v>30.805</v>
      </c>
      <c r="ER97">
        <v>999.9</v>
      </c>
      <c r="ES97">
        <v>38.847999999999999</v>
      </c>
      <c r="ET97">
        <v>41.805</v>
      </c>
      <c r="EU97">
        <v>41.681100000000001</v>
      </c>
      <c r="EV97">
        <v>55.0548</v>
      </c>
      <c r="EW97">
        <v>39.242800000000003</v>
      </c>
      <c r="EX97">
        <v>2</v>
      </c>
      <c r="EY97">
        <v>0.74534599999999995</v>
      </c>
      <c r="EZ97">
        <v>5.1307200000000002</v>
      </c>
      <c r="FA97">
        <v>20.065999999999999</v>
      </c>
      <c r="FB97">
        <v>5.1993200000000002</v>
      </c>
      <c r="FC97">
        <v>12.0099</v>
      </c>
      <c r="FD97">
        <v>4.9752000000000001</v>
      </c>
      <c r="FE97">
        <v>3.294</v>
      </c>
      <c r="FF97">
        <v>9999</v>
      </c>
      <c r="FG97">
        <v>544.29999999999995</v>
      </c>
      <c r="FH97">
        <v>9999</v>
      </c>
      <c r="FI97">
        <v>9999</v>
      </c>
      <c r="FJ97">
        <v>1.8632500000000001</v>
      </c>
      <c r="FK97">
        <v>1.86792</v>
      </c>
      <c r="FL97">
        <v>1.86768</v>
      </c>
      <c r="FM97">
        <v>1.8689</v>
      </c>
      <c r="FN97">
        <v>1.8696600000000001</v>
      </c>
      <c r="FO97">
        <v>1.8656900000000001</v>
      </c>
      <c r="FP97">
        <v>1.8666100000000001</v>
      </c>
      <c r="FQ97">
        <v>1.8680699999999999</v>
      </c>
      <c r="FR97">
        <v>5</v>
      </c>
      <c r="FS97">
        <v>0</v>
      </c>
      <c r="FT97">
        <v>0</v>
      </c>
      <c r="FU97">
        <v>0</v>
      </c>
      <c r="FV97" t="s">
        <v>356</v>
      </c>
      <c r="FW97" t="s">
        <v>357</v>
      </c>
      <c r="FX97" t="s">
        <v>358</v>
      </c>
      <c r="FY97" t="s">
        <v>358</v>
      </c>
      <c r="FZ97" t="s">
        <v>358</v>
      </c>
      <c r="GA97" t="s">
        <v>358</v>
      </c>
      <c r="GB97">
        <v>0</v>
      </c>
      <c r="GC97">
        <v>100</v>
      </c>
      <c r="GD97">
        <v>100</v>
      </c>
      <c r="GE97">
        <v>16.5</v>
      </c>
      <c r="GF97">
        <v>0.15049999999999999</v>
      </c>
      <c r="GG97">
        <v>5.6976915342421899</v>
      </c>
      <c r="GH97">
        <v>8.8301994759753793E-3</v>
      </c>
      <c r="GI97">
        <v>1.96969380098152E-7</v>
      </c>
      <c r="GJ97">
        <v>-4.7809962804086102E-10</v>
      </c>
      <c r="GK97">
        <v>0.15052054362713199</v>
      </c>
      <c r="GL97">
        <v>0</v>
      </c>
      <c r="GM97">
        <v>0</v>
      </c>
      <c r="GN97">
        <v>0</v>
      </c>
      <c r="GO97">
        <v>-3</v>
      </c>
      <c r="GP97">
        <v>1713</v>
      </c>
      <c r="GQ97">
        <v>0</v>
      </c>
      <c r="GR97">
        <v>17</v>
      </c>
      <c r="GS97">
        <v>195</v>
      </c>
      <c r="GT97">
        <v>11570.9</v>
      </c>
      <c r="GU97">
        <v>3.4228499999999999</v>
      </c>
      <c r="GV97">
        <v>2.65747</v>
      </c>
      <c r="GW97">
        <v>2.2485400000000002</v>
      </c>
      <c r="GX97">
        <v>2.7087400000000001</v>
      </c>
      <c r="GY97">
        <v>1.9958499999999999</v>
      </c>
      <c r="GZ97">
        <v>2.3852500000000001</v>
      </c>
      <c r="HA97">
        <v>44.725299999999997</v>
      </c>
      <c r="HB97">
        <v>15.322800000000001</v>
      </c>
      <c r="HC97">
        <v>18</v>
      </c>
      <c r="HD97">
        <v>272.495</v>
      </c>
      <c r="HE97">
        <v>610.846</v>
      </c>
      <c r="HF97">
        <v>22.999199999999998</v>
      </c>
      <c r="HG97">
        <v>36.042000000000002</v>
      </c>
      <c r="HH97">
        <v>30.0016</v>
      </c>
      <c r="HI97">
        <v>35.851900000000001</v>
      </c>
      <c r="HJ97">
        <v>35.712200000000003</v>
      </c>
      <c r="HK97">
        <v>68.495000000000005</v>
      </c>
      <c r="HL97">
        <v>34.519799999999996</v>
      </c>
      <c r="HM97">
        <v>0</v>
      </c>
      <c r="HN97">
        <v>23</v>
      </c>
      <c r="HO97">
        <v>1388.69</v>
      </c>
      <c r="HP97">
        <v>26.57</v>
      </c>
      <c r="HQ97">
        <v>101.354</v>
      </c>
      <c r="HR97">
        <v>101.974</v>
      </c>
    </row>
    <row r="98" spans="1:226" x14ac:dyDescent="0.2">
      <c r="A98">
        <v>90</v>
      </c>
      <c r="B98">
        <v>1656093475.5</v>
      </c>
      <c r="C98">
        <v>1956.4000000953699</v>
      </c>
      <c r="D98" t="s">
        <v>522</v>
      </c>
      <c r="E98" t="s">
        <v>523</v>
      </c>
      <c r="F98">
        <v>5</v>
      </c>
      <c r="G98" t="s">
        <v>351</v>
      </c>
      <c r="H98" t="s">
        <v>352</v>
      </c>
      <c r="I98">
        <v>1656093472.6500001</v>
      </c>
      <c r="J98">
        <f t="shared" si="68"/>
        <v>3.4952253136554404E-3</v>
      </c>
      <c r="K98">
        <f t="shared" si="69"/>
        <v>3.4952253136554403</v>
      </c>
      <c r="L98">
        <f t="shared" si="70"/>
        <v>43.848920995839151</v>
      </c>
      <c r="M98">
        <f t="shared" si="71"/>
        <v>1328.47</v>
      </c>
      <c r="N98">
        <f t="shared" si="72"/>
        <v>602.25325007866286</v>
      </c>
      <c r="O98">
        <f t="shared" si="73"/>
        <v>45.862811241332665</v>
      </c>
      <c r="P98">
        <f t="shared" si="74"/>
        <v>101.16569539776701</v>
      </c>
      <c r="Q98">
        <f t="shared" si="75"/>
        <v>0.10571676390952107</v>
      </c>
      <c r="R98">
        <f t="shared" si="76"/>
        <v>3.1198269436891959</v>
      </c>
      <c r="S98">
        <f t="shared" si="77"/>
        <v>0.10376623637543816</v>
      </c>
      <c r="T98">
        <f t="shared" si="78"/>
        <v>6.5026147344609347E-2</v>
      </c>
      <c r="U98">
        <f t="shared" si="79"/>
        <v>321.5104788483161</v>
      </c>
      <c r="V98">
        <f t="shared" si="80"/>
        <v>31.486060562630012</v>
      </c>
      <c r="W98">
        <f t="shared" si="81"/>
        <v>31.486060562630012</v>
      </c>
      <c r="X98">
        <f t="shared" si="82"/>
        <v>4.6379259189950552</v>
      </c>
      <c r="Y98">
        <f t="shared" si="83"/>
        <v>49.736407143283458</v>
      </c>
      <c r="Z98">
        <f t="shared" si="84"/>
        <v>2.1878053520127843</v>
      </c>
      <c r="AA98">
        <f t="shared" si="85"/>
        <v>4.3988005520986482</v>
      </c>
      <c r="AB98">
        <f t="shared" si="86"/>
        <v>2.450120566982271</v>
      </c>
      <c r="AC98">
        <f t="shared" si="87"/>
        <v>-154.13943633220492</v>
      </c>
      <c r="AD98">
        <f t="shared" si="88"/>
        <v>-156.17859274740647</v>
      </c>
      <c r="AE98">
        <f t="shared" si="89"/>
        <v>-11.243909368417322</v>
      </c>
      <c r="AF98">
        <f t="shared" si="90"/>
        <v>-5.1459599712643467E-2</v>
      </c>
      <c r="AG98">
        <f t="shared" si="91"/>
        <v>79.417897368571531</v>
      </c>
      <c r="AH98">
        <f t="shared" si="92"/>
        <v>3.4970008352543078</v>
      </c>
      <c r="AI98">
        <f t="shared" si="93"/>
        <v>43.848920995839151</v>
      </c>
      <c r="AJ98">
        <v>1417.27893776923</v>
      </c>
      <c r="AK98">
        <v>1375.79478787879</v>
      </c>
      <c r="AL98">
        <v>3.4058461528447901</v>
      </c>
      <c r="AM98">
        <v>66.930594117623002</v>
      </c>
      <c r="AN98">
        <f t="shared" si="94"/>
        <v>3.4952253136554403</v>
      </c>
      <c r="AO98">
        <v>26.6324901271499</v>
      </c>
      <c r="AP98">
        <v>28.722869696969699</v>
      </c>
      <c r="AQ98">
        <v>2.0397333894277899E-4</v>
      </c>
      <c r="AR98">
        <v>77.493190307587398</v>
      </c>
      <c r="AS98">
        <v>186</v>
      </c>
      <c r="AT98">
        <v>37</v>
      </c>
      <c r="AU98">
        <f t="shared" si="95"/>
        <v>1</v>
      </c>
      <c r="AV98">
        <f t="shared" si="96"/>
        <v>0</v>
      </c>
      <c r="AW98">
        <f t="shared" si="97"/>
        <v>39786.794485378749</v>
      </c>
      <c r="AX98">
        <f t="shared" si="98"/>
        <v>1999.9649999999999</v>
      </c>
      <c r="AY98">
        <f t="shared" si="99"/>
        <v>1681.1706336001639</v>
      </c>
      <c r="AZ98">
        <f t="shared" si="100"/>
        <v>0.84060002730055972</v>
      </c>
      <c r="BA98">
        <f t="shared" si="101"/>
        <v>0.16075805269008014</v>
      </c>
      <c r="BB98">
        <v>3.08</v>
      </c>
      <c r="BC98">
        <v>0.5</v>
      </c>
      <c r="BD98" t="s">
        <v>353</v>
      </c>
      <c r="BE98">
        <v>2</v>
      </c>
      <c r="BF98" t="b">
        <v>1</v>
      </c>
      <c r="BG98">
        <v>1656093472.6500001</v>
      </c>
      <c r="BH98">
        <v>1328.47</v>
      </c>
      <c r="BI98">
        <v>1380.2560000000001</v>
      </c>
      <c r="BJ98">
        <v>28.72944</v>
      </c>
      <c r="BK98">
        <v>26.637060000000002</v>
      </c>
      <c r="BL98">
        <v>1311.9280000000001</v>
      </c>
      <c r="BM98">
        <v>28.57892</v>
      </c>
      <c r="BN98">
        <v>499.97250000000003</v>
      </c>
      <c r="BO98">
        <v>76.052199999999999</v>
      </c>
      <c r="BP98">
        <v>9.9836099999999997E-2</v>
      </c>
      <c r="BQ98">
        <v>30.557510000000001</v>
      </c>
      <c r="BR98">
        <v>30.45186</v>
      </c>
      <c r="BS98">
        <v>999.9</v>
      </c>
      <c r="BT98">
        <v>0</v>
      </c>
      <c r="BU98">
        <v>0</v>
      </c>
      <c r="BV98">
        <v>10011.5</v>
      </c>
      <c r="BW98">
        <v>0</v>
      </c>
      <c r="BX98">
        <v>2337.64</v>
      </c>
      <c r="BY98">
        <v>-51.785240000000002</v>
      </c>
      <c r="BZ98">
        <v>1367.7650000000001</v>
      </c>
      <c r="CA98">
        <v>1418.027</v>
      </c>
      <c r="CB98">
        <v>2.0923959999999999</v>
      </c>
      <c r="CC98">
        <v>1380.2560000000001</v>
      </c>
      <c r="CD98">
        <v>26.637060000000002</v>
      </c>
      <c r="CE98">
        <v>2.184936</v>
      </c>
      <c r="CF98">
        <v>2.0258080000000001</v>
      </c>
      <c r="CG98">
        <v>18.8523</v>
      </c>
      <c r="CH98">
        <v>17.647490000000001</v>
      </c>
      <c r="CI98">
        <v>1999.9649999999999</v>
      </c>
      <c r="CJ98">
        <v>0.97999720000000001</v>
      </c>
      <c r="CK98">
        <v>2.000267E-2</v>
      </c>
      <c r="CL98">
        <v>0</v>
      </c>
      <c r="CM98">
        <v>2.3214700000000001</v>
      </c>
      <c r="CN98">
        <v>0</v>
      </c>
      <c r="CO98">
        <v>6858.1360000000004</v>
      </c>
      <c r="CP98">
        <v>17299.84</v>
      </c>
      <c r="CQ98">
        <v>45.7562</v>
      </c>
      <c r="CR98">
        <v>46.811999999999998</v>
      </c>
      <c r="CS98">
        <v>45.5</v>
      </c>
      <c r="CT98">
        <v>45.375</v>
      </c>
      <c r="CU98">
        <v>44.968499999999999</v>
      </c>
      <c r="CV98">
        <v>1959.9580000000001</v>
      </c>
      <c r="CW98">
        <v>40.000999999999998</v>
      </c>
      <c r="CX98">
        <v>0</v>
      </c>
      <c r="CY98">
        <v>1656093443.8</v>
      </c>
      <c r="CZ98">
        <v>0</v>
      </c>
      <c r="DA98">
        <v>1656081794</v>
      </c>
      <c r="DB98" t="s">
        <v>354</v>
      </c>
      <c r="DC98">
        <v>1656081770.5</v>
      </c>
      <c r="DD98">
        <v>1655399214.5999999</v>
      </c>
      <c r="DE98">
        <v>1</v>
      </c>
      <c r="DF98">
        <v>0.13400000000000001</v>
      </c>
      <c r="DG98">
        <v>-0.06</v>
      </c>
      <c r="DH98">
        <v>9.3309999999999995</v>
      </c>
      <c r="DI98">
        <v>0.51100000000000001</v>
      </c>
      <c r="DJ98">
        <v>421</v>
      </c>
      <c r="DK98">
        <v>25</v>
      </c>
      <c r="DL98">
        <v>1.93</v>
      </c>
      <c r="DM98">
        <v>0.15</v>
      </c>
      <c r="DN98">
        <v>-51.814862499999997</v>
      </c>
      <c r="DO98">
        <v>0.126023639774969</v>
      </c>
      <c r="DP98">
        <v>0.52502492640230902</v>
      </c>
      <c r="DQ98">
        <v>0</v>
      </c>
      <c r="DR98">
        <v>2.0280977500000001</v>
      </c>
      <c r="DS98">
        <v>0.37045091932457103</v>
      </c>
      <c r="DT98">
        <v>4.0031510306725901E-2</v>
      </c>
      <c r="DU98">
        <v>0</v>
      </c>
      <c r="DV98">
        <v>0</v>
      </c>
      <c r="DW98">
        <v>2</v>
      </c>
      <c r="DX98" t="s">
        <v>355</v>
      </c>
      <c r="DY98">
        <v>2.9641600000000001</v>
      </c>
      <c r="DZ98">
        <v>2.7541199999999999</v>
      </c>
      <c r="EA98">
        <v>0.166433</v>
      </c>
      <c r="EB98">
        <v>0.17152999999999999</v>
      </c>
      <c r="EC98">
        <v>9.8132499999999998E-2</v>
      </c>
      <c r="ED98">
        <v>9.3032299999999998E-2</v>
      </c>
      <c r="EE98">
        <v>32056.7</v>
      </c>
      <c r="EF98">
        <v>34823.9</v>
      </c>
      <c r="EG98">
        <v>34905.4</v>
      </c>
      <c r="EH98">
        <v>38183.1</v>
      </c>
      <c r="EI98">
        <v>44752.6</v>
      </c>
      <c r="EJ98">
        <v>50038.5</v>
      </c>
      <c r="EK98">
        <v>54683.9</v>
      </c>
      <c r="EL98">
        <v>61271.1</v>
      </c>
      <c r="EM98">
        <v>1.4628000000000001</v>
      </c>
      <c r="EN98">
        <v>2.0270000000000001</v>
      </c>
      <c r="EO98">
        <v>-2.2053699999999999E-2</v>
      </c>
      <c r="EP98">
        <v>0</v>
      </c>
      <c r="EQ98">
        <v>30.822700000000001</v>
      </c>
      <c r="ER98">
        <v>999.9</v>
      </c>
      <c r="ES98">
        <v>38.847999999999999</v>
      </c>
      <c r="ET98">
        <v>41.805</v>
      </c>
      <c r="EU98">
        <v>41.679600000000001</v>
      </c>
      <c r="EV98">
        <v>54.924799999999998</v>
      </c>
      <c r="EW98">
        <v>39.242800000000003</v>
      </c>
      <c r="EX98">
        <v>2</v>
      </c>
      <c r="EY98">
        <v>0.74695100000000003</v>
      </c>
      <c r="EZ98">
        <v>5.1433999999999997</v>
      </c>
      <c r="FA98">
        <v>20.0655</v>
      </c>
      <c r="FB98">
        <v>5.1993200000000002</v>
      </c>
      <c r="FC98">
        <v>12.0099</v>
      </c>
      <c r="FD98">
        <v>4.9752000000000001</v>
      </c>
      <c r="FE98">
        <v>3.294</v>
      </c>
      <c r="FF98">
        <v>9999</v>
      </c>
      <c r="FG98">
        <v>544.29999999999995</v>
      </c>
      <c r="FH98">
        <v>9999</v>
      </c>
      <c r="FI98">
        <v>9999</v>
      </c>
      <c r="FJ98">
        <v>1.8632500000000001</v>
      </c>
      <c r="FK98">
        <v>1.8678600000000001</v>
      </c>
      <c r="FL98">
        <v>1.86768</v>
      </c>
      <c r="FM98">
        <v>1.8689</v>
      </c>
      <c r="FN98">
        <v>1.8696299999999999</v>
      </c>
      <c r="FO98">
        <v>1.8656900000000001</v>
      </c>
      <c r="FP98">
        <v>1.8666100000000001</v>
      </c>
      <c r="FQ98">
        <v>1.8680699999999999</v>
      </c>
      <c r="FR98">
        <v>5</v>
      </c>
      <c r="FS98">
        <v>0</v>
      </c>
      <c r="FT98">
        <v>0</v>
      </c>
      <c r="FU98">
        <v>0</v>
      </c>
      <c r="FV98" t="s">
        <v>356</v>
      </c>
      <c r="FW98" t="s">
        <v>357</v>
      </c>
      <c r="FX98" t="s">
        <v>358</v>
      </c>
      <c r="FY98" t="s">
        <v>358</v>
      </c>
      <c r="FZ98" t="s">
        <v>358</v>
      </c>
      <c r="GA98" t="s">
        <v>358</v>
      </c>
      <c r="GB98">
        <v>0</v>
      </c>
      <c r="GC98">
        <v>100</v>
      </c>
      <c r="GD98">
        <v>100</v>
      </c>
      <c r="GE98">
        <v>16.61</v>
      </c>
      <c r="GF98">
        <v>0.15049999999999999</v>
      </c>
      <c r="GG98">
        <v>5.6976915342421899</v>
      </c>
      <c r="GH98">
        <v>8.8301994759753793E-3</v>
      </c>
      <c r="GI98">
        <v>1.96969380098152E-7</v>
      </c>
      <c r="GJ98">
        <v>-4.7809962804086102E-10</v>
      </c>
      <c r="GK98">
        <v>0.15052054362713199</v>
      </c>
      <c r="GL98">
        <v>0</v>
      </c>
      <c r="GM98">
        <v>0</v>
      </c>
      <c r="GN98">
        <v>0</v>
      </c>
      <c r="GO98">
        <v>-3</v>
      </c>
      <c r="GP98">
        <v>1713</v>
      </c>
      <c r="GQ98">
        <v>0</v>
      </c>
      <c r="GR98">
        <v>17</v>
      </c>
      <c r="GS98">
        <v>195.1</v>
      </c>
      <c r="GT98">
        <v>11571</v>
      </c>
      <c r="GU98">
        <v>3.4497100000000001</v>
      </c>
      <c r="GV98">
        <v>2.66113</v>
      </c>
      <c r="GW98">
        <v>2.2485400000000002</v>
      </c>
      <c r="GX98">
        <v>2.7075200000000001</v>
      </c>
      <c r="GY98">
        <v>1.9958499999999999</v>
      </c>
      <c r="GZ98">
        <v>2.35229</v>
      </c>
      <c r="HA98">
        <v>44.725299999999997</v>
      </c>
      <c r="HB98">
        <v>15.3141</v>
      </c>
      <c r="HC98">
        <v>18</v>
      </c>
      <c r="HD98">
        <v>272.12099999999998</v>
      </c>
      <c r="HE98">
        <v>610.67399999999998</v>
      </c>
      <c r="HF98">
        <v>23.0014</v>
      </c>
      <c r="HG98">
        <v>36.059399999999997</v>
      </c>
      <c r="HH98">
        <v>30.0015</v>
      </c>
      <c r="HI98">
        <v>35.869</v>
      </c>
      <c r="HJ98">
        <v>35.7273</v>
      </c>
      <c r="HK98">
        <v>69.044899999999998</v>
      </c>
      <c r="HL98">
        <v>34.519799999999996</v>
      </c>
      <c r="HM98">
        <v>0</v>
      </c>
      <c r="HN98">
        <v>23</v>
      </c>
      <c r="HO98">
        <v>1408.86</v>
      </c>
      <c r="HP98">
        <v>26.574400000000001</v>
      </c>
      <c r="HQ98">
        <v>101.35299999999999</v>
      </c>
      <c r="HR98">
        <v>101.97</v>
      </c>
    </row>
    <row r="99" spans="1:226" x14ac:dyDescent="0.2">
      <c r="A99">
        <v>91</v>
      </c>
      <c r="B99">
        <v>1656093481</v>
      </c>
      <c r="C99">
        <v>1961.9000000953699</v>
      </c>
      <c r="D99" t="s">
        <v>524</v>
      </c>
      <c r="E99" t="s">
        <v>525</v>
      </c>
      <c r="F99">
        <v>5</v>
      </c>
      <c r="G99" t="s">
        <v>351</v>
      </c>
      <c r="H99" t="s">
        <v>352</v>
      </c>
      <c r="I99">
        <v>1656093478.25</v>
      </c>
      <c r="J99">
        <f t="shared" si="68"/>
        <v>3.4789012358205319E-3</v>
      </c>
      <c r="K99">
        <f t="shared" si="69"/>
        <v>3.478901235820532</v>
      </c>
      <c r="L99">
        <f t="shared" si="70"/>
        <v>42.901716224400296</v>
      </c>
      <c r="M99">
        <f t="shared" si="71"/>
        <v>1347.068</v>
      </c>
      <c r="N99">
        <f t="shared" si="72"/>
        <v>628.06221801386835</v>
      </c>
      <c r="O99">
        <f t="shared" si="73"/>
        <v>47.829533117647131</v>
      </c>
      <c r="P99">
        <f t="shared" si="74"/>
        <v>102.58479441968281</v>
      </c>
      <c r="Q99">
        <f t="shared" si="75"/>
        <v>0.10476083135607808</v>
      </c>
      <c r="R99">
        <f t="shared" si="76"/>
        <v>3.116915339191511</v>
      </c>
      <c r="S99">
        <f t="shared" si="77"/>
        <v>0.10284332044079242</v>
      </c>
      <c r="T99">
        <f t="shared" si="78"/>
        <v>6.4446432648397708E-2</v>
      </c>
      <c r="U99">
        <f t="shared" si="79"/>
        <v>321.51669745802718</v>
      </c>
      <c r="V99">
        <f t="shared" si="80"/>
        <v>31.523411677209875</v>
      </c>
      <c r="W99">
        <f t="shared" si="81"/>
        <v>31.523411677209875</v>
      </c>
      <c r="X99">
        <f t="shared" si="82"/>
        <v>4.647777056313191</v>
      </c>
      <c r="Y99">
        <f t="shared" si="83"/>
        <v>49.632532170660646</v>
      </c>
      <c r="Z99">
        <f t="shared" si="84"/>
        <v>2.1873020283414841</v>
      </c>
      <c r="AA99">
        <f t="shared" si="85"/>
        <v>4.4069926168999034</v>
      </c>
      <c r="AB99">
        <f t="shared" si="86"/>
        <v>2.4604750279717069</v>
      </c>
      <c r="AC99">
        <f t="shared" si="87"/>
        <v>-153.41954449968546</v>
      </c>
      <c r="AD99">
        <f t="shared" si="88"/>
        <v>-156.84297372075625</v>
      </c>
      <c r="AE99">
        <f t="shared" si="89"/>
        <v>-11.306186273347643</v>
      </c>
      <c r="AF99">
        <f t="shared" si="90"/>
        <v>-5.2007035762159148E-2</v>
      </c>
      <c r="AG99">
        <f t="shared" si="91"/>
        <v>80.120582183555641</v>
      </c>
      <c r="AH99">
        <f t="shared" si="92"/>
        <v>3.4685123028162672</v>
      </c>
      <c r="AI99">
        <f t="shared" si="93"/>
        <v>42.901716224400296</v>
      </c>
      <c r="AJ99">
        <v>1436.17784148698</v>
      </c>
      <c r="AK99">
        <v>1394.8029090909099</v>
      </c>
      <c r="AL99">
        <v>3.5291016539470901</v>
      </c>
      <c r="AM99">
        <v>66.930594117623002</v>
      </c>
      <c r="AN99">
        <f t="shared" si="94"/>
        <v>3.478901235820532</v>
      </c>
      <c r="AO99">
        <v>26.641753529273299</v>
      </c>
      <c r="AP99">
        <v>28.722906666666699</v>
      </c>
      <c r="AQ99">
        <v>2.5764779286802602E-5</v>
      </c>
      <c r="AR99">
        <v>77.493190307587398</v>
      </c>
      <c r="AS99">
        <v>186</v>
      </c>
      <c r="AT99">
        <v>37</v>
      </c>
      <c r="AU99">
        <f t="shared" si="95"/>
        <v>1</v>
      </c>
      <c r="AV99">
        <f t="shared" si="96"/>
        <v>0</v>
      </c>
      <c r="AW99">
        <f t="shared" si="97"/>
        <v>39731.982435509744</v>
      </c>
      <c r="AX99">
        <f t="shared" si="98"/>
        <v>2000.0039999999999</v>
      </c>
      <c r="AY99">
        <f t="shared" si="99"/>
        <v>1681.203390600014</v>
      </c>
      <c r="AZ99">
        <f t="shared" si="100"/>
        <v>0.84060001409997887</v>
      </c>
      <c r="BA99">
        <f t="shared" si="101"/>
        <v>0.16075802721295918</v>
      </c>
      <c r="BB99">
        <v>3.08</v>
      </c>
      <c r="BC99">
        <v>0.5</v>
      </c>
      <c r="BD99" t="s">
        <v>353</v>
      </c>
      <c r="BE99">
        <v>2</v>
      </c>
      <c r="BF99" t="b">
        <v>1</v>
      </c>
      <c r="BG99">
        <v>1656093478.25</v>
      </c>
      <c r="BH99">
        <v>1347.068</v>
      </c>
      <c r="BI99">
        <v>1399.296</v>
      </c>
      <c r="BJ99">
        <v>28.72204</v>
      </c>
      <c r="BK99">
        <v>26.646979999999999</v>
      </c>
      <c r="BL99">
        <v>1330.3989999999999</v>
      </c>
      <c r="BM99">
        <v>28.5715</v>
      </c>
      <c r="BN99">
        <v>500.04239999999999</v>
      </c>
      <c r="BO99">
        <v>76.053920000000005</v>
      </c>
      <c r="BP99">
        <v>0.1002121</v>
      </c>
      <c r="BQ99">
        <v>30.590039999999998</v>
      </c>
      <c r="BR99">
        <v>30.469349999999999</v>
      </c>
      <c r="BS99">
        <v>999.9</v>
      </c>
      <c r="BT99">
        <v>0</v>
      </c>
      <c r="BU99">
        <v>0</v>
      </c>
      <c r="BV99">
        <v>9998</v>
      </c>
      <c r="BW99">
        <v>0</v>
      </c>
      <c r="BX99">
        <v>2335.998</v>
      </c>
      <c r="BY99">
        <v>-52.226430000000001</v>
      </c>
      <c r="BZ99">
        <v>1386.904</v>
      </c>
      <c r="CA99">
        <v>1437.6010000000001</v>
      </c>
      <c r="CB99">
        <v>2.0750259999999998</v>
      </c>
      <c r="CC99">
        <v>1399.296</v>
      </c>
      <c r="CD99">
        <v>26.646979999999999</v>
      </c>
      <c r="CE99">
        <v>2.1844220000000001</v>
      </c>
      <c r="CF99">
        <v>2.026608</v>
      </c>
      <c r="CG99">
        <v>18.848510000000001</v>
      </c>
      <c r="CH99">
        <v>17.653759999999998</v>
      </c>
      <c r="CI99">
        <v>2000.0039999999999</v>
      </c>
      <c r="CJ99">
        <v>0.97999760000000002</v>
      </c>
      <c r="CK99">
        <v>2.000236E-2</v>
      </c>
      <c r="CL99">
        <v>0</v>
      </c>
      <c r="CM99">
        <v>2.1724100000000002</v>
      </c>
      <c r="CN99">
        <v>0</v>
      </c>
      <c r="CO99">
        <v>6856.1350000000002</v>
      </c>
      <c r="CP99">
        <v>17300.189999999999</v>
      </c>
      <c r="CQ99">
        <v>45.787199999999999</v>
      </c>
      <c r="CR99">
        <v>46.837200000000003</v>
      </c>
      <c r="CS99">
        <v>45.5</v>
      </c>
      <c r="CT99">
        <v>45.399799999999999</v>
      </c>
      <c r="CU99">
        <v>44.987400000000001</v>
      </c>
      <c r="CV99">
        <v>1960.002</v>
      </c>
      <c r="CW99">
        <v>40.000999999999998</v>
      </c>
      <c r="CX99">
        <v>0</v>
      </c>
      <c r="CY99">
        <v>1656093449.2</v>
      </c>
      <c r="CZ99">
        <v>0</v>
      </c>
      <c r="DA99">
        <v>1656081794</v>
      </c>
      <c r="DB99" t="s">
        <v>354</v>
      </c>
      <c r="DC99">
        <v>1656081770.5</v>
      </c>
      <c r="DD99">
        <v>1655399214.5999999</v>
      </c>
      <c r="DE99">
        <v>1</v>
      </c>
      <c r="DF99">
        <v>0.13400000000000001</v>
      </c>
      <c r="DG99">
        <v>-0.06</v>
      </c>
      <c r="DH99">
        <v>9.3309999999999995</v>
      </c>
      <c r="DI99">
        <v>0.51100000000000001</v>
      </c>
      <c r="DJ99">
        <v>421</v>
      </c>
      <c r="DK99">
        <v>25</v>
      </c>
      <c r="DL99">
        <v>1.93</v>
      </c>
      <c r="DM99">
        <v>0.15</v>
      </c>
      <c r="DN99">
        <v>-51.857514999999999</v>
      </c>
      <c r="DO99">
        <v>-0.88509568480297496</v>
      </c>
      <c r="DP99">
        <v>0.55966090248917699</v>
      </c>
      <c r="DQ99">
        <v>0</v>
      </c>
      <c r="DR99">
        <v>2.0502894999999999</v>
      </c>
      <c r="DS99">
        <v>0.32120870544089802</v>
      </c>
      <c r="DT99">
        <v>3.7353173623535699E-2</v>
      </c>
      <c r="DU99">
        <v>0</v>
      </c>
      <c r="DV99">
        <v>0</v>
      </c>
      <c r="DW99">
        <v>2</v>
      </c>
      <c r="DX99" t="s">
        <v>355</v>
      </c>
      <c r="DY99">
        <v>2.9639500000000001</v>
      </c>
      <c r="DZ99">
        <v>2.7540499999999999</v>
      </c>
      <c r="EA99">
        <v>0.16781699999999999</v>
      </c>
      <c r="EB99">
        <v>0.172902</v>
      </c>
      <c r="EC99">
        <v>9.8129999999999995E-2</v>
      </c>
      <c r="ED99">
        <v>9.3064599999999997E-2</v>
      </c>
      <c r="EE99">
        <v>32001.599999999999</v>
      </c>
      <c r="EF99">
        <v>34763.699999999997</v>
      </c>
      <c r="EG99">
        <v>34903.599999999999</v>
      </c>
      <c r="EH99">
        <v>38180.6</v>
      </c>
      <c r="EI99">
        <v>44751.3</v>
      </c>
      <c r="EJ99">
        <v>50033.9</v>
      </c>
      <c r="EK99">
        <v>54682.1</v>
      </c>
      <c r="EL99">
        <v>61267.7</v>
      </c>
      <c r="EM99">
        <v>1.4630000000000001</v>
      </c>
      <c r="EN99">
        <v>2.0268000000000002</v>
      </c>
      <c r="EO99">
        <v>-2.15471E-2</v>
      </c>
      <c r="EP99">
        <v>0</v>
      </c>
      <c r="EQ99">
        <v>30.8491</v>
      </c>
      <c r="ER99">
        <v>999.9</v>
      </c>
      <c r="ES99">
        <v>38.847999999999999</v>
      </c>
      <c r="ET99">
        <v>41.825000000000003</v>
      </c>
      <c r="EU99">
        <v>41.721800000000002</v>
      </c>
      <c r="EV99">
        <v>54.924799999999998</v>
      </c>
      <c r="EW99">
        <v>39.230800000000002</v>
      </c>
      <c r="EX99">
        <v>2</v>
      </c>
      <c r="EY99">
        <v>0.74896300000000005</v>
      </c>
      <c r="EZ99">
        <v>5.1752900000000004</v>
      </c>
      <c r="FA99">
        <v>20.064800000000002</v>
      </c>
      <c r="FB99">
        <v>5.1969200000000004</v>
      </c>
      <c r="FC99">
        <v>12.0099</v>
      </c>
      <c r="FD99">
        <v>4.9740000000000002</v>
      </c>
      <c r="FE99">
        <v>3.294</v>
      </c>
      <c r="FF99">
        <v>9999</v>
      </c>
      <c r="FG99">
        <v>544.29999999999995</v>
      </c>
      <c r="FH99">
        <v>9999</v>
      </c>
      <c r="FI99">
        <v>9999</v>
      </c>
      <c r="FJ99">
        <v>1.8632500000000001</v>
      </c>
      <c r="FK99">
        <v>1.8678900000000001</v>
      </c>
      <c r="FL99">
        <v>1.86768</v>
      </c>
      <c r="FM99">
        <v>1.8689</v>
      </c>
      <c r="FN99">
        <v>1.8696299999999999</v>
      </c>
      <c r="FO99">
        <v>1.8656900000000001</v>
      </c>
      <c r="FP99">
        <v>1.8666400000000001</v>
      </c>
      <c r="FQ99">
        <v>1.86798</v>
      </c>
      <c r="FR99">
        <v>5</v>
      </c>
      <c r="FS99">
        <v>0</v>
      </c>
      <c r="FT99">
        <v>0</v>
      </c>
      <c r="FU99">
        <v>0</v>
      </c>
      <c r="FV99" t="s">
        <v>356</v>
      </c>
      <c r="FW99" t="s">
        <v>357</v>
      </c>
      <c r="FX99" t="s">
        <v>358</v>
      </c>
      <c r="FY99" t="s">
        <v>358</v>
      </c>
      <c r="FZ99" t="s">
        <v>358</v>
      </c>
      <c r="GA99" t="s">
        <v>358</v>
      </c>
      <c r="GB99">
        <v>0</v>
      </c>
      <c r="GC99">
        <v>100</v>
      </c>
      <c r="GD99">
        <v>100</v>
      </c>
      <c r="GE99">
        <v>16.73</v>
      </c>
      <c r="GF99">
        <v>0.15049999999999999</v>
      </c>
      <c r="GG99">
        <v>5.6976915342421899</v>
      </c>
      <c r="GH99">
        <v>8.8301994759753793E-3</v>
      </c>
      <c r="GI99">
        <v>1.96969380098152E-7</v>
      </c>
      <c r="GJ99">
        <v>-4.7809962804086102E-10</v>
      </c>
      <c r="GK99">
        <v>0.15052054362713199</v>
      </c>
      <c r="GL99">
        <v>0</v>
      </c>
      <c r="GM99">
        <v>0</v>
      </c>
      <c r="GN99">
        <v>0</v>
      </c>
      <c r="GO99">
        <v>-3</v>
      </c>
      <c r="GP99">
        <v>1713</v>
      </c>
      <c r="GQ99">
        <v>0</v>
      </c>
      <c r="GR99">
        <v>17</v>
      </c>
      <c r="GS99">
        <v>195.2</v>
      </c>
      <c r="GT99">
        <v>11571.1</v>
      </c>
      <c r="GU99">
        <v>3.4863300000000002</v>
      </c>
      <c r="GV99">
        <v>2.65991</v>
      </c>
      <c r="GW99">
        <v>2.2485400000000002</v>
      </c>
      <c r="GX99">
        <v>2.7087400000000001</v>
      </c>
      <c r="GY99">
        <v>1.9958499999999999</v>
      </c>
      <c r="GZ99">
        <v>2.3828100000000001</v>
      </c>
      <c r="HA99">
        <v>44.753399999999999</v>
      </c>
      <c r="HB99">
        <v>15.322800000000001</v>
      </c>
      <c r="HC99">
        <v>18</v>
      </c>
      <c r="HD99">
        <v>272.27999999999997</v>
      </c>
      <c r="HE99">
        <v>610.70699999999999</v>
      </c>
      <c r="HF99">
        <v>23.0046</v>
      </c>
      <c r="HG99">
        <v>36.082099999999997</v>
      </c>
      <c r="HH99">
        <v>30.001799999999999</v>
      </c>
      <c r="HI99">
        <v>35.888300000000001</v>
      </c>
      <c r="HJ99">
        <v>35.7483</v>
      </c>
      <c r="HK99">
        <v>69.758899999999997</v>
      </c>
      <c r="HL99">
        <v>34.519799999999996</v>
      </c>
      <c r="HM99">
        <v>0</v>
      </c>
      <c r="HN99">
        <v>23</v>
      </c>
      <c r="HO99">
        <v>1422.32</v>
      </c>
      <c r="HP99">
        <v>26.720500000000001</v>
      </c>
      <c r="HQ99">
        <v>101.349</v>
      </c>
      <c r="HR99">
        <v>101.964</v>
      </c>
    </row>
    <row r="100" spans="1:226" x14ac:dyDescent="0.2">
      <c r="A100">
        <v>92</v>
      </c>
      <c r="B100">
        <v>1656093486</v>
      </c>
      <c r="C100">
        <v>1966.9000000953699</v>
      </c>
      <c r="D100" t="s">
        <v>526</v>
      </c>
      <c r="E100" t="s">
        <v>527</v>
      </c>
      <c r="F100">
        <v>5</v>
      </c>
      <c r="G100" t="s">
        <v>351</v>
      </c>
      <c r="H100" t="s">
        <v>352</v>
      </c>
      <c r="I100">
        <v>1656093483.5</v>
      </c>
      <c r="J100">
        <f t="shared" si="68"/>
        <v>3.450380134636272E-3</v>
      </c>
      <c r="K100">
        <f t="shared" si="69"/>
        <v>3.4503801346362719</v>
      </c>
      <c r="L100">
        <f t="shared" si="70"/>
        <v>42.297895933198667</v>
      </c>
      <c r="M100">
        <f t="shared" si="71"/>
        <v>1364.9266666666699</v>
      </c>
      <c r="N100">
        <f t="shared" si="72"/>
        <v>648.23187405634678</v>
      </c>
      <c r="O100">
        <f t="shared" si="73"/>
        <v>49.36480129279397</v>
      </c>
      <c r="P100">
        <f t="shared" si="74"/>
        <v>103.94325915756949</v>
      </c>
      <c r="Q100">
        <f t="shared" si="75"/>
        <v>0.10379762247597503</v>
      </c>
      <c r="R100">
        <f t="shared" si="76"/>
        <v>3.119637783320039</v>
      </c>
      <c r="S100">
        <f t="shared" si="77"/>
        <v>0.10191647944642568</v>
      </c>
      <c r="T100">
        <f t="shared" si="78"/>
        <v>6.3863973233131907E-2</v>
      </c>
      <c r="U100">
        <f t="shared" si="79"/>
        <v>321.5166606666661</v>
      </c>
      <c r="V100">
        <f t="shared" si="80"/>
        <v>31.530689000467014</v>
      </c>
      <c r="W100">
        <f t="shared" si="81"/>
        <v>31.530689000467014</v>
      </c>
      <c r="X100">
        <f t="shared" si="82"/>
        <v>4.6496985269730278</v>
      </c>
      <c r="Y100">
        <f t="shared" si="83"/>
        <v>49.628869559952321</v>
      </c>
      <c r="Z100">
        <f t="shared" si="84"/>
        <v>2.187273208029139</v>
      </c>
      <c r="AA100">
        <f t="shared" si="85"/>
        <v>4.4072597812990368</v>
      </c>
      <c r="AB100">
        <f t="shared" si="86"/>
        <v>2.4624253189438887</v>
      </c>
      <c r="AC100">
        <f t="shared" si="87"/>
        <v>-152.1617639374596</v>
      </c>
      <c r="AD100">
        <f t="shared" si="88"/>
        <v>-158.0256331125303</v>
      </c>
      <c r="AE100">
        <f t="shared" si="89"/>
        <v>-11.3819668995779</v>
      </c>
      <c r="AF100">
        <f t="shared" si="90"/>
        <v>-5.2703282901688908E-2</v>
      </c>
      <c r="AG100">
        <f t="shared" si="91"/>
        <v>79.592405959043603</v>
      </c>
      <c r="AH100">
        <f t="shared" si="92"/>
        <v>3.4341887780211904</v>
      </c>
      <c r="AI100">
        <f t="shared" si="93"/>
        <v>42.297895933198667</v>
      </c>
      <c r="AJ100">
        <v>1453.64689343287</v>
      </c>
      <c r="AK100">
        <v>1412.4409090909101</v>
      </c>
      <c r="AL100">
        <v>3.5807604515637599</v>
      </c>
      <c r="AM100">
        <v>66.930594117623002</v>
      </c>
      <c r="AN100">
        <f t="shared" si="94"/>
        <v>3.4503801346362719</v>
      </c>
      <c r="AO100">
        <v>26.6610838030922</v>
      </c>
      <c r="AP100">
        <v>28.7225866666667</v>
      </c>
      <c r="AQ100">
        <v>6.2970494939759702E-4</v>
      </c>
      <c r="AR100">
        <v>77.493190307587398</v>
      </c>
      <c r="AS100">
        <v>186</v>
      </c>
      <c r="AT100">
        <v>37</v>
      </c>
      <c r="AU100">
        <f t="shared" si="95"/>
        <v>1</v>
      </c>
      <c r="AV100">
        <f t="shared" si="96"/>
        <v>0</v>
      </c>
      <c r="AW100">
        <f t="shared" si="97"/>
        <v>39779.119306410641</v>
      </c>
      <c r="AX100">
        <f t="shared" si="98"/>
        <v>2000.0033333333299</v>
      </c>
      <c r="AY100">
        <f t="shared" si="99"/>
        <v>1681.2028666666638</v>
      </c>
      <c r="AZ100">
        <f t="shared" si="100"/>
        <v>0.8406000323332794</v>
      </c>
      <c r="BA100">
        <f t="shared" si="101"/>
        <v>0.16075806240322932</v>
      </c>
      <c r="BB100">
        <v>3.08</v>
      </c>
      <c r="BC100">
        <v>0.5</v>
      </c>
      <c r="BD100" t="s">
        <v>353</v>
      </c>
      <c r="BE100">
        <v>2</v>
      </c>
      <c r="BF100" t="b">
        <v>1</v>
      </c>
      <c r="BG100">
        <v>1656093483.5</v>
      </c>
      <c r="BH100">
        <v>1364.9266666666699</v>
      </c>
      <c r="BI100">
        <v>1416.8444444444399</v>
      </c>
      <c r="BJ100">
        <v>28.722088888888901</v>
      </c>
      <c r="BK100">
        <v>26.6673333333333</v>
      </c>
      <c r="BL100">
        <v>1348.1388888888901</v>
      </c>
      <c r="BM100">
        <v>28.571555555555602</v>
      </c>
      <c r="BN100">
        <v>499.98644444444398</v>
      </c>
      <c r="BO100">
        <v>76.052822222222204</v>
      </c>
      <c r="BP100">
        <v>0.10017683333333301</v>
      </c>
      <c r="BQ100">
        <v>30.591100000000001</v>
      </c>
      <c r="BR100">
        <v>30.492055555555599</v>
      </c>
      <c r="BS100">
        <v>999.9</v>
      </c>
      <c r="BT100">
        <v>0</v>
      </c>
      <c r="BU100">
        <v>0</v>
      </c>
      <c r="BV100">
        <v>10010.5555555556</v>
      </c>
      <c r="BW100">
        <v>0</v>
      </c>
      <c r="BX100">
        <v>2338.7822222222198</v>
      </c>
      <c r="BY100">
        <v>-51.9177777777778</v>
      </c>
      <c r="BZ100">
        <v>1405.29</v>
      </c>
      <c r="CA100">
        <v>1455.66333333333</v>
      </c>
      <c r="CB100">
        <v>2.05477</v>
      </c>
      <c r="CC100">
        <v>1416.8444444444399</v>
      </c>
      <c r="CD100">
        <v>26.6673333333333</v>
      </c>
      <c r="CE100">
        <v>2.1843955555555601</v>
      </c>
      <c r="CF100">
        <v>2.02812444444444</v>
      </c>
      <c r="CG100">
        <v>18.848311111111101</v>
      </c>
      <c r="CH100">
        <v>17.6656333333333</v>
      </c>
      <c r="CI100">
        <v>2000.0033333333299</v>
      </c>
      <c r="CJ100">
        <v>0.97999733333333305</v>
      </c>
      <c r="CK100">
        <v>2.00025666666667E-2</v>
      </c>
      <c r="CL100">
        <v>0</v>
      </c>
      <c r="CM100">
        <v>2.2134222222222202</v>
      </c>
      <c r="CN100">
        <v>0</v>
      </c>
      <c r="CO100">
        <v>6852.4333333333298</v>
      </c>
      <c r="CP100">
        <v>17300.166666666701</v>
      </c>
      <c r="CQ100">
        <v>45.811999999999998</v>
      </c>
      <c r="CR100">
        <v>46.875</v>
      </c>
      <c r="CS100">
        <v>45.561999999999998</v>
      </c>
      <c r="CT100">
        <v>45.436999999999998</v>
      </c>
      <c r="CU100">
        <v>45</v>
      </c>
      <c r="CV100">
        <v>1960.00111111111</v>
      </c>
      <c r="CW100">
        <v>40.002222222222201</v>
      </c>
      <c r="CX100">
        <v>0</v>
      </c>
      <c r="CY100">
        <v>1656093454</v>
      </c>
      <c r="CZ100">
        <v>0</v>
      </c>
      <c r="DA100">
        <v>1656081794</v>
      </c>
      <c r="DB100" t="s">
        <v>354</v>
      </c>
      <c r="DC100">
        <v>1656081770.5</v>
      </c>
      <c r="DD100">
        <v>1655399214.5999999</v>
      </c>
      <c r="DE100">
        <v>1</v>
      </c>
      <c r="DF100">
        <v>0.13400000000000001</v>
      </c>
      <c r="DG100">
        <v>-0.06</v>
      </c>
      <c r="DH100">
        <v>9.3309999999999995</v>
      </c>
      <c r="DI100">
        <v>0.51100000000000001</v>
      </c>
      <c r="DJ100">
        <v>421</v>
      </c>
      <c r="DK100">
        <v>25</v>
      </c>
      <c r="DL100">
        <v>1.93</v>
      </c>
      <c r="DM100">
        <v>0.15</v>
      </c>
      <c r="DN100">
        <v>-51.984972499999998</v>
      </c>
      <c r="DO100">
        <v>-0.66198011257023803</v>
      </c>
      <c r="DP100">
        <v>0.57001184153818296</v>
      </c>
      <c r="DQ100">
        <v>0</v>
      </c>
      <c r="DR100">
        <v>2.0629784999999998</v>
      </c>
      <c r="DS100">
        <v>0.120549118198875</v>
      </c>
      <c r="DT100">
        <v>2.90240720394296E-2</v>
      </c>
      <c r="DU100">
        <v>0</v>
      </c>
      <c r="DV100">
        <v>0</v>
      </c>
      <c r="DW100">
        <v>2</v>
      </c>
      <c r="DX100" t="s">
        <v>355</v>
      </c>
      <c r="DY100">
        <v>2.96523</v>
      </c>
      <c r="DZ100">
        <v>2.7542900000000001</v>
      </c>
      <c r="EA100">
        <v>0.16910500000000001</v>
      </c>
      <c r="EB100">
        <v>0.174181</v>
      </c>
      <c r="EC100">
        <v>9.8132399999999995E-2</v>
      </c>
      <c r="ED100">
        <v>9.3112500000000001E-2</v>
      </c>
      <c r="EE100">
        <v>31951.3</v>
      </c>
      <c r="EF100">
        <v>34708.1</v>
      </c>
      <c r="EG100">
        <v>34903</v>
      </c>
      <c r="EH100">
        <v>38179</v>
      </c>
      <c r="EI100">
        <v>44750.8</v>
      </c>
      <c r="EJ100">
        <v>50029.5</v>
      </c>
      <c r="EK100">
        <v>54681.5</v>
      </c>
      <c r="EL100">
        <v>61265.4</v>
      </c>
      <c r="EM100">
        <v>1.4643999999999999</v>
      </c>
      <c r="EN100">
        <v>2.0257999999999998</v>
      </c>
      <c r="EO100">
        <v>-2.2947800000000001E-2</v>
      </c>
      <c r="EP100">
        <v>0</v>
      </c>
      <c r="EQ100">
        <v>30.871200000000002</v>
      </c>
      <c r="ER100">
        <v>999.9</v>
      </c>
      <c r="ES100">
        <v>38.872</v>
      </c>
      <c r="ET100">
        <v>41.825000000000003</v>
      </c>
      <c r="EU100">
        <v>41.747799999999998</v>
      </c>
      <c r="EV100">
        <v>54.994799999999998</v>
      </c>
      <c r="EW100">
        <v>39.210700000000003</v>
      </c>
      <c r="EX100">
        <v>2</v>
      </c>
      <c r="EY100">
        <v>0.75067099999999998</v>
      </c>
      <c r="EZ100">
        <v>5.2009100000000004</v>
      </c>
      <c r="FA100">
        <v>20.064</v>
      </c>
      <c r="FB100">
        <v>5.1981200000000003</v>
      </c>
      <c r="FC100">
        <v>12.0099</v>
      </c>
      <c r="FD100">
        <v>4.9756</v>
      </c>
      <c r="FE100">
        <v>3.294</v>
      </c>
      <c r="FF100">
        <v>9999</v>
      </c>
      <c r="FG100">
        <v>544.29999999999995</v>
      </c>
      <c r="FH100">
        <v>9999</v>
      </c>
      <c r="FI100">
        <v>9999</v>
      </c>
      <c r="FJ100">
        <v>1.8632500000000001</v>
      </c>
      <c r="FK100">
        <v>1.8678600000000001</v>
      </c>
      <c r="FL100">
        <v>1.86768</v>
      </c>
      <c r="FM100">
        <v>1.8689</v>
      </c>
      <c r="FN100">
        <v>1.8695999999999999</v>
      </c>
      <c r="FO100">
        <v>1.8656900000000001</v>
      </c>
      <c r="FP100">
        <v>1.8666100000000001</v>
      </c>
      <c r="FQ100">
        <v>1.8680099999999999</v>
      </c>
      <c r="FR100">
        <v>5</v>
      </c>
      <c r="FS100">
        <v>0</v>
      </c>
      <c r="FT100">
        <v>0</v>
      </c>
      <c r="FU100">
        <v>0</v>
      </c>
      <c r="FV100" t="s">
        <v>356</v>
      </c>
      <c r="FW100" t="s">
        <v>357</v>
      </c>
      <c r="FX100" t="s">
        <v>358</v>
      </c>
      <c r="FY100" t="s">
        <v>358</v>
      </c>
      <c r="FZ100" t="s">
        <v>358</v>
      </c>
      <c r="GA100" t="s">
        <v>358</v>
      </c>
      <c r="GB100">
        <v>0</v>
      </c>
      <c r="GC100">
        <v>100</v>
      </c>
      <c r="GD100">
        <v>100</v>
      </c>
      <c r="GE100">
        <v>16.84</v>
      </c>
      <c r="GF100">
        <v>0.15049999999999999</v>
      </c>
      <c r="GG100">
        <v>5.6976915342421899</v>
      </c>
      <c r="GH100">
        <v>8.8301994759753793E-3</v>
      </c>
      <c r="GI100">
        <v>1.96969380098152E-7</v>
      </c>
      <c r="GJ100">
        <v>-4.7809962804086102E-10</v>
      </c>
      <c r="GK100">
        <v>0.15052054362713199</v>
      </c>
      <c r="GL100">
        <v>0</v>
      </c>
      <c r="GM100">
        <v>0</v>
      </c>
      <c r="GN100">
        <v>0</v>
      </c>
      <c r="GO100">
        <v>-3</v>
      </c>
      <c r="GP100">
        <v>1713</v>
      </c>
      <c r="GQ100">
        <v>0</v>
      </c>
      <c r="GR100">
        <v>17</v>
      </c>
      <c r="GS100">
        <v>195.3</v>
      </c>
      <c r="GT100">
        <v>11571.2</v>
      </c>
      <c r="GU100">
        <v>3.5131800000000002</v>
      </c>
      <c r="GV100">
        <v>2.65991</v>
      </c>
      <c r="GW100">
        <v>2.2485400000000002</v>
      </c>
      <c r="GX100">
        <v>2.7075200000000001</v>
      </c>
      <c r="GY100">
        <v>1.9958499999999999</v>
      </c>
      <c r="GZ100">
        <v>2.35107</v>
      </c>
      <c r="HA100">
        <v>44.753399999999999</v>
      </c>
      <c r="HB100">
        <v>15.305300000000001</v>
      </c>
      <c r="HC100">
        <v>18</v>
      </c>
      <c r="HD100">
        <v>272.95499999999998</v>
      </c>
      <c r="HE100">
        <v>610.05399999999997</v>
      </c>
      <c r="HF100">
        <v>23.005099999999999</v>
      </c>
      <c r="HG100">
        <v>36.102200000000003</v>
      </c>
      <c r="HH100">
        <v>30.001899999999999</v>
      </c>
      <c r="HI100">
        <v>35.903500000000001</v>
      </c>
      <c r="HJ100">
        <v>35.763399999999997</v>
      </c>
      <c r="HK100">
        <v>70.304699999999997</v>
      </c>
      <c r="HL100">
        <v>34.519799999999996</v>
      </c>
      <c r="HM100">
        <v>0</v>
      </c>
      <c r="HN100">
        <v>23</v>
      </c>
      <c r="HO100">
        <v>1442.68</v>
      </c>
      <c r="HP100">
        <v>26.773</v>
      </c>
      <c r="HQ100">
        <v>101.34699999999999</v>
      </c>
      <c r="HR100">
        <v>101.96</v>
      </c>
    </row>
    <row r="101" spans="1:226" x14ac:dyDescent="0.2">
      <c r="A101">
        <v>93</v>
      </c>
      <c r="B101">
        <v>1656093491</v>
      </c>
      <c r="C101">
        <v>1971.9000000953699</v>
      </c>
      <c r="D101" t="s">
        <v>528</v>
      </c>
      <c r="E101" t="s">
        <v>529</v>
      </c>
      <c r="F101">
        <v>5</v>
      </c>
      <c r="G101" t="s">
        <v>351</v>
      </c>
      <c r="H101" t="s">
        <v>352</v>
      </c>
      <c r="I101">
        <v>1656093488.2</v>
      </c>
      <c r="J101">
        <f t="shared" si="68"/>
        <v>3.422065511229499E-3</v>
      </c>
      <c r="K101">
        <f t="shared" si="69"/>
        <v>3.4220655112294991</v>
      </c>
      <c r="L101">
        <f t="shared" si="70"/>
        <v>43.706838196487475</v>
      </c>
      <c r="M101">
        <f t="shared" si="71"/>
        <v>1380.384</v>
      </c>
      <c r="N101">
        <f t="shared" si="72"/>
        <v>634.36298002647163</v>
      </c>
      <c r="O101">
        <f t="shared" si="73"/>
        <v>48.310248734268313</v>
      </c>
      <c r="P101">
        <f t="shared" si="74"/>
        <v>105.12387464038559</v>
      </c>
      <c r="Q101">
        <f t="shared" si="75"/>
        <v>0.10271715527528498</v>
      </c>
      <c r="R101">
        <f t="shared" si="76"/>
        <v>3.1135553105556992</v>
      </c>
      <c r="S101">
        <f t="shared" si="77"/>
        <v>0.10087106694419641</v>
      </c>
      <c r="T101">
        <f t="shared" si="78"/>
        <v>6.3207516961468285E-2</v>
      </c>
      <c r="U101">
        <f t="shared" si="79"/>
        <v>321.52170180000002</v>
      </c>
      <c r="V101">
        <f t="shared" si="80"/>
        <v>31.551452276881388</v>
      </c>
      <c r="W101">
        <f t="shared" si="81"/>
        <v>31.551452276881388</v>
      </c>
      <c r="X101">
        <f t="shared" si="82"/>
        <v>4.6551845688521301</v>
      </c>
      <c r="Y101">
        <f t="shared" si="83"/>
        <v>49.603557266463838</v>
      </c>
      <c r="Z101">
        <f t="shared" si="84"/>
        <v>2.187669637605981</v>
      </c>
      <c r="AA101">
        <f t="shared" si="85"/>
        <v>4.4103079661285278</v>
      </c>
      <c r="AB101">
        <f t="shared" si="86"/>
        <v>2.4675149312461491</v>
      </c>
      <c r="AC101">
        <f t="shared" si="87"/>
        <v>-150.91308904522091</v>
      </c>
      <c r="AD101">
        <f t="shared" si="88"/>
        <v>-159.17340349089622</v>
      </c>
      <c r="AE101">
        <f t="shared" si="89"/>
        <v>-11.488895330915996</v>
      </c>
      <c r="AF101">
        <f t="shared" si="90"/>
        <v>-5.3686067033140716E-2</v>
      </c>
      <c r="AG101">
        <f t="shared" si="91"/>
        <v>79.174676645266416</v>
      </c>
      <c r="AH101">
        <f t="shared" si="92"/>
        <v>3.4112006275581752</v>
      </c>
      <c r="AI101">
        <f t="shared" si="93"/>
        <v>43.706838196487475</v>
      </c>
      <c r="AJ101">
        <v>1470.1972113998499</v>
      </c>
      <c r="AK101">
        <v>1428.9566666666699</v>
      </c>
      <c r="AL101">
        <v>3.36875456400031</v>
      </c>
      <c r="AM101">
        <v>66.930594117623002</v>
      </c>
      <c r="AN101">
        <f t="shared" si="94"/>
        <v>3.4220655112294991</v>
      </c>
      <c r="AO101">
        <v>26.681934625929799</v>
      </c>
      <c r="AP101">
        <v>28.7302890909091</v>
      </c>
      <c r="AQ101">
        <v>-2.16942833472379E-4</v>
      </c>
      <c r="AR101">
        <v>77.493190307587398</v>
      </c>
      <c r="AS101">
        <v>186</v>
      </c>
      <c r="AT101">
        <v>37</v>
      </c>
      <c r="AU101">
        <f t="shared" si="95"/>
        <v>1</v>
      </c>
      <c r="AV101">
        <f t="shared" si="96"/>
        <v>0</v>
      </c>
      <c r="AW101">
        <f t="shared" si="97"/>
        <v>39671.919614497099</v>
      </c>
      <c r="AX101">
        <f t="shared" si="98"/>
        <v>2000.0350000000001</v>
      </c>
      <c r="AY101">
        <f t="shared" si="99"/>
        <v>1681.2294600000002</v>
      </c>
      <c r="AZ101">
        <f t="shared" si="100"/>
        <v>0.84060001949965879</v>
      </c>
      <c r="BA101">
        <f t="shared" si="101"/>
        <v>0.16075803763434141</v>
      </c>
      <c r="BB101">
        <v>3.08</v>
      </c>
      <c r="BC101">
        <v>0.5</v>
      </c>
      <c r="BD101" t="s">
        <v>353</v>
      </c>
      <c r="BE101">
        <v>2</v>
      </c>
      <c r="BF101" t="b">
        <v>1</v>
      </c>
      <c r="BG101">
        <v>1656093488.2</v>
      </c>
      <c r="BH101">
        <v>1380.384</v>
      </c>
      <c r="BI101">
        <v>1432.0540000000001</v>
      </c>
      <c r="BJ101">
        <v>28.72634</v>
      </c>
      <c r="BK101">
        <v>26.685490000000001</v>
      </c>
      <c r="BL101">
        <v>1363.492</v>
      </c>
      <c r="BM101">
        <v>28.57582</v>
      </c>
      <c r="BN101">
        <v>500.0213</v>
      </c>
      <c r="BO101">
        <v>76.055359999999993</v>
      </c>
      <c r="BP101">
        <v>0.10016965</v>
      </c>
      <c r="BQ101">
        <v>30.603190000000001</v>
      </c>
      <c r="BR101">
        <v>30.513660000000002</v>
      </c>
      <c r="BS101">
        <v>999.9</v>
      </c>
      <c r="BT101">
        <v>0</v>
      </c>
      <c r="BU101">
        <v>0</v>
      </c>
      <c r="BV101">
        <v>9982.5</v>
      </c>
      <c r="BW101">
        <v>0</v>
      </c>
      <c r="BX101">
        <v>2311.7689999999998</v>
      </c>
      <c r="BY101">
        <v>-51.670279999999998</v>
      </c>
      <c r="BZ101">
        <v>1421.2080000000001</v>
      </c>
      <c r="CA101">
        <v>1471.316</v>
      </c>
      <c r="CB101">
        <v>2.0408580000000001</v>
      </c>
      <c r="CC101">
        <v>1432.0540000000001</v>
      </c>
      <c r="CD101">
        <v>26.685490000000001</v>
      </c>
      <c r="CE101">
        <v>2.184793</v>
      </c>
      <c r="CF101">
        <v>2.0295740000000002</v>
      </c>
      <c r="CG101">
        <v>18.851220000000001</v>
      </c>
      <c r="CH101">
        <v>17.676970000000001</v>
      </c>
      <c r="CI101">
        <v>2000.0350000000001</v>
      </c>
      <c r="CJ101">
        <v>0.97999800000000004</v>
      </c>
      <c r="CK101">
        <v>2.000205E-2</v>
      </c>
      <c r="CL101">
        <v>0</v>
      </c>
      <c r="CM101">
        <v>2.37751</v>
      </c>
      <c r="CN101">
        <v>0</v>
      </c>
      <c r="CO101">
        <v>6845.9430000000002</v>
      </c>
      <c r="CP101">
        <v>17300.45</v>
      </c>
      <c r="CQ101">
        <v>45.811999999999998</v>
      </c>
      <c r="CR101">
        <v>46.899799999999999</v>
      </c>
      <c r="CS101">
        <v>45.561999999999998</v>
      </c>
      <c r="CT101">
        <v>45.462200000000003</v>
      </c>
      <c r="CU101">
        <v>45.037199999999999</v>
      </c>
      <c r="CV101">
        <v>1960.0329999999999</v>
      </c>
      <c r="CW101">
        <v>40.002000000000002</v>
      </c>
      <c r="CX101">
        <v>0</v>
      </c>
      <c r="CY101">
        <v>1656093459.4000001</v>
      </c>
      <c r="CZ101">
        <v>0</v>
      </c>
      <c r="DA101">
        <v>1656081794</v>
      </c>
      <c r="DB101" t="s">
        <v>354</v>
      </c>
      <c r="DC101">
        <v>1656081770.5</v>
      </c>
      <c r="DD101">
        <v>1655399214.5999999</v>
      </c>
      <c r="DE101">
        <v>1</v>
      </c>
      <c r="DF101">
        <v>0.13400000000000001</v>
      </c>
      <c r="DG101">
        <v>-0.06</v>
      </c>
      <c r="DH101">
        <v>9.3309999999999995</v>
      </c>
      <c r="DI101">
        <v>0.51100000000000001</v>
      </c>
      <c r="DJ101">
        <v>421</v>
      </c>
      <c r="DK101">
        <v>25</v>
      </c>
      <c r="DL101">
        <v>1.93</v>
      </c>
      <c r="DM101">
        <v>0.15</v>
      </c>
      <c r="DN101">
        <v>-51.923549999999999</v>
      </c>
      <c r="DO101">
        <v>1.0802566604128601</v>
      </c>
      <c r="DP101">
        <v>0.55361130994588603</v>
      </c>
      <c r="DQ101">
        <v>0</v>
      </c>
      <c r="DR101">
        <v>2.0691765000000002</v>
      </c>
      <c r="DS101">
        <v>-0.195647279549722</v>
      </c>
      <c r="DT101">
        <v>2.0140965040186101E-2</v>
      </c>
      <c r="DU101">
        <v>0</v>
      </c>
      <c r="DV101">
        <v>0</v>
      </c>
      <c r="DW101">
        <v>2</v>
      </c>
      <c r="DX101" t="s">
        <v>355</v>
      </c>
      <c r="DY101">
        <v>2.9645700000000001</v>
      </c>
      <c r="DZ101">
        <v>2.7538999999999998</v>
      </c>
      <c r="EA101">
        <v>0.17033899999999999</v>
      </c>
      <c r="EB101">
        <v>0.17535500000000001</v>
      </c>
      <c r="EC101">
        <v>9.8134299999999994E-2</v>
      </c>
      <c r="ED101">
        <v>9.3150700000000003E-2</v>
      </c>
      <c r="EE101">
        <v>31902.3</v>
      </c>
      <c r="EF101">
        <v>34656.9</v>
      </c>
      <c r="EG101">
        <v>34901.599999999999</v>
      </c>
      <c r="EH101">
        <v>38177.1</v>
      </c>
      <c r="EI101">
        <v>44749.5</v>
      </c>
      <c r="EJ101">
        <v>50025.1</v>
      </c>
      <c r="EK101">
        <v>54679.9</v>
      </c>
      <c r="EL101">
        <v>61262.7</v>
      </c>
      <c r="EM101">
        <v>1.464</v>
      </c>
      <c r="EN101">
        <v>2.0253999999999999</v>
      </c>
      <c r="EO101">
        <v>-2.35438E-2</v>
      </c>
      <c r="EP101">
        <v>0</v>
      </c>
      <c r="EQ101">
        <v>30.895900000000001</v>
      </c>
      <c r="ER101">
        <v>999.9</v>
      </c>
      <c r="ES101">
        <v>38.872</v>
      </c>
      <c r="ET101">
        <v>41.825000000000003</v>
      </c>
      <c r="EU101">
        <v>41.747900000000001</v>
      </c>
      <c r="EV101">
        <v>55.214799999999997</v>
      </c>
      <c r="EW101">
        <v>39.214700000000001</v>
      </c>
      <c r="EX101">
        <v>2</v>
      </c>
      <c r="EY101">
        <v>0.75260199999999999</v>
      </c>
      <c r="EZ101">
        <v>5.22126</v>
      </c>
      <c r="FA101">
        <v>20.063300000000002</v>
      </c>
      <c r="FB101">
        <v>5.1981200000000003</v>
      </c>
      <c r="FC101">
        <v>12.0099</v>
      </c>
      <c r="FD101">
        <v>4.9744000000000002</v>
      </c>
      <c r="FE101">
        <v>3.294</v>
      </c>
      <c r="FF101">
        <v>9999</v>
      </c>
      <c r="FG101">
        <v>544.29999999999995</v>
      </c>
      <c r="FH101">
        <v>9999</v>
      </c>
      <c r="FI101">
        <v>9999</v>
      </c>
      <c r="FJ101">
        <v>1.8632500000000001</v>
      </c>
      <c r="FK101">
        <v>1.8678600000000001</v>
      </c>
      <c r="FL101">
        <v>1.86768</v>
      </c>
      <c r="FM101">
        <v>1.8689</v>
      </c>
      <c r="FN101">
        <v>1.8695999999999999</v>
      </c>
      <c r="FO101">
        <v>1.8656900000000001</v>
      </c>
      <c r="FP101">
        <v>1.8666100000000001</v>
      </c>
      <c r="FQ101">
        <v>1.8680099999999999</v>
      </c>
      <c r="FR101">
        <v>5</v>
      </c>
      <c r="FS101">
        <v>0</v>
      </c>
      <c r="FT101">
        <v>0</v>
      </c>
      <c r="FU101">
        <v>0</v>
      </c>
      <c r="FV101" t="s">
        <v>356</v>
      </c>
      <c r="FW101" t="s">
        <v>357</v>
      </c>
      <c r="FX101" t="s">
        <v>358</v>
      </c>
      <c r="FY101" t="s">
        <v>358</v>
      </c>
      <c r="FZ101" t="s">
        <v>358</v>
      </c>
      <c r="GA101" t="s">
        <v>358</v>
      </c>
      <c r="GB101">
        <v>0</v>
      </c>
      <c r="GC101">
        <v>100</v>
      </c>
      <c r="GD101">
        <v>100</v>
      </c>
      <c r="GE101">
        <v>16.95</v>
      </c>
      <c r="GF101">
        <v>0.15049999999999999</v>
      </c>
      <c r="GG101">
        <v>5.6976915342421899</v>
      </c>
      <c r="GH101">
        <v>8.8301994759753793E-3</v>
      </c>
      <c r="GI101">
        <v>1.96969380098152E-7</v>
      </c>
      <c r="GJ101">
        <v>-4.7809962804086102E-10</v>
      </c>
      <c r="GK101">
        <v>0.15052054362713199</v>
      </c>
      <c r="GL101">
        <v>0</v>
      </c>
      <c r="GM101">
        <v>0</v>
      </c>
      <c r="GN101">
        <v>0</v>
      </c>
      <c r="GO101">
        <v>-3</v>
      </c>
      <c r="GP101">
        <v>1713</v>
      </c>
      <c r="GQ101">
        <v>0</v>
      </c>
      <c r="GR101">
        <v>17</v>
      </c>
      <c r="GS101">
        <v>195.3</v>
      </c>
      <c r="GT101">
        <v>11571.3</v>
      </c>
      <c r="GU101">
        <v>3.5461399999999998</v>
      </c>
      <c r="GV101">
        <v>2.66235</v>
      </c>
      <c r="GW101">
        <v>2.2485400000000002</v>
      </c>
      <c r="GX101">
        <v>2.7087400000000001</v>
      </c>
      <c r="GY101">
        <v>1.9958499999999999</v>
      </c>
      <c r="GZ101">
        <v>2.34253</v>
      </c>
      <c r="HA101">
        <v>44.781500000000001</v>
      </c>
      <c r="HB101">
        <v>15.305300000000001</v>
      </c>
      <c r="HC101">
        <v>18</v>
      </c>
      <c r="HD101">
        <v>272.86099999999999</v>
      </c>
      <c r="HE101">
        <v>609.90200000000004</v>
      </c>
      <c r="HF101">
        <v>23.004200000000001</v>
      </c>
      <c r="HG101">
        <v>36.126300000000001</v>
      </c>
      <c r="HH101">
        <v>30.001899999999999</v>
      </c>
      <c r="HI101">
        <v>35.925400000000003</v>
      </c>
      <c r="HJ101">
        <v>35.781700000000001</v>
      </c>
      <c r="HK101">
        <v>70.953500000000005</v>
      </c>
      <c r="HL101">
        <v>34.519799999999996</v>
      </c>
      <c r="HM101">
        <v>0</v>
      </c>
      <c r="HN101">
        <v>23</v>
      </c>
      <c r="HO101">
        <v>1456.12</v>
      </c>
      <c r="HP101">
        <v>26.8169</v>
      </c>
      <c r="HQ101">
        <v>101.34399999999999</v>
      </c>
      <c r="HR101">
        <v>101.955</v>
      </c>
    </row>
    <row r="102" spans="1:226" x14ac:dyDescent="0.2">
      <c r="A102">
        <v>94</v>
      </c>
      <c r="B102">
        <v>1656093496</v>
      </c>
      <c r="C102">
        <v>1976.9000000953699</v>
      </c>
      <c r="D102" t="s">
        <v>530</v>
      </c>
      <c r="E102" t="s">
        <v>531</v>
      </c>
      <c r="F102">
        <v>5</v>
      </c>
      <c r="G102" t="s">
        <v>351</v>
      </c>
      <c r="H102" t="s">
        <v>352</v>
      </c>
      <c r="I102">
        <v>1656093493.5</v>
      </c>
      <c r="J102">
        <f t="shared" si="68"/>
        <v>3.4056510234062847E-3</v>
      </c>
      <c r="K102">
        <f t="shared" si="69"/>
        <v>3.4056510234062847</v>
      </c>
      <c r="L102">
        <f t="shared" si="70"/>
        <v>44.192696668450111</v>
      </c>
      <c r="M102">
        <f t="shared" si="71"/>
        <v>1397.7977777777801</v>
      </c>
      <c r="N102">
        <f t="shared" si="72"/>
        <v>639.61067719219909</v>
      </c>
      <c r="O102">
        <f t="shared" si="73"/>
        <v>48.709952782863631</v>
      </c>
      <c r="P102">
        <f t="shared" si="74"/>
        <v>106.45016755260913</v>
      </c>
      <c r="Q102">
        <f t="shared" si="75"/>
        <v>0.10214447735741859</v>
      </c>
      <c r="R102">
        <f t="shared" si="76"/>
        <v>3.1221598403917881</v>
      </c>
      <c r="S102">
        <f t="shared" si="77"/>
        <v>0.10032365441469572</v>
      </c>
      <c r="T102">
        <f t="shared" si="78"/>
        <v>6.2863174177615527E-2</v>
      </c>
      <c r="U102">
        <f t="shared" si="79"/>
        <v>321.51369466666733</v>
      </c>
      <c r="V102">
        <f t="shared" si="80"/>
        <v>31.559199495191521</v>
      </c>
      <c r="W102">
        <f t="shared" si="81"/>
        <v>31.559199495191521</v>
      </c>
      <c r="X102">
        <f t="shared" si="82"/>
        <v>4.657232970674932</v>
      </c>
      <c r="Y102">
        <f t="shared" si="83"/>
        <v>49.597819759974847</v>
      </c>
      <c r="Z102">
        <f t="shared" si="84"/>
        <v>2.1881948898110846</v>
      </c>
      <c r="AA102">
        <f t="shared" si="85"/>
        <v>4.4118771760547126</v>
      </c>
      <c r="AB102">
        <f t="shared" si="86"/>
        <v>2.4690380808638475</v>
      </c>
      <c r="AC102">
        <f t="shared" si="87"/>
        <v>-150.18921013221717</v>
      </c>
      <c r="AD102">
        <f t="shared" si="88"/>
        <v>-159.87016765974215</v>
      </c>
      <c r="AE102">
        <f t="shared" si="89"/>
        <v>-11.508178267913792</v>
      </c>
      <c r="AF102">
        <f t="shared" si="90"/>
        <v>-5.3861393205750119E-2</v>
      </c>
      <c r="AG102">
        <f t="shared" si="91"/>
        <v>79.507271685648959</v>
      </c>
      <c r="AH102">
        <f t="shared" si="92"/>
        <v>3.2969965673361084</v>
      </c>
      <c r="AI102">
        <f t="shared" si="93"/>
        <v>44.192696668450111</v>
      </c>
      <c r="AJ102">
        <v>1487.2086162263299</v>
      </c>
      <c r="AK102">
        <v>1445.7906666666699</v>
      </c>
      <c r="AL102">
        <v>3.3364002990914998</v>
      </c>
      <c r="AM102">
        <v>66.930594117623002</v>
      </c>
      <c r="AN102">
        <f t="shared" si="94"/>
        <v>3.4056510234062847</v>
      </c>
      <c r="AO102">
        <v>26.728308342721899</v>
      </c>
      <c r="AP102">
        <v>28.736715151515199</v>
      </c>
      <c r="AQ102">
        <v>6.2183396174072102E-3</v>
      </c>
      <c r="AR102">
        <v>77.493190307587398</v>
      </c>
      <c r="AS102">
        <v>186</v>
      </c>
      <c r="AT102">
        <v>37</v>
      </c>
      <c r="AU102">
        <f t="shared" si="95"/>
        <v>1</v>
      </c>
      <c r="AV102">
        <f t="shared" si="96"/>
        <v>0</v>
      </c>
      <c r="AW102">
        <f t="shared" si="97"/>
        <v>39820.600587961948</v>
      </c>
      <c r="AX102">
        <f t="shared" si="98"/>
        <v>1999.98555555556</v>
      </c>
      <c r="AY102">
        <f t="shared" si="99"/>
        <v>1681.1878666666703</v>
      </c>
      <c r="AZ102">
        <f t="shared" si="100"/>
        <v>0.84060000433336457</v>
      </c>
      <c r="BA102">
        <f t="shared" si="101"/>
        <v>0.16075800836339371</v>
      </c>
      <c r="BB102">
        <v>3.08</v>
      </c>
      <c r="BC102">
        <v>0.5</v>
      </c>
      <c r="BD102" t="s">
        <v>353</v>
      </c>
      <c r="BE102">
        <v>2</v>
      </c>
      <c r="BF102" t="b">
        <v>1</v>
      </c>
      <c r="BG102">
        <v>1656093493.5</v>
      </c>
      <c r="BH102">
        <v>1397.7977777777801</v>
      </c>
      <c r="BI102">
        <v>1449.6088888888901</v>
      </c>
      <c r="BJ102">
        <v>28.7332</v>
      </c>
      <c r="BK102">
        <v>26.760766666666701</v>
      </c>
      <c r="BL102">
        <v>1380.7922222222201</v>
      </c>
      <c r="BM102">
        <v>28.5826777777778</v>
      </c>
      <c r="BN102">
        <v>500.04077777777798</v>
      </c>
      <c r="BO102">
        <v>76.055788888888898</v>
      </c>
      <c r="BP102">
        <v>9.9839088888888899E-2</v>
      </c>
      <c r="BQ102">
        <v>30.6094111111111</v>
      </c>
      <c r="BR102">
        <v>30.5127555555556</v>
      </c>
      <c r="BS102">
        <v>999.9</v>
      </c>
      <c r="BT102">
        <v>0</v>
      </c>
      <c r="BU102">
        <v>0</v>
      </c>
      <c r="BV102">
        <v>10021.666666666701</v>
      </c>
      <c r="BW102">
        <v>0</v>
      </c>
      <c r="BX102">
        <v>2361.0466666666698</v>
      </c>
      <c r="BY102">
        <v>-51.810322222222197</v>
      </c>
      <c r="BZ102">
        <v>1439.14888888889</v>
      </c>
      <c r="CA102">
        <v>1489.4677777777799</v>
      </c>
      <c r="CB102">
        <v>1.9724333333333299</v>
      </c>
      <c r="CC102">
        <v>1449.6088888888901</v>
      </c>
      <c r="CD102">
        <v>26.760766666666701</v>
      </c>
      <c r="CE102">
        <v>2.18532555555556</v>
      </c>
      <c r="CF102">
        <v>2.03531222222222</v>
      </c>
      <c r="CG102">
        <v>18.855144444444399</v>
      </c>
      <c r="CH102">
        <v>17.721722222222201</v>
      </c>
      <c r="CI102">
        <v>1999.98555555556</v>
      </c>
      <c r="CJ102">
        <v>0.97999822222222199</v>
      </c>
      <c r="CK102">
        <v>2.0001877777777798E-2</v>
      </c>
      <c r="CL102">
        <v>0</v>
      </c>
      <c r="CM102">
        <v>2.30643333333333</v>
      </c>
      <c r="CN102">
        <v>0</v>
      </c>
      <c r="CO102">
        <v>6857.16</v>
      </c>
      <c r="CP102">
        <v>17300.0333333333</v>
      </c>
      <c r="CQ102">
        <v>45.84</v>
      </c>
      <c r="CR102">
        <v>46.936999999999998</v>
      </c>
      <c r="CS102">
        <v>45.561999999999998</v>
      </c>
      <c r="CT102">
        <v>45.5</v>
      </c>
      <c r="CU102">
        <v>45.061999999999998</v>
      </c>
      <c r="CV102">
        <v>1959.98555555556</v>
      </c>
      <c r="CW102">
        <v>40</v>
      </c>
      <c r="CX102">
        <v>0</v>
      </c>
      <c r="CY102">
        <v>1656093464.2</v>
      </c>
      <c r="CZ102">
        <v>0</v>
      </c>
      <c r="DA102">
        <v>1656081794</v>
      </c>
      <c r="DB102" t="s">
        <v>354</v>
      </c>
      <c r="DC102">
        <v>1656081770.5</v>
      </c>
      <c r="DD102">
        <v>1655399214.5999999</v>
      </c>
      <c r="DE102">
        <v>1</v>
      </c>
      <c r="DF102">
        <v>0.13400000000000001</v>
      </c>
      <c r="DG102">
        <v>-0.06</v>
      </c>
      <c r="DH102">
        <v>9.3309999999999995</v>
      </c>
      <c r="DI102">
        <v>0.51100000000000001</v>
      </c>
      <c r="DJ102">
        <v>421</v>
      </c>
      <c r="DK102">
        <v>25</v>
      </c>
      <c r="DL102">
        <v>1.93</v>
      </c>
      <c r="DM102">
        <v>0.15</v>
      </c>
      <c r="DN102">
        <v>-51.894197499999997</v>
      </c>
      <c r="DO102">
        <v>1.6966097560975599</v>
      </c>
      <c r="DP102">
        <v>0.511445816527763</v>
      </c>
      <c r="DQ102">
        <v>0</v>
      </c>
      <c r="DR102">
        <v>2.0454325</v>
      </c>
      <c r="DS102">
        <v>-0.32104075046904301</v>
      </c>
      <c r="DT102">
        <v>3.53856623330693E-2</v>
      </c>
      <c r="DU102">
        <v>0</v>
      </c>
      <c r="DV102">
        <v>0</v>
      </c>
      <c r="DW102">
        <v>2</v>
      </c>
      <c r="DX102" t="s">
        <v>355</v>
      </c>
      <c r="DY102">
        <v>2.9641999999999999</v>
      </c>
      <c r="DZ102">
        <v>2.7539600000000002</v>
      </c>
      <c r="EA102">
        <v>0.17158200000000001</v>
      </c>
      <c r="EB102">
        <v>0.176622</v>
      </c>
      <c r="EC102">
        <v>9.8164399999999999E-2</v>
      </c>
      <c r="ED102">
        <v>9.3409199999999998E-2</v>
      </c>
      <c r="EE102">
        <v>31853</v>
      </c>
      <c r="EF102">
        <v>34602.1</v>
      </c>
      <c r="EG102">
        <v>34900.1</v>
      </c>
      <c r="EH102">
        <v>38175.800000000003</v>
      </c>
      <c r="EI102">
        <v>44746</v>
      </c>
      <c r="EJ102">
        <v>50009.2</v>
      </c>
      <c r="EK102">
        <v>54677.4</v>
      </c>
      <c r="EL102">
        <v>61260.6</v>
      </c>
      <c r="EM102">
        <v>1.4628000000000001</v>
      </c>
      <c r="EN102">
        <v>2.0259999999999998</v>
      </c>
      <c r="EO102">
        <v>-2.54214E-2</v>
      </c>
      <c r="EP102">
        <v>0</v>
      </c>
      <c r="EQ102">
        <v>30.9116</v>
      </c>
      <c r="ER102">
        <v>999.9</v>
      </c>
      <c r="ES102">
        <v>38.872</v>
      </c>
      <c r="ET102">
        <v>41.835000000000001</v>
      </c>
      <c r="EU102">
        <v>41.769100000000002</v>
      </c>
      <c r="EV102">
        <v>54.924799999999998</v>
      </c>
      <c r="EW102">
        <v>39.166699999999999</v>
      </c>
      <c r="EX102">
        <v>2</v>
      </c>
      <c r="EY102">
        <v>0.75420699999999996</v>
      </c>
      <c r="EZ102">
        <v>5.2408900000000003</v>
      </c>
      <c r="FA102">
        <v>20.062799999999999</v>
      </c>
      <c r="FB102">
        <v>5.1981200000000003</v>
      </c>
      <c r="FC102">
        <v>12.0099</v>
      </c>
      <c r="FD102">
        <v>4.9740000000000002</v>
      </c>
      <c r="FE102">
        <v>3.294</v>
      </c>
      <c r="FF102">
        <v>9999</v>
      </c>
      <c r="FG102">
        <v>544.29999999999995</v>
      </c>
      <c r="FH102">
        <v>9999</v>
      </c>
      <c r="FI102">
        <v>9999</v>
      </c>
      <c r="FJ102">
        <v>1.8632500000000001</v>
      </c>
      <c r="FK102">
        <v>1.8678300000000001</v>
      </c>
      <c r="FL102">
        <v>1.86765</v>
      </c>
      <c r="FM102">
        <v>1.8689</v>
      </c>
      <c r="FN102">
        <v>1.86951</v>
      </c>
      <c r="FO102">
        <v>1.8656900000000001</v>
      </c>
      <c r="FP102">
        <v>1.8666100000000001</v>
      </c>
      <c r="FQ102">
        <v>1.8680399999999999</v>
      </c>
      <c r="FR102">
        <v>5</v>
      </c>
      <c r="FS102">
        <v>0</v>
      </c>
      <c r="FT102">
        <v>0</v>
      </c>
      <c r="FU102">
        <v>0</v>
      </c>
      <c r="FV102" t="s">
        <v>356</v>
      </c>
      <c r="FW102" t="s">
        <v>357</v>
      </c>
      <c r="FX102" t="s">
        <v>358</v>
      </c>
      <c r="FY102" t="s">
        <v>358</v>
      </c>
      <c r="FZ102" t="s">
        <v>358</v>
      </c>
      <c r="GA102" t="s">
        <v>358</v>
      </c>
      <c r="GB102">
        <v>0</v>
      </c>
      <c r="GC102">
        <v>100</v>
      </c>
      <c r="GD102">
        <v>100</v>
      </c>
      <c r="GE102">
        <v>17.059999999999999</v>
      </c>
      <c r="GF102">
        <v>0.15049999999999999</v>
      </c>
      <c r="GG102">
        <v>5.6976915342421899</v>
      </c>
      <c r="GH102">
        <v>8.8301994759753793E-3</v>
      </c>
      <c r="GI102">
        <v>1.96969380098152E-7</v>
      </c>
      <c r="GJ102">
        <v>-4.7809962804086102E-10</v>
      </c>
      <c r="GK102">
        <v>0.15052054362713199</v>
      </c>
      <c r="GL102">
        <v>0</v>
      </c>
      <c r="GM102">
        <v>0</v>
      </c>
      <c r="GN102">
        <v>0</v>
      </c>
      <c r="GO102">
        <v>-3</v>
      </c>
      <c r="GP102">
        <v>1713</v>
      </c>
      <c r="GQ102">
        <v>0</v>
      </c>
      <c r="GR102">
        <v>17</v>
      </c>
      <c r="GS102">
        <v>195.4</v>
      </c>
      <c r="GT102">
        <v>11571.4</v>
      </c>
      <c r="GU102">
        <v>3.57544</v>
      </c>
      <c r="GV102">
        <v>2.66113</v>
      </c>
      <c r="GW102">
        <v>2.2485400000000002</v>
      </c>
      <c r="GX102">
        <v>2.7087400000000001</v>
      </c>
      <c r="GY102">
        <v>1.9958499999999999</v>
      </c>
      <c r="GZ102">
        <v>2.33521</v>
      </c>
      <c r="HA102">
        <v>44.781500000000001</v>
      </c>
      <c r="HB102">
        <v>15.2966</v>
      </c>
      <c r="HC102">
        <v>18</v>
      </c>
      <c r="HD102">
        <v>272.38600000000002</v>
      </c>
      <c r="HE102">
        <v>610.55999999999995</v>
      </c>
      <c r="HF102">
        <v>23.004300000000001</v>
      </c>
      <c r="HG102">
        <v>36.144500000000001</v>
      </c>
      <c r="HH102">
        <v>30.001799999999999</v>
      </c>
      <c r="HI102">
        <v>35.94</v>
      </c>
      <c r="HJ102">
        <v>35.799500000000002</v>
      </c>
      <c r="HK102">
        <v>71.529499999999999</v>
      </c>
      <c r="HL102">
        <v>34.234000000000002</v>
      </c>
      <c r="HM102">
        <v>0</v>
      </c>
      <c r="HN102">
        <v>23</v>
      </c>
      <c r="HO102">
        <v>1476.3</v>
      </c>
      <c r="HP102">
        <v>26.857600000000001</v>
      </c>
      <c r="HQ102">
        <v>101.339</v>
      </c>
      <c r="HR102">
        <v>101.95099999999999</v>
      </c>
    </row>
    <row r="103" spans="1:226" x14ac:dyDescent="0.2">
      <c r="A103">
        <v>95</v>
      </c>
      <c r="B103">
        <v>1656093501</v>
      </c>
      <c r="C103">
        <v>1981.9000000953699</v>
      </c>
      <c r="D103" t="s">
        <v>532</v>
      </c>
      <c r="E103" t="s">
        <v>533</v>
      </c>
      <c r="F103">
        <v>5</v>
      </c>
      <c r="G103" t="s">
        <v>351</v>
      </c>
      <c r="H103" t="s">
        <v>352</v>
      </c>
      <c r="I103">
        <v>1656093498.2</v>
      </c>
      <c r="J103">
        <f t="shared" si="68"/>
        <v>3.359194654771502E-3</v>
      </c>
      <c r="K103">
        <f t="shared" si="69"/>
        <v>3.3591946547715019</v>
      </c>
      <c r="L103">
        <f t="shared" si="70"/>
        <v>43.894105854949586</v>
      </c>
      <c r="M103">
        <f t="shared" si="71"/>
        <v>1413.2739999999999</v>
      </c>
      <c r="N103">
        <f t="shared" si="72"/>
        <v>648.3533696269194</v>
      </c>
      <c r="O103">
        <f t="shared" si="73"/>
        <v>49.376672571183235</v>
      </c>
      <c r="P103">
        <f t="shared" si="74"/>
        <v>107.63076251384543</v>
      </c>
      <c r="Q103">
        <f t="shared" si="75"/>
        <v>0.10057639735693337</v>
      </c>
      <c r="R103">
        <f t="shared" si="76"/>
        <v>3.1157924376185</v>
      </c>
      <c r="S103">
        <f t="shared" si="77"/>
        <v>9.8806989159047676E-2</v>
      </c>
      <c r="T103">
        <f t="shared" si="78"/>
        <v>6.1910749683849645E-2</v>
      </c>
      <c r="U103">
        <f t="shared" si="79"/>
        <v>321.50839709999997</v>
      </c>
      <c r="V103">
        <f t="shared" si="80"/>
        <v>31.580833895798452</v>
      </c>
      <c r="W103">
        <f t="shared" si="81"/>
        <v>31.580833895798452</v>
      </c>
      <c r="X103">
        <f t="shared" si="82"/>
        <v>4.6629573670781985</v>
      </c>
      <c r="Y103">
        <f t="shared" si="83"/>
        <v>49.621523572520623</v>
      </c>
      <c r="Z103">
        <f t="shared" si="84"/>
        <v>2.1903023223787104</v>
      </c>
      <c r="AA103">
        <f t="shared" si="85"/>
        <v>4.4140166699590306</v>
      </c>
      <c r="AB103">
        <f t="shared" si="86"/>
        <v>2.4726550446994882</v>
      </c>
      <c r="AC103">
        <f t="shared" si="87"/>
        <v>-148.14048427542323</v>
      </c>
      <c r="AD103">
        <f t="shared" si="88"/>
        <v>-161.75396932136735</v>
      </c>
      <c r="AE103">
        <f t="shared" si="89"/>
        <v>-11.669311984843043</v>
      </c>
      <c r="AF103">
        <f t="shared" si="90"/>
        <v>-5.5368481633649935E-2</v>
      </c>
      <c r="AG103">
        <f t="shared" si="91"/>
        <v>80.260361116919626</v>
      </c>
      <c r="AH103">
        <f t="shared" si="92"/>
        <v>3.2505393022030331</v>
      </c>
      <c r="AI103">
        <f t="shared" si="93"/>
        <v>43.894105854949586</v>
      </c>
      <c r="AJ103">
        <v>1504.8884879033701</v>
      </c>
      <c r="AK103">
        <v>1463.12327272727</v>
      </c>
      <c r="AL103">
        <v>3.4692803387547699</v>
      </c>
      <c r="AM103">
        <v>66.930594117623002</v>
      </c>
      <c r="AN103">
        <f t="shared" si="94"/>
        <v>3.3591946547715019</v>
      </c>
      <c r="AO103">
        <v>26.812206047421</v>
      </c>
      <c r="AP103">
        <v>28.772839999999999</v>
      </c>
      <c r="AQ103">
        <v>1.0475799373205299E-2</v>
      </c>
      <c r="AR103">
        <v>77.493190307587398</v>
      </c>
      <c r="AS103">
        <v>186</v>
      </c>
      <c r="AT103">
        <v>37</v>
      </c>
      <c r="AU103">
        <f t="shared" si="95"/>
        <v>1</v>
      </c>
      <c r="AV103">
        <f t="shared" si="96"/>
        <v>0</v>
      </c>
      <c r="AW103">
        <f t="shared" si="97"/>
        <v>39708.892810108198</v>
      </c>
      <c r="AX103">
        <f t="shared" si="98"/>
        <v>1999.952</v>
      </c>
      <c r="AY103">
        <f t="shared" si="99"/>
        <v>1681.1597099999999</v>
      </c>
      <c r="AZ103">
        <f t="shared" si="100"/>
        <v>0.84060002940070555</v>
      </c>
      <c r="BA103">
        <f t="shared" si="101"/>
        <v>0.16075805674336183</v>
      </c>
      <c r="BB103">
        <v>3.08</v>
      </c>
      <c r="BC103">
        <v>0.5</v>
      </c>
      <c r="BD103" t="s">
        <v>353</v>
      </c>
      <c r="BE103">
        <v>2</v>
      </c>
      <c r="BF103" t="b">
        <v>1</v>
      </c>
      <c r="BG103">
        <v>1656093498.2</v>
      </c>
      <c r="BH103">
        <v>1413.2739999999999</v>
      </c>
      <c r="BI103">
        <v>1465.539</v>
      </c>
      <c r="BJ103">
        <v>28.760339999999999</v>
      </c>
      <c r="BK103">
        <v>26.81579</v>
      </c>
      <c r="BL103">
        <v>1396.165</v>
      </c>
      <c r="BM103">
        <v>28.609819999999999</v>
      </c>
      <c r="BN103">
        <v>500.05</v>
      </c>
      <c r="BO103">
        <v>76.056830000000005</v>
      </c>
      <c r="BP103">
        <v>0.10020856</v>
      </c>
      <c r="BQ103">
        <v>30.617889999999999</v>
      </c>
      <c r="BR103">
        <v>30.49699</v>
      </c>
      <c r="BS103">
        <v>999.9</v>
      </c>
      <c r="BT103">
        <v>0</v>
      </c>
      <c r="BU103">
        <v>0</v>
      </c>
      <c r="BV103">
        <v>9992.5</v>
      </c>
      <c r="BW103">
        <v>0</v>
      </c>
      <c r="BX103">
        <v>2360.9540000000002</v>
      </c>
      <c r="BY103">
        <v>-52.265560000000001</v>
      </c>
      <c r="BZ103">
        <v>1455.127</v>
      </c>
      <c r="CA103">
        <v>1505.923</v>
      </c>
      <c r="CB103">
        <v>1.9445680000000001</v>
      </c>
      <c r="CC103">
        <v>1465.539</v>
      </c>
      <c r="CD103">
        <v>26.81579</v>
      </c>
      <c r="CE103">
        <v>2.1874210000000001</v>
      </c>
      <c r="CF103">
        <v>2.0395240000000001</v>
      </c>
      <c r="CG103">
        <v>18.87049</v>
      </c>
      <c r="CH103">
        <v>17.754549999999998</v>
      </c>
      <c r="CI103">
        <v>1999.952</v>
      </c>
      <c r="CJ103">
        <v>0.97999720000000001</v>
      </c>
      <c r="CK103">
        <v>2.000267E-2</v>
      </c>
      <c r="CL103">
        <v>0</v>
      </c>
      <c r="CM103">
        <v>2.2696900000000002</v>
      </c>
      <c r="CN103">
        <v>0</v>
      </c>
      <c r="CO103">
        <v>6855.7629999999999</v>
      </c>
      <c r="CP103">
        <v>17299.740000000002</v>
      </c>
      <c r="CQ103">
        <v>45.875</v>
      </c>
      <c r="CR103">
        <v>46.936999999999998</v>
      </c>
      <c r="CS103">
        <v>45.561999999999998</v>
      </c>
      <c r="CT103">
        <v>45.5</v>
      </c>
      <c r="CU103">
        <v>45.061999999999998</v>
      </c>
      <c r="CV103">
        <v>1959.951</v>
      </c>
      <c r="CW103">
        <v>40.000999999999998</v>
      </c>
      <c r="CX103">
        <v>0</v>
      </c>
      <c r="CY103">
        <v>1656093469</v>
      </c>
      <c r="CZ103">
        <v>0</v>
      </c>
      <c r="DA103">
        <v>1656081794</v>
      </c>
      <c r="DB103" t="s">
        <v>354</v>
      </c>
      <c r="DC103">
        <v>1656081770.5</v>
      </c>
      <c r="DD103">
        <v>1655399214.5999999</v>
      </c>
      <c r="DE103">
        <v>1</v>
      </c>
      <c r="DF103">
        <v>0.13400000000000001</v>
      </c>
      <c r="DG103">
        <v>-0.06</v>
      </c>
      <c r="DH103">
        <v>9.3309999999999995</v>
      </c>
      <c r="DI103">
        <v>0.51100000000000001</v>
      </c>
      <c r="DJ103">
        <v>421</v>
      </c>
      <c r="DK103">
        <v>25</v>
      </c>
      <c r="DL103">
        <v>1.93</v>
      </c>
      <c r="DM103">
        <v>0.15</v>
      </c>
      <c r="DN103">
        <v>-51.962252499999998</v>
      </c>
      <c r="DO103">
        <v>-0.23822701688549999</v>
      </c>
      <c r="DP103">
        <v>0.50422568210450203</v>
      </c>
      <c r="DQ103">
        <v>0</v>
      </c>
      <c r="DR103">
        <v>2.0112002499999999</v>
      </c>
      <c r="DS103">
        <v>-0.474494746716705</v>
      </c>
      <c r="DT103">
        <v>4.9560118870292297E-2</v>
      </c>
      <c r="DU103">
        <v>0</v>
      </c>
      <c r="DV103">
        <v>0</v>
      </c>
      <c r="DW103">
        <v>2</v>
      </c>
      <c r="DX103" t="s">
        <v>355</v>
      </c>
      <c r="DY103">
        <v>2.96366</v>
      </c>
      <c r="DZ103">
        <v>2.7541600000000002</v>
      </c>
      <c r="EA103">
        <v>0.17283599999999999</v>
      </c>
      <c r="EB103">
        <v>0.177818</v>
      </c>
      <c r="EC103">
        <v>9.8235299999999998E-2</v>
      </c>
      <c r="ED103">
        <v>9.3474500000000002E-2</v>
      </c>
      <c r="EE103">
        <v>31803.4</v>
      </c>
      <c r="EF103">
        <v>34550.400000000001</v>
      </c>
      <c r="EG103">
        <v>34898.9</v>
      </c>
      <c r="EH103">
        <v>38174.300000000003</v>
      </c>
      <c r="EI103">
        <v>44741.3</v>
      </c>
      <c r="EJ103">
        <v>50003.3</v>
      </c>
      <c r="EK103">
        <v>54675.9</v>
      </c>
      <c r="EL103">
        <v>61257.7</v>
      </c>
      <c r="EM103">
        <v>1.4630000000000001</v>
      </c>
      <c r="EN103">
        <v>2.0257999999999998</v>
      </c>
      <c r="EO103">
        <v>-2.6971100000000001E-2</v>
      </c>
      <c r="EP103">
        <v>0</v>
      </c>
      <c r="EQ103">
        <v>30.9251</v>
      </c>
      <c r="ER103">
        <v>999.9</v>
      </c>
      <c r="ES103">
        <v>38.896000000000001</v>
      </c>
      <c r="ET103">
        <v>41.835000000000001</v>
      </c>
      <c r="EU103">
        <v>41.7883</v>
      </c>
      <c r="EV103">
        <v>55.204799999999999</v>
      </c>
      <c r="EW103">
        <v>39.254800000000003</v>
      </c>
      <c r="EX103">
        <v>2</v>
      </c>
      <c r="EY103">
        <v>0.756463</v>
      </c>
      <c r="EZ103">
        <v>5.2420499999999999</v>
      </c>
      <c r="FA103">
        <v>20.062899999999999</v>
      </c>
      <c r="FB103">
        <v>5.1957300000000002</v>
      </c>
      <c r="FC103">
        <v>12.0099</v>
      </c>
      <c r="FD103">
        <v>4.9744000000000002</v>
      </c>
      <c r="FE103">
        <v>3.294</v>
      </c>
      <c r="FF103">
        <v>9999</v>
      </c>
      <c r="FG103">
        <v>544.29999999999995</v>
      </c>
      <c r="FH103">
        <v>9999</v>
      </c>
      <c r="FI103">
        <v>9999</v>
      </c>
      <c r="FJ103">
        <v>1.8632500000000001</v>
      </c>
      <c r="FK103">
        <v>1.8678600000000001</v>
      </c>
      <c r="FL103">
        <v>1.86768</v>
      </c>
      <c r="FM103">
        <v>1.8689</v>
      </c>
      <c r="FN103">
        <v>1.8695999999999999</v>
      </c>
      <c r="FO103">
        <v>1.8656900000000001</v>
      </c>
      <c r="FP103">
        <v>1.8666100000000001</v>
      </c>
      <c r="FQ103">
        <v>1.86798</v>
      </c>
      <c r="FR103">
        <v>5</v>
      </c>
      <c r="FS103">
        <v>0</v>
      </c>
      <c r="FT103">
        <v>0</v>
      </c>
      <c r="FU103">
        <v>0</v>
      </c>
      <c r="FV103" t="s">
        <v>356</v>
      </c>
      <c r="FW103" t="s">
        <v>357</v>
      </c>
      <c r="FX103" t="s">
        <v>358</v>
      </c>
      <c r="FY103" t="s">
        <v>358</v>
      </c>
      <c r="FZ103" t="s">
        <v>358</v>
      </c>
      <c r="GA103" t="s">
        <v>358</v>
      </c>
      <c r="GB103">
        <v>0</v>
      </c>
      <c r="GC103">
        <v>100</v>
      </c>
      <c r="GD103">
        <v>100</v>
      </c>
      <c r="GE103">
        <v>17.170000000000002</v>
      </c>
      <c r="GF103">
        <v>0.15049999999999999</v>
      </c>
      <c r="GG103">
        <v>5.6976915342421899</v>
      </c>
      <c r="GH103">
        <v>8.8301994759753793E-3</v>
      </c>
      <c r="GI103">
        <v>1.96969380098152E-7</v>
      </c>
      <c r="GJ103">
        <v>-4.7809962804086102E-10</v>
      </c>
      <c r="GK103">
        <v>0.15052054362713199</v>
      </c>
      <c r="GL103">
        <v>0</v>
      </c>
      <c r="GM103">
        <v>0</v>
      </c>
      <c r="GN103">
        <v>0</v>
      </c>
      <c r="GO103">
        <v>-3</v>
      </c>
      <c r="GP103">
        <v>1713</v>
      </c>
      <c r="GQ103">
        <v>0</v>
      </c>
      <c r="GR103">
        <v>17</v>
      </c>
      <c r="GS103">
        <v>195.5</v>
      </c>
      <c r="GT103">
        <v>11571.4</v>
      </c>
      <c r="GU103">
        <v>3.6071800000000001</v>
      </c>
      <c r="GV103">
        <v>2.65991</v>
      </c>
      <c r="GW103">
        <v>2.2485400000000002</v>
      </c>
      <c r="GX103">
        <v>2.7087400000000001</v>
      </c>
      <c r="GY103">
        <v>1.9958499999999999</v>
      </c>
      <c r="GZ103">
        <v>2.3144499999999999</v>
      </c>
      <c r="HA103">
        <v>44.781500000000001</v>
      </c>
      <c r="HB103">
        <v>15.2966</v>
      </c>
      <c r="HC103">
        <v>18</v>
      </c>
      <c r="HD103">
        <v>272.55700000000002</v>
      </c>
      <c r="HE103">
        <v>610.56799999999998</v>
      </c>
      <c r="HF103">
        <v>23.001200000000001</v>
      </c>
      <c r="HG103">
        <v>36.166699999999999</v>
      </c>
      <c r="HH103">
        <v>30.001799999999999</v>
      </c>
      <c r="HI103">
        <v>35.961799999999997</v>
      </c>
      <c r="HJ103">
        <v>35.817900000000002</v>
      </c>
      <c r="HK103">
        <v>72.180800000000005</v>
      </c>
      <c r="HL103">
        <v>34.234000000000002</v>
      </c>
      <c r="HM103">
        <v>0</v>
      </c>
      <c r="HN103">
        <v>23</v>
      </c>
      <c r="HO103">
        <v>1489.8</v>
      </c>
      <c r="HP103">
        <v>26.8767</v>
      </c>
      <c r="HQ103">
        <v>101.336</v>
      </c>
      <c r="HR103">
        <v>101.947</v>
      </c>
    </row>
    <row r="104" spans="1:226" x14ac:dyDescent="0.2">
      <c r="A104">
        <v>96</v>
      </c>
      <c r="B104">
        <v>1656093506</v>
      </c>
      <c r="C104">
        <v>1986.9000000953699</v>
      </c>
      <c r="D104" t="s">
        <v>534</v>
      </c>
      <c r="E104" t="s">
        <v>535</v>
      </c>
      <c r="F104">
        <v>5</v>
      </c>
      <c r="G104" t="s">
        <v>351</v>
      </c>
      <c r="H104" t="s">
        <v>352</v>
      </c>
      <c r="I104">
        <v>1656093503.5</v>
      </c>
      <c r="J104">
        <f t="shared" si="68"/>
        <v>3.2989434973959343E-3</v>
      </c>
      <c r="K104">
        <f t="shared" si="69"/>
        <v>3.2989434973959342</v>
      </c>
      <c r="L104">
        <f t="shared" si="70"/>
        <v>44.221180220590547</v>
      </c>
      <c r="M104">
        <f t="shared" si="71"/>
        <v>1430.8888888888901</v>
      </c>
      <c r="N104">
        <f t="shared" si="72"/>
        <v>646.8819628161981</v>
      </c>
      <c r="O104">
        <f t="shared" si="73"/>
        <v>49.264688255754606</v>
      </c>
      <c r="P104">
        <f t="shared" si="74"/>
        <v>108.97242324217285</v>
      </c>
      <c r="Q104">
        <f t="shared" si="75"/>
        <v>9.8701929789223791E-2</v>
      </c>
      <c r="R104">
        <f t="shared" si="76"/>
        <v>3.1209837704699837</v>
      </c>
      <c r="S104">
        <f t="shared" si="77"/>
        <v>9.7000041068059664E-2</v>
      </c>
      <c r="T104">
        <f t="shared" si="78"/>
        <v>6.0775489292461057E-2</v>
      </c>
      <c r="U104">
        <f t="shared" si="79"/>
        <v>321.51446962004286</v>
      </c>
      <c r="V104">
        <f t="shared" si="80"/>
        <v>31.591731015640054</v>
      </c>
      <c r="W104">
        <f t="shared" si="81"/>
        <v>31.591731015640054</v>
      </c>
      <c r="X104">
        <f t="shared" si="82"/>
        <v>4.6658430312130772</v>
      </c>
      <c r="Y104">
        <f t="shared" si="83"/>
        <v>49.67542557649783</v>
      </c>
      <c r="Z104">
        <f t="shared" si="84"/>
        <v>2.1923833340908514</v>
      </c>
      <c r="AA104">
        <f t="shared" si="85"/>
        <v>4.4134163092668102</v>
      </c>
      <c r="AB104">
        <f t="shared" si="86"/>
        <v>2.4734596971222258</v>
      </c>
      <c r="AC104">
        <f t="shared" si="87"/>
        <v>-145.48340823516071</v>
      </c>
      <c r="AD104">
        <f t="shared" si="88"/>
        <v>-164.25727438590641</v>
      </c>
      <c r="AE104">
        <f t="shared" si="89"/>
        <v>-11.830693491310884</v>
      </c>
      <c r="AF104">
        <f t="shared" si="90"/>
        <v>-5.6906492335173198E-2</v>
      </c>
      <c r="AG104">
        <f t="shared" si="91"/>
        <v>80.340591814851891</v>
      </c>
      <c r="AH104">
        <f t="shared" si="92"/>
        <v>3.2581843240272228</v>
      </c>
      <c r="AI104">
        <f t="shared" si="93"/>
        <v>44.221180220590547</v>
      </c>
      <c r="AJ104">
        <v>1522.0252869848</v>
      </c>
      <c r="AK104">
        <v>1480.1955757575799</v>
      </c>
      <c r="AL104">
        <v>3.4336685408698302</v>
      </c>
      <c r="AM104">
        <v>66.930594117623002</v>
      </c>
      <c r="AN104">
        <f t="shared" si="94"/>
        <v>3.2989434973959342</v>
      </c>
      <c r="AO104">
        <v>26.835131957878101</v>
      </c>
      <c r="AP104">
        <v>28.796163636363602</v>
      </c>
      <c r="AQ104">
        <v>2.6593306830543402E-3</v>
      </c>
      <c r="AR104">
        <v>77.493190307587398</v>
      </c>
      <c r="AS104">
        <v>185</v>
      </c>
      <c r="AT104">
        <v>37</v>
      </c>
      <c r="AU104">
        <f t="shared" si="95"/>
        <v>1</v>
      </c>
      <c r="AV104">
        <f t="shared" si="96"/>
        <v>0</v>
      </c>
      <c r="AW104">
        <f t="shared" si="97"/>
        <v>39799.399948056081</v>
      </c>
      <c r="AX104">
        <f t="shared" si="98"/>
        <v>1999.99</v>
      </c>
      <c r="AY104">
        <f t="shared" si="99"/>
        <v>1681.1916340000221</v>
      </c>
      <c r="AZ104">
        <f t="shared" si="100"/>
        <v>0.84060002000011103</v>
      </c>
      <c r="BA104">
        <f t="shared" si="101"/>
        <v>0.16075803860021443</v>
      </c>
      <c r="BB104">
        <v>3.08</v>
      </c>
      <c r="BC104">
        <v>0.5</v>
      </c>
      <c r="BD104" t="s">
        <v>353</v>
      </c>
      <c r="BE104">
        <v>2</v>
      </c>
      <c r="BF104" t="b">
        <v>1</v>
      </c>
      <c r="BG104">
        <v>1656093503.5</v>
      </c>
      <c r="BH104">
        <v>1430.8888888888901</v>
      </c>
      <c r="BI104">
        <v>1483.24555555556</v>
      </c>
      <c r="BJ104">
        <v>28.7876222222222</v>
      </c>
      <c r="BK104">
        <v>26.838544444444398</v>
      </c>
      <c r="BL104">
        <v>1413.6644444444401</v>
      </c>
      <c r="BM104">
        <v>28.6371111111111</v>
      </c>
      <c r="BN104">
        <v>500.047666666667</v>
      </c>
      <c r="BO104">
        <v>76.057244444444393</v>
      </c>
      <c r="BP104">
        <v>9.9907999999999997E-2</v>
      </c>
      <c r="BQ104">
        <v>30.6155111111111</v>
      </c>
      <c r="BR104">
        <v>30.500911111111101</v>
      </c>
      <c r="BS104">
        <v>999.9</v>
      </c>
      <c r="BT104">
        <v>0</v>
      </c>
      <c r="BU104">
        <v>0</v>
      </c>
      <c r="BV104">
        <v>10016.1111111111</v>
      </c>
      <c r="BW104">
        <v>0</v>
      </c>
      <c r="BX104">
        <v>2368.0211111111098</v>
      </c>
      <c r="BY104">
        <v>-52.358966666666703</v>
      </c>
      <c r="BZ104">
        <v>1473.2988888888899</v>
      </c>
      <c r="CA104">
        <v>1524.15333333333</v>
      </c>
      <c r="CB104">
        <v>1.94908888888889</v>
      </c>
      <c r="CC104">
        <v>1483.24555555556</v>
      </c>
      <c r="CD104">
        <v>26.838544444444398</v>
      </c>
      <c r="CE104">
        <v>2.1895088888888901</v>
      </c>
      <c r="CF104">
        <v>2.0412655555555599</v>
      </c>
      <c r="CG104">
        <v>18.885755555555601</v>
      </c>
      <c r="CH104">
        <v>17.7681222222222</v>
      </c>
      <c r="CI104">
        <v>1999.99</v>
      </c>
      <c r="CJ104">
        <v>0.97999733333333305</v>
      </c>
      <c r="CK104">
        <v>2.00025666666667E-2</v>
      </c>
      <c r="CL104">
        <v>0</v>
      </c>
      <c r="CM104">
        <v>2.26616666666667</v>
      </c>
      <c r="CN104">
        <v>0</v>
      </c>
      <c r="CO104">
        <v>6854.4755555555603</v>
      </c>
      <c r="CP104">
        <v>17300.077777777798</v>
      </c>
      <c r="CQ104">
        <v>45.875</v>
      </c>
      <c r="CR104">
        <v>46.965000000000003</v>
      </c>
      <c r="CS104">
        <v>45.582999999999998</v>
      </c>
      <c r="CT104">
        <v>45.5</v>
      </c>
      <c r="CU104">
        <v>45.061999999999998</v>
      </c>
      <c r="CV104">
        <v>1959.9877777777799</v>
      </c>
      <c r="CW104">
        <v>40.001111111111101</v>
      </c>
      <c r="CX104">
        <v>0</v>
      </c>
      <c r="CY104">
        <v>1656093474.4000001</v>
      </c>
      <c r="CZ104">
        <v>0</v>
      </c>
      <c r="DA104">
        <v>1656081794</v>
      </c>
      <c r="DB104" t="s">
        <v>354</v>
      </c>
      <c r="DC104">
        <v>1656081770.5</v>
      </c>
      <c r="DD104">
        <v>1655399214.5999999</v>
      </c>
      <c r="DE104">
        <v>1</v>
      </c>
      <c r="DF104">
        <v>0.13400000000000001</v>
      </c>
      <c r="DG104">
        <v>-0.06</v>
      </c>
      <c r="DH104">
        <v>9.3309999999999995</v>
      </c>
      <c r="DI104">
        <v>0.51100000000000001</v>
      </c>
      <c r="DJ104">
        <v>421</v>
      </c>
      <c r="DK104">
        <v>25</v>
      </c>
      <c r="DL104">
        <v>1.93</v>
      </c>
      <c r="DM104">
        <v>0.15</v>
      </c>
      <c r="DN104">
        <v>-52.059117499999999</v>
      </c>
      <c r="DO104">
        <v>-2.4032161350843801</v>
      </c>
      <c r="DP104">
        <v>0.41183607047434501</v>
      </c>
      <c r="DQ104">
        <v>0</v>
      </c>
      <c r="DR104">
        <v>1.9784792499999999</v>
      </c>
      <c r="DS104">
        <v>-0.377107429643528</v>
      </c>
      <c r="DT104">
        <v>4.3535147661831801E-2</v>
      </c>
      <c r="DU104">
        <v>0</v>
      </c>
      <c r="DV104">
        <v>0</v>
      </c>
      <c r="DW104">
        <v>2</v>
      </c>
      <c r="DX104" t="s">
        <v>355</v>
      </c>
      <c r="DY104">
        <v>2.9641199999999999</v>
      </c>
      <c r="DZ104">
        <v>2.7533599999999998</v>
      </c>
      <c r="EA104">
        <v>0.174066</v>
      </c>
      <c r="EB104">
        <v>0.179065</v>
      </c>
      <c r="EC104">
        <v>9.8284300000000005E-2</v>
      </c>
      <c r="ED104">
        <v>9.3513100000000002E-2</v>
      </c>
      <c r="EE104">
        <v>31755</v>
      </c>
      <c r="EF104">
        <v>34495.599999999999</v>
      </c>
      <c r="EG104">
        <v>34897.9</v>
      </c>
      <c r="EH104">
        <v>38172</v>
      </c>
      <c r="EI104">
        <v>44737.9</v>
      </c>
      <c r="EJ104">
        <v>49998.400000000001</v>
      </c>
      <c r="EK104">
        <v>54674.6</v>
      </c>
      <c r="EL104">
        <v>61254.3</v>
      </c>
      <c r="EM104">
        <v>1.4641999999999999</v>
      </c>
      <c r="EN104">
        <v>2.0251999999999999</v>
      </c>
      <c r="EO104">
        <v>-2.55108E-2</v>
      </c>
      <c r="EP104">
        <v>0</v>
      </c>
      <c r="EQ104">
        <v>30.927800000000001</v>
      </c>
      <c r="ER104">
        <v>999.9</v>
      </c>
      <c r="ES104">
        <v>38.896000000000001</v>
      </c>
      <c r="ET104">
        <v>41.835000000000001</v>
      </c>
      <c r="EU104">
        <v>41.791600000000003</v>
      </c>
      <c r="EV104">
        <v>55.154800000000002</v>
      </c>
      <c r="EW104">
        <v>39.194699999999997</v>
      </c>
      <c r="EX104">
        <v>2</v>
      </c>
      <c r="EY104">
        <v>0.75810999999999995</v>
      </c>
      <c r="EZ104">
        <v>5.2299300000000004</v>
      </c>
      <c r="FA104">
        <v>20.0623</v>
      </c>
      <c r="FB104">
        <v>5.1957300000000002</v>
      </c>
      <c r="FC104">
        <v>12.0099</v>
      </c>
      <c r="FD104">
        <v>4.9756</v>
      </c>
      <c r="FE104">
        <v>3.294</v>
      </c>
      <c r="FF104">
        <v>9999</v>
      </c>
      <c r="FG104">
        <v>544.29999999999995</v>
      </c>
      <c r="FH104">
        <v>9999</v>
      </c>
      <c r="FI104">
        <v>9999</v>
      </c>
      <c r="FJ104">
        <v>1.8632500000000001</v>
      </c>
      <c r="FK104">
        <v>1.86792</v>
      </c>
      <c r="FL104">
        <v>1.86768</v>
      </c>
      <c r="FM104">
        <v>1.8689</v>
      </c>
      <c r="FN104">
        <v>1.86957</v>
      </c>
      <c r="FO104">
        <v>1.8656900000000001</v>
      </c>
      <c r="FP104">
        <v>1.8666100000000001</v>
      </c>
      <c r="FQ104">
        <v>1.8680099999999999</v>
      </c>
      <c r="FR104">
        <v>5</v>
      </c>
      <c r="FS104">
        <v>0</v>
      </c>
      <c r="FT104">
        <v>0</v>
      </c>
      <c r="FU104">
        <v>0</v>
      </c>
      <c r="FV104" t="s">
        <v>356</v>
      </c>
      <c r="FW104" t="s">
        <v>357</v>
      </c>
      <c r="FX104" t="s">
        <v>358</v>
      </c>
      <c r="FY104" t="s">
        <v>358</v>
      </c>
      <c r="FZ104" t="s">
        <v>358</v>
      </c>
      <c r="GA104" t="s">
        <v>358</v>
      </c>
      <c r="GB104">
        <v>0</v>
      </c>
      <c r="GC104">
        <v>100</v>
      </c>
      <c r="GD104">
        <v>100</v>
      </c>
      <c r="GE104">
        <v>17.28</v>
      </c>
      <c r="GF104">
        <v>0.15049999999999999</v>
      </c>
      <c r="GG104">
        <v>5.6976915342421899</v>
      </c>
      <c r="GH104">
        <v>8.8301994759753793E-3</v>
      </c>
      <c r="GI104">
        <v>1.96969380098152E-7</v>
      </c>
      <c r="GJ104">
        <v>-4.7809962804086102E-10</v>
      </c>
      <c r="GK104">
        <v>0.15052054362713199</v>
      </c>
      <c r="GL104">
        <v>0</v>
      </c>
      <c r="GM104">
        <v>0</v>
      </c>
      <c r="GN104">
        <v>0</v>
      </c>
      <c r="GO104">
        <v>-3</v>
      </c>
      <c r="GP104">
        <v>1713</v>
      </c>
      <c r="GQ104">
        <v>0</v>
      </c>
      <c r="GR104">
        <v>17</v>
      </c>
      <c r="GS104">
        <v>195.6</v>
      </c>
      <c r="GT104">
        <v>11571.5</v>
      </c>
      <c r="GU104">
        <v>3.6364700000000001</v>
      </c>
      <c r="GV104">
        <v>2.65747</v>
      </c>
      <c r="GW104">
        <v>2.2485400000000002</v>
      </c>
      <c r="GX104">
        <v>2.7087400000000001</v>
      </c>
      <c r="GY104">
        <v>1.9958499999999999</v>
      </c>
      <c r="GZ104">
        <v>2.3706100000000001</v>
      </c>
      <c r="HA104">
        <v>44.809600000000003</v>
      </c>
      <c r="HB104">
        <v>15.2966</v>
      </c>
      <c r="HC104">
        <v>18</v>
      </c>
      <c r="HD104">
        <v>273.14299999999997</v>
      </c>
      <c r="HE104">
        <v>610.22900000000004</v>
      </c>
      <c r="HF104">
        <v>22.9984</v>
      </c>
      <c r="HG104">
        <v>36.184800000000003</v>
      </c>
      <c r="HH104">
        <v>30.0017</v>
      </c>
      <c r="HI104">
        <v>35.976500000000001</v>
      </c>
      <c r="HJ104">
        <v>35.832299999999996</v>
      </c>
      <c r="HK104">
        <v>72.756500000000003</v>
      </c>
      <c r="HL104">
        <v>34.234000000000002</v>
      </c>
      <c r="HM104">
        <v>0</v>
      </c>
      <c r="HN104">
        <v>23</v>
      </c>
      <c r="HO104">
        <v>1509.91</v>
      </c>
      <c r="HP104">
        <v>26.889099999999999</v>
      </c>
      <c r="HQ104">
        <v>101.334</v>
      </c>
      <c r="HR104">
        <v>101.941</v>
      </c>
    </row>
    <row r="105" spans="1:226" x14ac:dyDescent="0.2">
      <c r="A105">
        <v>97</v>
      </c>
      <c r="B105">
        <v>1656093511</v>
      </c>
      <c r="C105">
        <v>1991.9000000953699</v>
      </c>
      <c r="D105" t="s">
        <v>536</v>
      </c>
      <c r="E105" t="s">
        <v>537</v>
      </c>
      <c r="F105">
        <v>5</v>
      </c>
      <c r="G105" t="s">
        <v>351</v>
      </c>
      <c r="H105" t="s">
        <v>352</v>
      </c>
      <c r="I105">
        <v>1656093508.2</v>
      </c>
      <c r="J105">
        <f t="shared" ref="J105:J136" si="102">(K105)/1000</f>
        <v>3.2859564967851547E-3</v>
      </c>
      <c r="K105">
        <f t="shared" ref="K105:K133" si="103">IF(BF105, AN105, AH105)</f>
        <v>3.2859564967851549</v>
      </c>
      <c r="L105">
        <f t="shared" ref="L105:L133" si="104">IF(BF105, AI105, AG105)</f>
        <v>43.902042729122584</v>
      </c>
      <c r="M105">
        <f t="shared" ref="M105:M136" si="105">BH105 - IF(AU105&gt;1, L105*BB105*100/(AW105*BV105), 0)</f>
        <v>1446.595</v>
      </c>
      <c r="N105">
        <f t="shared" ref="N105:N136" si="106">((T105-J105/2)*M105-L105)/(T105+J105/2)</f>
        <v>662.53286780230178</v>
      </c>
      <c r="O105">
        <f t="shared" ref="O105:O136" si="107">N105*(BO105+BP105)/1000</f>
        <v>50.456675330018335</v>
      </c>
      <c r="P105">
        <f t="shared" ref="P105:P133" si="108">(BH105 - IF(AU105&gt;1, L105*BB105*100/(AW105*BV105), 0))*(BO105+BP105)/1000</f>
        <v>110.16868414565664</v>
      </c>
      <c r="Q105">
        <f t="shared" ref="Q105:Q136" si="109">2/((1/S105-1/R105)+SIGN(S105)*SQRT((1/S105-1/R105)*(1/S105-1/R105) + 4*BC105/((BC105+1)*(BC105+1))*(2*1/S105*1/R105-1/R105*1/R105)))</f>
        <v>9.810646124463096E-2</v>
      </c>
      <c r="R105">
        <f t="shared" ref="R105:R133" si="110">IF(LEFT(BD105,1)&lt;&gt;"0",IF(LEFT(BD105,1)="1",3,BE105),$D$5+$E$5*(BV105*BO105/($K$5*1000))+$F$5*(BV105*BO105/($K$5*1000))*MAX(MIN(BB105,$J$5),$I$5)*MAX(MIN(BB105,$J$5),$I$5)+$G$5*MAX(MIN(BB105,$J$5),$I$5)*(BV105*BO105/($K$5*1000))+$H$5*(BV105*BO105/($K$5*1000))*(BV105*BO105/($K$5*1000)))</f>
        <v>3.1155764507142147</v>
      </c>
      <c r="S105">
        <f t="shared" ref="S105:S133" si="111">J105*(1000-(1000*0.61365*EXP(17.502*W105/(240.97+W105))/(BO105+BP105)+BJ105)/2)/(1000*0.61365*EXP(17.502*W105/(240.97+W105))/(BO105+BP105)-BJ105)</f>
        <v>9.6421992453808877E-2</v>
      </c>
      <c r="T105">
        <f t="shared" ref="T105:T133" si="112">1/((BC105+1)/(Q105/1.6)+1/(R105/1.37)) + BC105/((BC105+1)/(Q105/1.6) + BC105/(R105/1.37))</f>
        <v>6.0412679038881208E-2</v>
      </c>
      <c r="U105">
        <f t="shared" ref="U105:U133" si="113">(AX105*BA105)</f>
        <v>321.50808137417891</v>
      </c>
      <c r="V105">
        <f t="shared" ref="V105:V136" si="114">(BQ105+(U105+2*0.95*0.0000000567*(((BQ105+$B$7)+273)^4-(BQ105+273)^4)-44100*J105)/(1.84*29.3*R105+8*0.95*0.0000000567*(BQ105+273)^3))</f>
        <v>31.615434214451668</v>
      </c>
      <c r="W105">
        <f t="shared" ref="W105:W136" si="115">($C$7*BR105+$D$7*BS105+$E$7*V105)</f>
        <v>31.615434214451668</v>
      </c>
      <c r="X105">
        <f t="shared" ref="X105:X136" si="116">0.61365*EXP(17.502*W105/(240.97+W105))</f>
        <v>4.672125240856257</v>
      </c>
      <c r="Y105">
        <f t="shared" ref="Y105:Y136" si="117">(Z105/AA105*100)</f>
        <v>49.652689552067798</v>
      </c>
      <c r="Z105">
        <f t="shared" ref="Z105:Z133" si="118">BJ105*(BO105+BP105)/1000</f>
        <v>2.1937603543728668</v>
      </c>
      <c r="AA105">
        <f t="shared" ref="AA105:AA133" si="119">0.61365*EXP(17.502*BQ105/(240.97+BQ105))</f>
        <v>4.4182105222566079</v>
      </c>
      <c r="AB105">
        <f t="shared" ref="AB105:AB133" si="120">(X105-BJ105*(BO105+BP105)/1000)</f>
        <v>2.4783648864833903</v>
      </c>
      <c r="AC105">
        <f t="shared" ref="AC105:AC133" si="121">(-J105*44100)</f>
        <v>-144.91068150822531</v>
      </c>
      <c r="AD105">
        <f t="shared" ref="AD105:AD133" si="122">2*29.3*R105*0.92*(BQ105-W105)</f>
        <v>-164.76453561788955</v>
      </c>
      <c r="AE105">
        <f t="shared" ref="AE105:AE133" si="123">2*0.95*0.0000000567*(((BQ105+$B$7)+273)^4-(W105+273)^4)</f>
        <v>-11.89032946127462</v>
      </c>
      <c r="AF105">
        <f t="shared" ref="AF105:AF136" si="124">U105+AE105+AC105+AD105</f>
        <v>-5.7465213210576849E-2</v>
      </c>
      <c r="AG105">
        <f t="shared" ref="AG105:AG133" si="125">BN105*AU105*(BI105-BH105*(1000-AU105*BK105)/(1000-AU105*BJ105))/(100*BB105)</f>
        <v>80.633413034719055</v>
      </c>
      <c r="AH105">
        <f t="shared" ref="AH105:AH133" si="126">1000*BN105*AU105*(BJ105-BK105)/(100*BB105*(1000-AU105*BJ105))</f>
        <v>3.2574721808811855</v>
      </c>
      <c r="AI105">
        <f t="shared" ref="AI105:AI136" si="127">(AJ105 - AK105 - BO105*1000/(8.314*(BQ105+273.15)) * AM105/BN105 * AL105) * BN105/(100*BB105) * (1000 - BK105)/1000</f>
        <v>43.902042729122584</v>
      </c>
      <c r="AJ105">
        <v>1539.5359860389001</v>
      </c>
      <c r="AK105">
        <v>1497.5401818181799</v>
      </c>
      <c r="AL105">
        <v>3.5244752411826998</v>
      </c>
      <c r="AM105">
        <v>66.930594117623002</v>
      </c>
      <c r="AN105">
        <f t="shared" ref="AN105:AN136" si="128">(AP105 - AO105 + BO105*1000/(8.314*(BQ105+273.15)) * AR105/BN105 * AQ105) * BN105/(100*BB105) * 1000/(1000 - AP105)</f>
        <v>3.2859564967851549</v>
      </c>
      <c r="AO105">
        <v>26.852642223532499</v>
      </c>
      <c r="AP105">
        <v>28.814926060605998</v>
      </c>
      <c r="AQ105">
        <v>7.4302206482591197E-4</v>
      </c>
      <c r="AR105">
        <v>77.493190307587398</v>
      </c>
      <c r="AS105">
        <v>184</v>
      </c>
      <c r="AT105">
        <v>37</v>
      </c>
      <c r="AU105">
        <f t="shared" ref="AU105:AU133" si="129">IF(AS105*$H$13&gt;=AW105,1,(AW105/(AW105-AS105*$H$13)))</f>
        <v>1</v>
      </c>
      <c r="AV105">
        <f t="shared" ref="AV105:AV136" si="130">(AU105-1)*100</f>
        <v>0</v>
      </c>
      <c r="AW105">
        <f t="shared" ref="AW105:AW133" si="131">MAX(0,($B$13+$C$13*BV105)/(1+$D$13*BV105)*BO105/(BQ105+273)*$E$13)</f>
        <v>39702.971207757997</v>
      </c>
      <c r="AX105">
        <f t="shared" ref="AX105:AX133" si="132">$B$11*BW105+$C$11*BX105+$F$11*CI105*(1-CL105)</f>
        <v>1999.95</v>
      </c>
      <c r="AY105">
        <f t="shared" ref="AY105:AY136" si="133">AX105*AZ105</f>
        <v>1681.1580318000929</v>
      </c>
      <c r="AZ105">
        <f t="shared" ref="AZ105:AZ133" si="134">($B$11*$D$9+$C$11*$D$9+$F$11*((CV105+CN105)/MAX(CV105+CN105+CW105, 0.1)*$I$9+CW105/MAX(CV105+CN105+CW105, 0.1)*$J$9))/($B$11+$C$11+$F$11)</f>
        <v>0.84060003090081892</v>
      </c>
      <c r="BA105">
        <f t="shared" ref="BA105:BA133" si="135">($B$11*$K$9+$C$11*$K$9+$F$11*((CV105+CN105)/MAX(CV105+CN105+CW105, 0.1)*$P$9+CW105/MAX(CV105+CN105+CW105, 0.1)*$Q$9))/($B$11+$C$11+$F$11)</f>
        <v>0.16075805963858042</v>
      </c>
      <c r="BB105">
        <v>3.08</v>
      </c>
      <c r="BC105">
        <v>0.5</v>
      </c>
      <c r="BD105" t="s">
        <v>353</v>
      </c>
      <c r="BE105">
        <v>2</v>
      </c>
      <c r="BF105" t="b">
        <v>1</v>
      </c>
      <c r="BG105">
        <v>1656093508.2</v>
      </c>
      <c r="BH105">
        <v>1446.595</v>
      </c>
      <c r="BI105">
        <v>1499.1659999999999</v>
      </c>
      <c r="BJ105">
        <v>28.805669999999999</v>
      </c>
      <c r="BK105">
        <v>26.856940000000002</v>
      </c>
      <c r="BL105">
        <v>1429.271</v>
      </c>
      <c r="BM105">
        <v>28.655159999999999</v>
      </c>
      <c r="BN105">
        <v>500.01830000000001</v>
      </c>
      <c r="BO105">
        <v>76.056950000000001</v>
      </c>
      <c r="BP105">
        <v>0.10029107</v>
      </c>
      <c r="BQ105">
        <v>30.634499999999999</v>
      </c>
      <c r="BR105">
        <v>30.506229999999999</v>
      </c>
      <c r="BS105">
        <v>999.9</v>
      </c>
      <c r="BT105">
        <v>0</v>
      </c>
      <c r="BU105">
        <v>0</v>
      </c>
      <c r="BV105">
        <v>9991.5</v>
      </c>
      <c r="BW105">
        <v>0</v>
      </c>
      <c r="BX105">
        <v>2369.2869999999998</v>
      </c>
      <c r="BY105">
        <v>-52.571489999999997</v>
      </c>
      <c r="BZ105">
        <v>1489.501</v>
      </c>
      <c r="CA105">
        <v>1540.5419999999999</v>
      </c>
      <c r="CB105">
        <v>1.9487399999999999</v>
      </c>
      <c r="CC105">
        <v>1499.1659999999999</v>
      </c>
      <c r="CD105">
        <v>26.856940000000002</v>
      </c>
      <c r="CE105">
        <v>2.190871</v>
      </c>
      <c r="CF105">
        <v>2.0426549999999999</v>
      </c>
      <c r="CG105">
        <v>18.89574</v>
      </c>
      <c r="CH105">
        <v>17.778929999999999</v>
      </c>
      <c r="CI105">
        <v>1999.95</v>
      </c>
      <c r="CJ105">
        <v>0.9799968</v>
      </c>
      <c r="CK105">
        <v>2.000298E-2</v>
      </c>
      <c r="CL105">
        <v>0</v>
      </c>
      <c r="CM105">
        <v>2.41858</v>
      </c>
      <c r="CN105">
        <v>0</v>
      </c>
      <c r="CO105">
        <v>6851.652</v>
      </c>
      <c r="CP105">
        <v>17299.71</v>
      </c>
      <c r="CQ105">
        <v>45.875</v>
      </c>
      <c r="CR105">
        <v>47</v>
      </c>
      <c r="CS105">
        <v>45.606099999999998</v>
      </c>
      <c r="CT105">
        <v>45.5062</v>
      </c>
      <c r="CU105">
        <v>45.118699999999997</v>
      </c>
      <c r="CV105">
        <v>1959.9459999999999</v>
      </c>
      <c r="CW105">
        <v>40.000999999999998</v>
      </c>
      <c r="CX105">
        <v>0</v>
      </c>
      <c r="CY105">
        <v>1656093479.2</v>
      </c>
      <c r="CZ105">
        <v>0</v>
      </c>
      <c r="DA105">
        <v>1656081794</v>
      </c>
      <c r="DB105" t="s">
        <v>354</v>
      </c>
      <c r="DC105">
        <v>1656081770.5</v>
      </c>
      <c r="DD105">
        <v>1655399214.5999999</v>
      </c>
      <c r="DE105">
        <v>1</v>
      </c>
      <c r="DF105">
        <v>0.13400000000000001</v>
      </c>
      <c r="DG105">
        <v>-0.06</v>
      </c>
      <c r="DH105">
        <v>9.3309999999999995</v>
      </c>
      <c r="DI105">
        <v>0.51100000000000001</v>
      </c>
      <c r="DJ105">
        <v>421</v>
      </c>
      <c r="DK105">
        <v>25</v>
      </c>
      <c r="DL105">
        <v>1.93</v>
      </c>
      <c r="DM105">
        <v>0.15</v>
      </c>
      <c r="DN105">
        <v>-52.249952499999999</v>
      </c>
      <c r="DO105">
        <v>-2.6792116322699999</v>
      </c>
      <c r="DP105">
        <v>0.51113109961510905</v>
      </c>
      <c r="DQ105">
        <v>0</v>
      </c>
      <c r="DR105">
        <v>1.959606</v>
      </c>
      <c r="DS105">
        <v>-0.18015151969981499</v>
      </c>
      <c r="DT105">
        <v>2.9459798013564201E-2</v>
      </c>
      <c r="DU105">
        <v>0</v>
      </c>
      <c r="DV105">
        <v>0</v>
      </c>
      <c r="DW105">
        <v>2</v>
      </c>
      <c r="DX105" t="s">
        <v>355</v>
      </c>
      <c r="DY105">
        <v>2.9641600000000001</v>
      </c>
      <c r="DZ105">
        <v>2.7536700000000001</v>
      </c>
      <c r="EA105">
        <v>0.17529400000000001</v>
      </c>
      <c r="EB105">
        <v>0.180288</v>
      </c>
      <c r="EC105">
        <v>9.8322699999999999E-2</v>
      </c>
      <c r="ED105">
        <v>9.3554600000000002E-2</v>
      </c>
      <c r="EE105">
        <v>31705.8</v>
      </c>
      <c r="EF105">
        <v>34441.9</v>
      </c>
      <c r="EG105">
        <v>34896</v>
      </c>
      <c r="EH105">
        <v>38169.699999999997</v>
      </c>
      <c r="EI105">
        <v>44734.400000000001</v>
      </c>
      <c r="EJ105">
        <v>49994</v>
      </c>
      <c r="EK105">
        <v>54672.5</v>
      </c>
      <c r="EL105">
        <v>61251.7</v>
      </c>
      <c r="EM105">
        <v>1.4665999999999999</v>
      </c>
      <c r="EN105">
        <v>2.0247999999999999</v>
      </c>
      <c r="EO105">
        <v>-2.52128E-2</v>
      </c>
      <c r="EP105">
        <v>0</v>
      </c>
      <c r="EQ105">
        <v>30.936900000000001</v>
      </c>
      <c r="ER105">
        <v>999.9</v>
      </c>
      <c r="ES105">
        <v>38.896000000000001</v>
      </c>
      <c r="ET105">
        <v>41.865000000000002</v>
      </c>
      <c r="EU105">
        <v>41.8581</v>
      </c>
      <c r="EV105">
        <v>55.224800000000002</v>
      </c>
      <c r="EW105">
        <v>39.150599999999997</v>
      </c>
      <c r="EX105">
        <v>2</v>
      </c>
      <c r="EY105">
        <v>0.75920699999999997</v>
      </c>
      <c r="EZ105">
        <v>5.2053200000000004</v>
      </c>
      <c r="FA105">
        <v>20.063500000000001</v>
      </c>
      <c r="FB105">
        <v>5.1933299999999996</v>
      </c>
      <c r="FC105">
        <v>12.0099</v>
      </c>
      <c r="FD105">
        <v>4.9744000000000002</v>
      </c>
      <c r="FE105">
        <v>3.294</v>
      </c>
      <c r="FF105">
        <v>9999</v>
      </c>
      <c r="FG105">
        <v>544.29999999999995</v>
      </c>
      <c r="FH105">
        <v>9999</v>
      </c>
      <c r="FI105">
        <v>9999</v>
      </c>
      <c r="FJ105">
        <v>1.8632500000000001</v>
      </c>
      <c r="FK105">
        <v>1.8678300000000001</v>
      </c>
      <c r="FL105">
        <v>1.86768</v>
      </c>
      <c r="FM105">
        <v>1.8689</v>
      </c>
      <c r="FN105">
        <v>1.8695999999999999</v>
      </c>
      <c r="FO105">
        <v>1.8656900000000001</v>
      </c>
      <c r="FP105">
        <v>1.8666100000000001</v>
      </c>
      <c r="FQ105">
        <v>1.86798</v>
      </c>
      <c r="FR105">
        <v>5</v>
      </c>
      <c r="FS105">
        <v>0</v>
      </c>
      <c r="FT105">
        <v>0</v>
      </c>
      <c r="FU105">
        <v>0</v>
      </c>
      <c r="FV105" t="s">
        <v>356</v>
      </c>
      <c r="FW105" t="s">
        <v>357</v>
      </c>
      <c r="FX105" t="s">
        <v>358</v>
      </c>
      <c r="FY105" t="s">
        <v>358</v>
      </c>
      <c r="FZ105" t="s">
        <v>358</v>
      </c>
      <c r="GA105" t="s">
        <v>358</v>
      </c>
      <c r="GB105">
        <v>0</v>
      </c>
      <c r="GC105">
        <v>100</v>
      </c>
      <c r="GD105">
        <v>100</v>
      </c>
      <c r="GE105">
        <v>17.38</v>
      </c>
      <c r="GF105">
        <v>0.15049999999999999</v>
      </c>
      <c r="GG105">
        <v>5.6976915342421899</v>
      </c>
      <c r="GH105">
        <v>8.8301994759753793E-3</v>
      </c>
      <c r="GI105">
        <v>1.96969380098152E-7</v>
      </c>
      <c r="GJ105">
        <v>-4.7809962804086102E-10</v>
      </c>
      <c r="GK105">
        <v>0.15052054362713199</v>
      </c>
      <c r="GL105">
        <v>0</v>
      </c>
      <c r="GM105">
        <v>0</v>
      </c>
      <c r="GN105">
        <v>0</v>
      </c>
      <c r="GO105">
        <v>-3</v>
      </c>
      <c r="GP105">
        <v>1713</v>
      </c>
      <c r="GQ105">
        <v>0</v>
      </c>
      <c r="GR105">
        <v>17</v>
      </c>
      <c r="GS105">
        <v>195.7</v>
      </c>
      <c r="GT105">
        <v>11571.6</v>
      </c>
      <c r="GU105">
        <v>3.6694300000000002</v>
      </c>
      <c r="GV105">
        <v>2.66113</v>
      </c>
      <c r="GW105">
        <v>2.2485400000000002</v>
      </c>
      <c r="GX105">
        <v>2.7087400000000001</v>
      </c>
      <c r="GY105">
        <v>1.9958499999999999</v>
      </c>
      <c r="GZ105">
        <v>2.34497</v>
      </c>
      <c r="HA105">
        <v>44.837699999999998</v>
      </c>
      <c r="HB105">
        <v>15.2966</v>
      </c>
      <c r="HC105">
        <v>18</v>
      </c>
      <c r="HD105">
        <v>274.274</v>
      </c>
      <c r="HE105">
        <v>610.03899999999999</v>
      </c>
      <c r="HF105">
        <v>22.995999999999999</v>
      </c>
      <c r="HG105">
        <v>36.206299999999999</v>
      </c>
      <c r="HH105">
        <v>30.0014</v>
      </c>
      <c r="HI105">
        <v>35.994399999999999</v>
      </c>
      <c r="HJ105">
        <v>35.846800000000002</v>
      </c>
      <c r="HK105">
        <v>73.402799999999999</v>
      </c>
      <c r="HL105">
        <v>34.234000000000002</v>
      </c>
      <c r="HM105">
        <v>0</v>
      </c>
      <c r="HN105">
        <v>23</v>
      </c>
      <c r="HO105">
        <v>1523.29</v>
      </c>
      <c r="HP105">
        <v>26.9011</v>
      </c>
      <c r="HQ105">
        <v>101.32899999999999</v>
      </c>
      <c r="HR105">
        <v>101.93600000000001</v>
      </c>
    </row>
    <row r="106" spans="1:226" x14ac:dyDescent="0.2">
      <c r="A106">
        <v>98</v>
      </c>
      <c r="B106">
        <v>1656093516</v>
      </c>
      <c r="C106">
        <v>1996.9000000953699</v>
      </c>
      <c r="D106" t="s">
        <v>538</v>
      </c>
      <c r="E106" t="s">
        <v>539</v>
      </c>
      <c r="F106">
        <v>5</v>
      </c>
      <c r="G106" t="s">
        <v>351</v>
      </c>
      <c r="H106" t="s">
        <v>352</v>
      </c>
      <c r="I106">
        <v>1656093513.5</v>
      </c>
      <c r="J106">
        <f t="shared" si="102"/>
        <v>3.2804322857845521E-3</v>
      </c>
      <c r="K106">
        <f t="shared" si="103"/>
        <v>3.2804322857845523</v>
      </c>
      <c r="L106">
        <f t="shared" si="104"/>
        <v>44.609246504034225</v>
      </c>
      <c r="M106">
        <f t="shared" si="105"/>
        <v>1464.3911111111099</v>
      </c>
      <c r="N106">
        <f t="shared" si="106"/>
        <v>665.76555687130144</v>
      </c>
      <c r="O106">
        <f t="shared" si="107"/>
        <v>50.702874954685271</v>
      </c>
      <c r="P106">
        <f t="shared" si="108"/>
        <v>111.52400214325327</v>
      </c>
      <c r="Q106">
        <f t="shared" si="109"/>
        <v>9.781057916064316E-2</v>
      </c>
      <c r="R106">
        <f t="shared" si="110"/>
        <v>3.1130563188974953</v>
      </c>
      <c r="S106">
        <f t="shared" si="111"/>
        <v>9.6134831586005887E-2</v>
      </c>
      <c r="T106">
        <f t="shared" si="112"/>
        <v>6.023243759528428E-2</v>
      </c>
      <c r="U106">
        <f t="shared" si="113"/>
        <v>321.50340933333314</v>
      </c>
      <c r="V106">
        <f t="shared" si="114"/>
        <v>31.632116024860686</v>
      </c>
      <c r="W106">
        <f t="shared" si="115"/>
        <v>31.632116024860686</v>
      </c>
      <c r="X106">
        <f t="shared" si="116"/>
        <v>4.6765509417496895</v>
      </c>
      <c r="Y106">
        <f t="shared" si="117"/>
        <v>49.640576390558913</v>
      </c>
      <c r="Z106">
        <f t="shared" si="118"/>
        <v>2.1950593051924154</v>
      </c>
      <c r="AA106">
        <f t="shared" si="119"/>
        <v>4.4219053540439779</v>
      </c>
      <c r="AB106">
        <f t="shared" si="120"/>
        <v>2.4814916365572741</v>
      </c>
      <c r="AC106">
        <f t="shared" si="121"/>
        <v>-144.66706380309876</v>
      </c>
      <c r="AD106">
        <f t="shared" si="122"/>
        <v>-164.97692358595486</v>
      </c>
      <c r="AE106">
        <f t="shared" si="123"/>
        <v>-11.917134533920066</v>
      </c>
      <c r="AF106">
        <f t="shared" si="124"/>
        <v>-5.7712589640573242E-2</v>
      </c>
      <c r="AG106">
        <f t="shared" si="125"/>
        <v>80.685110059481744</v>
      </c>
      <c r="AH106">
        <f t="shared" si="126"/>
        <v>3.2521956032604504</v>
      </c>
      <c r="AI106">
        <f t="shared" si="127"/>
        <v>44.609246504034225</v>
      </c>
      <c r="AJ106">
        <v>1556.7758743166601</v>
      </c>
      <c r="AK106">
        <v>1514.65745454545</v>
      </c>
      <c r="AL106">
        <v>3.4439459325887198</v>
      </c>
      <c r="AM106">
        <v>66.930594117623002</v>
      </c>
      <c r="AN106">
        <f t="shared" si="128"/>
        <v>3.2804322857845523</v>
      </c>
      <c r="AO106">
        <v>26.873784913490301</v>
      </c>
      <c r="AP106">
        <v>28.826424848484798</v>
      </c>
      <c r="AQ106">
        <v>2.0927720414999698E-3</v>
      </c>
      <c r="AR106">
        <v>77.493190307587398</v>
      </c>
      <c r="AS106">
        <v>184</v>
      </c>
      <c r="AT106">
        <v>37</v>
      </c>
      <c r="AU106">
        <f t="shared" si="129"/>
        <v>1</v>
      </c>
      <c r="AV106">
        <f t="shared" si="130"/>
        <v>0</v>
      </c>
      <c r="AW106">
        <f t="shared" si="131"/>
        <v>39657.287635331049</v>
      </c>
      <c r="AX106">
        <f t="shared" si="132"/>
        <v>1999.9211111111099</v>
      </c>
      <c r="AY106">
        <f t="shared" si="133"/>
        <v>1681.1337333333324</v>
      </c>
      <c r="AZ106">
        <f t="shared" si="134"/>
        <v>0.84060002366760023</v>
      </c>
      <c r="BA106">
        <f t="shared" si="135"/>
        <v>0.16075804567846844</v>
      </c>
      <c r="BB106">
        <v>3.08</v>
      </c>
      <c r="BC106">
        <v>0.5</v>
      </c>
      <c r="BD106" t="s">
        <v>353</v>
      </c>
      <c r="BE106">
        <v>2</v>
      </c>
      <c r="BF106" t="b">
        <v>1</v>
      </c>
      <c r="BG106">
        <v>1656093513.5</v>
      </c>
      <c r="BH106">
        <v>1464.3911111111099</v>
      </c>
      <c r="BI106">
        <v>1517.02444444444</v>
      </c>
      <c r="BJ106">
        <v>28.8227222222222</v>
      </c>
      <c r="BK106">
        <v>26.877199999999998</v>
      </c>
      <c r="BL106">
        <v>1446.95444444444</v>
      </c>
      <c r="BM106">
        <v>28.6721888888889</v>
      </c>
      <c r="BN106">
        <v>500.02266666666702</v>
      </c>
      <c r="BO106">
        <v>76.057088888888899</v>
      </c>
      <c r="BP106">
        <v>0.10016261111111099</v>
      </c>
      <c r="BQ106">
        <v>30.6491222222222</v>
      </c>
      <c r="BR106">
        <v>30.542255555555599</v>
      </c>
      <c r="BS106">
        <v>999.9</v>
      </c>
      <c r="BT106">
        <v>0</v>
      </c>
      <c r="BU106">
        <v>0</v>
      </c>
      <c r="BV106">
        <v>9980</v>
      </c>
      <c r="BW106">
        <v>0</v>
      </c>
      <c r="BX106">
        <v>2371.6155555555601</v>
      </c>
      <c r="BY106">
        <v>-52.631922222222201</v>
      </c>
      <c r="BZ106">
        <v>1507.85111111111</v>
      </c>
      <c r="CA106">
        <v>1558.92444444444</v>
      </c>
      <c r="CB106">
        <v>1.94553</v>
      </c>
      <c r="CC106">
        <v>1517.02444444444</v>
      </c>
      <c r="CD106">
        <v>26.877199999999998</v>
      </c>
      <c r="CE106">
        <v>2.19217222222222</v>
      </c>
      <c r="CF106">
        <v>2.0442011111111098</v>
      </c>
      <c r="CG106">
        <v>18.9052222222222</v>
      </c>
      <c r="CH106">
        <v>17.7909111111111</v>
      </c>
      <c r="CI106">
        <v>1999.9211111111099</v>
      </c>
      <c r="CJ106">
        <v>0.97999688888888903</v>
      </c>
      <c r="CK106">
        <v>2.0002911111111101E-2</v>
      </c>
      <c r="CL106">
        <v>0</v>
      </c>
      <c r="CM106">
        <v>2.1651555555555602</v>
      </c>
      <c r="CN106">
        <v>0</v>
      </c>
      <c r="CO106">
        <v>6848.3844444444403</v>
      </c>
      <c r="CP106">
        <v>17299.433333333302</v>
      </c>
      <c r="CQ106">
        <v>45.875</v>
      </c>
      <c r="CR106">
        <v>47</v>
      </c>
      <c r="CS106">
        <v>45.625</v>
      </c>
      <c r="CT106">
        <v>45.555111111111103</v>
      </c>
      <c r="CU106">
        <v>45.125</v>
      </c>
      <c r="CV106">
        <v>1959.9211111111099</v>
      </c>
      <c r="CW106">
        <v>40</v>
      </c>
      <c r="CX106">
        <v>0</v>
      </c>
      <c r="CY106">
        <v>1656093484.5999999</v>
      </c>
      <c r="CZ106">
        <v>0</v>
      </c>
      <c r="DA106">
        <v>1656081794</v>
      </c>
      <c r="DB106" t="s">
        <v>354</v>
      </c>
      <c r="DC106">
        <v>1656081770.5</v>
      </c>
      <c r="DD106">
        <v>1655399214.5999999</v>
      </c>
      <c r="DE106">
        <v>1</v>
      </c>
      <c r="DF106">
        <v>0.13400000000000001</v>
      </c>
      <c r="DG106">
        <v>-0.06</v>
      </c>
      <c r="DH106">
        <v>9.3309999999999995</v>
      </c>
      <c r="DI106">
        <v>0.51100000000000001</v>
      </c>
      <c r="DJ106">
        <v>421</v>
      </c>
      <c r="DK106">
        <v>25</v>
      </c>
      <c r="DL106">
        <v>1.93</v>
      </c>
      <c r="DM106">
        <v>0.15</v>
      </c>
      <c r="DN106">
        <v>-52.489154999999997</v>
      </c>
      <c r="DO106">
        <v>-1.19506491557218</v>
      </c>
      <c r="DP106">
        <v>0.43839065566569801</v>
      </c>
      <c r="DQ106">
        <v>0</v>
      </c>
      <c r="DR106">
        <v>1.94683125</v>
      </c>
      <c r="DS106">
        <v>4.0096435272025397E-3</v>
      </c>
      <c r="DT106">
        <v>4.0091970439852399E-3</v>
      </c>
      <c r="DU106">
        <v>1</v>
      </c>
      <c r="DV106">
        <v>1</v>
      </c>
      <c r="DW106">
        <v>2</v>
      </c>
      <c r="DX106" t="s">
        <v>361</v>
      </c>
      <c r="DY106">
        <v>2.9646400000000002</v>
      </c>
      <c r="DZ106">
        <v>2.75379</v>
      </c>
      <c r="EA106">
        <v>0.17652000000000001</v>
      </c>
      <c r="EB106">
        <v>0.181475</v>
      </c>
      <c r="EC106">
        <v>9.8365599999999997E-2</v>
      </c>
      <c r="ED106">
        <v>9.3603599999999995E-2</v>
      </c>
      <c r="EE106">
        <v>31657.5</v>
      </c>
      <c r="EF106">
        <v>34390.800000000003</v>
      </c>
      <c r="EG106">
        <v>34894.9</v>
      </c>
      <c r="EH106">
        <v>38168.6</v>
      </c>
      <c r="EI106">
        <v>44731.7</v>
      </c>
      <c r="EJ106">
        <v>49989.7</v>
      </c>
      <c r="EK106">
        <v>54671.8</v>
      </c>
      <c r="EL106">
        <v>61249.599999999999</v>
      </c>
      <c r="EM106">
        <v>1.4661999999999999</v>
      </c>
      <c r="EN106">
        <v>2.0246</v>
      </c>
      <c r="EO106">
        <v>-2.4080299999999999E-2</v>
      </c>
      <c r="EP106">
        <v>0</v>
      </c>
      <c r="EQ106">
        <v>30.9499</v>
      </c>
      <c r="ER106">
        <v>999.9</v>
      </c>
      <c r="ES106">
        <v>38.896000000000001</v>
      </c>
      <c r="ET106">
        <v>41.865000000000002</v>
      </c>
      <c r="EU106">
        <v>41.854900000000001</v>
      </c>
      <c r="EV106">
        <v>55.294800000000002</v>
      </c>
      <c r="EW106">
        <v>39.146599999999999</v>
      </c>
      <c r="EX106">
        <v>2</v>
      </c>
      <c r="EY106">
        <v>0.76122000000000001</v>
      </c>
      <c r="EZ106">
        <v>5.1853199999999999</v>
      </c>
      <c r="FA106">
        <v>20.063800000000001</v>
      </c>
      <c r="FB106">
        <v>5.1945300000000003</v>
      </c>
      <c r="FC106">
        <v>12.0099</v>
      </c>
      <c r="FD106">
        <v>4.9752000000000001</v>
      </c>
      <c r="FE106">
        <v>3.294</v>
      </c>
      <c r="FF106">
        <v>9999</v>
      </c>
      <c r="FG106">
        <v>544.29999999999995</v>
      </c>
      <c r="FH106">
        <v>9999</v>
      </c>
      <c r="FI106">
        <v>9999</v>
      </c>
      <c r="FJ106">
        <v>1.8632500000000001</v>
      </c>
      <c r="FK106">
        <v>1.8678600000000001</v>
      </c>
      <c r="FL106">
        <v>1.86768</v>
      </c>
      <c r="FM106">
        <v>1.86893</v>
      </c>
      <c r="FN106">
        <v>1.8696299999999999</v>
      </c>
      <c r="FO106">
        <v>1.8656900000000001</v>
      </c>
      <c r="FP106">
        <v>1.8666100000000001</v>
      </c>
      <c r="FQ106">
        <v>1.86798</v>
      </c>
      <c r="FR106">
        <v>5</v>
      </c>
      <c r="FS106">
        <v>0</v>
      </c>
      <c r="FT106">
        <v>0</v>
      </c>
      <c r="FU106">
        <v>0</v>
      </c>
      <c r="FV106" t="s">
        <v>356</v>
      </c>
      <c r="FW106" t="s">
        <v>357</v>
      </c>
      <c r="FX106" t="s">
        <v>358</v>
      </c>
      <c r="FY106" t="s">
        <v>358</v>
      </c>
      <c r="FZ106" t="s">
        <v>358</v>
      </c>
      <c r="GA106" t="s">
        <v>358</v>
      </c>
      <c r="GB106">
        <v>0</v>
      </c>
      <c r="GC106">
        <v>100</v>
      </c>
      <c r="GD106">
        <v>100</v>
      </c>
      <c r="GE106">
        <v>17.489999999999998</v>
      </c>
      <c r="GF106">
        <v>0.15049999999999999</v>
      </c>
      <c r="GG106">
        <v>5.6976915342421899</v>
      </c>
      <c r="GH106">
        <v>8.8301994759753793E-3</v>
      </c>
      <c r="GI106">
        <v>1.96969380098152E-7</v>
      </c>
      <c r="GJ106">
        <v>-4.7809962804086102E-10</v>
      </c>
      <c r="GK106">
        <v>0.15052054362713199</v>
      </c>
      <c r="GL106">
        <v>0</v>
      </c>
      <c r="GM106">
        <v>0</v>
      </c>
      <c r="GN106">
        <v>0</v>
      </c>
      <c r="GO106">
        <v>-3</v>
      </c>
      <c r="GP106">
        <v>1713</v>
      </c>
      <c r="GQ106">
        <v>0</v>
      </c>
      <c r="GR106">
        <v>17</v>
      </c>
      <c r="GS106">
        <v>195.8</v>
      </c>
      <c r="GT106">
        <v>11571.7</v>
      </c>
      <c r="GU106">
        <v>3.6975099999999999</v>
      </c>
      <c r="GV106">
        <v>2.65991</v>
      </c>
      <c r="GW106">
        <v>2.2485400000000002</v>
      </c>
      <c r="GX106">
        <v>2.7087400000000001</v>
      </c>
      <c r="GY106">
        <v>1.9958499999999999</v>
      </c>
      <c r="GZ106">
        <v>2.34863</v>
      </c>
      <c r="HA106">
        <v>44.837699999999998</v>
      </c>
      <c r="HB106">
        <v>15.287800000000001</v>
      </c>
      <c r="HC106">
        <v>18</v>
      </c>
      <c r="HD106">
        <v>274.15699999999998</v>
      </c>
      <c r="HE106">
        <v>610.029</v>
      </c>
      <c r="HF106">
        <v>22.995899999999999</v>
      </c>
      <c r="HG106">
        <v>36.2258</v>
      </c>
      <c r="HH106">
        <v>30.0016</v>
      </c>
      <c r="HI106">
        <v>36.010399999999997</v>
      </c>
      <c r="HJ106">
        <v>35.8626</v>
      </c>
      <c r="HK106">
        <v>73.967799999999997</v>
      </c>
      <c r="HL106">
        <v>34.234000000000002</v>
      </c>
      <c r="HM106">
        <v>0</v>
      </c>
      <c r="HN106">
        <v>23</v>
      </c>
      <c r="HO106">
        <v>1543.43</v>
      </c>
      <c r="HP106">
        <v>26.907399999999999</v>
      </c>
      <c r="HQ106">
        <v>101.327</v>
      </c>
      <c r="HR106">
        <v>101.93300000000001</v>
      </c>
    </row>
    <row r="107" spans="1:226" x14ac:dyDescent="0.2">
      <c r="A107">
        <v>99</v>
      </c>
      <c r="B107">
        <v>1656093521</v>
      </c>
      <c r="C107">
        <v>2001.9000000953699</v>
      </c>
      <c r="D107" t="s">
        <v>540</v>
      </c>
      <c r="E107" t="s">
        <v>541</v>
      </c>
      <c r="F107">
        <v>5</v>
      </c>
      <c r="G107" t="s">
        <v>351</v>
      </c>
      <c r="H107" t="s">
        <v>352</v>
      </c>
      <c r="I107">
        <v>1656093518.2</v>
      </c>
      <c r="J107">
        <f t="shared" si="102"/>
        <v>3.2702934167797618E-3</v>
      </c>
      <c r="K107">
        <f t="shared" si="103"/>
        <v>3.2702934167797619</v>
      </c>
      <c r="L107">
        <f t="shared" si="104"/>
        <v>44.142323280921154</v>
      </c>
      <c r="M107">
        <f t="shared" si="105"/>
        <v>1480.163</v>
      </c>
      <c r="N107">
        <f t="shared" si="106"/>
        <v>685.02692976817332</v>
      </c>
      <c r="O107">
        <f t="shared" si="107"/>
        <v>52.17108509094821</v>
      </c>
      <c r="P107">
        <f t="shared" si="108"/>
        <v>112.72799136175061</v>
      </c>
      <c r="Q107">
        <f t="shared" si="109"/>
        <v>9.7372230448403263E-2</v>
      </c>
      <c r="R107">
        <f t="shared" si="110"/>
        <v>3.1186047642427202</v>
      </c>
      <c r="S107">
        <f t="shared" si="111"/>
        <v>9.5714232563031576E-2</v>
      </c>
      <c r="T107">
        <f t="shared" si="112"/>
        <v>5.9968008310474843E-2</v>
      </c>
      <c r="U107">
        <f t="shared" si="113"/>
        <v>321.51318509999999</v>
      </c>
      <c r="V107">
        <f t="shared" si="114"/>
        <v>31.647787979164402</v>
      </c>
      <c r="W107">
        <f t="shared" si="115"/>
        <v>31.647787979164402</v>
      </c>
      <c r="X107">
        <f t="shared" si="116"/>
        <v>4.6807120519079168</v>
      </c>
      <c r="Y107">
        <f t="shared" si="117"/>
        <v>49.620852522486146</v>
      </c>
      <c r="Z107">
        <f t="shared" si="118"/>
        <v>2.1960414027624178</v>
      </c>
      <c r="AA107">
        <f t="shared" si="119"/>
        <v>4.4256422272617373</v>
      </c>
      <c r="AB107">
        <f t="shared" si="120"/>
        <v>2.4846706491454991</v>
      </c>
      <c r="AC107">
        <f t="shared" si="121"/>
        <v>-144.2199396799875</v>
      </c>
      <c r="AD107">
        <f t="shared" si="122"/>
        <v>-165.42130244131636</v>
      </c>
      <c r="AE107">
        <f t="shared" si="123"/>
        <v>-11.929766347332381</v>
      </c>
      <c r="AF107">
        <f t="shared" si="124"/>
        <v>-5.7823368636235273E-2</v>
      </c>
      <c r="AG107">
        <f t="shared" si="125"/>
        <v>80.376459285531567</v>
      </c>
      <c r="AH107">
        <f t="shared" si="126"/>
        <v>3.2423745504657648</v>
      </c>
      <c r="AI107">
        <f t="shared" si="127"/>
        <v>44.142323280921154</v>
      </c>
      <c r="AJ107">
        <v>1573.7515898592001</v>
      </c>
      <c r="AK107">
        <v>1531.9805454545401</v>
      </c>
      <c r="AL107">
        <v>3.4298179959186799</v>
      </c>
      <c r="AM107">
        <v>66.930594117623002</v>
      </c>
      <c r="AN107">
        <f t="shared" si="128"/>
        <v>3.2702934167797619</v>
      </c>
      <c r="AO107">
        <v>26.892395680693902</v>
      </c>
      <c r="AP107">
        <v>28.840572727272701</v>
      </c>
      <c r="AQ107">
        <v>1.7922460739752701E-3</v>
      </c>
      <c r="AR107">
        <v>77.493190307587398</v>
      </c>
      <c r="AS107">
        <v>185</v>
      </c>
      <c r="AT107">
        <v>37</v>
      </c>
      <c r="AU107">
        <f t="shared" si="129"/>
        <v>1</v>
      </c>
      <c r="AV107">
        <f t="shared" si="130"/>
        <v>0</v>
      </c>
      <c r="AW107">
        <f t="shared" si="131"/>
        <v>39751.777211475135</v>
      </c>
      <c r="AX107">
        <f t="shared" si="132"/>
        <v>1999.982</v>
      </c>
      <c r="AY107">
        <f t="shared" si="133"/>
        <v>1681.1849099999999</v>
      </c>
      <c r="AZ107">
        <f t="shared" si="134"/>
        <v>0.84060002040018356</v>
      </c>
      <c r="BA107">
        <f t="shared" si="135"/>
        <v>0.16075803937235433</v>
      </c>
      <c r="BB107">
        <v>3.08</v>
      </c>
      <c r="BC107">
        <v>0.5</v>
      </c>
      <c r="BD107" t="s">
        <v>353</v>
      </c>
      <c r="BE107">
        <v>2</v>
      </c>
      <c r="BF107" t="b">
        <v>1</v>
      </c>
      <c r="BG107">
        <v>1656093518.2</v>
      </c>
      <c r="BH107">
        <v>1480.163</v>
      </c>
      <c r="BI107">
        <v>1532.635</v>
      </c>
      <c r="BJ107">
        <v>28.834890000000001</v>
      </c>
      <c r="BK107">
        <v>26.895040000000002</v>
      </c>
      <c r="BL107">
        <v>1462.626</v>
      </c>
      <c r="BM107">
        <v>28.684349999999998</v>
      </c>
      <c r="BN107">
        <v>499.96409999999997</v>
      </c>
      <c r="BO107">
        <v>76.059250000000006</v>
      </c>
      <c r="BP107">
        <v>9.9923929999999994E-2</v>
      </c>
      <c r="BQ107">
        <v>30.663900000000002</v>
      </c>
      <c r="BR107">
        <v>30.567440000000001</v>
      </c>
      <c r="BS107">
        <v>999.9</v>
      </c>
      <c r="BT107">
        <v>0</v>
      </c>
      <c r="BU107">
        <v>0</v>
      </c>
      <c r="BV107">
        <v>10005</v>
      </c>
      <c r="BW107">
        <v>0</v>
      </c>
      <c r="BX107">
        <v>2372.71</v>
      </c>
      <c r="BY107">
        <v>-52.471209999999999</v>
      </c>
      <c r="BZ107">
        <v>1524.1110000000001</v>
      </c>
      <c r="CA107">
        <v>1574.9939999999999</v>
      </c>
      <c r="CB107">
        <v>1.9398550000000001</v>
      </c>
      <c r="CC107">
        <v>1532.635</v>
      </c>
      <c r="CD107">
        <v>26.895040000000002</v>
      </c>
      <c r="CE107">
        <v>2.1931590000000001</v>
      </c>
      <c r="CF107">
        <v>2.0456150000000002</v>
      </c>
      <c r="CG107">
        <v>18.91244</v>
      </c>
      <c r="CH107">
        <v>17.8019</v>
      </c>
      <c r="CI107">
        <v>1999.982</v>
      </c>
      <c r="CJ107">
        <v>0.97999760000000002</v>
      </c>
      <c r="CK107">
        <v>2.000236E-2</v>
      </c>
      <c r="CL107">
        <v>0</v>
      </c>
      <c r="CM107">
        <v>2.3083200000000001</v>
      </c>
      <c r="CN107">
        <v>0</v>
      </c>
      <c r="CO107">
        <v>6846.1880000000001</v>
      </c>
      <c r="CP107">
        <v>17299.990000000002</v>
      </c>
      <c r="CQ107">
        <v>45.875</v>
      </c>
      <c r="CR107">
        <v>47.0124</v>
      </c>
      <c r="CS107">
        <v>45.625</v>
      </c>
      <c r="CT107">
        <v>45.561999999999998</v>
      </c>
      <c r="CU107">
        <v>45.125</v>
      </c>
      <c r="CV107">
        <v>1959.981</v>
      </c>
      <c r="CW107">
        <v>40.000999999999998</v>
      </c>
      <c r="CX107">
        <v>0</v>
      </c>
      <c r="CY107">
        <v>1656093489.4000001</v>
      </c>
      <c r="CZ107">
        <v>0</v>
      </c>
      <c r="DA107">
        <v>1656081794</v>
      </c>
      <c r="DB107" t="s">
        <v>354</v>
      </c>
      <c r="DC107">
        <v>1656081770.5</v>
      </c>
      <c r="DD107">
        <v>1655399214.5999999</v>
      </c>
      <c r="DE107">
        <v>1</v>
      </c>
      <c r="DF107">
        <v>0.13400000000000001</v>
      </c>
      <c r="DG107">
        <v>-0.06</v>
      </c>
      <c r="DH107">
        <v>9.3309999999999995</v>
      </c>
      <c r="DI107">
        <v>0.51100000000000001</v>
      </c>
      <c r="DJ107">
        <v>421</v>
      </c>
      <c r="DK107">
        <v>25</v>
      </c>
      <c r="DL107">
        <v>1.93</v>
      </c>
      <c r="DM107">
        <v>0.15</v>
      </c>
      <c r="DN107">
        <v>-52.513817500000002</v>
      </c>
      <c r="DO107">
        <v>-0.20989756097561499</v>
      </c>
      <c r="DP107">
        <v>0.46961300763900299</v>
      </c>
      <c r="DQ107">
        <v>0</v>
      </c>
      <c r="DR107">
        <v>1.94607375</v>
      </c>
      <c r="DS107">
        <v>-3.1330694183871001E-2</v>
      </c>
      <c r="DT107">
        <v>4.6160917925773398E-3</v>
      </c>
      <c r="DU107">
        <v>1</v>
      </c>
      <c r="DV107">
        <v>1</v>
      </c>
      <c r="DW107">
        <v>2</v>
      </c>
      <c r="DX107" t="s">
        <v>361</v>
      </c>
      <c r="DY107">
        <v>2.9639899999999999</v>
      </c>
      <c r="DZ107">
        <v>2.7539199999999999</v>
      </c>
      <c r="EA107">
        <v>0.17774100000000001</v>
      </c>
      <c r="EB107">
        <v>0.182668</v>
      </c>
      <c r="EC107">
        <v>9.8398100000000002E-2</v>
      </c>
      <c r="ED107">
        <v>9.3634899999999993E-2</v>
      </c>
      <c r="EE107">
        <v>31609.9</v>
      </c>
      <c r="EF107">
        <v>34339</v>
      </c>
      <c r="EG107">
        <v>34894.400000000001</v>
      </c>
      <c r="EH107">
        <v>38167</v>
      </c>
      <c r="EI107">
        <v>44729</v>
      </c>
      <c r="EJ107">
        <v>49986.3</v>
      </c>
      <c r="EK107">
        <v>54670.3</v>
      </c>
      <c r="EL107">
        <v>61247.5</v>
      </c>
      <c r="EM107">
        <v>1.4643999999999999</v>
      </c>
      <c r="EN107">
        <v>2.0246</v>
      </c>
      <c r="EO107">
        <v>-2.4586899999999998E-2</v>
      </c>
      <c r="EP107">
        <v>0</v>
      </c>
      <c r="EQ107">
        <v>30.967199999999998</v>
      </c>
      <c r="ER107">
        <v>999.9</v>
      </c>
      <c r="ES107">
        <v>38.896000000000001</v>
      </c>
      <c r="ET107">
        <v>41.875999999999998</v>
      </c>
      <c r="EU107">
        <v>41.885199999999998</v>
      </c>
      <c r="EV107">
        <v>55.184800000000003</v>
      </c>
      <c r="EW107">
        <v>39.210700000000003</v>
      </c>
      <c r="EX107">
        <v>2</v>
      </c>
      <c r="EY107">
        <v>0.76225600000000004</v>
      </c>
      <c r="EZ107">
        <v>5.1761900000000001</v>
      </c>
      <c r="FA107">
        <v>20.064299999999999</v>
      </c>
      <c r="FB107">
        <v>5.1933299999999996</v>
      </c>
      <c r="FC107">
        <v>12.0099</v>
      </c>
      <c r="FD107">
        <v>4.976</v>
      </c>
      <c r="FE107">
        <v>3.294</v>
      </c>
      <c r="FF107">
        <v>9999</v>
      </c>
      <c r="FG107">
        <v>544.29999999999995</v>
      </c>
      <c r="FH107">
        <v>9999</v>
      </c>
      <c r="FI107">
        <v>9999</v>
      </c>
      <c r="FJ107">
        <v>1.8632500000000001</v>
      </c>
      <c r="FK107">
        <v>1.8678300000000001</v>
      </c>
      <c r="FL107">
        <v>1.86768</v>
      </c>
      <c r="FM107">
        <v>1.8689</v>
      </c>
      <c r="FN107">
        <v>1.86954</v>
      </c>
      <c r="FO107">
        <v>1.8656900000000001</v>
      </c>
      <c r="FP107">
        <v>1.8666100000000001</v>
      </c>
      <c r="FQ107">
        <v>1.86798</v>
      </c>
      <c r="FR107">
        <v>5</v>
      </c>
      <c r="FS107">
        <v>0</v>
      </c>
      <c r="FT107">
        <v>0</v>
      </c>
      <c r="FU107">
        <v>0</v>
      </c>
      <c r="FV107" t="s">
        <v>356</v>
      </c>
      <c r="FW107" t="s">
        <v>357</v>
      </c>
      <c r="FX107" t="s">
        <v>358</v>
      </c>
      <c r="FY107" t="s">
        <v>358</v>
      </c>
      <c r="FZ107" t="s">
        <v>358</v>
      </c>
      <c r="GA107" t="s">
        <v>358</v>
      </c>
      <c r="GB107">
        <v>0</v>
      </c>
      <c r="GC107">
        <v>100</v>
      </c>
      <c r="GD107">
        <v>100</v>
      </c>
      <c r="GE107">
        <v>17.59</v>
      </c>
      <c r="GF107">
        <v>0.15049999999999999</v>
      </c>
      <c r="GG107">
        <v>5.6976915342421899</v>
      </c>
      <c r="GH107">
        <v>8.8301994759753793E-3</v>
      </c>
      <c r="GI107">
        <v>1.96969380098152E-7</v>
      </c>
      <c r="GJ107">
        <v>-4.7809962804086102E-10</v>
      </c>
      <c r="GK107">
        <v>0.15052054362713199</v>
      </c>
      <c r="GL107">
        <v>0</v>
      </c>
      <c r="GM107">
        <v>0</v>
      </c>
      <c r="GN107">
        <v>0</v>
      </c>
      <c r="GO107">
        <v>-3</v>
      </c>
      <c r="GP107">
        <v>1713</v>
      </c>
      <c r="GQ107">
        <v>0</v>
      </c>
      <c r="GR107">
        <v>17</v>
      </c>
      <c r="GS107">
        <v>195.8</v>
      </c>
      <c r="GT107">
        <v>11571.8</v>
      </c>
      <c r="GU107">
        <v>3.72925</v>
      </c>
      <c r="GV107">
        <v>2.66113</v>
      </c>
      <c r="GW107">
        <v>2.2485400000000002</v>
      </c>
      <c r="GX107">
        <v>2.7087400000000001</v>
      </c>
      <c r="GY107">
        <v>1.9958499999999999</v>
      </c>
      <c r="GZ107">
        <v>2.3315399999999999</v>
      </c>
      <c r="HA107">
        <v>44.865900000000003</v>
      </c>
      <c r="HB107">
        <v>15.2966</v>
      </c>
      <c r="HC107">
        <v>18</v>
      </c>
      <c r="HD107">
        <v>273.42700000000002</v>
      </c>
      <c r="HE107">
        <v>610.16700000000003</v>
      </c>
      <c r="HF107">
        <v>22.997399999999999</v>
      </c>
      <c r="HG107">
        <v>36.244</v>
      </c>
      <c r="HH107">
        <v>30.0014</v>
      </c>
      <c r="HI107">
        <v>36.028399999999998</v>
      </c>
      <c r="HJ107">
        <v>35.877099999999999</v>
      </c>
      <c r="HK107">
        <v>74.618200000000002</v>
      </c>
      <c r="HL107">
        <v>34.234000000000002</v>
      </c>
      <c r="HM107">
        <v>0</v>
      </c>
      <c r="HN107">
        <v>23</v>
      </c>
      <c r="HO107">
        <v>1556.87</v>
      </c>
      <c r="HP107">
        <v>27.057600000000001</v>
      </c>
      <c r="HQ107">
        <v>101.325</v>
      </c>
      <c r="HR107">
        <v>101.929</v>
      </c>
    </row>
    <row r="108" spans="1:226" x14ac:dyDescent="0.2">
      <c r="A108">
        <v>100</v>
      </c>
      <c r="B108">
        <v>1656093526</v>
      </c>
      <c r="C108">
        <v>2006.9000000953699</v>
      </c>
      <c r="D108" t="s">
        <v>542</v>
      </c>
      <c r="E108" t="s">
        <v>543</v>
      </c>
      <c r="F108">
        <v>5</v>
      </c>
      <c r="G108" t="s">
        <v>351</v>
      </c>
      <c r="H108" t="s">
        <v>352</v>
      </c>
      <c r="I108">
        <v>1656093523.5</v>
      </c>
      <c r="J108">
        <f t="shared" si="102"/>
        <v>3.2312356464096032E-3</v>
      </c>
      <c r="K108">
        <f t="shared" si="103"/>
        <v>3.231235646409603</v>
      </c>
      <c r="L108">
        <f t="shared" si="104"/>
        <v>44.417926110488885</v>
      </c>
      <c r="M108">
        <f t="shared" si="105"/>
        <v>1497.8233333333301</v>
      </c>
      <c r="N108">
        <f t="shared" si="106"/>
        <v>686.55077659307165</v>
      </c>
      <c r="O108">
        <f t="shared" si="107"/>
        <v>52.287289875022999</v>
      </c>
      <c r="P108">
        <f t="shared" si="108"/>
        <v>114.07331472292937</v>
      </c>
      <c r="Q108">
        <f t="shared" si="109"/>
        <v>9.5943978699136651E-2</v>
      </c>
      <c r="R108">
        <f t="shared" si="110"/>
        <v>3.1184843384894929</v>
      </c>
      <c r="S108">
        <f t="shared" si="111"/>
        <v>9.4333768393439765E-2</v>
      </c>
      <c r="T108">
        <f t="shared" si="112"/>
        <v>5.9101025243214401E-2</v>
      </c>
      <c r="U108">
        <f t="shared" si="113"/>
        <v>321.51695100000074</v>
      </c>
      <c r="V108">
        <f t="shared" si="114"/>
        <v>31.675258311114678</v>
      </c>
      <c r="W108">
        <f t="shared" si="115"/>
        <v>31.675258311114678</v>
      </c>
      <c r="X108">
        <f t="shared" si="116"/>
        <v>4.6880135648982018</v>
      </c>
      <c r="Y108">
        <f t="shared" si="117"/>
        <v>49.597031680839358</v>
      </c>
      <c r="Z108">
        <f t="shared" si="118"/>
        <v>2.1972297755834678</v>
      </c>
      <c r="AA108">
        <f t="shared" si="119"/>
        <v>4.4301638648917683</v>
      </c>
      <c r="AB108">
        <f t="shared" si="120"/>
        <v>2.490783789314734</v>
      </c>
      <c r="AC108">
        <f t="shared" si="121"/>
        <v>-142.49749200666349</v>
      </c>
      <c r="AD108">
        <f t="shared" si="122"/>
        <v>-167.02951866032481</v>
      </c>
      <c r="AE108">
        <f t="shared" si="123"/>
        <v>-12.048906203922442</v>
      </c>
      <c r="AF108">
        <f t="shared" si="124"/>
        <v>-5.8965870910014928E-2</v>
      </c>
      <c r="AG108">
        <f t="shared" si="125"/>
        <v>80.965471080190497</v>
      </c>
      <c r="AH108">
        <f t="shared" si="126"/>
        <v>3.1547964774466077</v>
      </c>
      <c r="AI108">
        <f t="shared" si="127"/>
        <v>44.417926110488885</v>
      </c>
      <c r="AJ108">
        <v>1591.3914194090501</v>
      </c>
      <c r="AK108">
        <v>1549.2367272727299</v>
      </c>
      <c r="AL108">
        <v>3.48216851242158</v>
      </c>
      <c r="AM108">
        <v>66.930594117623002</v>
      </c>
      <c r="AN108">
        <f t="shared" si="128"/>
        <v>3.231235646409603</v>
      </c>
      <c r="AO108">
        <v>26.9337179127943</v>
      </c>
      <c r="AP108">
        <v>28.859423636363601</v>
      </c>
      <c r="AQ108">
        <v>1.5628660848611799E-3</v>
      </c>
      <c r="AR108">
        <v>77.493190307587398</v>
      </c>
      <c r="AS108">
        <v>184</v>
      </c>
      <c r="AT108">
        <v>37</v>
      </c>
      <c r="AU108">
        <f t="shared" si="129"/>
        <v>1</v>
      </c>
      <c r="AV108">
        <f t="shared" si="130"/>
        <v>0</v>
      </c>
      <c r="AW108">
        <f t="shared" si="131"/>
        <v>39747.347867906989</v>
      </c>
      <c r="AX108">
        <f t="shared" si="132"/>
        <v>2000.00555555556</v>
      </c>
      <c r="AY108">
        <f t="shared" si="133"/>
        <v>1681.2047000000036</v>
      </c>
      <c r="AZ108">
        <f t="shared" si="134"/>
        <v>0.84060001499995829</v>
      </c>
      <c r="BA108">
        <f t="shared" si="135"/>
        <v>0.16075802894991958</v>
      </c>
      <c r="BB108">
        <v>3.08</v>
      </c>
      <c r="BC108">
        <v>0.5</v>
      </c>
      <c r="BD108" t="s">
        <v>353</v>
      </c>
      <c r="BE108">
        <v>2</v>
      </c>
      <c r="BF108" t="b">
        <v>1</v>
      </c>
      <c r="BG108">
        <v>1656093523.5</v>
      </c>
      <c r="BH108">
        <v>1497.8233333333301</v>
      </c>
      <c r="BI108">
        <v>1550.6088888888901</v>
      </c>
      <c r="BJ108">
        <v>28.8504111111111</v>
      </c>
      <c r="BK108">
        <v>26.9631222222222</v>
      </c>
      <c r="BL108">
        <v>1480.1722222222199</v>
      </c>
      <c r="BM108">
        <v>28.6999</v>
      </c>
      <c r="BN108">
        <v>499.99977777777798</v>
      </c>
      <c r="BO108">
        <v>76.059299999999993</v>
      </c>
      <c r="BP108">
        <v>0.100092222222222</v>
      </c>
      <c r="BQ108">
        <v>30.6817666666667</v>
      </c>
      <c r="BR108">
        <v>30.577588888888901</v>
      </c>
      <c r="BS108">
        <v>999.9</v>
      </c>
      <c r="BT108">
        <v>0</v>
      </c>
      <c r="BU108">
        <v>0</v>
      </c>
      <c r="BV108">
        <v>10004.4444444444</v>
      </c>
      <c r="BW108">
        <v>0</v>
      </c>
      <c r="BX108">
        <v>2376.9244444444398</v>
      </c>
      <c r="BY108">
        <v>-52.787799999999997</v>
      </c>
      <c r="BZ108">
        <v>1542.32</v>
      </c>
      <c r="CA108">
        <v>1593.5777777777801</v>
      </c>
      <c r="CB108">
        <v>1.8872911111111099</v>
      </c>
      <c r="CC108">
        <v>1550.6088888888901</v>
      </c>
      <c r="CD108">
        <v>26.9631222222222</v>
      </c>
      <c r="CE108">
        <v>2.1943433333333302</v>
      </c>
      <c r="CF108">
        <v>2.0507966666666699</v>
      </c>
      <c r="CG108">
        <v>18.9210777777778</v>
      </c>
      <c r="CH108">
        <v>17.8420666666667</v>
      </c>
      <c r="CI108">
        <v>2000.00555555556</v>
      </c>
      <c r="CJ108">
        <v>0.97999822222222199</v>
      </c>
      <c r="CK108">
        <v>2.0001877777777798E-2</v>
      </c>
      <c r="CL108">
        <v>0</v>
      </c>
      <c r="CM108">
        <v>2.2471666666666699</v>
      </c>
      <c r="CN108">
        <v>0</v>
      </c>
      <c r="CO108">
        <v>6844.35</v>
      </c>
      <c r="CP108">
        <v>17300.188888888901</v>
      </c>
      <c r="CQ108">
        <v>45.916333333333299</v>
      </c>
      <c r="CR108">
        <v>47.061999999999998</v>
      </c>
      <c r="CS108">
        <v>45.680111111111103</v>
      </c>
      <c r="CT108">
        <v>45.561999999999998</v>
      </c>
      <c r="CU108">
        <v>45.125</v>
      </c>
      <c r="CV108">
        <v>1960.00444444444</v>
      </c>
      <c r="CW108">
        <v>40.001111111111101</v>
      </c>
      <c r="CX108">
        <v>0</v>
      </c>
      <c r="CY108">
        <v>1656093494.2</v>
      </c>
      <c r="CZ108">
        <v>0</v>
      </c>
      <c r="DA108">
        <v>1656081794</v>
      </c>
      <c r="DB108" t="s">
        <v>354</v>
      </c>
      <c r="DC108">
        <v>1656081770.5</v>
      </c>
      <c r="DD108">
        <v>1655399214.5999999</v>
      </c>
      <c r="DE108">
        <v>1</v>
      </c>
      <c r="DF108">
        <v>0.13400000000000001</v>
      </c>
      <c r="DG108">
        <v>-0.06</v>
      </c>
      <c r="DH108">
        <v>9.3309999999999995</v>
      </c>
      <c r="DI108">
        <v>0.51100000000000001</v>
      </c>
      <c r="DJ108">
        <v>421</v>
      </c>
      <c r="DK108">
        <v>25</v>
      </c>
      <c r="DL108">
        <v>1.93</v>
      </c>
      <c r="DM108">
        <v>0.15</v>
      </c>
      <c r="DN108">
        <v>-52.655282499999998</v>
      </c>
      <c r="DO108">
        <v>-5.7756472795368198E-2</v>
      </c>
      <c r="DP108">
        <v>0.46749847747746698</v>
      </c>
      <c r="DQ108">
        <v>1</v>
      </c>
      <c r="DR108">
        <v>1.93156175</v>
      </c>
      <c r="DS108">
        <v>-0.21776859287054701</v>
      </c>
      <c r="DT108">
        <v>2.8200342452486302E-2</v>
      </c>
      <c r="DU108">
        <v>0</v>
      </c>
      <c r="DV108">
        <v>1</v>
      </c>
      <c r="DW108">
        <v>2</v>
      </c>
      <c r="DX108" t="s">
        <v>361</v>
      </c>
      <c r="DY108">
        <v>2.96441</v>
      </c>
      <c r="DZ108">
        <v>2.7540499999999999</v>
      </c>
      <c r="EA108">
        <v>0.17896400000000001</v>
      </c>
      <c r="EB108">
        <v>0.18385099999999999</v>
      </c>
      <c r="EC108">
        <v>9.8441200000000006E-2</v>
      </c>
      <c r="ED108">
        <v>9.3875399999999998E-2</v>
      </c>
      <c r="EE108">
        <v>31561.8</v>
      </c>
      <c r="EF108">
        <v>34287.9</v>
      </c>
      <c r="EG108">
        <v>34893.5</v>
      </c>
      <c r="EH108">
        <v>38165.800000000003</v>
      </c>
      <c r="EI108">
        <v>44725.7</v>
      </c>
      <c r="EJ108">
        <v>49971.1</v>
      </c>
      <c r="EK108">
        <v>54668.9</v>
      </c>
      <c r="EL108">
        <v>61245.2</v>
      </c>
      <c r="EM108">
        <v>1.4668000000000001</v>
      </c>
      <c r="EN108">
        <v>2.0246</v>
      </c>
      <c r="EO108">
        <v>-2.5063800000000001E-2</v>
      </c>
      <c r="EP108">
        <v>0</v>
      </c>
      <c r="EQ108">
        <v>30.982900000000001</v>
      </c>
      <c r="ER108">
        <v>999.9</v>
      </c>
      <c r="ES108">
        <v>38.920999999999999</v>
      </c>
      <c r="ET108">
        <v>41.905999999999999</v>
      </c>
      <c r="EU108">
        <v>41.972799999999999</v>
      </c>
      <c r="EV108">
        <v>55.134799999999998</v>
      </c>
      <c r="EW108">
        <v>39.118600000000001</v>
      </c>
      <c r="EX108">
        <v>2</v>
      </c>
      <c r="EY108">
        <v>0.76396299999999995</v>
      </c>
      <c r="EZ108">
        <v>5.1810499999999999</v>
      </c>
      <c r="FA108">
        <v>20.0642</v>
      </c>
      <c r="FB108">
        <v>5.1933299999999996</v>
      </c>
      <c r="FC108">
        <v>12.0099</v>
      </c>
      <c r="FD108">
        <v>4.9744000000000002</v>
      </c>
      <c r="FE108">
        <v>3.294</v>
      </c>
      <c r="FF108">
        <v>9999</v>
      </c>
      <c r="FG108">
        <v>544.29999999999995</v>
      </c>
      <c r="FH108">
        <v>9999</v>
      </c>
      <c r="FI108">
        <v>9999</v>
      </c>
      <c r="FJ108">
        <v>1.8632500000000001</v>
      </c>
      <c r="FK108">
        <v>1.8678300000000001</v>
      </c>
      <c r="FL108">
        <v>1.86768</v>
      </c>
      <c r="FM108">
        <v>1.8689</v>
      </c>
      <c r="FN108">
        <v>1.8696299999999999</v>
      </c>
      <c r="FO108">
        <v>1.8656900000000001</v>
      </c>
      <c r="FP108">
        <v>1.8666400000000001</v>
      </c>
      <c r="FQ108">
        <v>1.86798</v>
      </c>
      <c r="FR108">
        <v>5</v>
      </c>
      <c r="FS108">
        <v>0</v>
      </c>
      <c r="FT108">
        <v>0</v>
      </c>
      <c r="FU108">
        <v>0</v>
      </c>
      <c r="FV108" t="s">
        <v>356</v>
      </c>
      <c r="FW108" t="s">
        <v>357</v>
      </c>
      <c r="FX108" t="s">
        <v>358</v>
      </c>
      <c r="FY108" t="s">
        <v>358</v>
      </c>
      <c r="FZ108" t="s">
        <v>358</v>
      </c>
      <c r="GA108" t="s">
        <v>358</v>
      </c>
      <c r="GB108">
        <v>0</v>
      </c>
      <c r="GC108">
        <v>100</v>
      </c>
      <c r="GD108">
        <v>100</v>
      </c>
      <c r="GE108">
        <v>17.7</v>
      </c>
      <c r="GF108">
        <v>0.15060000000000001</v>
      </c>
      <c r="GG108">
        <v>5.6976915342421899</v>
      </c>
      <c r="GH108">
        <v>8.8301994759753793E-3</v>
      </c>
      <c r="GI108">
        <v>1.96969380098152E-7</v>
      </c>
      <c r="GJ108">
        <v>-4.7809962804086102E-10</v>
      </c>
      <c r="GK108">
        <v>0.15052054362713199</v>
      </c>
      <c r="GL108">
        <v>0</v>
      </c>
      <c r="GM108">
        <v>0</v>
      </c>
      <c r="GN108">
        <v>0</v>
      </c>
      <c r="GO108">
        <v>-3</v>
      </c>
      <c r="GP108">
        <v>1713</v>
      </c>
      <c r="GQ108">
        <v>0</v>
      </c>
      <c r="GR108">
        <v>17</v>
      </c>
      <c r="GS108">
        <v>195.9</v>
      </c>
      <c r="GT108">
        <v>11571.9</v>
      </c>
      <c r="GU108">
        <v>3.75854</v>
      </c>
      <c r="GV108">
        <v>2.65625</v>
      </c>
      <c r="GW108">
        <v>2.2485400000000002</v>
      </c>
      <c r="GX108">
        <v>2.7087400000000001</v>
      </c>
      <c r="GY108">
        <v>1.9958499999999999</v>
      </c>
      <c r="GZ108">
        <v>2.35229</v>
      </c>
      <c r="HA108">
        <v>44.865900000000003</v>
      </c>
      <c r="HB108">
        <v>15.287800000000001</v>
      </c>
      <c r="HC108">
        <v>18</v>
      </c>
      <c r="HD108">
        <v>274.553</v>
      </c>
      <c r="HE108">
        <v>610.31700000000001</v>
      </c>
      <c r="HF108">
        <v>22.999700000000001</v>
      </c>
      <c r="HG108">
        <v>36.263599999999997</v>
      </c>
      <c r="HH108">
        <v>30.0014</v>
      </c>
      <c r="HI108">
        <v>36.044400000000003</v>
      </c>
      <c r="HJ108">
        <v>35.892899999999997</v>
      </c>
      <c r="HK108">
        <v>75.187200000000004</v>
      </c>
      <c r="HL108">
        <v>33.9437</v>
      </c>
      <c r="HM108">
        <v>0</v>
      </c>
      <c r="HN108">
        <v>23</v>
      </c>
      <c r="HO108">
        <v>1576.97</v>
      </c>
      <c r="HP108">
        <v>27.096800000000002</v>
      </c>
      <c r="HQ108">
        <v>101.322</v>
      </c>
      <c r="HR108">
        <v>101.925</v>
      </c>
    </row>
    <row r="109" spans="1:226" x14ac:dyDescent="0.2">
      <c r="A109">
        <v>101</v>
      </c>
      <c r="B109">
        <v>1656093531</v>
      </c>
      <c r="C109">
        <v>2011.9000000953699</v>
      </c>
      <c r="D109" t="s">
        <v>544</v>
      </c>
      <c r="E109" t="s">
        <v>545</v>
      </c>
      <c r="F109">
        <v>5</v>
      </c>
      <c r="G109" t="s">
        <v>351</v>
      </c>
      <c r="H109" t="s">
        <v>352</v>
      </c>
      <c r="I109">
        <v>1656093528.2</v>
      </c>
      <c r="J109">
        <f t="shared" si="102"/>
        <v>3.2164105059331459E-3</v>
      </c>
      <c r="K109">
        <f t="shared" si="103"/>
        <v>3.2164105059331458</v>
      </c>
      <c r="L109">
        <f t="shared" si="104"/>
        <v>44.353984794669088</v>
      </c>
      <c r="M109">
        <f t="shared" si="105"/>
        <v>1513.681</v>
      </c>
      <c r="N109">
        <f t="shared" si="106"/>
        <v>699.28307305644046</v>
      </c>
      <c r="O109">
        <f t="shared" si="107"/>
        <v>53.257171150417086</v>
      </c>
      <c r="P109">
        <f t="shared" si="108"/>
        <v>115.28145209032961</v>
      </c>
      <c r="Q109">
        <f t="shared" si="109"/>
        <v>9.5501444548689446E-2</v>
      </c>
      <c r="R109">
        <f t="shared" si="110"/>
        <v>3.1182861013228922</v>
      </c>
      <c r="S109">
        <f t="shared" si="111"/>
        <v>9.3905821171191395E-2</v>
      </c>
      <c r="T109">
        <f t="shared" si="112"/>
        <v>5.8832278001249488E-2</v>
      </c>
      <c r="U109">
        <f t="shared" si="113"/>
        <v>321.51808890000001</v>
      </c>
      <c r="V109">
        <f t="shared" si="114"/>
        <v>31.682672931536882</v>
      </c>
      <c r="W109">
        <f t="shared" si="115"/>
        <v>31.682672931536882</v>
      </c>
      <c r="X109">
        <f t="shared" si="116"/>
        <v>4.6899860424968098</v>
      </c>
      <c r="Y109">
        <f t="shared" si="117"/>
        <v>49.635284305149767</v>
      </c>
      <c r="Z109">
        <f t="shared" si="118"/>
        <v>2.1993923888064932</v>
      </c>
      <c r="AA109">
        <f t="shared" si="119"/>
        <v>4.431106660505824</v>
      </c>
      <c r="AB109">
        <f t="shared" si="120"/>
        <v>2.4905936536903166</v>
      </c>
      <c r="AC109">
        <f t="shared" si="121"/>
        <v>-141.84370331165172</v>
      </c>
      <c r="AD109">
        <f t="shared" si="122"/>
        <v>-167.63945435046688</v>
      </c>
      <c r="AE109">
        <f t="shared" si="123"/>
        <v>-12.094338030722225</v>
      </c>
      <c r="AF109">
        <f t="shared" si="124"/>
        <v>-5.9406792840803746E-2</v>
      </c>
      <c r="AG109">
        <f t="shared" si="125"/>
        <v>81.057869523754263</v>
      </c>
      <c r="AH109">
        <f t="shared" si="126"/>
        <v>3.1235562874987504</v>
      </c>
      <c r="AI109">
        <f t="shared" si="127"/>
        <v>44.353984794669088</v>
      </c>
      <c r="AJ109">
        <v>1608.8335098186201</v>
      </c>
      <c r="AK109">
        <v>1566.7166666666701</v>
      </c>
      <c r="AL109">
        <v>3.4825446175601198</v>
      </c>
      <c r="AM109">
        <v>66.930594117623002</v>
      </c>
      <c r="AN109">
        <f t="shared" si="128"/>
        <v>3.2164105059331458</v>
      </c>
      <c r="AO109">
        <v>27.006659000273</v>
      </c>
      <c r="AP109">
        <v>28.8906363636363</v>
      </c>
      <c r="AQ109">
        <v>8.5898665508743997E-3</v>
      </c>
      <c r="AR109">
        <v>77.493190307587398</v>
      </c>
      <c r="AS109">
        <v>184</v>
      </c>
      <c r="AT109">
        <v>37</v>
      </c>
      <c r="AU109">
        <f t="shared" si="129"/>
        <v>1</v>
      </c>
      <c r="AV109">
        <f t="shared" si="130"/>
        <v>0</v>
      </c>
      <c r="AW109">
        <f t="shared" si="131"/>
        <v>39743.424042199527</v>
      </c>
      <c r="AX109">
        <f t="shared" si="132"/>
        <v>2000.0119999999999</v>
      </c>
      <c r="AY109">
        <f t="shared" si="133"/>
        <v>1681.2101700000001</v>
      </c>
      <c r="AZ109">
        <f t="shared" si="134"/>
        <v>0.84060004139975164</v>
      </c>
      <c r="BA109">
        <f t="shared" si="135"/>
        <v>0.16075807990152061</v>
      </c>
      <c r="BB109">
        <v>3.08</v>
      </c>
      <c r="BC109">
        <v>0.5</v>
      </c>
      <c r="BD109" t="s">
        <v>353</v>
      </c>
      <c r="BE109">
        <v>2</v>
      </c>
      <c r="BF109" t="b">
        <v>1</v>
      </c>
      <c r="BG109">
        <v>1656093528.2</v>
      </c>
      <c r="BH109">
        <v>1513.681</v>
      </c>
      <c r="BI109">
        <v>1566.5250000000001</v>
      </c>
      <c r="BJ109">
        <v>28.878699999999998</v>
      </c>
      <c r="BK109">
        <v>27.010159999999999</v>
      </c>
      <c r="BL109">
        <v>1495.9349999999999</v>
      </c>
      <c r="BM109">
        <v>28.728190000000001</v>
      </c>
      <c r="BN109">
        <v>500.00130000000001</v>
      </c>
      <c r="BO109">
        <v>76.059610000000006</v>
      </c>
      <c r="BP109">
        <v>0.10006439</v>
      </c>
      <c r="BQ109">
        <v>30.685490000000001</v>
      </c>
      <c r="BR109">
        <v>30.562639999999998</v>
      </c>
      <c r="BS109">
        <v>999.9</v>
      </c>
      <c r="BT109">
        <v>0</v>
      </c>
      <c r="BU109">
        <v>0</v>
      </c>
      <c r="BV109">
        <v>10003.5</v>
      </c>
      <c r="BW109">
        <v>0</v>
      </c>
      <c r="BX109">
        <v>2378.65</v>
      </c>
      <c r="BY109">
        <v>-52.84328</v>
      </c>
      <c r="BZ109">
        <v>1558.694</v>
      </c>
      <c r="CA109">
        <v>1610.01</v>
      </c>
      <c r="CB109">
        <v>1.868552</v>
      </c>
      <c r="CC109">
        <v>1566.5250000000001</v>
      </c>
      <c r="CD109">
        <v>27.010159999999999</v>
      </c>
      <c r="CE109">
        <v>2.1965029999999999</v>
      </c>
      <c r="CF109">
        <v>2.0543819999999999</v>
      </c>
      <c r="CG109">
        <v>18.936859999999999</v>
      </c>
      <c r="CH109">
        <v>17.869810000000001</v>
      </c>
      <c r="CI109">
        <v>2000.0119999999999</v>
      </c>
      <c r="CJ109">
        <v>0.97999760000000002</v>
      </c>
      <c r="CK109">
        <v>2.000236E-2</v>
      </c>
      <c r="CL109">
        <v>0</v>
      </c>
      <c r="CM109">
        <v>2.2609400000000002</v>
      </c>
      <c r="CN109">
        <v>0</v>
      </c>
      <c r="CO109">
        <v>6841.8059999999996</v>
      </c>
      <c r="CP109">
        <v>17300.240000000002</v>
      </c>
      <c r="CQ109">
        <v>45.936999999999998</v>
      </c>
      <c r="CR109">
        <v>47.061999999999998</v>
      </c>
      <c r="CS109">
        <v>45.686999999999998</v>
      </c>
      <c r="CT109">
        <v>45.612400000000001</v>
      </c>
      <c r="CU109">
        <v>45.155999999999999</v>
      </c>
      <c r="CV109">
        <v>1960.009</v>
      </c>
      <c r="CW109">
        <v>40.003</v>
      </c>
      <c r="CX109">
        <v>0</v>
      </c>
      <c r="CY109">
        <v>1656093499</v>
      </c>
      <c r="CZ109">
        <v>0</v>
      </c>
      <c r="DA109">
        <v>1656081794</v>
      </c>
      <c r="DB109" t="s">
        <v>354</v>
      </c>
      <c r="DC109">
        <v>1656081770.5</v>
      </c>
      <c r="DD109">
        <v>1655399214.5999999</v>
      </c>
      <c r="DE109">
        <v>1</v>
      </c>
      <c r="DF109">
        <v>0.13400000000000001</v>
      </c>
      <c r="DG109">
        <v>-0.06</v>
      </c>
      <c r="DH109">
        <v>9.3309999999999995</v>
      </c>
      <c r="DI109">
        <v>0.51100000000000001</v>
      </c>
      <c r="DJ109">
        <v>421</v>
      </c>
      <c r="DK109">
        <v>25</v>
      </c>
      <c r="DL109">
        <v>1.93</v>
      </c>
      <c r="DM109">
        <v>0.15</v>
      </c>
      <c r="DN109">
        <v>-52.675867500000003</v>
      </c>
      <c r="DO109">
        <v>-0.75597185741085904</v>
      </c>
      <c r="DP109">
        <v>0.38035861919213798</v>
      </c>
      <c r="DQ109">
        <v>0</v>
      </c>
      <c r="DR109">
        <v>1.9153432500000001</v>
      </c>
      <c r="DS109">
        <v>-0.32378938086304199</v>
      </c>
      <c r="DT109">
        <v>3.5832835457684599E-2</v>
      </c>
      <c r="DU109">
        <v>0</v>
      </c>
      <c r="DV109">
        <v>0</v>
      </c>
      <c r="DW109">
        <v>2</v>
      </c>
      <c r="DX109" t="s">
        <v>355</v>
      </c>
      <c r="DY109">
        <v>2.96441</v>
      </c>
      <c r="DZ109">
        <v>2.7542599999999999</v>
      </c>
      <c r="EA109">
        <v>0.180172</v>
      </c>
      <c r="EB109">
        <v>0.18503500000000001</v>
      </c>
      <c r="EC109">
        <v>9.8501500000000006E-2</v>
      </c>
      <c r="ED109">
        <v>9.3917799999999996E-2</v>
      </c>
      <c r="EE109">
        <v>31514.6</v>
      </c>
      <c r="EF109">
        <v>34236.800000000003</v>
      </c>
      <c r="EG109">
        <v>34892.800000000003</v>
      </c>
      <c r="EH109">
        <v>38164.6</v>
      </c>
      <c r="EI109">
        <v>44722.1</v>
      </c>
      <c r="EJ109">
        <v>49967.8</v>
      </c>
      <c r="EK109">
        <v>54668</v>
      </c>
      <c r="EL109">
        <v>61244</v>
      </c>
      <c r="EM109">
        <v>1.4676</v>
      </c>
      <c r="EN109">
        <v>2.0242</v>
      </c>
      <c r="EO109">
        <v>-2.59876E-2</v>
      </c>
      <c r="EP109">
        <v>0</v>
      </c>
      <c r="EQ109">
        <v>30.999099999999999</v>
      </c>
      <c r="ER109">
        <v>999.9</v>
      </c>
      <c r="ES109">
        <v>38.920999999999999</v>
      </c>
      <c r="ET109">
        <v>41.896000000000001</v>
      </c>
      <c r="EU109">
        <v>41.954300000000003</v>
      </c>
      <c r="EV109">
        <v>55.204799999999999</v>
      </c>
      <c r="EW109">
        <v>39.114600000000003</v>
      </c>
      <c r="EX109">
        <v>2</v>
      </c>
      <c r="EY109">
        <v>0.76528499999999999</v>
      </c>
      <c r="EZ109">
        <v>5.18954</v>
      </c>
      <c r="FA109">
        <v>20.064</v>
      </c>
      <c r="FB109">
        <v>5.1933299999999996</v>
      </c>
      <c r="FC109">
        <v>12.0099</v>
      </c>
      <c r="FD109">
        <v>4.9752000000000001</v>
      </c>
      <c r="FE109">
        <v>3.294</v>
      </c>
      <c r="FF109">
        <v>9999</v>
      </c>
      <c r="FG109">
        <v>544.29999999999995</v>
      </c>
      <c r="FH109">
        <v>9999</v>
      </c>
      <c r="FI109">
        <v>9999</v>
      </c>
      <c r="FJ109">
        <v>1.8632500000000001</v>
      </c>
      <c r="FK109">
        <v>1.8678300000000001</v>
      </c>
      <c r="FL109">
        <v>1.86768</v>
      </c>
      <c r="FM109">
        <v>1.8689</v>
      </c>
      <c r="FN109">
        <v>1.8696600000000001</v>
      </c>
      <c r="FO109">
        <v>1.8656900000000001</v>
      </c>
      <c r="FP109">
        <v>1.8666100000000001</v>
      </c>
      <c r="FQ109">
        <v>1.8680099999999999</v>
      </c>
      <c r="FR109">
        <v>5</v>
      </c>
      <c r="FS109">
        <v>0</v>
      </c>
      <c r="FT109">
        <v>0</v>
      </c>
      <c r="FU109">
        <v>0</v>
      </c>
      <c r="FV109" t="s">
        <v>356</v>
      </c>
      <c r="FW109" t="s">
        <v>357</v>
      </c>
      <c r="FX109" t="s">
        <v>358</v>
      </c>
      <c r="FY109" t="s">
        <v>358</v>
      </c>
      <c r="FZ109" t="s">
        <v>358</v>
      </c>
      <c r="GA109" t="s">
        <v>358</v>
      </c>
      <c r="GB109">
        <v>0</v>
      </c>
      <c r="GC109">
        <v>100</v>
      </c>
      <c r="GD109">
        <v>100</v>
      </c>
      <c r="GE109">
        <v>17.809999999999999</v>
      </c>
      <c r="GF109">
        <v>0.15049999999999999</v>
      </c>
      <c r="GG109">
        <v>5.6976915342421899</v>
      </c>
      <c r="GH109">
        <v>8.8301994759753793E-3</v>
      </c>
      <c r="GI109">
        <v>1.96969380098152E-7</v>
      </c>
      <c r="GJ109">
        <v>-4.7809962804086102E-10</v>
      </c>
      <c r="GK109">
        <v>0.15052054362713199</v>
      </c>
      <c r="GL109">
        <v>0</v>
      </c>
      <c r="GM109">
        <v>0</v>
      </c>
      <c r="GN109">
        <v>0</v>
      </c>
      <c r="GO109">
        <v>-3</v>
      </c>
      <c r="GP109">
        <v>1713</v>
      </c>
      <c r="GQ109">
        <v>0</v>
      </c>
      <c r="GR109">
        <v>17</v>
      </c>
      <c r="GS109">
        <v>196</v>
      </c>
      <c r="GT109">
        <v>11571.9</v>
      </c>
      <c r="GU109">
        <v>3.7890600000000001</v>
      </c>
      <c r="GV109">
        <v>2.65869</v>
      </c>
      <c r="GW109">
        <v>2.2485400000000002</v>
      </c>
      <c r="GX109">
        <v>2.7087400000000001</v>
      </c>
      <c r="GY109">
        <v>1.9958499999999999</v>
      </c>
      <c r="GZ109">
        <v>2.3559600000000001</v>
      </c>
      <c r="HA109">
        <v>44.893999999999998</v>
      </c>
      <c r="HB109">
        <v>15.287800000000001</v>
      </c>
      <c r="HC109">
        <v>18</v>
      </c>
      <c r="HD109">
        <v>274.97199999999998</v>
      </c>
      <c r="HE109">
        <v>610.15300000000002</v>
      </c>
      <c r="HF109">
        <v>23.000900000000001</v>
      </c>
      <c r="HG109">
        <v>36.283200000000001</v>
      </c>
      <c r="HH109">
        <v>30.0014</v>
      </c>
      <c r="HI109">
        <v>36.061</v>
      </c>
      <c r="HJ109">
        <v>35.909399999999998</v>
      </c>
      <c r="HK109">
        <v>75.815799999999996</v>
      </c>
      <c r="HL109">
        <v>33.9437</v>
      </c>
      <c r="HM109">
        <v>0</v>
      </c>
      <c r="HN109">
        <v>23</v>
      </c>
      <c r="HO109">
        <v>1590.42</v>
      </c>
      <c r="HP109">
        <v>27.1279</v>
      </c>
      <c r="HQ109">
        <v>101.321</v>
      </c>
      <c r="HR109">
        <v>101.923</v>
      </c>
    </row>
    <row r="110" spans="1:226" x14ac:dyDescent="0.2">
      <c r="A110">
        <v>102</v>
      </c>
      <c r="B110">
        <v>1656093536</v>
      </c>
      <c r="C110">
        <v>2016.9000000953699</v>
      </c>
      <c r="D110" t="s">
        <v>546</v>
      </c>
      <c r="E110" t="s">
        <v>547</v>
      </c>
      <c r="F110">
        <v>5</v>
      </c>
      <c r="G110" t="s">
        <v>351</v>
      </c>
      <c r="H110" t="s">
        <v>352</v>
      </c>
      <c r="I110">
        <v>1656093533.5</v>
      </c>
      <c r="J110">
        <f t="shared" si="102"/>
        <v>3.1804612915489385E-3</v>
      </c>
      <c r="K110">
        <f t="shared" si="103"/>
        <v>3.1804612915489385</v>
      </c>
      <c r="L110">
        <f t="shared" si="104"/>
        <v>44.491047034289956</v>
      </c>
      <c r="M110">
        <f t="shared" si="105"/>
        <v>1531.48888888889</v>
      </c>
      <c r="N110">
        <f t="shared" si="106"/>
        <v>705.16689029625661</v>
      </c>
      <c r="O110">
        <f t="shared" si="107"/>
        <v>53.703768116962209</v>
      </c>
      <c r="P110">
        <f t="shared" si="108"/>
        <v>116.63440994519658</v>
      </c>
      <c r="Q110">
        <f t="shared" si="109"/>
        <v>9.4370237713744101E-2</v>
      </c>
      <c r="R110">
        <f t="shared" si="110"/>
        <v>3.1234281433109925</v>
      </c>
      <c r="S110">
        <f t="shared" si="111"/>
        <v>9.2814377965218339E-2</v>
      </c>
      <c r="T110">
        <f t="shared" si="112"/>
        <v>5.8146637364408046E-2</v>
      </c>
      <c r="U110">
        <f t="shared" si="113"/>
        <v>321.523399333334</v>
      </c>
      <c r="V110">
        <f t="shared" si="114"/>
        <v>31.693452219685799</v>
      </c>
      <c r="W110">
        <f t="shared" si="115"/>
        <v>31.693452219685799</v>
      </c>
      <c r="X110">
        <f t="shared" si="116"/>
        <v>4.6928548961527934</v>
      </c>
      <c r="Y110">
        <f t="shared" si="117"/>
        <v>49.668238985518883</v>
      </c>
      <c r="Z110">
        <f t="shared" si="118"/>
        <v>2.2012927673887024</v>
      </c>
      <c r="AA110">
        <f t="shared" si="119"/>
        <v>4.4319927832160602</v>
      </c>
      <c r="AB110">
        <f t="shared" si="120"/>
        <v>2.491562128764091</v>
      </c>
      <c r="AC110">
        <f t="shared" si="121"/>
        <v>-140.2583429573082</v>
      </c>
      <c r="AD110">
        <f t="shared" si="122"/>
        <v>-169.14183948688887</v>
      </c>
      <c r="AE110">
        <f t="shared" si="123"/>
        <v>-12.183496652936132</v>
      </c>
      <c r="AF110">
        <f t="shared" si="124"/>
        <v>-6.0279763799201191E-2</v>
      </c>
      <c r="AG110">
        <f t="shared" si="125"/>
        <v>80.711509377180221</v>
      </c>
      <c r="AH110">
        <f t="shared" si="126"/>
        <v>3.0500853447885543</v>
      </c>
      <c r="AI110">
        <f t="shared" si="127"/>
        <v>44.491047034289956</v>
      </c>
      <c r="AJ110">
        <v>1626.40423859971</v>
      </c>
      <c r="AK110">
        <v>1584.1495151515201</v>
      </c>
      <c r="AL110">
        <v>3.49464568470361</v>
      </c>
      <c r="AM110">
        <v>66.930594117623002</v>
      </c>
      <c r="AN110">
        <f t="shared" si="128"/>
        <v>3.1804612915489385</v>
      </c>
      <c r="AO110">
        <v>27.020246782580902</v>
      </c>
      <c r="AP110">
        <v>28.915501818181799</v>
      </c>
      <c r="AQ110">
        <v>1.5627879935373901E-3</v>
      </c>
      <c r="AR110">
        <v>77.493190307587398</v>
      </c>
      <c r="AS110">
        <v>183</v>
      </c>
      <c r="AT110">
        <v>37</v>
      </c>
      <c r="AU110">
        <f t="shared" si="129"/>
        <v>1</v>
      </c>
      <c r="AV110">
        <f t="shared" si="130"/>
        <v>0</v>
      </c>
      <c r="AW110">
        <f t="shared" si="131"/>
        <v>39832.233412612411</v>
      </c>
      <c r="AX110">
        <f t="shared" si="132"/>
        <v>2000.04555555556</v>
      </c>
      <c r="AY110">
        <f t="shared" si="133"/>
        <v>1681.2383333333369</v>
      </c>
      <c r="AZ110">
        <f t="shared" si="134"/>
        <v>0.84060001966621867</v>
      </c>
      <c r="BA110">
        <f t="shared" si="135"/>
        <v>0.1607580379558021</v>
      </c>
      <c r="BB110">
        <v>3.08</v>
      </c>
      <c r="BC110">
        <v>0.5</v>
      </c>
      <c r="BD110" t="s">
        <v>353</v>
      </c>
      <c r="BE110">
        <v>2</v>
      </c>
      <c r="BF110" t="b">
        <v>1</v>
      </c>
      <c r="BG110">
        <v>1656093533.5</v>
      </c>
      <c r="BH110">
        <v>1531.48888888889</v>
      </c>
      <c r="BI110">
        <v>1584.0855555555599</v>
      </c>
      <c r="BJ110">
        <v>28.9044666666667</v>
      </c>
      <c r="BK110">
        <v>27.079888888888899</v>
      </c>
      <c r="BL110">
        <v>1513.63</v>
      </c>
      <c r="BM110">
        <v>28.7539444444444</v>
      </c>
      <c r="BN110">
        <v>499.99111111111102</v>
      </c>
      <c r="BO110">
        <v>76.057533333333296</v>
      </c>
      <c r="BP110">
        <v>9.99959777777778E-2</v>
      </c>
      <c r="BQ110">
        <v>30.6889888888889</v>
      </c>
      <c r="BR110">
        <v>30.581</v>
      </c>
      <c r="BS110">
        <v>999.9</v>
      </c>
      <c r="BT110">
        <v>0</v>
      </c>
      <c r="BU110">
        <v>0</v>
      </c>
      <c r="BV110">
        <v>10027.222222222201</v>
      </c>
      <c r="BW110">
        <v>0</v>
      </c>
      <c r="BX110">
        <v>2381.9555555555598</v>
      </c>
      <c r="BY110">
        <v>-52.596711111111098</v>
      </c>
      <c r="BZ110">
        <v>1577.07222222222</v>
      </c>
      <c r="CA110">
        <v>1628.17333333333</v>
      </c>
      <c r="CB110">
        <v>1.82457222222222</v>
      </c>
      <c r="CC110">
        <v>1584.0855555555599</v>
      </c>
      <c r="CD110">
        <v>27.079888888888899</v>
      </c>
      <c r="CE110">
        <v>2.1984022222222199</v>
      </c>
      <c r="CF110">
        <v>2.0596299999999998</v>
      </c>
      <c r="CG110">
        <v>18.950677777777798</v>
      </c>
      <c r="CH110">
        <v>17.910311111111099</v>
      </c>
      <c r="CI110">
        <v>2000.04555555556</v>
      </c>
      <c r="CJ110">
        <v>0.97999822222222199</v>
      </c>
      <c r="CK110">
        <v>2.0001877777777798E-2</v>
      </c>
      <c r="CL110">
        <v>0</v>
      </c>
      <c r="CM110">
        <v>2.2549333333333301</v>
      </c>
      <c r="CN110">
        <v>0</v>
      </c>
      <c r="CO110">
        <v>6839.59</v>
      </c>
      <c r="CP110">
        <v>17300.5444444444</v>
      </c>
      <c r="CQ110">
        <v>45.936999999999998</v>
      </c>
      <c r="CR110">
        <v>47.061999999999998</v>
      </c>
      <c r="CS110">
        <v>45.686999999999998</v>
      </c>
      <c r="CT110">
        <v>45.625</v>
      </c>
      <c r="CU110">
        <v>45.186999999999998</v>
      </c>
      <c r="CV110">
        <v>1960.0433333333301</v>
      </c>
      <c r="CW110">
        <v>40.002222222222201</v>
      </c>
      <c r="CX110">
        <v>0</v>
      </c>
      <c r="CY110">
        <v>1656093504.4000001</v>
      </c>
      <c r="CZ110">
        <v>0</v>
      </c>
      <c r="DA110">
        <v>1656081794</v>
      </c>
      <c r="DB110" t="s">
        <v>354</v>
      </c>
      <c r="DC110">
        <v>1656081770.5</v>
      </c>
      <c r="DD110">
        <v>1655399214.5999999</v>
      </c>
      <c r="DE110">
        <v>1</v>
      </c>
      <c r="DF110">
        <v>0.13400000000000001</v>
      </c>
      <c r="DG110">
        <v>-0.06</v>
      </c>
      <c r="DH110">
        <v>9.3309999999999995</v>
      </c>
      <c r="DI110">
        <v>0.51100000000000001</v>
      </c>
      <c r="DJ110">
        <v>421</v>
      </c>
      <c r="DK110">
        <v>25</v>
      </c>
      <c r="DL110">
        <v>1.93</v>
      </c>
      <c r="DM110">
        <v>0.15</v>
      </c>
      <c r="DN110">
        <v>-52.697229999999998</v>
      </c>
      <c r="DO110">
        <v>-0.25130431519697999</v>
      </c>
      <c r="DP110">
        <v>0.430170394843717</v>
      </c>
      <c r="DQ110">
        <v>0</v>
      </c>
      <c r="DR110">
        <v>1.8824970000000001</v>
      </c>
      <c r="DS110">
        <v>-0.45131437148218301</v>
      </c>
      <c r="DT110">
        <v>5.2797698870310598E-2</v>
      </c>
      <c r="DU110">
        <v>0</v>
      </c>
      <c r="DV110">
        <v>0</v>
      </c>
      <c r="DW110">
        <v>2</v>
      </c>
      <c r="DX110" t="s">
        <v>355</v>
      </c>
      <c r="DY110">
        <v>2.9648400000000001</v>
      </c>
      <c r="DZ110">
        <v>2.7540499999999999</v>
      </c>
      <c r="EA110">
        <v>0.181367</v>
      </c>
      <c r="EB110">
        <v>0.18620700000000001</v>
      </c>
      <c r="EC110">
        <v>9.8556199999999997E-2</v>
      </c>
      <c r="ED110">
        <v>9.4358300000000006E-2</v>
      </c>
      <c r="EE110">
        <v>31467.3</v>
      </c>
      <c r="EF110">
        <v>34185.9</v>
      </c>
      <c r="EG110">
        <v>34891.5</v>
      </c>
      <c r="EH110">
        <v>38162.9</v>
      </c>
      <c r="EI110">
        <v>44718.400000000001</v>
      </c>
      <c r="EJ110">
        <v>49941.2</v>
      </c>
      <c r="EK110">
        <v>54666.8</v>
      </c>
      <c r="EL110">
        <v>61241.1</v>
      </c>
      <c r="EM110">
        <v>1.468</v>
      </c>
      <c r="EN110">
        <v>2.0242</v>
      </c>
      <c r="EO110">
        <v>-2.6673100000000002E-2</v>
      </c>
      <c r="EP110">
        <v>0</v>
      </c>
      <c r="EQ110">
        <v>31.012699999999999</v>
      </c>
      <c r="ER110">
        <v>999.9</v>
      </c>
      <c r="ES110">
        <v>38.920999999999999</v>
      </c>
      <c r="ET110">
        <v>41.905999999999999</v>
      </c>
      <c r="EU110">
        <v>41.975200000000001</v>
      </c>
      <c r="EV110">
        <v>54.9148</v>
      </c>
      <c r="EW110">
        <v>39.082500000000003</v>
      </c>
      <c r="EX110">
        <v>2</v>
      </c>
      <c r="EY110">
        <v>0.76658499999999996</v>
      </c>
      <c r="EZ110">
        <v>5.2001499999999998</v>
      </c>
      <c r="FA110">
        <v>20.063700000000001</v>
      </c>
      <c r="FB110">
        <v>5.1933299999999996</v>
      </c>
      <c r="FC110">
        <v>12.0099</v>
      </c>
      <c r="FD110">
        <v>4.9752000000000001</v>
      </c>
      <c r="FE110">
        <v>3.294</v>
      </c>
      <c r="FF110">
        <v>9999</v>
      </c>
      <c r="FG110">
        <v>544.29999999999995</v>
      </c>
      <c r="FH110">
        <v>9999</v>
      </c>
      <c r="FI110">
        <v>9999</v>
      </c>
      <c r="FJ110">
        <v>1.8632500000000001</v>
      </c>
      <c r="FK110">
        <v>1.8678300000000001</v>
      </c>
      <c r="FL110">
        <v>1.86768</v>
      </c>
      <c r="FM110">
        <v>1.8689</v>
      </c>
      <c r="FN110">
        <v>1.86957</v>
      </c>
      <c r="FO110">
        <v>1.8656900000000001</v>
      </c>
      <c r="FP110">
        <v>1.8666100000000001</v>
      </c>
      <c r="FQ110">
        <v>1.8680099999999999</v>
      </c>
      <c r="FR110">
        <v>5</v>
      </c>
      <c r="FS110">
        <v>0</v>
      </c>
      <c r="FT110">
        <v>0</v>
      </c>
      <c r="FU110">
        <v>0</v>
      </c>
      <c r="FV110" t="s">
        <v>356</v>
      </c>
      <c r="FW110" t="s">
        <v>357</v>
      </c>
      <c r="FX110" t="s">
        <v>358</v>
      </c>
      <c r="FY110" t="s">
        <v>358</v>
      </c>
      <c r="FZ110" t="s">
        <v>358</v>
      </c>
      <c r="GA110" t="s">
        <v>358</v>
      </c>
      <c r="GB110">
        <v>0</v>
      </c>
      <c r="GC110">
        <v>100</v>
      </c>
      <c r="GD110">
        <v>100</v>
      </c>
      <c r="GE110">
        <v>17.899999999999999</v>
      </c>
      <c r="GF110">
        <v>0.15049999999999999</v>
      </c>
      <c r="GG110">
        <v>5.6976915342421899</v>
      </c>
      <c r="GH110">
        <v>8.8301994759753793E-3</v>
      </c>
      <c r="GI110">
        <v>1.96969380098152E-7</v>
      </c>
      <c r="GJ110">
        <v>-4.7809962804086102E-10</v>
      </c>
      <c r="GK110">
        <v>0.15052054362713199</v>
      </c>
      <c r="GL110">
        <v>0</v>
      </c>
      <c r="GM110">
        <v>0</v>
      </c>
      <c r="GN110">
        <v>0</v>
      </c>
      <c r="GO110">
        <v>-3</v>
      </c>
      <c r="GP110">
        <v>1713</v>
      </c>
      <c r="GQ110">
        <v>0</v>
      </c>
      <c r="GR110">
        <v>17</v>
      </c>
      <c r="GS110">
        <v>196.1</v>
      </c>
      <c r="GT110">
        <v>11572</v>
      </c>
      <c r="GU110">
        <v>3.8183600000000002</v>
      </c>
      <c r="GV110">
        <v>2.65259</v>
      </c>
      <c r="GW110">
        <v>2.2485400000000002</v>
      </c>
      <c r="GX110">
        <v>2.7087400000000001</v>
      </c>
      <c r="GY110">
        <v>1.9958499999999999</v>
      </c>
      <c r="GZ110">
        <v>2.34131</v>
      </c>
      <c r="HA110">
        <v>44.893999999999998</v>
      </c>
      <c r="HB110">
        <v>15.287800000000001</v>
      </c>
      <c r="HC110">
        <v>18</v>
      </c>
      <c r="HD110">
        <v>275.21300000000002</v>
      </c>
      <c r="HE110">
        <v>610.30999999999995</v>
      </c>
      <c r="HF110">
        <v>23.0015</v>
      </c>
      <c r="HG110">
        <v>36.300699999999999</v>
      </c>
      <c r="HH110">
        <v>30.0014</v>
      </c>
      <c r="HI110">
        <v>36.0777</v>
      </c>
      <c r="HJ110">
        <v>35.925899999999999</v>
      </c>
      <c r="HK110">
        <v>76.400599999999997</v>
      </c>
      <c r="HL110">
        <v>33.665399999999998</v>
      </c>
      <c r="HM110">
        <v>0</v>
      </c>
      <c r="HN110">
        <v>23</v>
      </c>
      <c r="HO110">
        <v>1610.58</v>
      </c>
      <c r="HP110">
        <v>27.1478</v>
      </c>
      <c r="HQ110">
        <v>101.318</v>
      </c>
      <c r="HR110">
        <v>101.91800000000001</v>
      </c>
    </row>
    <row r="111" spans="1:226" x14ac:dyDescent="0.2">
      <c r="A111">
        <v>103</v>
      </c>
      <c r="B111">
        <v>1656093541</v>
      </c>
      <c r="C111">
        <v>2021.9000000953699</v>
      </c>
      <c r="D111" t="s">
        <v>548</v>
      </c>
      <c r="E111" t="s">
        <v>549</v>
      </c>
      <c r="F111">
        <v>5</v>
      </c>
      <c r="G111" t="s">
        <v>351</v>
      </c>
      <c r="H111" t="s">
        <v>352</v>
      </c>
      <c r="I111">
        <v>1656093538.2</v>
      </c>
      <c r="J111">
        <f t="shared" si="102"/>
        <v>3.106967238664549E-3</v>
      </c>
      <c r="K111">
        <f t="shared" si="103"/>
        <v>3.106967238664549</v>
      </c>
      <c r="L111">
        <f t="shared" si="104"/>
        <v>44.965190571886751</v>
      </c>
      <c r="M111">
        <f t="shared" si="105"/>
        <v>1547.0920000000001</v>
      </c>
      <c r="N111">
        <f t="shared" si="106"/>
        <v>692.28186460676829</v>
      </c>
      <c r="O111">
        <f t="shared" si="107"/>
        <v>52.722693964915813</v>
      </c>
      <c r="P111">
        <f t="shared" si="108"/>
        <v>117.82319055534029</v>
      </c>
      <c r="Q111">
        <f t="shared" si="109"/>
        <v>9.1945665553595401E-2</v>
      </c>
      <c r="R111">
        <f t="shared" si="110"/>
        <v>3.1192232771330559</v>
      </c>
      <c r="S111">
        <f t="shared" si="111"/>
        <v>9.0466093373422832E-2</v>
      </c>
      <c r="T111">
        <f t="shared" si="112"/>
        <v>5.6672258765192163E-2</v>
      </c>
      <c r="U111">
        <f t="shared" si="113"/>
        <v>321.51100859999997</v>
      </c>
      <c r="V111">
        <f t="shared" si="114"/>
        <v>31.728120249708009</v>
      </c>
      <c r="W111">
        <f t="shared" si="115"/>
        <v>31.728120249708009</v>
      </c>
      <c r="X111">
        <f t="shared" si="116"/>
        <v>4.7020919811726456</v>
      </c>
      <c r="Y111">
        <f t="shared" si="117"/>
        <v>49.710949797167927</v>
      </c>
      <c r="Z111">
        <f t="shared" si="118"/>
        <v>2.2051381758934756</v>
      </c>
      <c r="AA111">
        <f t="shared" si="119"/>
        <v>4.4359204257632268</v>
      </c>
      <c r="AB111">
        <f t="shared" si="120"/>
        <v>2.49695380527917</v>
      </c>
      <c r="AC111">
        <f t="shared" si="121"/>
        <v>-137.01725522510662</v>
      </c>
      <c r="AD111">
        <f t="shared" si="122"/>
        <v>-172.13731235702244</v>
      </c>
      <c r="AE111">
        <f t="shared" si="123"/>
        <v>-12.419052233835329</v>
      </c>
      <c r="AF111">
        <f t="shared" si="124"/>
        <v>-6.2611215964409439E-2</v>
      </c>
      <c r="AG111">
        <f t="shared" si="125"/>
        <v>81.764178004230516</v>
      </c>
      <c r="AH111">
        <f t="shared" si="126"/>
        <v>2.8926121102432494</v>
      </c>
      <c r="AI111">
        <f t="shared" si="127"/>
        <v>44.965190571886751</v>
      </c>
      <c r="AJ111">
        <v>1643.9035774116701</v>
      </c>
      <c r="AK111">
        <v>1601.2724242424199</v>
      </c>
      <c r="AL111">
        <v>3.5123445216557201</v>
      </c>
      <c r="AM111">
        <v>66.930594117623002</v>
      </c>
      <c r="AN111">
        <f t="shared" si="128"/>
        <v>3.106967238664549</v>
      </c>
      <c r="AO111">
        <v>27.2206767633567</v>
      </c>
      <c r="AP111">
        <v>28.993843030303001</v>
      </c>
      <c r="AQ111">
        <v>1.8284878390846401E-2</v>
      </c>
      <c r="AR111">
        <v>77.493190307587398</v>
      </c>
      <c r="AS111">
        <v>184</v>
      </c>
      <c r="AT111">
        <v>37</v>
      </c>
      <c r="AU111">
        <f t="shared" si="129"/>
        <v>1</v>
      </c>
      <c r="AV111">
        <f t="shared" si="130"/>
        <v>0</v>
      </c>
      <c r="AW111">
        <f t="shared" si="131"/>
        <v>39757.177195476026</v>
      </c>
      <c r="AX111">
        <f t="shared" si="132"/>
        <v>1999.9680000000001</v>
      </c>
      <c r="AY111">
        <f t="shared" si="133"/>
        <v>1681.17318</v>
      </c>
      <c r="AZ111">
        <f t="shared" si="134"/>
        <v>0.84060003960063356</v>
      </c>
      <c r="BA111">
        <f t="shared" si="135"/>
        <v>0.16075807642922285</v>
      </c>
      <c r="BB111">
        <v>3.08</v>
      </c>
      <c r="BC111">
        <v>0.5</v>
      </c>
      <c r="BD111" t="s">
        <v>353</v>
      </c>
      <c r="BE111">
        <v>2</v>
      </c>
      <c r="BF111" t="b">
        <v>1</v>
      </c>
      <c r="BG111">
        <v>1656093538.2</v>
      </c>
      <c r="BH111">
        <v>1547.0920000000001</v>
      </c>
      <c r="BI111">
        <v>1600.2180000000001</v>
      </c>
      <c r="BJ111">
        <v>28.954840000000001</v>
      </c>
      <c r="BK111">
        <v>27.224499999999999</v>
      </c>
      <c r="BL111">
        <v>1529.14</v>
      </c>
      <c r="BM111">
        <v>28.80433</v>
      </c>
      <c r="BN111">
        <v>499.97570000000002</v>
      </c>
      <c r="BO111">
        <v>76.057879999999997</v>
      </c>
      <c r="BP111">
        <v>9.9963590000000005E-2</v>
      </c>
      <c r="BQ111">
        <v>30.70449</v>
      </c>
      <c r="BR111">
        <v>30.599039999999999</v>
      </c>
      <c r="BS111">
        <v>999.9</v>
      </c>
      <c r="BT111">
        <v>0</v>
      </c>
      <c r="BU111">
        <v>0</v>
      </c>
      <c r="BV111">
        <v>10008</v>
      </c>
      <c r="BW111">
        <v>0</v>
      </c>
      <c r="BX111">
        <v>2385.1410000000001</v>
      </c>
      <c r="BY111">
        <v>-53.126440000000002</v>
      </c>
      <c r="BZ111">
        <v>1593.2239999999999</v>
      </c>
      <c r="CA111">
        <v>1645.0029999999999</v>
      </c>
      <c r="CB111">
        <v>1.730345</v>
      </c>
      <c r="CC111">
        <v>1600.2180000000001</v>
      </c>
      <c r="CD111">
        <v>27.224499999999999</v>
      </c>
      <c r="CE111">
        <v>2.2022430000000002</v>
      </c>
      <c r="CF111">
        <v>2.0706380000000002</v>
      </c>
      <c r="CG111">
        <v>18.978629999999999</v>
      </c>
      <c r="CH111">
        <v>17.995069999999998</v>
      </c>
      <c r="CI111">
        <v>1999.9680000000001</v>
      </c>
      <c r="CJ111">
        <v>0.97999760000000002</v>
      </c>
      <c r="CK111">
        <v>2.000236E-2</v>
      </c>
      <c r="CL111">
        <v>0</v>
      </c>
      <c r="CM111">
        <v>2.2843100000000001</v>
      </c>
      <c r="CN111">
        <v>0</v>
      </c>
      <c r="CO111">
        <v>6838.0339999999997</v>
      </c>
      <c r="CP111">
        <v>17299.87</v>
      </c>
      <c r="CQ111">
        <v>45.936999999999998</v>
      </c>
      <c r="CR111">
        <v>47.112400000000001</v>
      </c>
      <c r="CS111">
        <v>45.686999999999998</v>
      </c>
      <c r="CT111">
        <v>45.6374</v>
      </c>
      <c r="CU111">
        <v>45.186999999999998</v>
      </c>
      <c r="CV111">
        <v>1959.9659999999999</v>
      </c>
      <c r="CW111">
        <v>40.002000000000002</v>
      </c>
      <c r="CX111">
        <v>0</v>
      </c>
      <c r="CY111">
        <v>1656093509.2</v>
      </c>
      <c r="CZ111">
        <v>0</v>
      </c>
      <c r="DA111">
        <v>1656081794</v>
      </c>
      <c r="DB111" t="s">
        <v>354</v>
      </c>
      <c r="DC111">
        <v>1656081770.5</v>
      </c>
      <c r="DD111">
        <v>1655399214.5999999</v>
      </c>
      <c r="DE111">
        <v>1</v>
      </c>
      <c r="DF111">
        <v>0.13400000000000001</v>
      </c>
      <c r="DG111">
        <v>-0.06</v>
      </c>
      <c r="DH111">
        <v>9.3309999999999995</v>
      </c>
      <c r="DI111">
        <v>0.51100000000000001</v>
      </c>
      <c r="DJ111">
        <v>421</v>
      </c>
      <c r="DK111">
        <v>25</v>
      </c>
      <c r="DL111">
        <v>1.93</v>
      </c>
      <c r="DM111">
        <v>0.15</v>
      </c>
      <c r="DN111">
        <v>-52.860126829268303</v>
      </c>
      <c r="DO111">
        <v>-0.87881602787463198</v>
      </c>
      <c r="DP111">
        <v>0.41560022361105198</v>
      </c>
      <c r="DQ111">
        <v>0</v>
      </c>
      <c r="DR111">
        <v>1.8370965853658501</v>
      </c>
      <c r="DS111">
        <v>-0.64554543554007005</v>
      </c>
      <c r="DT111">
        <v>7.3454890674141196E-2</v>
      </c>
      <c r="DU111">
        <v>0</v>
      </c>
      <c r="DV111">
        <v>0</v>
      </c>
      <c r="DW111">
        <v>2</v>
      </c>
      <c r="DX111" t="s">
        <v>355</v>
      </c>
      <c r="DY111">
        <v>2.9642200000000001</v>
      </c>
      <c r="DZ111">
        <v>2.75434</v>
      </c>
      <c r="EA111">
        <v>0.18254100000000001</v>
      </c>
      <c r="EB111">
        <v>0.18740499999999999</v>
      </c>
      <c r="EC111">
        <v>9.8752499999999993E-2</v>
      </c>
      <c r="ED111">
        <v>9.4422000000000006E-2</v>
      </c>
      <c r="EE111">
        <v>31420.5</v>
      </c>
      <c r="EF111">
        <v>34134.1</v>
      </c>
      <c r="EG111">
        <v>34889.9</v>
      </c>
      <c r="EH111">
        <v>38161.5</v>
      </c>
      <c r="EI111">
        <v>44707.1</v>
      </c>
      <c r="EJ111">
        <v>49936.4</v>
      </c>
      <c r="EK111">
        <v>54664.800000000003</v>
      </c>
      <c r="EL111">
        <v>61239.5</v>
      </c>
      <c r="EM111">
        <v>1.4661999999999999</v>
      </c>
      <c r="EN111">
        <v>2.0242</v>
      </c>
      <c r="EO111">
        <v>-2.55108E-2</v>
      </c>
      <c r="EP111">
        <v>0</v>
      </c>
      <c r="EQ111">
        <v>31.026299999999999</v>
      </c>
      <c r="ER111">
        <v>999.9</v>
      </c>
      <c r="ES111">
        <v>38.920999999999999</v>
      </c>
      <c r="ET111">
        <v>41.926000000000002</v>
      </c>
      <c r="EU111">
        <v>42.017099999999999</v>
      </c>
      <c r="EV111">
        <v>55.134799999999998</v>
      </c>
      <c r="EW111">
        <v>39.134599999999999</v>
      </c>
      <c r="EX111">
        <v>2</v>
      </c>
      <c r="EY111">
        <v>0.76827199999999995</v>
      </c>
      <c r="EZ111">
        <v>5.2142900000000001</v>
      </c>
      <c r="FA111">
        <v>20.062999999999999</v>
      </c>
      <c r="FB111">
        <v>5.1945300000000003</v>
      </c>
      <c r="FC111">
        <v>12.0099</v>
      </c>
      <c r="FD111">
        <v>4.9744000000000002</v>
      </c>
      <c r="FE111">
        <v>3.294</v>
      </c>
      <c r="FF111">
        <v>9999</v>
      </c>
      <c r="FG111">
        <v>544.29999999999995</v>
      </c>
      <c r="FH111">
        <v>9999</v>
      </c>
      <c r="FI111">
        <v>9999</v>
      </c>
      <c r="FJ111">
        <v>1.8632500000000001</v>
      </c>
      <c r="FK111">
        <v>1.8678600000000001</v>
      </c>
      <c r="FL111">
        <v>1.86765</v>
      </c>
      <c r="FM111">
        <v>1.8689</v>
      </c>
      <c r="FN111">
        <v>1.86957</v>
      </c>
      <c r="FO111">
        <v>1.8656900000000001</v>
      </c>
      <c r="FP111">
        <v>1.8666100000000001</v>
      </c>
      <c r="FQ111">
        <v>1.86798</v>
      </c>
      <c r="FR111">
        <v>5</v>
      </c>
      <c r="FS111">
        <v>0</v>
      </c>
      <c r="FT111">
        <v>0</v>
      </c>
      <c r="FU111">
        <v>0</v>
      </c>
      <c r="FV111" t="s">
        <v>356</v>
      </c>
      <c r="FW111" t="s">
        <v>357</v>
      </c>
      <c r="FX111" t="s">
        <v>358</v>
      </c>
      <c r="FY111" t="s">
        <v>358</v>
      </c>
      <c r="FZ111" t="s">
        <v>358</v>
      </c>
      <c r="GA111" t="s">
        <v>358</v>
      </c>
      <c r="GB111">
        <v>0</v>
      </c>
      <c r="GC111">
        <v>100</v>
      </c>
      <c r="GD111">
        <v>100</v>
      </c>
      <c r="GE111">
        <v>18.010000000000002</v>
      </c>
      <c r="GF111">
        <v>0.15049999999999999</v>
      </c>
      <c r="GG111">
        <v>5.6976915342421899</v>
      </c>
      <c r="GH111">
        <v>8.8301994759753793E-3</v>
      </c>
      <c r="GI111">
        <v>1.96969380098152E-7</v>
      </c>
      <c r="GJ111">
        <v>-4.7809962804086102E-10</v>
      </c>
      <c r="GK111">
        <v>0.15052054362713199</v>
      </c>
      <c r="GL111">
        <v>0</v>
      </c>
      <c r="GM111">
        <v>0</v>
      </c>
      <c r="GN111">
        <v>0</v>
      </c>
      <c r="GO111">
        <v>-3</v>
      </c>
      <c r="GP111">
        <v>1713</v>
      </c>
      <c r="GQ111">
        <v>0</v>
      </c>
      <c r="GR111">
        <v>17</v>
      </c>
      <c r="GS111">
        <v>196.2</v>
      </c>
      <c r="GT111">
        <v>11572.1</v>
      </c>
      <c r="GU111">
        <v>3.8476599999999999</v>
      </c>
      <c r="GV111">
        <v>2.64893</v>
      </c>
      <c r="GW111">
        <v>2.2485400000000002</v>
      </c>
      <c r="GX111">
        <v>2.7087400000000001</v>
      </c>
      <c r="GY111">
        <v>1.9958499999999999</v>
      </c>
      <c r="GZ111">
        <v>2.3803700000000001</v>
      </c>
      <c r="HA111">
        <v>44.922199999999997</v>
      </c>
      <c r="HB111">
        <v>15.287800000000001</v>
      </c>
      <c r="HC111">
        <v>18</v>
      </c>
      <c r="HD111">
        <v>274.47699999999998</v>
      </c>
      <c r="HE111">
        <v>610.46</v>
      </c>
      <c r="HF111">
        <v>23.002400000000002</v>
      </c>
      <c r="HG111">
        <v>36.317599999999999</v>
      </c>
      <c r="HH111">
        <v>30.0014</v>
      </c>
      <c r="HI111">
        <v>36.0944</v>
      </c>
      <c r="HJ111">
        <v>35.941099999999999</v>
      </c>
      <c r="HK111">
        <v>76.989199999999997</v>
      </c>
      <c r="HL111">
        <v>33.665399999999998</v>
      </c>
      <c r="HM111">
        <v>0</v>
      </c>
      <c r="HN111">
        <v>23</v>
      </c>
      <c r="HO111">
        <v>1624.03</v>
      </c>
      <c r="HP111">
        <v>27.114100000000001</v>
      </c>
      <c r="HQ111">
        <v>101.31399999999999</v>
      </c>
      <c r="HR111">
        <v>101.91500000000001</v>
      </c>
    </row>
    <row r="112" spans="1:226" x14ac:dyDescent="0.2">
      <c r="A112">
        <v>104</v>
      </c>
      <c r="B112">
        <v>1656093546</v>
      </c>
      <c r="C112">
        <v>2026.9000000953699</v>
      </c>
      <c r="D112" t="s">
        <v>550</v>
      </c>
      <c r="E112" t="s">
        <v>551</v>
      </c>
      <c r="F112">
        <v>5</v>
      </c>
      <c r="G112" t="s">
        <v>351</v>
      </c>
      <c r="H112" t="s">
        <v>352</v>
      </c>
      <c r="I112">
        <v>1656093543.5</v>
      </c>
      <c r="J112">
        <f t="shared" si="102"/>
        <v>3.0551774155347868E-3</v>
      </c>
      <c r="K112">
        <f t="shared" si="103"/>
        <v>3.0551774155347866</v>
      </c>
      <c r="L112">
        <f t="shared" si="104"/>
        <v>44.409362558379755</v>
      </c>
      <c r="M112">
        <f t="shared" si="105"/>
        <v>1565.0644444444399</v>
      </c>
      <c r="N112">
        <f t="shared" si="106"/>
        <v>704.71237684677124</v>
      </c>
      <c r="O112">
        <f t="shared" si="107"/>
        <v>53.669311922783201</v>
      </c>
      <c r="P112">
        <f t="shared" si="108"/>
        <v>119.19179314543194</v>
      </c>
      <c r="Q112">
        <f t="shared" si="109"/>
        <v>9.0261343953574935E-2</v>
      </c>
      <c r="R112">
        <f t="shared" si="110"/>
        <v>3.1174666863730107</v>
      </c>
      <c r="S112">
        <f t="shared" si="111"/>
        <v>8.8834239540107038E-2</v>
      </c>
      <c r="T112">
        <f t="shared" si="112"/>
        <v>5.5647739806589526E-2</v>
      </c>
      <c r="U112">
        <f t="shared" si="113"/>
        <v>321.5115179999998</v>
      </c>
      <c r="V112">
        <f t="shared" si="114"/>
        <v>31.7615248761179</v>
      </c>
      <c r="W112">
        <f t="shared" si="115"/>
        <v>31.7615248761179</v>
      </c>
      <c r="X112">
        <f t="shared" si="116"/>
        <v>4.7110074114942275</v>
      </c>
      <c r="Y112">
        <f t="shared" si="117"/>
        <v>49.781679394630054</v>
      </c>
      <c r="Z112">
        <f t="shared" si="118"/>
        <v>2.2108257542773928</v>
      </c>
      <c r="AA112">
        <f t="shared" si="119"/>
        <v>4.4410429321833496</v>
      </c>
      <c r="AB112">
        <f t="shared" si="120"/>
        <v>2.5001816572168347</v>
      </c>
      <c r="AC112">
        <f t="shared" si="121"/>
        <v>-134.7333240250841</v>
      </c>
      <c r="AD112">
        <f t="shared" si="122"/>
        <v>-174.25984652348157</v>
      </c>
      <c r="AE112">
        <f t="shared" si="123"/>
        <v>-12.582594964836495</v>
      </c>
      <c r="AF112">
        <f t="shared" si="124"/>
        <v>-6.4247513402392542E-2</v>
      </c>
      <c r="AG112">
        <f t="shared" si="125"/>
        <v>80.152642951856777</v>
      </c>
      <c r="AH112">
        <f t="shared" si="126"/>
        <v>3.0009123723768432</v>
      </c>
      <c r="AI112">
        <f t="shared" si="127"/>
        <v>44.409362558379755</v>
      </c>
      <c r="AJ112">
        <v>1660.6813858374601</v>
      </c>
      <c r="AK112">
        <v>1618.6969090909099</v>
      </c>
      <c r="AL112">
        <v>3.4402093027404699</v>
      </c>
      <c r="AM112">
        <v>66.930594117623002</v>
      </c>
      <c r="AN112">
        <f t="shared" si="128"/>
        <v>3.0551774155347866</v>
      </c>
      <c r="AO112">
        <v>27.253100645252101</v>
      </c>
      <c r="AP112">
        <v>29.051545454545401</v>
      </c>
      <c r="AQ112">
        <v>6.1756998617395996E-3</v>
      </c>
      <c r="AR112">
        <v>77.493190307587398</v>
      </c>
      <c r="AS112">
        <v>184</v>
      </c>
      <c r="AT112">
        <v>37</v>
      </c>
      <c r="AU112">
        <f t="shared" si="129"/>
        <v>1</v>
      </c>
      <c r="AV112">
        <f t="shared" si="130"/>
        <v>0</v>
      </c>
      <c r="AW112">
        <f t="shared" si="131"/>
        <v>39724.026227540526</v>
      </c>
      <c r="AX112">
        <f t="shared" si="132"/>
        <v>1999.9711111111101</v>
      </c>
      <c r="AY112">
        <f t="shared" si="133"/>
        <v>1681.1757999999991</v>
      </c>
      <c r="AZ112">
        <f t="shared" si="134"/>
        <v>0.84060004200060667</v>
      </c>
      <c r="BA112">
        <f t="shared" si="135"/>
        <v>0.16075808106117087</v>
      </c>
      <c r="BB112">
        <v>3.08</v>
      </c>
      <c r="BC112">
        <v>0.5</v>
      </c>
      <c r="BD112" t="s">
        <v>353</v>
      </c>
      <c r="BE112">
        <v>2</v>
      </c>
      <c r="BF112" t="b">
        <v>1</v>
      </c>
      <c r="BG112">
        <v>1656093543.5</v>
      </c>
      <c r="BH112">
        <v>1565.0644444444399</v>
      </c>
      <c r="BI112">
        <v>1617.33</v>
      </c>
      <c r="BJ112">
        <v>29.0295555555556</v>
      </c>
      <c r="BK112">
        <v>27.2347111111111</v>
      </c>
      <c r="BL112">
        <v>1547.00555555556</v>
      </c>
      <c r="BM112">
        <v>28.8790333333333</v>
      </c>
      <c r="BN112">
        <v>500.01522222222201</v>
      </c>
      <c r="BO112">
        <v>76.0578222222222</v>
      </c>
      <c r="BP112">
        <v>9.9931900000000004E-2</v>
      </c>
      <c r="BQ112">
        <v>30.724688888888899</v>
      </c>
      <c r="BR112">
        <v>30.614944444444401</v>
      </c>
      <c r="BS112">
        <v>999.9</v>
      </c>
      <c r="BT112">
        <v>0</v>
      </c>
      <c r="BU112">
        <v>0</v>
      </c>
      <c r="BV112">
        <v>10000</v>
      </c>
      <c r="BW112">
        <v>0</v>
      </c>
      <c r="BX112">
        <v>2390.8255555555602</v>
      </c>
      <c r="BY112">
        <v>-52.265344444444402</v>
      </c>
      <c r="BZ112">
        <v>1611.8544444444401</v>
      </c>
      <c r="CA112">
        <v>1662.61</v>
      </c>
      <c r="CB112">
        <v>1.7948177777777801</v>
      </c>
      <c r="CC112">
        <v>1617.33</v>
      </c>
      <c r="CD112">
        <v>27.2347111111111</v>
      </c>
      <c r="CE112">
        <v>2.2079244444444499</v>
      </c>
      <c r="CF112">
        <v>2.07141333333333</v>
      </c>
      <c r="CG112">
        <v>19.019944444444398</v>
      </c>
      <c r="CH112">
        <v>18.001055555555599</v>
      </c>
      <c r="CI112">
        <v>1999.9711111111101</v>
      </c>
      <c r="CJ112">
        <v>0.97999777777777797</v>
      </c>
      <c r="CK112">
        <v>2.0002222222222199E-2</v>
      </c>
      <c r="CL112">
        <v>0</v>
      </c>
      <c r="CM112">
        <v>2.2528333333333301</v>
      </c>
      <c r="CN112">
        <v>0</v>
      </c>
      <c r="CO112">
        <v>6836.8877777777798</v>
      </c>
      <c r="CP112">
        <v>17299.888888888901</v>
      </c>
      <c r="CQ112">
        <v>45.936999999999998</v>
      </c>
      <c r="CR112">
        <v>47.125</v>
      </c>
      <c r="CS112">
        <v>45.686999999999998</v>
      </c>
      <c r="CT112">
        <v>45.686999999999998</v>
      </c>
      <c r="CU112">
        <v>45.186999999999998</v>
      </c>
      <c r="CV112">
        <v>1959.96888888889</v>
      </c>
      <c r="CW112">
        <v>40.002222222222201</v>
      </c>
      <c r="CX112">
        <v>0</v>
      </c>
      <c r="CY112">
        <v>1656093514</v>
      </c>
      <c r="CZ112">
        <v>0</v>
      </c>
      <c r="DA112">
        <v>1656081794</v>
      </c>
      <c r="DB112" t="s">
        <v>354</v>
      </c>
      <c r="DC112">
        <v>1656081770.5</v>
      </c>
      <c r="DD112">
        <v>1655399214.5999999</v>
      </c>
      <c r="DE112">
        <v>1</v>
      </c>
      <c r="DF112">
        <v>0.13400000000000001</v>
      </c>
      <c r="DG112">
        <v>-0.06</v>
      </c>
      <c r="DH112">
        <v>9.3309999999999995</v>
      </c>
      <c r="DI112">
        <v>0.51100000000000001</v>
      </c>
      <c r="DJ112">
        <v>421</v>
      </c>
      <c r="DK112">
        <v>25</v>
      </c>
      <c r="DL112">
        <v>1.93</v>
      </c>
      <c r="DM112">
        <v>0.15</v>
      </c>
      <c r="DN112">
        <v>-52.830674999999999</v>
      </c>
      <c r="DO112">
        <v>0.47358799249533501</v>
      </c>
      <c r="DP112">
        <v>0.48518717509328302</v>
      </c>
      <c r="DQ112">
        <v>0</v>
      </c>
      <c r="DR112">
        <v>1.80522475</v>
      </c>
      <c r="DS112">
        <v>-0.463429981238281</v>
      </c>
      <c r="DT112">
        <v>6.2568930468224399E-2</v>
      </c>
      <c r="DU112">
        <v>0</v>
      </c>
      <c r="DV112">
        <v>0</v>
      </c>
      <c r="DW112">
        <v>2</v>
      </c>
      <c r="DX112" t="s">
        <v>355</v>
      </c>
      <c r="DY112">
        <v>2.9643899999999999</v>
      </c>
      <c r="DZ112">
        <v>2.7539699999999998</v>
      </c>
      <c r="EA112">
        <v>0.18370900000000001</v>
      </c>
      <c r="EB112">
        <v>0.18845200000000001</v>
      </c>
      <c r="EC112">
        <v>9.8851499999999995E-2</v>
      </c>
      <c r="ED112">
        <v>9.4307699999999994E-2</v>
      </c>
      <c r="EE112">
        <v>31374.6</v>
      </c>
      <c r="EF112">
        <v>34089.199999999997</v>
      </c>
      <c r="EG112">
        <v>34889.1</v>
      </c>
      <c r="EH112">
        <v>38160.699999999997</v>
      </c>
      <c r="EI112">
        <v>44701.4</v>
      </c>
      <c r="EJ112">
        <v>49940.800000000003</v>
      </c>
      <c r="EK112">
        <v>54663.7</v>
      </c>
      <c r="EL112">
        <v>61237.1</v>
      </c>
      <c r="EM112">
        <v>1.4665999999999999</v>
      </c>
      <c r="EN112">
        <v>2.0236000000000001</v>
      </c>
      <c r="EO112">
        <v>-2.6494299999999998E-2</v>
      </c>
      <c r="EP112">
        <v>0</v>
      </c>
      <c r="EQ112">
        <v>31.0425</v>
      </c>
      <c r="ER112">
        <v>999.9</v>
      </c>
      <c r="ES112">
        <v>38.975999999999999</v>
      </c>
      <c r="ET112">
        <v>41.936</v>
      </c>
      <c r="EU112">
        <v>42.098399999999998</v>
      </c>
      <c r="EV112">
        <v>54.904800000000002</v>
      </c>
      <c r="EW112">
        <v>39.130600000000001</v>
      </c>
      <c r="EX112">
        <v>2</v>
      </c>
      <c r="EY112">
        <v>0.76959299999999997</v>
      </c>
      <c r="EZ112">
        <v>5.2349699999999997</v>
      </c>
      <c r="FA112">
        <v>20.0627</v>
      </c>
      <c r="FB112">
        <v>5.1933299999999996</v>
      </c>
      <c r="FC112">
        <v>12.0099</v>
      </c>
      <c r="FD112">
        <v>4.9752000000000001</v>
      </c>
      <c r="FE112">
        <v>3.294</v>
      </c>
      <c r="FF112">
        <v>9999</v>
      </c>
      <c r="FG112">
        <v>544.29999999999995</v>
      </c>
      <c r="FH112">
        <v>9999</v>
      </c>
      <c r="FI112">
        <v>9999</v>
      </c>
      <c r="FJ112">
        <v>1.8632500000000001</v>
      </c>
      <c r="FK112">
        <v>1.8678300000000001</v>
      </c>
      <c r="FL112">
        <v>1.86765</v>
      </c>
      <c r="FM112">
        <v>1.8689</v>
      </c>
      <c r="FN112">
        <v>1.86954</v>
      </c>
      <c r="FO112">
        <v>1.8656900000000001</v>
      </c>
      <c r="FP112">
        <v>1.8666100000000001</v>
      </c>
      <c r="FQ112">
        <v>1.86798</v>
      </c>
      <c r="FR112">
        <v>5</v>
      </c>
      <c r="FS112">
        <v>0</v>
      </c>
      <c r="FT112">
        <v>0</v>
      </c>
      <c r="FU112">
        <v>0</v>
      </c>
      <c r="FV112" t="s">
        <v>356</v>
      </c>
      <c r="FW112" t="s">
        <v>357</v>
      </c>
      <c r="FX112" t="s">
        <v>358</v>
      </c>
      <c r="FY112" t="s">
        <v>358</v>
      </c>
      <c r="FZ112" t="s">
        <v>358</v>
      </c>
      <c r="GA112" t="s">
        <v>358</v>
      </c>
      <c r="GB112">
        <v>0</v>
      </c>
      <c r="GC112">
        <v>100</v>
      </c>
      <c r="GD112">
        <v>100</v>
      </c>
      <c r="GE112">
        <v>18.100000000000001</v>
      </c>
      <c r="GF112">
        <v>0.15060000000000001</v>
      </c>
      <c r="GG112">
        <v>5.6976915342421899</v>
      </c>
      <c r="GH112">
        <v>8.8301994759753793E-3</v>
      </c>
      <c r="GI112">
        <v>1.96969380098152E-7</v>
      </c>
      <c r="GJ112">
        <v>-4.7809962804086102E-10</v>
      </c>
      <c r="GK112">
        <v>0.15052054362713199</v>
      </c>
      <c r="GL112">
        <v>0</v>
      </c>
      <c r="GM112">
        <v>0</v>
      </c>
      <c r="GN112">
        <v>0</v>
      </c>
      <c r="GO112">
        <v>-3</v>
      </c>
      <c r="GP112">
        <v>1713</v>
      </c>
      <c r="GQ112">
        <v>0</v>
      </c>
      <c r="GR112">
        <v>17</v>
      </c>
      <c r="GS112">
        <v>196.3</v>
      </c>
      <c r="GT112">
        <v>11572.2</v>
      </c>
      <c r="GU112">
        <v>3.8757299999999999</v>
      </c>
      <c r="GV112">
        <v>2.65625</v>
      </c>
      <c r="GW112">
        <v>2.2485400000000002</v>
      </c>
      <c r="GX112">
        <v>2.7087400000000001</v>
      </c>
      <c r="GY112">
        <v>1.9958499999999999</v>
      </c>
      <c r="GZ112">
        <v>2.3571800000000001</v>
      </c>
      <c r="HA112">
        <v>44.922199999999997</v>
      </c>
      <c r="HB112">
        <v>15.287800000000001</v>
      </c>
      <c r="HC112">
        <v>18</v>
      </c>
      <c r="HD112">
        <v>274.71699999999998</v>
      </c>
      <c r="HE112">
        <v>610.11</v>
      </c>
      <c r="HF112">
        <v>23.003900000000002</v>
      </c>
      <c r="HG112">
        <v>36.337899999999998</v>
      </c>
      <c r="HH112">
        <v>30.0014</v>
      </c>
      <c r="HI112">
        <v>36.1111</v>
      </c>
      <c r="HJ112">
        <v>35.955599999999997</v>
      </c>
      <c r="HK112">
        <v>77.537899999999993</v>
      </c>
      <c r="HL112">
        <v>33.957999999999998</v>
      </c>
      <c r="HM112">
        <v>0</v>
      </c>
      <c r="HN112">
        <v>23</v>
      </c>
      <c r="HO112">
        <v>1637.64</v>
      </c>
      <c r="HP112">
        <v>27.0975</v>
      </c>
      <c r="HQ112">
        <v>101.31100000000001</v>
      </c>
      <c r="HR112">
        <v>101.91200000000001</v>
      </c>
    </row>
    <row r="113" spans="1:226" x14ac:dyDescent="0.2">
      <c r="A113">
        <v>105</v>
      </c>
      <c r="B113">
        <v>1656093551</v>
      </c>
      <c r="C113">
        <v>2031.9000000953699</v>
      </c>
      <c r="D113" t="s">
        <v>552</v>
      </c>
      <c r="E113" t="s">
        <v>553</v>
      </c>
      <c r="F113">
        <v>5</v>
      </c>
      <c r="G113" t="s">
        <v>351</v>
      </c>
      <c r="H113" t="s">
        <v>352</v>
      </c>
      <c r="I113">
        <v>1656093548.2</v>
      </c>
      <c r="J113">
        <f t="shared" si="102"/>
        <v>3.1025976644803075E-3</v>
      </c>
      <c r="K113">
        <f t="shared" si="103"/>
        <v>3.1025976644803075</v>
      </c>
      <c r="L113">
        <f t="shared" si="104"/>
        <v>43.877535900462533</v>
      </c>
      <c r="M113">
        <f t="shared" si="105"/>
        <v>1580.3209999999999</v>
      </c>
      <c r="N113">
        <f t="shared" si="106"/>
        <v>739.75832101265826</v>
      </c>
      <c r="O113">
        <f t="shared" si="107"/>
        <v>56.339767702566654</v>
      </c>
      <c r="P113">
        <f t="shared" si="108"/>
        <v>120.35676450872167</v>
      </c>
      <c r="Q113">
        <f t="shared" si="109"/>
        <v>9.1635929295663263E-2</v>
      </c>
      <c r="R113">
        <f t="shared" si="110"/>
        <v>3.1113724423375984</v>
      </c>
      <c r="S113">
        <f t="shared" si="111"/>
        <v>9.0162578681316816E-2</v>
      </c>
      <c r="T113">
        <f t="shared" si="112"/>
        <v>5.6482013095145944E-2</v>
      </c>
      <c r="U113">
        <f t="shared" si="113"/>
        <v>321.51573869999999</v>
      </c>
      <c r="V113">
        <f t="shared" si="114"/>
        <v>31.772210059660583</v>
      </c>
      <c r="W113">
        <f t="shared" si="115"/>
        <v>31.772210059660583</v>
      </c>
      <c r="X113">
        <f t="shared" si="116"/>
        <v>4.7138623075093378</v>
      </c>
      <c r="Y113">
        <f t="shared" si="117"/>
        <v>49.75655933343959</v>
      </c>
      <c r="Z113">
        <f t="shared" si="118"/>
        <v>2.2122883278679697</v>
      </c>
      <c r="AA113">
        <f t="shared" si="119"/>
        <v>4.446224492820126</v>
      </c>
      <c r="AB113">
        <f t="shared" si="120"/>
        <v>2.5015739796413681</v>
      </c>
      <c r="AC113">
        <f t="shared" si="121"/>
        <v>-136.82455700358156</v>
      </c>
      <c r="AD113">
        <f t="shared" si="122"/>
        <v>-172.28776095301677</v>
      </c>
      <c r="AE113">
        <f t="shared" si="123"/>
        <v>-12.466475695734619</v>
      </c>
      <c r="AF113">
        <f t="shared" si="124"/>
        <v>-6.30549523329762E-2</v>
      </c>
      <c r="AG113">
        <f t="shared" si="125"/>
        <v>79.19823894346645</v>
      </c>
      <c r="AH113">
        <f t="shared" si="126"/>
        <v>3.0913916926242746</v>
      </c>
      <c r="AI113">
        <f t="shared" si="127"/>
        <v>43.877535900462533</v>
      </c>
      <c r="AJ113">
        <v>1676.3271788110201</v>
      </c>
      <c r="AK113">
        <v>1635.1998787878799</v>
      </c>
      <c r="AL113">
        <v>3.3120436804586202</v>
      </c>
      <c r="AM113">
        <v>66.930594117623002</v>
      </c>
      <c r="AN113">
        <f t="shared" si="128"/>
        <v>3.1025976644803075</v>
      </c>
      <c r="AO113">
        <v>27.196896297550001</v>
      </c>
      <c r="AP113">
        <v>29.050961212121202</v>
      </c>
      <c r="AQ113">
        <v>3.1107448343003499E-4</v>
      </c>
      <c r="AR113">
        <v>77.493190307587398</v>
      </c>
      <c r="AS113">
        <v>183</v>
      </c>
      <c r="AT113">
        <v>37</v>
      </c>
      <c r="AU113">
        <f t="shared" si="129"/>
        <v>1</v>
      </c>
      <c r="AV113">
        <f t="shared" si="130"/>
        <v>0</v>
      </c>
      <c r="AW113">
        <f t="shared" si="131"/>
        <v>39615.570451762585</v>
      </c>
      <c r="AX113">
        <f t="shared" si="132"/>
        <v>1999.998</v>
      </c>
      <c r="AY113">
        <f t="shared" si="133"/>
        <v>1681.1983500000001</v>
      </c>
      <c r="AZ113">
        <f t="shared" si="134"/>
        <v>0.84060001560001563</v>
      </c>
      <c r="BA113">
        <f t="shared" si="135"/>
        <v>0.16075803010803011</v>
      </c>
      <c r="BB113">
        <v>3.08</v>
      </c>
      <c r="BC113">
        <v>0.5</v>
      </c>
      <c r="BD113" t="s">
        <v>353</v>
      </c>
      <c r="BE113">
        <v>2</v>
      </c>
      <c r="BF113" t="b">
        <v>1</v>
      </c>
      <c r="BG113">
        <v>1656093548.2</v>
      </c>
      <c r="BH113">
        <v>1580.3209999999999</v>
      </c>
      <c r="BI113">
        <v>1632.1120000000001</v>
      </c>
      <c r="BJ113">
        <v>29.048020000000001</v>
      </c>
      <c r="BK113">
        <v>27.199200000000001</v>
      </c>
      <c r="BL113">
        <v>1562.171</v>
      </c>
      <c r="BM113">
        <v>28.897480000000002</v>
      </c>
      <c r="BN113">
        <v>500.04360000000003</v>
      </c>
      <c r="BO113">
        <v>76.059610000000006</v>
      </c>
      <c r="BP113">
        <v>0.10008446</v>
      </c>
      <c r="BQ113">
        <v>30.745100000000001</v>
      </c>
      <c r="BR113">
        <v>30.61458</v>
      </c>
      <c r="BS113">
        <v>999.9</v>
      </c>
      <c r="BT113">
        <v>0</v>
      </c>
      <c r="BU113">
        <v>0</v>
      </c>
      <c r="BV113">
        <v>9972</v>
      </c>
      <c r="BW113">
        <v>0</v>
      </c>
      <c r="BX113">
        <v>2401.7750000000001</v>
      </c>
      <c r="BY113">
        <v>-51.791829999999997</v>
      </c>
      <c r="BZ113">
        <v>1627.6010000000001</v>
      </c>
      <c r="CA113">
        <v>1677.7460000000001</v>
      </c>
      <c r="CB113">
        <v>1.848808</v>
      </c>
      <c r="CC113">
        <v>1632.1120000000001</v>
      </c>
      <c r="CD113">
        <v>27.199200000000001</v>
      </c>
      <c r="CE113">
        <v>2.2093790000000002</v>
      </c>
      <c r="CF113">
        <v>2.068759</v>
      </c>
      <c r="CG113">
        <v>19.030480000000001</v>
      </c>
      <c r="CH113">
        <v>17.98066</v>
      </c>
      <c r="CI113">
        <v>1999.998</v>
      </c>
      <c r="CJ113">
        <v>0.97999879999999995</v>
      </c>
      <c r="CK113">
        <v>2.0001430000000001E-2</v>
      </c>
      <c r="CL113">
        <v>0</v>
      </c>
      <c r="CM113">
        <v>2.23298</v>
      </c>
      <c r="CN113">
        <v>0</v>
      </c>
      <c r="CO113">
        <v>6836.7510000000002</v>
      </c>
      <c r="CP113">
        <v>17300.13</v>
      </c>
      <c r="CQ113">
        <v>45.974800000000002</v>
      </c>
      <c r="CR113">
        <v>47.1374</v>
      </c>
      <c r="CS113">
        <v>45.712200000000003</v>
      </c>
      <c r="CT113">
        <v>45.686999999999998</v>
      </c>
      <c r="CU113">
        <v>45.199599999999997</v>
      </c>
      <c r="CV113">
        <v>1959.9970000000001</v>
      </c>
      <c r="CW113">
        <v>40.000999999999998</v>
      </c>
      <c r="CX113">
        <v>0</v>
      </c>
      <c r="CY113">
        <v>1656093519.4000001</v>
      </c>
      <c r="CZ113">
        <v>0</v>
      </c>
      <c r="DA113">
        <v>1656081794</v>
      </c>
      <c r="DB113" t="s">
        <v>354</v>
      </c>
      <c r="DC113">
        <v>1656081770.5</v>
      </c>
      <c r="DD113">
        <v>1655399214.5999999</v>
      </c>
      <c r="DE113">
        <v>1</v>
      </c>
      <c r="DF113">
        <v>0.13400000000000001</v>
      </c>
      <c r="DG113">
        <v>-0.06</v>
      </c>
      <c r="DH113">
        <v>9.3309999999999995</v>
      </c>
      <c r="DI113">
        <v>0.51100000000000001</v>
      </c>
      <c r="DJ113">
        <v>421</v>
      </c>
      <c r="DK113">
        <v>25</v>
      </c>
      <c r="DL113">
        <v>1.93</v>
      </c>
      <c r="DM113">
        <v>0.15</v>
      </c>
      <c r="DN113">
        <v>-52.577717499999999</v>
      </c>
      <c r="DO113">
        <v>4.10894746716707</v>
      </c>
      <c r="DP113">
        <v>0.70545072786393104</v>
      </c>
      <c r="DQ113">
        <v>0</v>
      </c>
      <c r="DR113">
        <v>1.8009452500000001</v>
      </c>
      <c r="DS113">
        <v>2.3425553470922102E-2</v>
      </c>
      <c r="DT113">
        <v>5.87041926947088E-2</v>
      </c>
      <c r="DU113">
        <v>1</v>
      </c>
      <c r="DV113">
        <v>1</v>
      </c>
      <c r="DW113">
        <v>2</v>
      </c>
      <c r="DX113" t="s">
        <v>361</v>
      </c>
      <c r="DY113">
        <v>2.9635199999999999</v>
      </c>
      <c r="DZ113">
        <v>2.75441</v>
      </c>
      <c r="EA113">
        <v>0.18484600000000001</v>
      </c>
      <c r="EB113">
        <v>0.18962100000000001</v>
      </c>
      <c r="EC113">
        <v>9.8852899999999994E-2</v>
      </c>
      <c r="ED113">
        <v>9.4349699999999995E-2</v>
      </c>
      <c r="EE113">
        <v>31329.9</v>
      </c>
      <c r="EF113">
        <v>34038.199999999997</v>
      </c>
      <c r="EG113">
        <v>34888.199999999997</v>
      </c>
      <c r="EH113">
        <v>38158.9</v>
      </c>
      <c r="EI113">
        <v>44700.2</v>
      </c>
      <c r="EJ113">
        <v>49937.2</v>
      </c>
      <c r="EK113">
        <v>54662.3</v>
      </c>
      <c r="EL113">
        <v>61235.5</v>
      </c>
      <c r="EM113">
        <v>1.4665999999999999</v>
      </c>
      <c r="EN113">
        <v>2.024</v>
      </c>
      <c r="EO113">
        <v>-2.8043999999999999E-2</v>
      </c>
      <c r="EP113">
        <v>0</v>
      </c>
      <c r="EQ113">
        <v>31.058800000000002</v>
      </c>
      <c r="ER113">
        <v>999.9</v>
      </c>
      <c r="ES113">
        <v>38.975999999999999</v>
      </c>
      <c r="ET113">
        <v>41.945999999999998</v>
      </c>
      <c r="EU113">
        <v>42.122399999999999</v>
      </c>
      <c r="EV113">
        <v>54.794800000000002</v>
      </c>
      <c r="EW113">
        <v>39.082500000000003</v>
      </c>
      <c r="EX113">
        <v>2</v>
      </c>
      <c r="EY113">
        <v>0.77073199999999997</v>
      </c>
      <c r="EZ113">
        <v>5.2582300000000002</v>
      </c>
      <c r="FA113">
        <v>20.061800000000002</v>
      </c>
      <c r="FB113">
        <v>5.1933299999999996</v>
      </c>
      <c r="FC113">
        <v>12.0099</v>
      </c>
      <c r="FD113">
        <v>4.9736000000000002</v>
      </c>
      <c r="FE113">
        <v>3.294</v>
      </c>
      <c r="FF113">
        <v>9999</v>
      </c>
      <c r="FG113">
        <v>544.29999999999995</v>
      </c>
      <c r="FH113">
        <v>9999</v>
      </c>
      <c r="FI113">
        <v>9999</v>
      </c>
      <c r="FJ113">
        <v>1.8632500000000001</v>
      </c>
      <c r="FK113">
        <v>1.8678300000000001</v>
      </c>
      <c r="FL113">
        <v>1.86768</v>
      </c>
      <c r="FM113">
        <v>1.8689</v>
      </c>
      <c r="FN113">
        <v>1.8695999999999999</v>
      </c>
      <c r="FO113">
        <v>1.8656900000000001</v>
      </c>
      <c r="FP113">
        <v>1.8666100000000001</v>
      </c>
      <c r="FQ113">
        <v>1.86798</v>
      </c>
      <c r="FR113">
        <v>5</v>
      </c>
      <c r="FS113">
        <v>0</v>
      </c>
      <c r="FT113">
        <v>0</v>
      </c>
      <c r="FU113">
        <v>0</v>
      </c>
      <c r="FV113" t="s">
        <v>356</v>
      </c>
      <c r="FW113" t="s">
        <v>357</v>
      </c>
      <c r="FX113" t="s">
        <v>358</v>
      </c>
      <c r="FY113" t="s">
        <v>358</v>
      </c>
      <c r="FZ113" t="s">
        <v>358</v>
      </c>
      <c r="GA113" t="s">
        <v>358</v>
      </c>
      <c r="GB113">
        <v>0</v>
      </c>
      <c r="GC113">
        <v>100</v>
      </c>
      <c r="GD113">
        <v>100</v>
      </c>
      <c r="GE113">
        <v>18.21</v>
      </c>
      <c r="GF113">
        <v>0.15049999999999999</v>
      </c>
      <c r="GG113">
        <v>5.6976915342421899</v>
      </c>
      <c r="GH113">
        <v>8.8301994759753793E-3</v>
      </c>
      <c r="GI113">
        <v>1.96969380098152E-7</v>
      </c>
      <c r="GJ113">
        <v>-4.7809962804086102E-10</v>
      </c>
      <c r="GK113">
        <v>0.15052054362713199</v>
      </c>
      <c r="GL113">
        <v>0</v>
      </c>
      <c r="GM113">
        <v>0</v>
      </c>
      <c r="GN113">
        <v>0</v>
      </c>
      <c r="GO113">
        <v>-3</v>
      </c>
      <c r="GP113">
        <v>1713</v>
      </c>
      <c r="GQ113">
        <v>0</v>
      </c>
      <c r="GR113">
        <v>17</v>
      </c>
      <c r="GS113">
        <v>196.3</v>
      </c>
      <c r="GT113">
        <v>11572.3</v>
      </c>
      <c r="GU113">
        <v>3.90503</v>
      </c>
      <c r="GV113">
        <v>2.65259</v>
      </c>
      <c r="GW113">
        <v>2.2485400000000002</v>
      </c>
      <c r="GX113">
        <v>2.7087400000000001</v>
      </c>
      <c r="GY113">
        <v>1.9958499999999999</v>
      </c>
      <c r="GZ113">
        <v>2.3852500000000001</v>
      </c>
      <c r="HA113">
        <v>44.950400000000002</v>
      </c>
      <c r="HB113">
        <v>15.2791</v>
      </c>
      <c r="HC113">
        <v>18</v>
      </c>
      <c r="HD113">
        <v>274.76900000000001</v>
      </c>
      <c r="HE113">
        <v>610.55700000000002</v>
      </c>
      <c r="HF113">
        <v>23.004300000000001</v>
      </c>
      <c r="HG113">
        <v>36.354799999999997</v>
      </c>
      <c r="HH113">
        <v>30.001300000000001</v>
      </c>
      <c r="HI113">
        <v>36.124499999999998</v>
      </c>
      <c r="HJ113">
        <v>35.968800000000002</v>
      </c>
      <c r="HK113">
        <v>78.139499999999998</v>
      </c>
      <c r="HL113">
        <v>33.957999999999998</v>
      </c>
      <c r="HM113">
        <v>0</v>
      </c>
      <c r="HN113">
        <v>23</v>
      </c>
      <c r="HO113">
        <v>1657.87</v>
      </c>
      <c r="HP113">
        <v>27.0975</v>
      </c>
      <c r="HQ113">
        <v>101.309</v>
      </c>
      <c r="HR113">
        <v>101.908</v>
      </c>
    </row>
    <row r="114" spans="1:226" x14ac:dyDescent="0.2">
      <c r="A114">
        <v>106</v>
      </c>
      <c r="B114">
        <v>1656093556</v>
      </c>
      <c r="C114">
        <v>2036.9000000953699</v>
      </c>
      <c r="D114" t="s">
        <v>554</v>
      </c>
      <c r="E114" t="s">
        <v>555</v>
      </c>
      <c r="F114">
        <v>5</v>
      </c>
      <c r="G114" t="s">
        <v>351</v>
      </c>
      <c r="H114" t="s">
        <v>352</v>
      </c>
      <c r="I114">
        <v>1656093553.5</v>
      </c>
      <c r="J114">
        <f t="shared" si="102"/>
        <v>3.0714354909937903E-3</v>
      </c>
      <c r="K114">
        <f t="shared" si="103"/>
        <v>3.0714354909937902</v>
      </c>
      <c r="L114">
        <f t="shared" si="104"/>
        <v>45.092021172403342</v>
      </c>
      <c r="M114">
        <f t="shared" si="105"/>
        <v>1597.2533333333299</v>
      </c>
      <c r="N114">
        <f t="shared" si="106"/>
        <v>725.49965232491559</v>
      </c>
      <c r="O114">
        <f t="shared" si="107"/>
        <v>55.254039857488785</v>
      </c>
      <c r="P114">
        <f t="shared" si="108"/>
        <v>121.64678378506197</v>
      </c>
      <c r="Q114">
        <f t="shared" si="109"/>
        <v>9.0542773369843177E-2</v>
      </c>
      <c r="R114">
        <f t="shared" si="110"/>
        <v>3.1117958813783977</v>
      </c>
      <c r="S114">
        <f t="shared" si="111"/>
        <v>8.9104260180076097E-2</v>
      </c>
      <c r="T114">
        <f t="shared" si="112"/>
        <v>5.581750351153944E-2</v>
      </c>
      <c r="U114">
        <f t="shared" si="113"/>
        <v>321.52185200000054</v>
      </c>
      <c r="V114">
        <f t="shared" si="114"/>
        <v>31.788016227284484</v>
      </c>
      <c r="W114">
        <f t="shared" si="115"/>
        <v>31.788016227284484</v>
      </c>
      <c r="X114">
        <f t="shared" si="116"/>
        <v>4.718088203955757</v>
      </c>
      <c r="Y114">
        <f t="shared" si="117"/>
        <v>49.733088873636611</v>
      </c>
      <c r="Z114">
        <f t="shared" si="118"/>
        <v>2.2122892093752413</v>
      </c>
      <c r="AA114">
        <f t="shared" si="119"/>
        <v>4.4483245651527801</v>
      </c>
      <c r="AB114">
        <f t="shared" si="120"/>
        <v>2.5057989945805157</v>
      </c>
      <c r="AC114">
        <f t="shared" si="121"/>
        <v>-135.45030515282616</v>
      </c>
      <c r="AD114">
        <f t="shared" si="122"/>
        <v>-173.57605863037767</v>
      </c>
      <c r="AE114">
        <f t="shared" si="123"/>
        <v>-12.559476813533218</v>
      </c>
      <c r="AF114">
        <f t="shared" si="124"/>
        <v>-6.3988596736493264E-2</v>
      </c>
      <c r="AG114">
        <f t="shared" si="125"/>
        <v>80.828443566115723</v>
      </c>
      <c r="AH114">
        <f t="shared" si="126"/>
        <v>3.0631609059501832</v>
      </c>
      <c r="AI114">
        <f t="shared" si="127"/>
        <v>45.092021172403342</v>
      </c>
      <c r="AJ114">
        <v>1694.1854275497799</v>
      </c>
      <c r="AK114">
        <v>1651.8502424242399</v>
      </c>
      <c r="AL114">
        <v>3.4201843578045898</v>
      </c>
      <c r="AM114">
        <v>66.930594117623002</v>
      </c>
      <c r="AN114">
        <f t="shared" si="128"/>
        <v>3.0714354909937902</v>
      </c>
      <c r="AO114">
        <v>27.212289807975601</v>
      </c>
      <c r="AP114">
        <v>29.050126666666699</v>
      </c>
      <c r="AQ114">
        <v>-1.7690768950148099E-4</v>
      </c>
      <c r="AR114">
        <v>77.493190307587398</v>
      </c>
      <c r="AS114">
        <v>183</v>
      </c>
      <c r="AT114">
        <v>37</v>
      </c>
      <c r="AU114">
        <f t="shared" si="129"/>
        <v>1</v>
      </c>
      <c r="AV114">
        <f t="shared" si="130"/>
        <v>0</v>
      </c>
      <c r="AW114">
        <f t="shared" si="131"/>
        <v>39621.851087465533</v>
      </c>
      <c r="AX114">
        <f t="shared" si="132"/>
        <v>2000.03666666667</v>
      </c>
      <c r="AY114">
        <f t="shared" si="133"/>
        <v>1681.2308000000028</v>
      </c>
      <c r="AZ114">
        <f t="shared" si="134"/>
        <v>0.84059998900020161</v>
      </c>
      <c r="BA114">
        <f t="shared" si="135"/>
        <v>0.16075797877038919</v>
      </c>
      <c r="BB114">
        <v>3.08</v>
      </c>
      <c r="BC114">
        <v>0.5</v>
      </c>
      <c r="BD114" t="s">
        <v>353</v>
      </c>
      <c r="BE114">
        <v>2</v>
      </c>
      <c r="BF114" t="b">
        <v>1</v>
      </c>
      <c r="BG114">
        <v>1656093553.5</v>
      </c>
      <c r="BH114">
        <v>1597.2533333333299</v>
      </c>
      <c r="BI114">
        <v>1650.05666666667</v>
      </c>
      <c r="BJ114">
        <v>29.047922222222201</v>
      </c>
      <c r="BK114">
        <v>27.215855555555599</v>
      </c>
      <c r="BL114">
        <v>1579.00444444444</v>
      </c>
      <c r="BM114">
        <v>28.8974222222222</v>
      </c>
      <c r="BN114">
        <v>500.00811111111102</v>
      </c>
      <c r="BO114">
        <v>76.059911111111106</v>
      </c>
      <c r="BP114">
        <v>0.100070055555556</v>
      </c>
      <c r="BQ114">
        <v>30.7533666666667</v>
      </c>
      <c r="BR114">
        <v>30.621355555555599</v>
      </c>
      <c r="BS114">
        <v>999.9</v>
      </c>
      <c r="BT114">
        <v>0</v>
      </c>
      <c r="BU114">
        <v>0</v>
      </c>
      <c r="BV114">
        <v>9973.8888888888905</v>
      </c>
      <c r="BW114">
        <v>0</v>
      </c>
      <c r="BX114">
        <v>2407.6144444444399</v>
      </c>
      <c r="BY114">
        <v>-52.800422222222203</v>
      </c>
      <c r="BZ114">
        <v>1645.0388888888899</v>
      </c>
      <c r="CA114">
        <v>1696.21888888889</v>
      </c>
      <c r="CB114">
        <v>1.8320722222222201</v>
      </c>
      <c r="CC114">
        <v>1650.05666666667</v>
      </c>
      <c r="CD114">
        <v>27.215855555555599</v>
      </c>
      <c r="CE114">
        <v>2.2093833333333301</v>
      </c>
      <c r="CF114">
        <v>2.0700344444444401</v>
      </c>
      <c r="CG114">
        <v>19.030522222222199</v>
      </c>
      <c r="CH114">
        <v>17.990455555555599</v>
      </c>
      <c r="CI114">
        <v>2000.03666666667</v>
      </c>
      <c r="CJ114">
        <v>0.97999955555555596</v>
      </c>
      <c r="CK114">
        <v>2.0000844444444402E-2</v>
      </c>
      <c r="CL114">
        <v>0</v>
      </c>
      <c r="CM114">
        <v>2.2472555555555598</v>
      </c>
      <c r="CN114">
        <v>0</v>
      </c>
      <c r="CO114">
        <v>6834.6122222222202</v>
      </c>
      <c r="CP114">
        <v>17300.4555555556</v>
      </c>
      <c r="CQ114">
        <v>46</v>
      </c>
      <c r="CR114">
        <v>47.166333333333299</v>
      </c>
      <c r="CS114">
        <v>45.75</v>
      </c>
      <c r="CT114">
        <v>45.686999999999998</v>
      </c>
      <c r="CU114">
        <v>45.235999999999997</v>
      </c>
      <c r="CV114">
        <v>1960.03666666667</v>
      </c>
      <c r="CW114">
        <v>40</v>
      </c>
      <c r="CX114">
        <v>0</v>
      </c>
      <c r="CY114">
        <v>1656093524.2</v>
      </c>
      <c r="CZ114">
        <v>0</v>
      </c>
      <c r="DA114">
        <v>1656081794</v>
      </c>
      <c r="DB114" t="s">
        <v>354</v>
      </c>
      <c r="DC114">
        <v>1656081770.5</v>
      </c>
      <c r="DD114">
        <v>1655399214.5999999</v>
      </c>
      <c r="DE114">
        <v>1</v>
      </c>
      <c r="DF114">
        <v>0.13400000000000001</v>
      </c>
      <c r="DG114">
        <v>-0.06</v>
      </c>
      <c r="DH114">
        <v>9.3309999999999995</v>
      </c>
      <c r="DI114">
        <v>0.51100000000000001</v>
      </c>
      <c r="DJ114">
        <v>421</v>
      </c>
      <c r="DK114">
        <v>25</v>
      </c>
      <c r="DL114">
        <v>1.93</v>
      </c>
      <c r="DM114">
        <v>0.15</v>
      </c>
      <c r="DN114">
        <v>-52.544262500000002</v>
      </c>
      <c r="DO114">
        <v>2.1417849906192901</v>
      </c>
      <c r="DP114">
        <v>0.70206424552440305</v>
      </c>
      <c r="DQ114">
        <v>0</v>
      </c>
      <c r="DR114">
        <v>1.7952794999999999</v>
      </c>
      <c r="DS114">
        <v>0.47555819887429501</v>
      </c>
      <c r="DT114">
        <v>5.1889718921478097E-2</v>
      </c>
      <c r="DU114">
        <v>0</v>
      </c>
      <c r="DV114">
        <v>0</v>
      </c>
      <c r="DW114">
        <v>2</v>
      </c>
      <c r="DX114" t="s">
        <v>355</v>
      </c>
      <c r="DY114">
        <v>2.9642499999999998</v>
      </c>
      <c r="DZ114">
        <v>2.75414</v>
      </c>
      <c r="EA114">
        <v>0.18598799999999999</v>
      </c>
      <c r="EB114">
        <v>0.19072700000000001</v>
      </c>
      <c r="EC114">
        <v>9.8854700000000004E-2</v>
      </c>
      <c r="ED114">
        <v>9.4387299999999993E-2</v>
      </c>
      <c r="EE114">
        <v>31285.200000000001</v>
      </c>
      <c r="EF114">
        <v>33990.400000000001</v>
      </c>
      <c r="EG114">
        <v>34887.5</v>
      </c>
      <c r="EH114">
        <v>38157.800000000003</v>
      </c>
      <c r="EI114">
        <v>44699.199999999997</v>
      </c>
      <c r="EJ114">
        <v>49934.1</v>
      </c>
      <c r="EK114">
        <v>54661</v>
      </c>
      <c r="EL114">
        <v>61234.2</v>
      </c>
      <c r="EM114">
        <v>1.468</v>
      </c>
      <c r="EN114">
        <v>2.0236000000000001</v>
      </c>
      <c r="EO114">
        <v>-2.7298900000000001E-2</v>
      </c>
      <c r="EP114">
        <v>0</v>
      </c>
      <c r="EQ114">
        <v>31.071300000000001</v>
      </c>
      <c r="ER114">
        <v>999.9</v>
      </c>
      <c r="ES114">
        <v>38.975999999999999</v>
      </c>
      <c r="ET114">
        <v>41.966000000000001</v>
      </c>
      <c r="EU114">
        <v>42.166600000000003</v>
      </c>
      <c r="EV114">
        <v>55.104799999999997</v>
      </c>
      <c r="EW114">
        <v>39.066499999999998</v>
      </c>
      <c r="EX114">
        <v>2</v>
      </c>
      <c r="EY114">
        <v>0.77203200000000005</v>
      </c>
      <c r="EZ114">
        <v>5.2587400000000004</v>
      </c>
      <c r="FA114">
        <v>20.061800000000002</v>
      </c>
      <c r="FB114">
        <v>5.1933299999999996</v>
      </c>
      <c r="FC114">
        <v>12.0099</v>
      </c>
      <c r="FD114">
        <v>4.9744000000000002</v>
      </c>
      <c r="FE114">
        <v>3.294</v>
      </c>
      <c r="FF114">
        <v>9999</v>
      </c>
      <c r="FG114">
        <v>544.29999999999995</v>
      </c>
      <c r="FH114">
        <v>9999</v>
      </c>
      <c r="FI114">
        <v>9999</v>
      </c>
      <c r="FJ114">
        <v>1.8632500000000001</v>
      </c>
      <c r="FK114">
        <v>1.8678300000000001</v>
      </c>
      <c r="FL114">
        <v>1.86765</v>
      </c>
      <c r="FM114">
        <v>1.8689</v>
      </c>
      <c r="FN114">
        <v>1.8695999999999999</v>
      </c>
      <c r="FO114">
        <v>1.8656900000000001</v>
      </c>
      <c r="FP114">
        <v>1.8666100000000001</v>
      </c>
      <c r="FQ114">
        <v>1.86798</v>
      </c>
      <c r="FR114">
        <v>5</v>
      </c>
      <c r="FS114">
        <v>0</v>
      </c>
      <c r="FT114">
        <v>0</v>
      </c>
      <c r="FU114">
        <v>0</v>
      </c>
      <c r="FV114" t="s">
        <v>356</v>
      </c>
      <c r="FW114" t="s">
        <v>357</v>
      </c>
      <c r="FX114" t="s">
        <v>358</v>
      </c>
      <c r="FY114" t="s">
        <v>358</v>
      </c>
      <c r="FZ114" t="s">
        <v>358</v>
      </c>
      <c r="GA114" t="s">
        <v>358</v>
      </c>
      <c r="GB114">
        <v>0</v>
      </c>
      <c r="GC114">
        <v>100</v>
      </c>
      <c r="GD114">
        <v>100</v>
      </c>
      <c r="GE114">
        <v>18.3</v>
      </c>
      <c r="GF114">
        <v>0.15060000000000001</v>
      </c>
      <c r="GG114">
        <v>5.6976915342421899</v>
      </c>
      <c r="GH114">
        <v>8.8301994759753793E-3</v>
      </c>
      <c r="GI114">
        <v>1.96969380098152E-7</v>
      </c>
      <c r="GJ114">
        <v>-4.7809962804086102E-10</v>
      </c>
      <c r="GK114">
        <v>0.15052054362713199</v>
      </c>
      <c r="GL114">
        <v>0</v>
      </c>
      <c r="GM114">
        <v>0</v>
      </c>
      <c r="GN114">
        <v>0</v>
      </c>
      <c r="GO114">
        <v>-3</v>
      </c>
      <c r="GP114">
        <v>1713</v>
      </c>
      <c r="GQ114">
        <v>0</v>
      </c>
      <c r="GR114">
        <v>17</v>
      </c>
      <c r="GS114">
        <v>196.4</v>
      </c>
      <c r="GT114">
        <v>11572.4</v>
      </c>
      <c r="GU114">
        <v>3.9343300000000001</v>
      </c>
      <c r="GV114">
        <v>2.65991</v>
      </c>
      <c r="GW114">
        <v>2.2485400000000002</v>
      </c>
      <c r="GX114">
        <v>2.7087400000000001</v>
      </c>
      <c r="GY114">
        <v>1.9958499999999999</v>
      </c>
      <c r="GZ114">
        <v>2.34375</v>
      </c>
      <c r="HA114">
        <v>44.950400000000002</v>
      </c>
      <c r="HB114">
        <v>15.2791</v>
      </c>
      <c r="HC114">
        <v>18</v>
      </c>
      <c r="HD114">
        <v>275.45499999999998</v>
      </c>
      <c r="HE114">
        <v>610.39300000000003</v>
      </c>
      <c r="HF114">
        <v>23.001200000000001</v>
      </c>
      <c r="HG114">
        <v>36.3752</v>
      </c>
      <c r="HH114">
        <v>30.001300000000001</v>
      </c>
      <c r="HI114">
        <v>36.141199999999998</v>
      </c>
      <c r="HJ114">
        <v>35.985399999999998</v>
      </c>
      <c r="HK114">
        <v>78.7179</v>
      </c>
      <c r="HL114">
        <v>33.957999999999998</v>
      </c>
      <c r="HM114">
        <v>0</v>
      </c>
      <c r="HN114">
        <v>23</v>
      </c>
      <c r="HO114">
        <v>1671.27</v>
      </c>
      <c r="HP114">
        <v>27.213799999999999</v>
      </c>
      <c r="HQ114">
        <v>101.307</v>
      </c>
      <c r="HR114">
        <v>101.90600000000001</v>
      </c>
    </row>
    <row r="115" spans="1:226" x14ac:dyDescent="0.2">
      <c r="A115">
        <v>107</v>
      </c>
      <c r="B115">
        <v>1656093561</v>
      </c>
      <c r="C115">
        <v>2041.9000000953699</v>
      </c>
      <c r="D115" t="s">
        <v>556</v>
      </c>
      <c r="E115" t="s">
        <v>557</v>
      </c>
      <c r="F115">
        <v>5</v>
      </c>
      <c r="G115" t="s">
        <v>351</v>
      </c>
      <c r="H115" t="s">
        <v>352</v>
      </c>
      <c r="I115">
        <v>1656093558.2</v>
      </c>
      <c r="J115">
        <f t="shared" si="102"/>
        <v>3.0467313157675623E-3</v>
      </c>
      <c r="K115">
        <f t="shared" si="103"/>
        <v>3.0467313157675622</v>
      </c>
      <c r="L115">
        <f t="shared" si="104"/>
        <v>44.168676191276539</v>
      </c>
      <c r="M115">
        <f t="shared" si="105"/>
        <v>1612.8150000000001</v>
      </c>
      <c r="N115">
        <f t="shared" si="106"/>
        <v>749.08437925284136</v>
      </c>
      <c r="O115">
        <f t="shared" si="107"/>
        <v>57.050783296989898</v>
      </c>
      <c r="P115">
        <f t="shared" si="108"/>
        <v>122.8331034681441</v>
      </c>
      <c r="Q115">
        <f t="shared" si="109"/>
        <v>8.9694328558622693E-2</v>
      </c>
      <c r="R115">
        <f t="shared" si="110"/>
        <v>3.1171111741170443</v>
      </c>
      <c r="S115">
        <f t="shared" si="111"/>
        <v>8.8284788819743928E-2</v>
      </c>
      <c r="T115">
        <f t="shared" si="112"/>
        <v>5.5302789371629996E-2</v>
      </c>
      <c r="U115">
        <f t="shared" si="113"/>
        <v>321.51105239999998</v>
      </c>
      <c r="V115">
        <f t="shared" si="114"/>
        <v>31.798927355173035</v>
      </c>
      <c r="W115">
        <f t="shared" si="115"/>
        <v>31.798927355173035</v>
      </c>
      <c r="X115">
        <f t="shared" si="116"/>
        <v>4.7210072991301724</v>
      </c>
      <c r="Y115">
        <f t="shared" si="117"/>
        <v>49.715049378581078</v>
      </c>
      <c r="Z115">
        <f t="shared" si="118"/>
        <v>2.2123172504005231</v>
      </c>
      <c r="AA115">
        <f t="shared" si="119"/>
        <v>4.4499950780571167</v>
      </c>
      <c r="AB115">
        <f t="shared" si="120"/>
        <v>2.5086900487296493</v>
      </c>
      <c r="AC115">
        <f t="shared" si="121"/>
        <v>-134.36085102534949</v>
      </c>
      <c r="AD115">
        <f t="shared" si="122"/>
        <v>-174.60151086679107</v>
      </c>
      <c r="AE115">
        <f t="shared" si="123"/>
        <v>-12.613220180562656</v>
      </c>
      <c r="AF115">
        <f t="shared" si="124"/>
        <v>-6.4529672703258711E-2</v>
      </c>
      <c r="AG115">
        <f t="shared" si="125"/>
        <v>81.203006442236941</v>
      </c>
      <c r="AH115">
        <f t="shared" si="126"/>
        <v>3.0402738033356798</v>
      </c>
      <c r="AI115">
        <f t="shared" si="127"/>
        <v>44.168676191276539</v>
      </c>
      <c r="AJ115">
        <v>1711.1165810718401</v>
      </c>
      <c r="AK115">
        <v>1669.1156969696999</v>
      </c>
      <c r="AL115">
        <v>3.4825920464250899</v>
      </c>
      <c r="AM115">
        <v>66.930594117623002</v>
      </c>
      <c r="AN115">
        <f t="shared" si="128"/>
        <v>3.0467313157675622</v>
      </c>
      <c r="AO115">
        <v>27.227100113455499</v>
      </c>
      <c r="AP115">
        <v>29.048367272727301</v>
      </c>
      <c r="AQ115">
        <v>1.9597588246076801E-4</v>
      </c>
      <c r="AR115">
        <v>77.493190307587398</v>
      </c>
      <c r="AS115">
        <v>182</v>
      </c>
      <c r="AT115">
        <v>36</v>
      </c>
      <c r="AU115">
        <f t="shared" si="129"/>
        <v>1</v>
      </c>
      <c r="AV115">
        <f t="shared" si="130"/>
        <v>0</v>
      </c>
      <c r="AW115">
        <f t="shared" si="131"/>
        <v>39713.304651806589</v>
      </c>
      <c r="AX115">
        <f t="shared" si="132"/>
        <v>1999.9690000000001</v>
      </c>
      <c r="AY115">
        <f t="shared" si="133"/>
        <v>1681.1739599999999</v>
      </c>
      <c r="AZ115">
        <f t="shared" si="134"/>
        <v>0.84060000930014411</v>
      </c>
      <c r="BA115">
        <f t="shared" si="135"/>
        <v>0.16075801794927821</v>
      </c>
      <c r="BB115">
        <v>3.08</v>
      </c>
      <c r="BC115">
        <v>0.5</v>
      </c>
      <c r="BD115" t="s">
        <v>353</v>
      </c>
      <c r="BE115">
        <v>2</v>
      </c>
      <c r="BF115" t="b">
        <v>1</v>
      </c>
      <c r="BG115">
        <v>1656093558.2</v>
      </c>
      <c r="BH115">
        <v>1612.8150000000001</v>
      </c>
      <c r="BI115">
        <v>1665.854</v>
      </c>
      <c r="BJ115">
        <v>29.048020000000001</v>
      </c>
      <c r="BK115">
        <v>27.229700000000001</v>
      </c>
      <c r="BL115">
        <v>1594.4749999999999</v>
      </c>
      <c r="BM115">
        <v>28.89751</v>
      </c>
      <c r="BN115">
        <v>500.024</v>
      </c>
      <c r="BO115">
        <v>76.06071</v>
      </c>
      <c r="BP115">
        <v>9.9980139999999995E-2</v>
      </c>
      <c r="BQ115">
        <v>30.75994</v>
      </c>
      <c r="BR115">
        <v>30.626819999999999</v>
      </c>
      <c r="BS115">
        <v>999.9</v>
      </c>
      <c r="BT115">
        <v>0</v>
      </c>
      <c r="BU115">
        <v>0</v>
      </c>
      <c r="BV115">
        <v>9998</v>
      </c>
      <c r="BW115">
        <v>0</v>
      </c>
      <c r="BX115">
        <v>2407.511</v>
      </c>
      <c r="BY115">
        <v>-53.03792</v>
      </c>
      <c r="BZ115">
        <v>1661.066</v>
      </c>
      <c r="CA115">
        <v>1712.4829999999999</v>
      </c>
      <c r="CB115">
        <v>1.818346</v>
      </c>
      <c r="CC115">
        <v>1665.854</v>
      </c>
      <c r="CD115">
        <v>27.229700000000001</v>
      </c>
      <c r="CE115">
        <v>2.2094140000000002</v>
      </c>
      <c r="CF115">
        <v>2.07111</v>
      </c>
      <c r="CG115">
        <v>19.030729999999998</v>
      </c>
      <c r="CH115">
        <v>17.99869</v>
      </c>
      <c r="CI115">
        <v>1999.9690000000001</v>
      </c>
      <c r="CJ115">
        <v>0.97999879999999995</v>
      </c>
      <c r="CK115">
        <v>2.0001430000000001E-2</v>
      </c>
      <c r="CL115">
        <v>0</v>
      </c>
      <c r="CM115">
        <v>2.2222900000000001</v>
      </c>
      <c r="CN115">
        <v>0</v>
      </c>
      <c r="CO115">
        <v>6832.1</v>
      </c>
      <c r="CP115">
        <v>17299.87</v>
      </c>
      <c r="CQ115">
        <v>46</v>
      </c>
      <c r="CR115">
        <v>47.186999999999998</v>
      </c>
      <c r="CS115">
        <v>45.75</v>
      </c>
      <c r="CT115">
        <v>45.699599999999997</v>
      </c>
      <c r="CU115">
        <v>45.25</v>
      </c>
      <c r="CV115">
        <v>1959.9690000000001</v>
      </c>
      <c r="CW115">
        <v>40</v>
      </c>
      <c r="CX115">
        <v>0</v>
      </c>
      <c r="CY115">
        <v>1656093529</v>
      </c>
      <c r="CZ115">
        <v>0</v>
      </c>
      <c r="DA115">
        <v>1656081794</v>
      </c>
      <c r="DB115" t="s">
        <v>354</v>
      </c>
      <c r="DC115">
        <v>1656081770.5</v>
      </c>
      <c r="DD115">
        <v>1655399214.5999999</v>
      </c>
      <c r="DE115">
        <v>1</v>
      </c>
      <c r="DF115">
        <v>0.13400000000000001</v>
      </c>
      <c r="DG115">
        <v>-0.06</v>
      </c>
      <c r="DH115">
        <v>9.3309999999999995</v>
      </c>
      <c r="DI115">
        <v>0.51100000000000001</v>
      </c>
      <c r="DJ115">
        <v>421</v>
      </c>
      <c r="DK115">
        <v>25</v>
      </c>
      <c r="DL115">
        <v>1.93</v>
      </c>
      <c r="DM115">
        <v>0.15</v>
      </c>
      <c r="DN115">
        <v>-52.524034999999998</v>
      </c>
      <c r="DO115">
        <v>-2.7251707317072702</v>
      </c>
      <c r="DP115">
        <v>0.67725940065457901</v>
      </c>
      <c r="DQ115">
        <v>0</v>
      </c>
      <c r="DR115">
        <v>1.8225407499999999</v>
      </c>
      <c r="DS115">
        <v>8.1922739212006601E-2</v>
      </c>
      <c r="DT115">
        <v>2.6923138040308402E-2</v>
      </c>
      <c r="DU115">
        <v>1</v>
      </c>
      <c r="DV115">
        <v>1</v>
      </c>
      <c r="DW115">
        <v>2</v>
      </c>
      <c r="DX115" t="s">
        <v>361</v>
      </c>
      <c r="DY115">
        <v>2.9638</v>
      </c>
      <c r="DZ115">
        <v>2.75387</v>
      </c>
      <c r="EA115">
        <v>0.18712300000000001</v>
      </c>
      <c r="EB115">
        <v>0.19192100000000001</v>
      </c>
      <c r="EC115">
        <v>9.8852999999999996E-2</v>
      </c>
      <c r="ED115">
        <v>9.4409800000000002E-2</v>
      </c>
      <c r="EE115">
        <v>31240.2</v>
      </c>
      <c r="EF115">
        <v>33938.800000000003</v>
      </c>
      <c r="EG115">
        <v>34886.1</v>
      </c>
      <c r="EH115">
        <v>38156.400000000001</v>
      </c>
      <c r="EI115">
        <v>44698.5</v>
      </c>
      <c r="EJ115">
        <v>49931.1</v>
      </c>
      <c r="EK115">
        <v>54660</v>
      </c>
      <c r="EL115">
        <v>61231.9</v>
      </c>
      <c r="EM115">
        <v>1.4690000000000001</v>
      </c>
      <c r="EN115">
        <v>2.0232000000000001</v>
      </c>
      <c r="EO115">
        <v>-2.4735900000000002E-2</v>
      </c>
      <c r="EP115">
        <v>0</v>
      </c>
      <c r="EQ115">
        <v>31.076699999999999</v>
      </c>
      <c r="ER115">
        <v>999.9</v>
      </c>
      <c r="ES115">
        <v>38.975999999999999</v>
      </c>
      <c r="ET115">
        <v>41.945999999999998</v>
      </c>
      <c r="EU115">
        <v>42.119700000000002</v>
      </c>
      <c r="EV115">
        <v>55.4148</v>
      </c>
      <c r="EW115">
        <v>39.086500000000001</v>
      </c>
      <c r="EX115">
        <v>2</v>
      </c>
      <c r="EY115">
        <v>0.77373999999999998</v>
      </c>
      <c r="EZ115">
        <v>5.2570800000000002</v>
      </c>
      <c r="FA115">
        <v>20.061800000000002</v>
      </c>
      <c r="FB115">
        <v>5.1945300000000003</v>
      </c>
      <c r="FC115">
        <v>12.0099</v>
      </c>
      <c r="FD115">
        <v>4.9740000000000002</v>
      </c>
      <c r="FE115">
        <v>3.294</v>
      </c>
      <c r="FF115">
        <v>9999</v>
      </c>
      <c r="FG115">
        <v>544.29999999999995</v>
      </c>
      <c r="FH115">
        <v>9999</v>
      </c>
      <c r="FI115">
        <v>9999</v>
      </c>
      <c r="FJ115">
        <v>1.8632500000000001</v>
      </c>
      <c r="FK115">
        <v>1.8678300000000001</v>
      </c>
      <c r="FL115">
        <v>1.8676200000000001</v>
      </c>
      <c r="FM115">
        <v>1.8689</v>
      </c>
      <c r="FN115">
        <v>1.8696299999999999</v>
      </c>
      <c r="FO115">
        <v>1.8656900000000001</v>
      </c>
      <c r="FP115">
        <v>1.8666100000000001</v>
      </c>
      <c r="FQ115">
        <v>1.86798</v>
      </c>
      <c r="FR115">
        <v>5</v>
      </c>
      <c r="FS115">
        <v>0</v>
      </c>
      <c r="FT115">
        <v>0</v>
      </c>
      <c r="FU115">
        <v>0</v>
      </c>
      <c r="FV115" t="s">
        <v>356</v>
      </c>
      <c r="FW115" t="s">
        <v>357</v>
      </c>
      <c r="FX115" t="s">
        <v>358</v>
      </c>
      <c r="FY115" t="s">
        <v>358</v>
      </c>
      <c r="FZ115" t="s">
        <v>358</v>
      </c>
      <c r="GA115" t="s">
        <v>358</v>
      </c>
      <c r="GB115">
        <v>0</v>
      </c>
      <c r="GC115">
        <v>100</v>
      </c>
      <c r="GD115">
        <v>100</v>
      </c>
      <c r="GE115">
        <v>18.39</v>
      </c>
      <c r="GF115">
        <v>0.15049999999999999</v>
      </c>
      <c r="GG115">
        <v>5.6976915342421899</v>
      </c>
      <c r="GH115">
        <v>8.8301994759753793E-3</v>
      </c>
      <c r="GI115">
        <v>1.96969380098152E-7</v>
      </c>
      <c r="GJ115">
        <v>-4.7809962804086102E-10</v>
      </c>
      <c r="GK115">
        <v>0.15052054362713199</v>
      </c>
      <c r="GL115">
        <v>0</v>
      </c>
      <c r="GM115">
        <v>0</v>
      </c>
      <c r="GN115">
        <v>0</v>
      </c>
      <c r="GO115">
        <v>-3</v>
      </c>
      <c r="GP115">
        <v>1713</v>
      </c>
      <c r="GQ115">
        <v>0</v>
      </c>
      <c r="GR115">
        <v>17</v>
      </c>
      <c r="GS115">
        <v>196.5</v>
      </c>
      <c r="GT115">
        <v>11572.4</v>
      </c>
      <c r="GU115">
        <v>3.9636200000000001</v>
      </c>
      <c r="GV115">
        <v>2.65015</v>
      </c>
      <c r="GW115">
        <v>2.2485400000000002</v>
      </c>
      <c r="GX115">
        <v>2.7087400000000001</v>
      </c>
      <c r="GY115">
        <v>1.9958499999999999</v>
      </c>
      <c r="GZ115">
        <v>2.3840300000000001</v>
      </c>
      <c r="HA115">
        <v>44.9786</v>
      </c>
      <c r="HB115">
        <v>15.2791</v>
      </c>
      <c r="HC115">
        <v>18</v>
      </c>
      <c r="HD115">
        <v>275.96800000000002</v>
      </c>
      <c r="HE115">
        <v>610.23500000000001</v>
      </c>
      <c r="HF115">
        <v>23.0001</v>
      </c>
      <c r="HG115">
        <v>36.392800000000001</v>
      </c>
      <c r="HH115">
        <v>30.001300000000001</v>
      </c>
      <c r="HI115">
        <v>36.1586</v>
      </c>
      <c r="HJ115">
        <v>36.002600000000001</v>
      </c>
      <c r="HK115">
        <v>79.309600000000003</v>
      </c>
      <c r="HL115">
        <v>33.957999999999998</v>
      </c>
      <c r="HM115">
        <v>0</v>
      </c>
      <c r="HN115">
        <v>23</v>
      </c>
      <c r="HO115">
        <v>1691.36</v>
      </c>
      <c r="HP115">
        <v>27.2577</v>
      </c>
      <c r="HQ115">
        <v>101.304</v>
      </c>
      <c r="HR115">
        <v>101.902</v>
      </c>
    </row>
    <row r="116" spans="1:226" x14ac:dyDescent="0.2">
      <c r="A116">
        <v>108</v>
      </c>
      <c r="B116">
        <v>1656093566</v>
      </c>
      <c r="C116">
        <v>2046.9000000953699</v>
      </c>
      <c r="D116" t="s">
        <v>558</v>
      </c>
      <c r="E116" t="s">
        <v>559</v>
      </c>
      <c r="F116">
        <v>5</v>
      </c>
      <c r="G116" t="s">
        <v>351</v>
      </c>
      <c r="H116" t="s">
        <v>352</v>
      </c>
      <c r="I116">
        <v>1656093563.5</v>
      </c>
      <c r="J116">
        <f t="shared" si="102"/>
        <v>3.0363620496538265E-3</v>
      </c>
      <c r="K116">
        <f t="shared" si="103"/>
        <v>3.0363620496538264</v>
      </c>
      <c r="L116">
        <f t="shared" si="104"/>
        <v>45.452843206931021</v>
      </c>
      <c r="M116">
        <f t="shared" si="105"/>
        <v>1630.4711111111101</v>
      </c>
      <c r="N116">
        <f t="shared" si="106"/>
        <v>740.84021676467228</v>
      </c>
      <c r="O116">
        <f t="shared" si="107"/>
        <v>56.422390200883456</v>
      </c>
      <c r="P116">
        <f t="shared" si="108"/>
        <v>124.17667826421642</v>
      </c>
      <c r="Q116">
        <f t="shared" si="109"/>
        <v>8.9423622376538919E-2</v>
      </c>
      <c r="R116">
        <f t="shared" si="110"/>
        <v>3.1187479521849788</v>
      </c>
      <c r="S116">
        <f t="shared" si="111"/>
        <v>8.8023229319912355E-2</v>
      </c>
      <c r="T116">
        <f t="shared" si="112"/>
        <v>5.5138511241682522E-2</v>
      </c>
      <c r="U116">
        <f t="shared" si="113"/>
        <v>321.51358166666591</v>
      </c>
      <c r="V116">
        <f t="shared" si="114"/>
        <v>31.796866245314959</v>
      </c>
      <c r="W116">
        <f t="shared" si="115"/>
        <v>31.796866245314959</v>
      </c>
      <c r="X116">
        <f t="shared" si="116"/>
        <v>4.7204557622098804</v>
      </c>
      <c r="Y116">
        <f t="shared" si="117"/>
        <v>49.73978868577808</v>
      </c>
      <c r="Z116">
        <f t="shared" si="118"/>
        <v>2.2128990086798948</v>
      </c>
      <c r="AA116">
        <f t="shared" si="119"/>
        <v>4.4489513670021301</v>
      </c>
      <c r="AB116">
        <f t="shared" si="120"/>
        <v>2.5075567535299856</v>
      </c>
      <c r="AC116">
        <f t="shared" si="121"/>
        <v>-133.90356638973375</v>
      </c>
      <c r="AD116">
        <f t="shared" si="122"/>
        <v>-175.03712887450698</v>
      </c>
      <c r="AE116">
        <f t="shared" si="123"/>
        <v>-12.637668958103474</v>
      </c>
      <c r="AF116">
        <f t="shared" si="124"/>
        <v>-6.4782555678277731E-2</v>
      </c>
      <c r="AG116">
        <f t="shared" si="125"/>
        <v>82.10051231033944</v>
      </c>
      <c r="AH116">
        <f t="shared" si="126"/>
        <v>3.0306172826719839</v>
      </c>
      <c r="AI116">
        <f t="shared" si="127"/>
        <v>45.452843206931021</v>
      </c>
      <c r="AJ116">
        <v>1729.2386301526501</v>
      </c>
      <c r="AK116">
        <v>1686.2916969697001</v>
      </c>
      <c r="AL116">
        <v>3.5158309511613401</v>
      </c>
      <c r="AM116">
        <v>66.930594117623002</v>
      </c>
      <c r="AN116">
        <f t="shared" si="128"/>
        <v>3.0363620496538264</v>
      </c>
      <c r="AO116">
        <v>27.241861689253799</v>
      </c>
      <c r="AP116">
        <v>29.060983636363598</v>
      </c>
      <c r="AQ116">
        <v>-6.9217147007859399E-4</v>
      </c>
      <c r="AR116">
        <v>77.493190307587398</v>
      </c>
      <c r="AS116">
        <v>183</v>
      </c>
      <c r="AT116">
        <v>37</v>
      </c>
      <c r="AU116">
        <f t="shared" si="129"/>
        <v>1</v>
      </c>
      <c r="AV116">
        <f t="shared" si="130"/>
        <v>0</v>
      </c>
      <c r="AW116">
        <f t="shared" si="131"/>
        <v>39742.248386367522</v>
      </c>
      <c r="AX116">
        <f t="shared" si="132"/>
        <v>1999.98444444444</v>
      </c>
      <c r="AY116">
        <f t="shared" si="133"/>
        <v>1681.1869666666628</v>
      </c>
      <c r="AZ116">
        <f t="shared" si="134"/>
        <v>0.8406000213334992</v>
      </c>
      <c r="BA116">
        <f t="shared" si="135"/>
        <v>0.16075804117365355</v>
      </c>
      <c r="BB116">
        <v>3.08</v>
      </c>
      <c r="BC116">
        <v>0.5</v>
      </c>
      <c r="BD116" t="s">
        <v>353</v>
      </c>
      <c r="BE116">
        <v>2</v>
      </c>
      <c r="BF116" t="b">
        <v>1</v>
      </c>
      <c r="BG116">
        <v>1656093563.5</v>
      </c>
      <c r="BH116">
        <v>1630.4711111111101</v>
      </c>
      <c r="BI116">
        <v>1684.0844444444399</v>
      </c>
      <c r="BJ116">
        <v>29.0559222222222</v>
      </c>
      <c r="BK116">
        <v>27.243455555555599</v>
      </c>
      <c r="BL116">
        <v>1612.03</v>
      </c>
      <c r="BM116">
        <v>28.905388888888901</v>
      </c>
      <c r="BN116">
        <v>500.04144444444398</v>
      </c>
      <c r="BO116">
        <v>76.059988888888896</v>
      </c>
      <c r="BP116">
        <v>0.10001015555555599</v>
      </c>
      <c r="BQ116">
        <v>30.7558333333333</v>
      </c>
      <c r="BR116">
        <v>30.659388888888898</v>
      </c>
      <c r="BS116">
        <v>999.9</v>
      </c>
      <c r="BT116">
        <v>0</v>
      </c>
      <c r="BU116">
        <v>0</v>
      </c>
      <c r="BV116">
        <v>10005.5555555556</v>
      </c>
      <c r="BW116">
        <v>0</v>
      </c>
      <c r="BX116">
        <v>2395.8688888888901</v>
      </c>
      <c r="BY116">
        <v>-53.613611111111098</v>
      </c>
      <c r="BZ116">
        <v>1679.2633333333299</v>
      </c>
      <c r="CA116">
        <v>1731.25111111111</v>
      </c>
      <c r="CB116">
        <v>1.8124544444444399</v>
      </c>
      <c r="CC116">
        <v>1684.0844444444399</v>
      </c>
      <c r="CD116">
        <v>27.243455555555599</v>
      </c>
      <c r="CE116">
        <v>2.2099922222222199</v>
      </c>
      <c r="CF116">
        <v>2.0721388888888899</v>
      </c>
      <c r="CG116">
        <v>19.034933333333299</v>
      </c>
      <c r="CH116">
        <v>18.006588888888899</v>
      </c>
      <c r="CI116">
        <v>1999.98444444444</v>
      </c>
      <c r="CJ116">
        <v>0.97999911111111104</v>
      </c>
      <c r="CK116">
        <v>2.00011888888889E-2</v>
      </c>
      <c r="CL116">
        <v>0</v>
      </c>
      <c r="CM116">
        <v>2.2622777777777801</v>
      </c>
      <c r="CN116">
        <v>0</v>
      </c>
      <c r="CO116">
        <v>6824.9155555555599</v>
      </c>
      <c r="CP116">
        <v>17300.0222222222</v>
      </c>
      <c r="CQ116">
        <v>46</v>
      </c>
      <c r="CR116">
        <v>47.186999999999998</v>
      </c>
      <c r="CS116">
        <v>45.763777777777797</v>
      </c>
      <c r="CT116">
        <v>45.735999999999997</v>
      </c>
      <c r="CU116">
        <v>45.25</v>
      </c>
      <c r="CV116">
        <v>1959.9833333333299</v>
      </c>
      <c r="CW116">
        <v>40.001111111111101</v>
      </c>
      <c r="CX116">
        <v>0</v>
      </c>
      <c r="CY116">
        <v>1656093534.4000001</v>
      </c>
      <c r="CZ116">
        <v>0</v>
      </c>
      <c r="DA116">
        <v>1656081794</v>
      </c>
      <c r="DB116" t="s">
        <v>354</v>
      </c>
      <c r="DC116">
        <v>1656081770.5</v>
      </c>
      <c r="DD116">
        <v>1655399214.5999999</v>
      </c>
      <c r="DE116">
        <v>1</v>
      </c>
      <c r="DF116">
        <v>0.13400000000000001</v>
      </c>
      <c r="DG116">
        <v>-0.06</v>
      </c>
      <c r="DH116">
        <v>9.3309999999999995</v>
      </c>
      <c r="DI116">
        <v>0.51100000000000001</v>
      </c>
      <c r="DJ116">
        <v>421</v>
      </c>
      <c r="DK116">
        <v>25</v>
      </c>
      <c r="DL116">
        <v>1.93</v>
      </c>
      <c r="DM116">
        <v>0.15</v>
      </c>
      <c r="DN116">
        <v>-52.777090000000001</v>
      </c>
      <c r="DO116">
        <v>-6.2031489681050402</v>
      </c>
      <c r="DP116">
        <v>0.81970922917824895</v>
      </c>
      <c r="DQ116">
        <v>0</v>
      </c>
      <c r="DR116">
        <v>1.8295250000000001</v>
      </c>
      <c r="DS116">
        <v>-0.15278048780487799</v>
      </c>
      <c r="DT116">
        <v>1.52622560586566E-2</v>
      </c>
      <c r="DU116">
        <v>0</v>
      </c>
      <c r="DV116">
        <v>0</v>
      </c>
      <c r="DW116">
        <v>2</v>
      </c>
      <c r="DX116" t="s">
        <v>355</v>
      </c>
      <c r="DY116">
        <v>2.9645199999999998</v>
      </c>
      <c r="DZ116">
        <v>2.75421</v>
      </c>
      <c r="EA116">
        <v>0.188309</v>
      </c>
      <c r="EB116">
        <v>0.19300400000000001</v>
      </c>
      <c r="EC116">
        <v>9.8861000000000004E-2</v>
      </c>
      <c r="ED116">
        <v>9.4444100000000003E-2</v>
      </c>
      <c r="EE116">
        <v>31194.5</v>
      </c>
      <c r="EF116">
        <v>33892.199999999997</v>
      </c>
      <c r="EG116">
        <v>34886.300000000003</v>
      </c>
      <c r="EH116">
        <v>38155.4</v>
      </c>
      <c r="EI116">
        <v>44697.3</v>
      </c>
      <c r="EJ116">
        <v>49927.9</v>
      </c>
      <c r="EK116">
        <v>54658.9</v>
      </c>
      <c r="EL116">
        <v>61230.400000000001</v>
      </c>
      <c r="EM116">
        <v>1.4688000000000001</v>
      </c>
      <c r="EN116">
        <v>2.0228000000000002</v>
      </c>
      <c r="EO116">
        <v>-2.6255799999999999E-2</v>
      </c>
      <c r="EP116">
        <v>0</v>
      </c>
      <c r="EQ116">
        <v>31.0822</v>
      </c>
      <c r="ER116">
        <v>999.9</v>
      </c>
      <c r="ES116">
        <v>38.975999999999999</v>
      </c>
      <c r="ET116">
        <v>41.975999999999999</v>
      </c>
      <c r="EU116">
        <v>42.188400000000001</v>
      </c>
      <c r="EV116">
        <v>55.154800000000002</v>
      </c>
      <c r="EW116">
        <v>39.026400000000002</v>
      </c>
      <c r="EX116">
        <v>2</v>
      </c>
      <c r="EY116">
        <v>0.77500000000000002</v>
      </c>
      <c r="EZ116">
        <v>5.2607400000000002</v>
      </c>
      <c r="FA116">
        <v>20.061699999999998</v>
      </c>
      <c r="FB116">
        <v>5.1957300000000002</v>
      </c>
      <c r="FC116">
        <v>12.0099</v>
      </c>
      <c r="FD116">
        <v>4.9744000000000002</v>
      </c>
      <c r="FE116">
        <v>3.294</v>
      </c>
      <c r="FF116">
        <v>9999</v>
      </c>
      <c r="FG116">
        <v>544.29999999999995</v>
      </c>
      <c r="FH116">
        <v>9999</v>
      </c>
      <c r="FI116">
        <v>9999</v>
      </c>
      <c r="FJ116">
        <v>1.8632500000000001</v>
      </c>
      <c r="FK116">
        <v>1.8678300000000001</v>
      </c>
      <c r="FL116">
        <v>1.86768</v>
      </c>
      <c r="FM116">
        <v>1.8689</v>
      </c>
      <c r="FN116">
        <v>1.86957</v>
      </c>
      <c r="FO116">
        <v>1.8656900000000001</v>
      </c>
      <c r="FP116">
        <v>1.8666100000000001</v>
      </c>
      <c r="FQ116">
        <v>1.86798</v>
      </c>
      <c r="FR116">
        <v>5</v>
      </c>
      <c r="FS116">
        <v>0</v>
      </c>
      <c r="FT116">
        <v>0</v>
      </c>
      <c r="FU116">
        <v>0</v>
      </c>
      <c r="FV116" t="s">
        <v>356</v>
      </c>
      <c r="FW116" t="s">
        <v>357</v>
      </c>
      <c r="FX116" t="s">
        <v>358</v>
      </c>
      <c r="FY116" t="s">
        <v>358</v>
      </c>
      <c r="FZ116" t="s">
        <v>358</v>
      </c>
      <c r="GA116" t="s">
        <v>358</v>
      </c>
      <c r="GB116">
        <v>0</v>
      </c>
      <c r="GC116">
        <v>100</v>
      </c>
      <c r="GD116">
        <v>100</v>
      </c>
      <c r="GE116">
        <v>18.489999999999998</v>
      </c>
      <c r="GF116">
        <v>0.15060000000000001</v>
      </c>
      <c r="GG116">
        <v>5.6976915342421899</v>
      </c>
      <c r="GH116">
        <v>8.8301994759753793E-3</v>
      </c>
      <c r="GI116">
        <v>1.96969380098152E-7</v>
      </c>
      <c r="GJ116">
        <v>-4.7809962804086102E-10</v>
      </c>
      <c r="GK116">
        <v>0.15052054362713199</v>
      </c>
      <c r="GL116">
        <v>0</v>
      </c>
      <c r="GM116">
        <v>0</v>
      </c>
      <c r="GN116">
        <v>0</v>
      </c>
      <c r="GO116">
        <v>-3</v>
      </c>
      <c r="GP116">
        <v>1713</v>
      </c>
      <c r="GQ116">
        <v>0</v>
      </c>
      <c r="GR116">
        <v>17</v>
      </c>
      <c r="GS116">
        <v>196.6</v>
      </c>
      <c r="GT116">
        <v>11572.5</v>
      </c>
      <c r="GU116">
        <v>3.9916999999999998</v>
      </c>
      <c r="GV116">
        <v>2.65015</v>
      </c>
      <c r="GW116">
        <v>2.2485400000000002</v>
      </c>
      <c r="GX116">
        <v>2.7075200000000001</v>
      </c>
      <c r="GY116">
        <v>1.9958499999999999</v>
      </c>
      <c r="GZ116">
        <v>2.3754900000000001</v>
      </c>
      <c r="HA116">
        <v>44.9786</v>
      </c>
      <c r="HB116">
        <v>15.2791</v>
      </c>
      <c r="HC116">
        <v>18</v>
      </c>
      <c r="HD116">
        <v>275.94</v>
      </c>
      <c r="HE116">
        <v>610.06399999999996</v>
      </c>
      <c r="HF116">
        <v>23.000599999999999</v>
      </c>
      <c r="HG116">
        <v>36.408999999999999</v>
      </c>
      <c r="HH116">
        <v>30.001300000000001</v>
      </c>
      <c r="HI116">
        <v>36.174700000000001</v>
      </c>
      <c r="HJ116">
        <v>36.018500000000003</v>
      </c>
      <c r="HK116">
        <v>79.860799999999998</v>
      </c>
      <c r="HL116">
        <v>33.957999999999998</v>
      </c>
      <c r="HM116">
        <v>0</v>
      </c>
      <c r="HN116">
        <v>23</v>
      </c>
      <c r="HO116">
        <v>1704.76</v>
      </c>
      <c r="HP116">
        <v>27.290800000000001</v>
      </c>
      <c r="HQ116">
        <v>101.303</v>
      </c>
      <c r="HR116">
        <v>101.899</v>
      </c>
    </row>
    <row r="117" spans="1:226" x14ac:dyDescent="0.2">
      <c r="A117">
        <v>109</v>
      </c>
      <c r="B117">
        <v>1656093571</v>
      </c>
      <c r="C117">
        <v>2051.9000000953702</v>
      </c>
      <c r="D117" t="s">
        <v>560</v>
      </c>
      <c r="E117" t="s">
        <v>561</v>
      </c>
      <c r="F117">
        <v>5</v>
      </c>
      <c r="G117" t="s">
        <v>351</v>
      </c>
      <c r="H117" t="s">
        <v>352</v>
      </c>
      <c r="I117">
        <v>1656093568.2</v>
      </c>
      <c r="J117">
        <f t="shared" si="102"/>
        <v>3.0441557240889969E-3</v>
      </c>
      <c r="K117">
        <f t="shared" si="103"/>
        <v>3.0441557240889967</v>
      </c>
      <c r="L117">
        <f t="shared" si="104"/>
        <v>45.523818042347763</v>
      </c>
      <c r="M117">
        <f t="shared" si="105"/>
        <v>1646.26</v>
      </c>
      <c r="N117">
        <f t="shared" si="106"/>
        <v>755.52149317922942</v>
      </c>
      <c r="O117">
        <f t="shared" si="107"/>
        <v>57.541332861077109</v>
      </c>
      <c r="P117">
        <f t="shared" si="108"/>
        <v>125.38093951141221</v>
      </c>
      <c r="Q117">
        <f t="shared" si="109"/>
        <v>8.9545353883193277E-2</v>
      </c>
      <c r="R117">
        <f t="shared" si="110"/>
        <v>3.1166827165718227</v>
      </c>
      <c r="S117">
        <f t="shared" si="111"/>
        <v>8.8140263103694966E-2</v>
      </c>
      <c r="T117">
        <f t="shared" si="112"/>
        <v>5.5212069654556523E-2</v>
      </c>
      <c r="U117">
        <f t="shared" si="113"/>
        <v>321.51727679999999</v>
      </c>
      <c r="V117">
        <f t="shared" si="114"/>
        <v>31.80961900513638</v>
      </c>
      <c r="W117">
        <f t="shared" si="115"/>
        <v>31.80961900513638</v>
      </c>
      <c r="X117">
        <f t="shared" si="116"/>
        <v>4.7238692017306194</v>
      </c>
      <c r="Y117">
        <f t="shared" si="117"/>
        <v>49.707709346769455</v>
      </c>
      <c r="Z117">
        <f t="shared" si="118"/>
        <v>2.2132417455389994</v>
      </c>
      <c r="AA117">
        <f t="shared" si="119"/>
        <v>4.4525120441560642</v>
      </c>
      <c r="AB117">
        <f t="shared" si="120"/>
        <v>2.51062745619162</v>
      </c>
      <c r="AC117">
        <f t="shared" si="121"/>
        <v>-134.24726743232478</v>
      </c>
      <c r="AD117">
        <f t="shared" si="122"/>
        <v>-174.71052954520752</v>
      </c>
      <c r="AE117">
        <f t="shared" si="123"/>
        <v>-12.624112188751072</v>
      </c>
      <c r="AF117">
        <f t="shared" si="124"/>
        <v>-6.4632366283404963E-2</v>
      </c>
      <c r="AG117">
        <f t="shared" si="125"/>
        <v>81.353955137870358</v>
      </c>
      <c r="AH117">
        <f t="shared" si="126"/>
        <v>3.0228415229101566</v>
      </c>
      <c r="AI117">
        <f t="shared" si="127"/>
        <v>45.523818042347763</v>
      </c>
      <c r="AJ117">
        <v>1745.62153789387</v>
      </c>
      <c r="AK117">
        <v>1703.23866666667</v>
      </c>
      <c r="AL117">
        <v>3.3645472931338398</v>
      </c>
      <c r="AM117">
        <v>66.930594117623002</v>
      </c>
      <c r="AN117">
        <f t="shared" si="128"/>
        <v>3.0441557240889967</v>
      </c>
      <c r="AO117">
        <v>27.252190253121999</v>
      </c>
      <c r="AP117">
        <v>29.0563721212121</v>
      </c>
      <c r="AQ117">
        <v>3.5180846184526102E-3</v>
      </c>
      <c r="AR117">
        <v>77.493190307587398</v>
      </c>
      <c r="AS117">
        <v>184</v>
      </c>
      <c r="AT117">
        <v>37</v>
      </c>
      <c r="AU117">
        <f t="shared" si="129"/>
        <v>1</v>
      </c>
      <c r="AV117">
        <f t="shared" si="130"/>
        <v>0</v>
      </c>
      <c r="AW117">
        <f t="shared" si="131"/>
        <v>39704.578396691555</v>
      </c>
      <c r="AX117">
        <f t="shared" si="132"/>
        <v>2000.008</v>
      </c>
      <c r="AY117">
        <f t="shared" si="133"/>
        <v>1681.2067199999999</v>
      </c>
      <c r="AZ117">
        <f t="shared" si="134"/>
        <v>0.84059999760000959</v>
      </c>
      <c r="BA117">
        <f t="shared" si="135"/>
        <v>0.16075799536801852</v>
      </c>
      <c r="BB117">
        <v>3.08</v>
      </c>
      <c r="BC117">
        <v>0.5</v>
      </c>
      <c r="BD117" t="s">
        <v>353</v>
      </c>
      <c r="BE117">
        <v>2</v>
      </c>
      <c r="BF117" t="b">
        <v>1</v>
      </c>
      <c r="BG117">
        <v>1656093568.2</v>
      </c>
      <c r="BH117">
        <v>1646.26</v>
      </c>
      <c r="BI117">
        <v>1699.4359999999999</v>
      </c>
      <c r="BJ117">
        <v>29.060009999999998</v>
      </c>
      <c r="BK117">
        <v>27.25217</v>
      </c>
      <c r="BL117">
        <v>1627.7280000000001</v>
      </c>
      <c r="BM117">
        <v>28.909490000000002</v>
      </c>
      <c r="BN117">
        <v>500.03280000000001</v>
      </c>
      <c r="BO117">
        <v>76.061070000000001</v>
      </c>
      <c r="BP117">
        <v>0.10000997</v>
      </c>
      <c r="BQ117">
        <v>30.769839999999999</v>
      </c>
      <c r="BR117">
        <v>30.654260000000001</v>
      </c>
      <c r="BS117">
        <v>999.9</v>
      </c>
      <c r="BT117">
        <v>0</v>
      </c>
      <c r="BU117">
        <v>0</v>
      </c>
      <c r="BV117">
        <v>9996</v>
      </c>
      <c r="BW117">
        <v>0</v>
      </c>
      <c r="BX117">
        <v>2395.576</v>
      </c>
      <c r="BY117">
        <v>-53.176009999999998</v>
      </c>
      <c r="BZ117">
        <v>1695.5319999999999</v>
      </c>
      <c r="CA117">
        <v>1747.046</v>
      </c>
      <c r="CB117">
        <v>1.8078289999999999</v>
      </c>
      <c r="CC117">
        <v>1699.4359999999999</v>
      </c>
      <c r="CD117">
        <v>27.25217</v>
      </c>
      <c r="CE117">
        <v>2.2103350000000002</v>
      </c>
      <c r="CF117">
        <v>2.0728309999999999</v>
      </c>
      <c r="CG117">
        <v>19.037430000000001</v>
      </c>
      <c r="CH117">
        <v>18.01191</v>
      </c>
      <c r="CI117">
        <v>2000.008</v>
      </c>
      <c r="CJ117">
        <v>0.98</v>
      </c>
      <c r="CK117">
        <v>2.0000500000000001E-2</v>
      </c>
      <c r="CL117">
        <v>0</v>
      </c>
      <c r="CM117">
        <v>2.2276699999999998</v>
      </c>
      <c r="CN117">
        <v>0</v>
      </c>
      <c r="CO117">
        <v>6820.6589999999997</v>
      </c>
      <c r="CP117">
        <v>17300.189999999999</v>
      </c>
      <c r="CQ117">
        <v>46</v>
      </c>
      <c r="CR117">
        <v>47.231099999999998</v>
      </c>
      <c r="CS117">
        <v>45.793399999999998</v>
      </c>
      <c r="CT117">
        <v>45.75</v>
      </c>
      <c r="CU117">
        <v>45.2624</v>
      </c>
      <c r="CV117">
        <v>1960.008</v>
      </c>
      <c r="CW117">
        <v>40</v>
      </c>
      <c r="CX117">
        <v>0</v>
      </c>
      <c r="CY117">
        <v>1656093539.2</v>
      </c>
      <c r="CZ117">
        <v>0</v>
      </c>
      <c r="DA117">
        <v>1656081794</v>
      </c>
      <c r="DB117" t="s">
        <v>354</v>
      </c>
      <c r="DC117">
        <v>1656081770.5</v>
      </c>
      <c r="DD117">
        <v>1655399214.5999999</v>
      </c>
      <c r="DE117">
        <v>1</v>
      </c>
      <c r="DF117">
        <v>0.13400000000000001</v>
      </c>
      <c r="DG117">
        <v>-0.06</v>
      </c>
      <c r="DH117">
        <v>9.3309999999999995</v>
      </c>
      <c r="DI117">
        <v>0.51100000000000001</v>
      </c>
      <c r="DJ117">
        <v>421</v>
      </c>
      <c r="DK117">
        <v>25</v>
      </c>
      <c r="DL117">
        <v>1.93</v>
      </c>
      <c r="DM117">
        <v>0.15</v>
      </c>
      <c r="DN117">
        <v>-53.168492499999999</v>
      </c>
      <c r="DO117">
        <v>-1.42656022514065</v>
      </c>
      <c r="DP117">
        <v>0.58360631738677204</v>
      </c>
      <c r="DQ117">
        <v>0</v>
      </c>
      <c r="DR117">
        <v>1.8172377500000001</v>
      </c>
      <c r="DS117">
        <v>-9.8455722326452499E-2</v>
      </c>
      <c r="DT117">
        <v>1.0521434666313299E-2</v>
      </c>
      <c r="DU117">
        <v>1</v>
      </c>
      <c r="DV117">
        <v>1</v>
      </c>
      <c r="DW117">
        <v>2</v>
      </c>
      <c r="DX117" t="s">
        <v>361</v>
      </c>
      <c r="DY117">
        <v>2.9647399999999999</v>
      </c>
      <c r="DZ117">
        <v>2.7542399999999998</v>
      </c>
      <c r="EA117">
        <v>0.18940699999999999</v>
      </c>
      <c r="EB117">
        <v>0.19413900000000001</v>
      </c>
      <c r="EC117">
        <v>9.8870399999999997E-2</v>
      </c>
      <c r="ED117">
        <v>9.4444E-2</v>
      </c>
      <c r="EE117">
        <v>31151</v>
      </c>
      <c r="EF117">
        <v>33842.6</v>
      </c>
      <c r="EG117">
        <v>34885.1</v>
      </c>
      <c r="EH117">
        <v>38153.4</v>
      </c>
      <c r="EI117">
        <v>44696.6</v>
      </c>
      <c r="EJ117">
        <v>49925.8</v>
      </c>
      <c r="EK117">
        <v>54658.6</v>
      </c>
      <c r="EL117">
        <v>61227.8</v>
      </c>
      <c r="EM117">
        <v>1.4665999999999999</v>
      </c>
      <c r="EN117">
        <v>2.0224000000000002</v>
      </c>
      <c r="EO117">
        <v>-2.7447900000000001E-2</v>
      </c>
      <c r="EP117">
        <v>0</v>
      </c>
      <c r="EQ117">
        <v>31.090299999999999</v>
      </c>
      <c r="ER117">
        <v>999.9</v>
      </c>
      <c r="ES117">
        <v>38.975999999999999</v>
      </c>
      <c r="ET117">
        <v>41.975999999999999</v>
      </c>
      <c r="EU117">
        <v>42.185200000000002</v>
      </c>
      <c r="EV117">
        <v>55.1648</v>
      </c>
      <c r="EW117">
        <v>38.982399999999998</v>
      </c>
      <c r="EX117">
        <v>2</v>
      </c>
      <c r="EY117">
        <v>0.77621899999999999</v>
      </c>
      <c r="EZ117">
        <v>5.2671200000000002</v>
      </c>
      <c r="FA117">
        <v>20.0611</v>
      </c>
      <c r="FB117">
        <v>5.1933299999999996</v>
      </c>
      <c r="FC117">
        <v>12.0099</v>
      </c>
      <c r="FD117">
        <v>4.9740000000000002</v>
      </c>
      <c r="FE117">
        <v>3.294</v>
      </c>
      <c r="FF117">
        <v>9999</v>
      </c>
      <c r="FG117">
        <v>544.29999999999995</v>
      </c>
      <c r="FH117">
        <v>9999</v>
      </c>
      <c r="FI117">
        <v>9999</v>
      </c>
      <c r="FJ117">
        <v>1.8632500000000001</v>
      </c>
      <c r="FK117">
        <v>1.8678300000000001</v>
      </c>
      <c r="FL117">
        <v>1.86765</v>
      </c>
      <c r="FM117">
        <v>1.8689</v>
      </c>
      <c r="FN117">
        <v>1.86957</v>
      </c>
      <c r="FO117">
        <v>1.8656900000000001</v>
      </c>
      <c r="FP117">
        <v>1.8666100000000001</v>
      </c>
      <c r="FQ117">
        <v>1.86798</v>
      </c>
      <c r="FR117">
        <v>5</v>
      </c>
      <c r="FS117">
        <v>0</v>
      </c>
      <c r="FT117">
        <v>0</v>
      </c>
      <c r="FU117">
        <v>0</v>
      </c>
      <c r="FV117" t="s">
        <v>356</v>
      </c>
      <c r="FW117" t="s">
        <v>357</v>
      </c>
      <c r="FX117" t="s">
        <v>358</v>
      </c>
      <c r="FY117" t="s">
        <v>358</v>
      </c>
      <c r="FZ117" t="s">
        <v>358</v>
      </c>
      <c r="GA117" t="s">
        <v>358</v>
      </c>
      <c r="GB117">
        <v>0</v>
      </c>
      <c r="GC117">
        <v>100</v>
      </c>
      <c r="GD117">
        <v>100</v>
      </c>
      <c r="GE117">
        <v>18.579999999999998</v>
      </c>
      <c r="GF117">
        <v>0.15060000000000001</v>
      </c>
      <c r="GG117">
        <v>5.6976915342421899</v>
      </c>
      <c r="GH117">
        <v>8.8301994759753793E-3</v>
      </c>
      <c r="GI117">
        <v>1.96969380098152E-7</v>
      </c>
      <c r="GJ117">
        <v>-4.7809962804086102E-10</v>
      </c>
      <c r="GK117">
        <v>0.15052054362713199</v>
      </c>
      <c r="GL117">
        <v>0</v>
      </c>
      <c r="GM117">
        <v>0</v>
      </c>
      <c r="GN117">
        <v>0</v>
      </c>
      <c r="GO117">
        <v>-3</v>
      </c>
      <c r="GP117">
        <v>1713</v>
      </c>
      <c r="GQ117">
        <v>0</v>
      </c>
      <c r="GR117">
        <v>17</v>
      </c>
      <c r="GS117">
        <v>196.7</v>
      </c>
      <c r="GT117">
        <v>11572.6</v>
      </c>
      <c r="GU117">
        <v>4.0209999999999999</v>
      </c>
      <c r="GV117">
        <v>2.6440399999999999</v>
      </c>
      <c r="GW117">
        <v>2.2485400000000002</v>
      </c>
      <c r="GX117">
        <v>2.7087400000000001</v>
      </c>
      <c r="GY117">
        <v>1.9958499999999999</v>
      </c>
      <c r="GZ117">
        <v>2.36938</v>
      </c>
      <c r="HA117">
        <v>45.006900000000002</v>
      </c>
      <c r="HB117">
        <v>15.2791</v>
      </c>
      <c r="HC117">
        <v>18</v>
      </c>
      <c r="HD117">
        <v>275.01499999999999</v>
      </c>
      <c r="HE117">
        <v>609.9</v>
      </c>
      <c r="HF117">
        <v>23.001000000000001</v>
      </c>
      <c r="HG117">
        <v>36.426000000000002</v>
      </c>
      <c r="HH117">
        <v>30.001300000000001</v>
      </c>
      <c r="HI117">
        <v>36.188800000000001</v>
      </c>
      <c r="HJ117">
        <v>36.0351</v>
      </c>
      <c r="HK117">
        <v>80.457800000000006</v>
      </c>
      <c r="HL117">
        <v>33.957999999999998</v>
      </c>
      <c r="HM117">
        <v>0</v>
      </c>
      <c r="HN117">
        <v>23</v>
      </c>
      <c r="HO117">
        <v>1724.89</v>
      </c>
      <c r="HP117">
        <v>27.3294</v>
      </c>
      <c r="HQ117">
        <v>101.301</v>
      </c>
      <c r="HR117">
        <v>101.895</v>
      </c>
    </row>
    <row r="118" spans="1:226" x14ac:dyDescent="0.2">
      <c r="A118">
        <v>110</v>
      </c>
      <c r="B118">
        <v>1656093576</v>
      </c>
      <c r="C118">
        <v>2056.9000000953702</v>
      </c>
      <c r="D118" t="s">
        <v>562</v>
      </c>
      <c r="E118" t="s">
        <v>563</v>
      </c>
      <c r="F118">
        <v>5</v>
      </c>
      <c r="G118" t="s">
        <v>351</v>
      </c>
      <c r="H118" t="s">
        <v>352</v>
      </c>
      <c r="I118">
        <v>1656093573.5</v>
      </c>
      <c r="J118">
        <f t="shared" si="102"/>
        <v>2.9870730835709308E-3</v>
      </c>
      <c r="K118">
        <f t="shared" si="103"/>
        <v>2.9870730835709307</v>
      </c>
      <c r="L118">
        <f t="shared" si="104"/>
        <v>45.772626097874195</v>
      </c>
      <c r="M118">
        <f t="shared" si="105"/>
        <v>1663.7177777777799</v>
      </c>
      <c r="N118">
        <f t="shared" si="106"/>
        <v>750.97483889481418</v>
      </c>
      <c r="O118">
        <f t="shared" si="107"/>
        <v>57.194933433865224</v>
      </c>
      <c r="P118">
        <f t="shared" si="108"/>
        <v>126.71027393244852</v>
      </c>
      <c r="Q118">
        <f t="shared" si="109"/>
        <v>8.7715077247204537E-2</v>
      </c>
      <c r="R118">
        <f t="shared" si="110"/>
        <v>3.1219433500591571</v>
      </c>
      <c r="S118">
        <f t="shared" si="111"/>
        <v>8.6368607230963262E-2</v>
      </c>
      <c r="T118">
        <f t="shared" si="112"/>
        <v>5.4099632716398144E-2</v>
      </c>
      <c r="U118">
        <f t="shared" si="113"/>
        <v>321.5147586666663</v>
      </c>
      <c r="V118">
        <f t="shared" si="114"/>
        <v>31.820386430127638</v>
      </c>
      <c r="W118">
        <f t="shared" si="115"/>
        <v>31.820386430127638</v>
      </c>
      <c r="X118">
        <f t="shared" si="116"/>
        <v>4.7267529139769398</v>
      </c>
      <c r="Y118">
        <f t="shared" si="117"/>
        <v>49.700269535776172</v>
      </c>
      <c r="Z118">
        <f t="shared" si="118"/>
        <v>2.2127158560844147</v>
      </c>
      <c r="AA118">
        <f t="shared" si="119"/>
        <v>4.4521204346620626</v>
      </c>
      <c r="AB118">
        <f t="shared" si="120"/>
        <v>2.5140370578925251</v>
      </c>
      <c r="AC118">
        <f t="shared" si="121"/>
        <v>-131.72992298547805</v>
      </c>
      <c r="AD118">
        <f t="shared" si="122"/>
        <v>-177.0768878755089</v>
      </c>
      <c r="AE118">
        <f t="shared" si="123"/>
        <v>-12.77412039544885</v>
      </c>
      <c r="AF118">
        <f t="shared" si="124"/>
        <v>-6.6172589769507795E-2</v>
      </c>
      <c r="AG118">
        <f t="shared" si="125"/>
        <v>82.529689145736612</v>
      </c>
      <c r="AH118">
        <f t="shared" si="126"/>
        <v>2.9965130905221748</v>
      </c>
      <c r="AI118">
        <f t="shared" si="127"/>
        <v>45.772626097874195</v>
      </c>
      <c r="AJ118">
        <v>1763.63508555514</v>
      </c>
      <c r="AK118">
        <v>1720.55848484848</v>
      </c>
      <c r="AL118">
        <v>3.4955969180512998</v>
      </c>
      <c r="AM118">
        <v>66.930594117623002</v>
      </c>
      <c r="AN118">
        <f t="shared" si="128"/>
        <v>2.9870730835709307</v>
      </c>
      <c r="AO118">
        <v>27.259609159434401</v>
      </c>
      <c r="AP118">
        <v>29.049192121212101</v>
      </c>
      <c r="AQ118">
        <v>-5.9775148111942803E-4</v>
      </c>
      <c r="AR118">
        <v>77.493190307587398</v>
      </c>
      <c r="AS118">
        <v>183</v>
      </c>
      <c r="AT118">
        <v>37</v>
      </c>
      <c r="AU118">
        <f t="shared" si="129"/>
        <v>1</v>
      </c>
      <c r="AV118">
        <f t="shared" si="130"/>
        <v>0</v>
      </c>
      <c r="AW118">
        <f t="shared" si="131"/>
        <v>39796.124376946776</v>
      </c>
      <c r="AX118">
        <f t="shared" si="132"/>
        <v>1999.9922222222201</v>
      </c>
      <c r="AY118">
        <f t="shared" si="133"/>
        <v>1681.193466666665</v>
      </c>
      <c r="AZ118">
        <f t="shared" si="134"/>
        <v>0.84060000233334242</v>
      </c>
      <c r="BA118">
        <f t="shared" si="135"/>
        <v>0.16075800450335084</v>
      </c>
      <c r="BB118">
        <v>3.08</v>
      </c>
      <c r="BC118">
        <v>0.5</v>
      </c>
      <c r="BD118" t="s">
        <v>353</v>
      </c>
      <c r="BE118">
        <v>2</v>
      </c>
      <c r="BF118" t="b">
        <v>1</v>
      </c>
      <c r="BG118">
        <v>1656093573.5</v>
      </c>
      <c r="BH118">
        <v>1663.7177777777799</v>
      </c>
      <c r="BI118">
        <v>1717.63333333333</v>
      </c>
      <c r="BJ118">
        <v>29.053166666666701</v>
      </c>
      <c r="BK118">
        <v>27.260733333333299</v>
      </c>
      <c r="BL118">
        <v>1645.0888888888901</v>
      </c>
      <c r="BM118">
        <v>28.902633333333299</v>
      </c>
      <c r="BN118">
        <v>499.941666666667</v>
      </c>
      <c r="BO118">
        <v>76.060944444444402</v>
      </c>
      <c r="BP118">
        <v>9.9973966666666594E-2</v>
      </c>
      <c r="BQ118">
        <v>30.7683</v>
      </c>
      <c r="BR118">
        <v>30.633944444444399</v>
      </c>
      <c r="BS118">
        <v>999.9</v>
      </c>
      <c r="BT118">
        <v>0</v>
      </c>
      <c r="BU118">
        <v>0</v>
      </c>
      <c r="BV118">
        <v>10020</v>
      </c>
      <c r="BW118">
        <v>0</v>
      </c>
      <c r="BX118">
        <v>2418.73555555556</v>
      </c>
      <c r="BY118">
        <v>-53.915322222222201</v>
      </c>
      <c r="BZ118">
        <v>1713.5033333333299</v>
      </c>
      <c r="CA118">
        <v>1765.7688888888899</v>
      </c>
      <c r="CB118">
        <v>1.79239666666667</v>
      </c>
      <c r="CC118">
        <v>1717.63333333333</v>
      </c>
      <c r="CD118">
        <v>27.260733333333299</v>
      </c>
      <c r="CE118">
        <v>2.2098100000000001</v>
      </c>
      <c r="CF118">
        <v>2.0734788888888902</v>
      </c>
      <c r="CG118">
        <v>19.033611111111099</v>
      </c>
      <c r="CH118">
        <v>18.0168888888889</v>
      </c>
      <c r="CI118">
        <v>1999.9922222222201</v>
      </c>
      <c r="CJ118">
        <v>0.98</v>
      </c>
      <c r="CK118">
        <v>2.0000500000000001E-2</v>
      </c>
      <c r="CL118">
        <v>0</v>
      </c>
      <c r="CM118">
        <v>2.2421000000000002</v>
      </c>
      <c r="CN118">
        <v>0</v>
      </c>
      <c r="CO118">
        <v>6826.4766666666701</v>
      </c>
      <c r="CP118">
        <v>17300.122222222199</v>
      </c>
      <c r="CQ118">
        <v>46.061999999999998</v>
      </c>
      <c r="CR118">
        <v>47.25</v>
      </c>
      <c r="CS118">
        <v>45.811999999999998</v>
      </c>
      <c r="CT118">
        <v>45.75</v>
      </c>
      <c r="CU118">
        <v>45.291333333333299</v>
      </c>
      <c r="CV118">
        <v>1959.9922222222201</v>
      </c>
      <c r="CW118">
        <v>40</v>
      </c>
      <c r="CX118">
        <v>0</v>
      </c>
      <c r="CY118">
        <v>1656093544</v>
      </c>
      <c r="CZ118">
        <v>0</v>
      </c>
      <c r="DA118">
        <v>1656081794</v>
      </c>
      <c r="DB118" t="s">
        <v>354</v>
      </c>
      <c r="DC118">
        <v>1656081770.5</v>
      </c>
      <c r="DD118">
        <v>1655399214.5999999</v>
      </c>
      <c r="DE118">
        <v>1</v>
      </c>
      <c r="DF118">
        <v>0.13400000000000001</v>
      </c>
      <c r="DG118">
        <v>-0.06</v>
      </c>
      <c r="DH118">
        <v>9.3309999999999995</v>
      </c>
      <c r="DI118">
        <v>0.51100000000000001</v>
      </c>
      <c r="DJ118">
        <v>421</v>
      </c>
      <c r="DK118">
        <v>25</v>
      </c>
      <c r="DL118">
        <v>1.93</v>
      </c>
      <c r="DM118">
        <v>0.15</v>
      </c>
      <c r="DN118">
        <v>-53.378140000000002</v>
      </c>
      <c r="DO118">
        <v>-2.11664915572225</v>
      </c>
      <c r="DP118">
        <v>0.61385214172469904</v>
      </c>
      <c r="DQ118">
        <v>0</v>
      </c>
      <c r="DR118">
        <v>1.8095905000000001</v>
      </c>
      <c r="DS118">
        <v>-9.2728705440906403E-2</v>
      </c>
      <c r="DT118">
        <v>9.9254402799069802E-3</v>
      </c>
      <c r="DU118">
        <v>1</v>
      </c>
      <c r="DV118">
        <v>1</v>
      </c>
      <c r="DW118">
        <v>2</v>
      </c>
      <c r="DX118" t="s">
        <v>361</v>
      </c>
      <c r="DY118">
        <v>2.96428</v>
      </c>
      <c r="DZ118">
        <v>2.7539199999999999</v>
      </c>
      <c r="EA118">
        <v>0.190553</v>
      </c>
      <c r="EB118">
        <v>0.19523399999999999</v>
      </c>
      <c r="EC118">
        <v>9.8846199999999995E-2</v>
      </c>
      <c r="ED118">
        <v>9.4469200000000003E-2</v>
      </c>
      <c r="EE118">
        <v>31105.599999999999</v>
      </c>
      <c r="EF118">
        <v>33795.5</v>
      </c>
      <c r="EG118">
        <v>34883.800000000003</v>
      </c>
      <c r="EH118">
        <v>38152.5</v>
      </c>
      <c r="EI118">
        <v>44696.7</v>
      </c>
      <c r="EJ118">
        <v>49923</v>
      </c>
      <c r="EK118">
        <v>54657.2</v>
      </c>
      <c r="EL118">
        <v>61226</v>
      </c>
      <c r="EM118">
        <v>1.4672000000000001</v>
      </c>
      <c r="EN118">
        <v>2.0224000000000002</v>
      </c>
      <c r="EO118">
        <v>-2.8520799999999999E-2</v>
      </c>
      <c r="EP118">
        <v>0</v>
      </c>
      <c r="EQ118">
        <v>31.090299999999999</v>
      </c>
      <c r="ER118">
        <v>999.9</v>
      </c>
      <c r="ES118">
        <v>38.975999999999999</v>
      </c>
      <c r="ET118">
        <v>42.006</v>
      </c>
      <c r="EU118">
        <v>42.255800000000001</v>
      </c>
      <c r="EV118">
        <v>55.114800000000002</v>
      </c>
      <c r="EW118">
        <v>39.078499999999998</v>
      </c>
      <c r="EX118">
        <v>2</v>
      </c>
      <c r="EY118">
        <v>0.77749999999999997</v>
      </c>
      <c r="EZ118">
        <v>5.2736400000000003</v>
      </c>
      <c r="FA118">
        <v>20.061</v>
      </c>
      <c r="FB118">
        <v>5.1957300000000002</v>
      </c>
      <c r="FC118">
        <v>12.0099</v>
      </c>
      <c r="FD118">
        <v>4.9736000000000002</v>
      </c>
      <c r="FE118">
        <v>3.294</v>
      </c>
      <c r="FF118">
        <v>9999</v>
      </c>
      <c r="FG118">
        <v>544.29999999999995</v>
      </c>
      <c r="FH118">
        <v>9999</v>
      </c>
      <c r="FI118">
        <v>9999</v>
      </c>
      <c r="FJ118">
        <v>1.8632500000000001</v>
      </c>
      <c r="FK118">
        <v>1.8678300000000001</v>
      </c>
      <c r="FL118">
        <v>1.86768</v>
      </c>
      <c r="FM118">
        <v>1.8689</v>
      </c>
      <c r="FN118">
        <v>1.8695999999999999</v>
      </c>
      <c r="FO118">
        <v>1.8656900000000001</v>
      </c>
      <c r="FP118">
        <v>1.8666100000000001</v>
      </c>
      <c r="FQ118">
        <v>1.86798</v>
      </c>
      <c r="FR118">
        <v>5</v>
      </c>
      <c r="FS118">
        <v>0</v>
      </c>
      <c r="FT118">
        <v>0</v>
      </c>
      <c r="FU118">
        <v>0</v>
      </c>
      <c r="FV118" t="s">
        <v>356</v>
      </c>
      <c r="FW118" t="s">
        <v>357</v>
      </c>
      <c r="FX118" t="s">
        <v>358</v>
      </c>
      <c r="FY118" t="s">
        <v>358</v>
      </c>
      <c r="FZ118" t="s">
        <v>358</v>
      </c>
      <c r="GA118" t="s">
        <v>358</v>
      </c>
      <c r="GB118">
        <v>0</v>
      </c>
      <c r="GC118">
        <v>100</v>
      </c>
      <c r="GD118">
        <v>100</v>
      </c>
      <c r="GE118">
        <v>18.670000000000002</v>
      </c>
      <c r="GF118">
        <v>0.15049999999999999</v>
      </c>
      <c r="GG118">
        <v>5.6976915342421899</v>
      </c>
      <c r="GH118">
        <v>8.8301994759753793E-3</v>
      </c>
      <c r="GI118">
        <v>1.96969380098152E-7</v>
      </c>
      <c r="GJ118">
        <v>-4.7809962804086102E-10</v>
      </c>
      <c r="GK118">
        <v>0.15052054362713199</v>
      </c>
      <c r="GL118">
        <v>0</v>
      </c>
      <c r="GM118">
        <v>0</v>
      </c>
      <c r="GN118">
        <v>0</v>
      </c>
      <c r="GO118">
        <v>-3</v>
      </c>
      <c r="GP118">
        <v>1713</v>
      </c>
      <c r="GQ118">
        <v>0</v>
      </c>
      <c r="GR118">
        <v>17</v>
      </c>
      <c r="GS118">
        <v>196.8</v>
      </c>
      <c r="GT118">
        <v>11572.7</v>
      </c>
      <c r="GU118">
        <v>4.0490700000000004</v>
      </c>
      <c r="GV118">
        <v>2.6452599999999999</v>
      </c>
      <c r="GW118">
        <v>2.2485400000000002</v>
      </c>
      <c r="GX118">
        <v>2.7087400000000001</v>
      </c>
      <c r="GY118">
        <v>1.9958499999999999</v>
      </c>
      <c r="GZ118">
        <v>2.3828100000000001</v>
      </c>
      <c r="HA118">
        <v>45.035200000000003</v>
      </c>
      <c r="HB118">
        <v>15.2791</v>
      </c>
      <c r="HC118">
        <v>18</v>
      </c>
      <c r="HD118">
        <v>275.35300000000001</v>
      </c>
      <c r="HE118">
        <v>610.05700000000002</v>
      </c>
      <c r="HF118">
        <v>23.001100000000001</v>
      </c>
      <c r="HG118">
        <v>36.442999999999998</v>
      </c>
      <c r="HH118">
        <v>30.0014</v>
      </c>
      <c r="HI118">
        <v>36.208199999999998</v>
      </c>
      <c r="HJ118">
        <v>36.051699999999997</v>
      </c>
      <c r="HK118">
        <v>81.010800000000003</v>
      </c>
      <c r="HL118">
        <v>33.957999999999998</v>
      </c>
      <c r="HM118">
        <v>0</v>
      </c>
      <c r="HN118">
        <v>23</v>
      </c>
      <c r="HO118">
        <v>1738.36</v>
      </c>
      <c r="HP118">
        <v>27.372800000000002</v>
      </c>
      <c r="HQ118">
        <v>101.298</v>
      </c>
      <c r="HR118">
        <v>101.892</v>
      </c>
    </row>
    <row r="119" spans="1:226" x14ac:dyDescent="0.2">
      <c r="A119">
        <v>111</v>
      </c>
      <c r="B119">
        <v>1656093580.5</v>
      </c>
      <c r="C119">
        <v>2061.4000000953702</v>
      </c>
      <c r="D119" t="s">
        <v>564</v>
      </c>
      <c r="E119" t="s">
        <v>565</v>
      </c>
      <c r="F119">
        <v>5</v>
      </c>
      <c r="G119" t="s">
        <v>351</v>
      </c>
      <c r="H119" t="s">
        <v>352</v>
      </c>
      <c r="I119">
        <v>1656093577.9444399</v>
      </c>
      <c r="J119">
        <f t="shared" si="102"/>
        <v>2.9762083318414859E-3</v>
      </c>
      <c r="K119">
        <f t="shared" si="103"/>
        <v>2.976208331841486</v>
      </c>
      <c r="L119">
        <f t="shared" si="104"/>
        <v>46.108285823015862</v>
      </c>
      <c r="M119">
        <f t="shared" si="105"/>
        <v>1678.8488888888901</v>
      </c>
      <c r="N119">
        <f t="shared" si="106"/>
        <v>755.85140797441818</v>
      </c>
      <c r="O119">
        <f t="shared" si="107"/>
        <v>57.566418037813328</v>
      </c>
      <c r="P119">
        <f t="shared" si="108"/>
        <v>127.86285232846616</v>
      </c>
      <c r="Q119">
        <f t="shared" si="109"/>
        <v>8.7357447357632623E-2</v>
      </c>
      <c r="R119">
        <f t="shared" si="110"/>
        <v>3.1146288895926793</v>
      </c>
      <c r="S119">
        <f t="shared" si="111"/>
        <v>8.6018759688435628E-2</v>
      </c>
      <c r="T119">
        <f t="shared" si="112"/>
        <v>5.3880291664799129E-2</v>
      </c>
      <c r="U119">
        <f t="shared" si="113"/>
        <v>321.51564533333368</v>
      </c>
      <c r="V119">
        <f t="shared" si="114"/>
        <v>31.822637923202471</v>
      </c>
      <c r="W119">
        <f t="shared" si="115"/>
        <v>31.822637923202471</v>
      </c>
      <c r="X119">
        <f t="shared" si="116"/>
        <v>4.7273560984806151</v>
      </c>
      <c r="Y119">
        <f t="shared" si="117"/>
        <v>49.698086742681831</v>
      </c>
      <c r="Z119">
        <f t="shared" si="118"/>
        <v>2.2122746824425685</v>
      </c>
      <c r="AA119">
        <f t="shared" si="119"/>
        <v>4.451428269053701</v>
      </c>
      <c r="AB119">
        <f t="shared" si="120"/>
        <v>2.5150814160380466</v>
      </c>
      <c r="AC119">
        <f t="shared" si="121"/>
        <v>-131.25078743420951</v>
      </c>
      <c r="AD119">
        <f t="shared" si="122"/>
        <v>-177.49717681084894</v>
      </c>
      <c r="AE119">
        <f t="shared" si="123"/>
        <v>-12.834480348711345</v>
      </c>
      <c r="AF119">
        <f t="shared" si="124"/>
        <v>-6.6799260436113173E-2</v>
      </c>
      <c r="AG119">
        <f t="shared" si="125"/>
        <v>81.68906990276615</v>
      </c>
      <c r="AH119">
        <f t="shared" si="126"/>
        <v>2.9714369090858219</v>
      </c>
      <c r="AI119">
        <f t="shared" si="127"/>
        <v>46.108285823015862</v>
      </c>
      <c r="AJ119">
        <v>1779.1193301805799</v>
      </c>
      <c r="AK119">
        <v>1736.0706060606101</v>
      </c>
      <c r="AL119">
        <v>3.4377646794905998</v>
      </c>
      <c r="AM119">
        <v>66.930594117623002</v>
      </c>
      <c r="AN119">
        <f t="shared" si="128"/>
        <v>2.976208331841486</v>
      </c>
      <c r="AO119">
        <v>27.268218600092101</v>
      </c>
      <c r="AP119">
        <v>29.047044242424199</v>
      </c>
      <c r="AQ119">
        <v>2.4666968734475699E-4</v>
      </c>
      <c r="AR119">
        <v>77.493190307587398</v>
      </c>
      <c r="AS119">
        <v>182</v>
      </c>
      <c r="AT119">
        <v>36</v>
      </c>
      <c r="AU119">
        <f t="shared" si="129"/>
        <v>1</v>
      </c>
      <c r="AV119">
        <f t="shared" si="130"/>
        <v>0</v>
      </c>
      <c r="AW119">
        <f t="shared" si="131"/>
        <v>39669.469149870798</v>
      </c>
      <c r="AX119">
        <f t="shared" si="132"/>
        <v>1999.9977777777799</v>
      </c>
      <c r="AY119">
        <f t="shared" si="133"/>
        <v>1681.1981333333351</v>
      </c>
      <c r="AZ119">
        <f t="shared" si="134"/>
        <v>0.8406000006666674</v>
      </c>
      <c r="BA119">
        <f t="shared" si="135"/>
        <v>0.16075800128666809</v>
      </c>
      <c r="BB119">
        <v>3.08</v>
      </c>
      <c r="BC119">
        <v>0.5</v>
      </c>
      <c r="BD119" t="s">
        <v>353</v>
      </c>
      <c r="BE119">
        <v>2</v>
      </c>
      <c r="BF119" t="b">
        <v>1</v>
      </c>
      <c r="BG119">
        <v>1656093577.9444399</v>
      </c>
      <c r="BH119">
        <v>1678.8488888888901</v>
      </c>
      <c r="BI119">
        <v>1732.23888888889</v>
      </c>
      <c r="BJ119">
        <v>29.047333333333299</v>
      </c>
      <c r="BK119">
        <v>27.270211111111099</v>
      </c>
      <c r="BL119">
        <v>1660.13666666667</v>
      </c>
      <c r="BM119">
        <v>28.896811111111099</v>
      </c>
      <c r="BN119">
        <v>500.032222222222</v>
      </c>
      <c r="BO119">
        <v>76.060877777777804</v>
      </c>
      <c r="BP119">
        <v>0.10014729999999999</v>
      </c>
      <c r="BQ119">
        <v>30.7655777777778</v>
      </c>
      <c r="BR119">
        <v>30.620533333333299</v>
      </c>
      <c r="BS119">
        <v>999.9</v>
      </c>
      <c r="BT119">
        <v>0</v>
      </c>
      <c r="BU119">
        <v>0</v>
      </c>
      <c r="BV119">
        <v>9986.6666666666697</v>
      </c>
      <c r="BW119">
        <v>0</v>
      </c>
      <c r="BX119">
        <v>2413.70444444444</v>
      </c>
      <c r="BY119">
        <v>-53.391399999999997</v>
      </c>
      <c r="BZ119">
        <v>1729.0733333333301</v>
      </c>
      <c r="CA119">
        <v>1780.8022222222201</v>
      </c>
      <c r="CB119">
        <v>1.77711666666667</v>
      </c>
      <c r="CC119">
        <v>1732.23888888889</v>
      </c>
      <c r="CD119">
        <v>27.270211111111099</v>
      </c>
      <c r="CE119">
        <v>2.2093655555555598</v>
      </c>
      <c r="CF119">
        <v>2.07419666666667</v>
      </c>
      <c r="CG119">
        <v>19.030388888888901</v>
      </c>
      <c r="CH119">
        <v>18.022377777777798</v>
      </c>
      <c r="CI119">
        <v>1999.9977777777799</v>
      </c>
      <c r="CJ119">
        <v>0.98</v>
      </c>
      <c r="CK119">
        <v>2.0000500000000001E-2</v>
      </c>
      <c r="CL119">
        <v>0</v>
      </c>
      <c r="CM119">
        <v>2.3762777777777799</v>
      </c>
      <c r="CN119">
        <v>0</v>
      </c>
      <c r="CO119">
        <v>6822.2488888888902</v>
      </c>
      <c r="CP119">
        <v>17300.144444444399</v>
      </c>
      <c r="CQ119">
        <v>46.061999999999998</v>
      </c>
      <c r="CR119">
        <v>47.263777777777797</v>
      </c>
      <c r="CS119">
        <v>45.811999999999998</v>
      </c>
      <c r="CT119">
        <v>45.75</v>
      </c>
      <c r="CU119">
        <v>45.305111111111103</v>
      </c>
      <c r="CV119">
        <v>1959.9977777777799</v>
      </c>
      <c r="CW119">
        <v>40</v>
      </c>
      <c r="CX119">
        <v>0</v>
      </c>
      <c r="CY119">
        <v>1656093548.8</v>
      </c>
      <c r="CZ119">
        <v>0</v>
      </c>
      <c r="DA119">
        <v>1656081794</v>
      </c>
      <c r="DB119" t="s">
        <v>354</v>
      </c>
      <c r="DC119">
        <v>1656081770.5</v>
      </c>
      <c r="DD119">
        <v>1655399214.5999999</v>
      </c>
      <c r="DE119">
        <v>1</v>
      </c>
      <c r="DF119">
        <v>0.13400000000000001</v>
      </c>
      <c r="DG119">
        <v>-0.06</v>
      </c>
      <c r="DH119">
        <v>9.3309999999999995</v>
      </c>
      <c r="DI119">
        <v>0.51100000000000001</v>
      </c>
      <c r="DJ119">
        <v>421</v>
      </c>
      <c r="DK119">
        <v>25</v>
      </c>
      <c r="DL119">
        <v>1.93</v>
      </c>
      <c r="DM119">
        <v>0.15</v>
      </c>
      <c r="DN119">
        <v>-53.511532500000001</v>
      </c>
      <c r="DO119">
        <v>-0.19658048780470799</v>
      </c>
      <c r="DP119">
        <v>0.593785536783904</v>
      </c>
      <c r="DQ119">
        <v>0</v>
      </c>
      <c r="DR119">
        <v>1.79922625</v>
      </c>
      <c r="DS119">
        <v>-0.12719898686679201</v>
      </c>
      <c r="DT119">
        <v>1.3421898652482099E-2</v>
      </c>
      <c r="DU119">
        <v>0</v>
      </c>
      <c r="DV119">
        <v>0</v>
      </c>
      <c r="DW119">
        <v>2</v>
      </c>
      <c r="DX119" t="s">
        <v>355</v>
      </c>
      <c r="DY119">
        <v>2.9641199999999999</v>
      </c>
      <c r="DZ119">
        <v>2.7539699999999998</v>
      </c>
      <c r="EA119">
        <v>0.19159000000000001</v>
      </c>
      <c r="EB119">
        <v>0.19624800000000001</v>
      </c>
      <c r="EC119">
        <v>9.8828100000000002E-2</v>
      </c>
      <c r="ED119">
        <v>9.4488000000000003E-2</v>
      </c>
      <c r="EE119">
        <v>31065</v>
      </c>
      <c r="EF119">
        <v>33751.300000000003</v>
      </c>
      <c r="EG119">
        <v>34883.199999999997</v>
      </c>
      <c r="EH119">
        <v>38150.9</v>
      </c>
      <c r="EI119">
        <v>44696.5</v>
      </c>
      <c r="EJ119">
        <v>49920.4</v>
      </c>
      <c r="EK119">
        <v>54655.9</v>
      </c>
      <c r="EL119">
        <v>61224.1</v>
      </c>
      <c r="EM119">
        <v>1.47</v>
      </c>
      <c r="EN119">
        <v>2.0217999999999998</v>
      </c>
      <c r="EO119">
        <v>-2.8610199999999999E-2</v>
      </c>
      <c r="EP119">
        <v>0</v>
      </c>
      <c r="EQ119">
        <v>31.0822</v>
      </c>
      <c r="ER119">
        <v>999.9</v>
      </c>
      <c r="ES119">
        <v>38.975999999999999</v>
      </c>
      <c r="ET119">
        <v>42.006</v>
      </c>
      <c r="EU119">
        <v>42.257899999999999</v>
      </c>
      <c r="EV119">
        <v>55.134799999999998</v>
      </c>
      <c r="EW119">
        <v>39.090499999999999</v>
      </c>
      <c r="EX119">
        <v>2</v>
      </c>
      <c r="EY119">
        <v>0.77884100000000001</v>
      </c>
      <c r="EZ119">
        <v>5.2737699999999998</v>
      </c>
      <c r="FA119">
        <v>20.060700000000001</v>
      </c>
      <c r="FB119">
        <v>5.1945300000000003</v>
      </c>
      <c r="FC119">
        <v>12.0099</v>
      </c>
      <c r="FD119">
        <v>4.9732000000000003</v>
      </c>
      <c r="FE119">
        <v>3.294</v>
      </c>
      <c r="FF119">
        <v>9999</v>
      </c>
      <c r="FG119">
        <v>544.29999999999995</v>
      </c>
      <c r="FH119">
        <v>9999</v>
      </c>
      <c r="FI119">
        <v>9999</v>
      </c>
      <c r="FJ119">
        <v>1.8632500000000001</v>
      </c>
      <c r="FK119">
        <v>1.8678900000000001</v>
      </c>
      <c r="FL119">
        <v>1.86768</v>
      </c>
      <c r="FM119">
        <v>1.8689</v>
      </c>
      <c r="FN119">
        <v>1.8695999999999999</v>
      </c>
      <c r="FO119">
        <v>1.8656600000000001</v>
      </c>
      <c r="FP119">
        <v>1.8666100000000001</v>
      </c>
      <c r="FQ119">
        <v>1.8680099999999999</v>
      </c>
      <c r="FR119">
        <v>5</v>
      </c>
      <c r="FS119">
        <v>0</v>
      </c>
      <c r="FT119">
        <v>0</v>
      </c>
      <c r="FU119">
        <v>0</v>
      </c>
      <c r="FV119" t="s">
        <v>356</v>
      </c>
      <c r="FW119" t="s">
        <v>357</v>
      </c>
      <c r="FX119" t="s">
        <v>358</v>
      </c>
      <c r="FY119" t="s">
        <v>358</v>
      </c>
      <c r="FZ119" t="s">
        <v>358</v>
      </c>
      <c r="GA119" t="s">
        <v>358</v>
      </c>
      <c r="GB119">
        <v>0</v>
      </c>
      <c r="GC119">
        <v>100</v>
      </c>
      <c r="GD119">
        <v>100</v>
      </c>
      <c r="GE119">
        <v>18.760000000000002</v>
      </c>
      <c r="GF119">
        <v>0.15049999999999999</v>
      </c>
      <c r="GG119">
        <v>5.6976915342421899</v>
      </c>
      <c r="GH119">
        <v>8.8301994759753793E-3</v>
      </c>
      <c r="GI119">
        <v>1.96969380098152E-7</v>
      </c>
      <c r="GJ119">
        <v>-4.7809962804086102E-10</v>
      </c>
      <c r="GK119">
        <v>0.15052054362713199</v>
      </c>
      <c r="GL119">
        <v>0</v>
      </c>
      <c r="GM119">
        <v>0</v>
      </c>
      <c r="GN119">
        <v>0</v>
      </c>
      <c r="GO119">
        <v>-3</v>
      </c>
      <c r="GP119">
        <v>1713</v>
      </c>
      <c r="GQ119">
        <v>0</v>
      </c>
      <c r="GR119">
        <v>17</v>
      </c>
      <c r="GS119">
        <v>196.8</v>
      </c>
      <c r="GT119">
        <v>11572.8</v>
      </c>
      <c r="GU119">
        <v>4.0734899999999996</v>
      </c>
      <c r="GV119">
        <v>2.6415999999999999</v>
      </c>
      <c r="GW119">
        <v>2.2485400000000002</v>
      </c>
      <c r="GX119">
        <v>2.7087400000000001</v>
      </c>
      <c r="GY119">
        <v>1.9958499999999999</v>
      </c>
      <c r="GZ119">
        <v>2.3828100000000001</v>
      </c>
      <c r="HA119">
        <v>45.035200000000003</v>
      </c>
      <c r="HB119">
        <v>15.2791</v>
      </c>
      <c r="HC119">
        <v>18</v>
      </c>
      <c r="HD119">
        <v>276.64699999999999</v>
      </c>
      <c r="HE119">
        <v>609.69399999999996</v>
      </c>
      <c r="HF119">
        <v>23.000299999999999</v>
      </c>
      <c r="HG119">
        <v>36.457299999999996</v>
      </c>
      <c r="HH119">
        <v>30.0015</v>
      </c>
      <c r="HI119">
        <v>36.218899999999998</v>
      </c>
      <c r="HJ119">
        <v>36.063600000000001</v>
      </c>
      <c r="HK119">
        <v>81.501099999999994</v>
      </c>
      <c r="HL119">
        <v>33.957999999999998</v>
      </c>
      <c r="HM119">
        <v>0</v>
      </c>
      <c r="HN119">
        <v>23</v>
      </c>
      <c r="HO119">
        <v>1758.45</v>
      </c>
      <c r="HP119">
        <v>27.415700000000001</v>
      </c>
      <c r="HQ119">
        <v>101.29600000000001</v>
      </c>
      <c r="HR119">
        <v>101.88800000000001</v>
      </c>
    </row>
    <row r="120" spans="1:226" x14ac:dyDescent="0.2">
      <c r="A120">
        <v>112</v>
      </c>
      <c r="B120">
        <v>1656093586</v>
      </c>
      <c r="C120">
        <v>2066.9000000953702</v>
      </c>
      <c r="D120" t="s">
        <v>566</v>
      </c>
      <c r="E120" t="s">
        <v>567</v>
      </c>
      <c r="F120">
        <v>5</v>
      </c>
      <c r="G120" t="s">
        <v>351</v>
      </c>
      <c r="H120" t="s">
        <v>352</v>
      </c>
      <c r="I120">
        <v>1656093583.25</v>
      </c>
      <c r="J120">
        <f t="shared" si="102"/>
        <v>2.9547502424494307E-3</v>
      </c>
      <c r="K120">
        <f t="shared" si="103"/>
        <v>2.9547502424494305</v>
      </c>
      <c r="L120">
        <f t="shared" si="104"/>
        <v>45.776140976294876</v>
      </c>
      <c r="M120">
        <f t="shared" si="105"/>
        <v>1696.519</v>
      </c>
      <c r="N120">
        <f t="shared" si="106"/>
        <v>772.11765014036928</v>
      </c>
      <c r="O120">
        <f t="shared" si="107"/>
        <v>58.803060534246036</v>
      </c>
      <c r="P120">
        <f t="shared" si="108"/>
        <v>129.20376763354952</v>
      </c>
      <c r="Q120">
        <f t="shared" si="109"/>
        <v>8.6675054209338909E-2</v>
      </c>
      <c r="R120">
        <f t="shared" si="110"/>
        <v>3.11571298659018</v>
      </c>
      <c r="S120">
        <f t="shared" si="111"/>
        <v>8.5357480149293938E-2</v>
      </c>
      <c r="T120">
        <f t="shared" si="112"/>
        <v>5.34651354133793E-2</v>
      </c>
      <c r="U120">
        <f t="shared" si="113"/>
        <v>321.51344639999996</v>
      </c>
      <c r="V120">
        <f t="shared" si="114"/>
        <v>31.826311360943663</v>
      </c>
      <c r="W120">
        <f t="shared" si="115"/>
        <v>31.826311360943663</v>
      </c>
      <c r="X120">
        <f t="shared" si="116"/>
        <v>4.7283403718325685</v>
      </c>
      <c r="Y120">
        <f t="shared" si="117"/>
        <v>49.69904724979628</v>
      </c>
      <c r="Z120">
        <f t="shared" si="118"/>
        <v>2.2121623030825655</v>
      </c>
      <c r="AA120">
        <f t="shared" si="119"/>
        <v>4.4511161189143991</v>
      </c>
      <c r="AB120">
        <f t="shared" si="120"/>
        <v>2.516178068750003</v>
      </c>
      <c r="AC120">
        <f t="shared" si="121"/>
        <v>-130.30448569201988</v>
      </c>
      <c r="AD120">
        <f t="shared" si="122"/>
        <v>-178.38223591294187</v>
      </c>
      <c r="AE120">
        <f t="shared" si="123"/>
        <v>-12.894145121253494</v>
      </c>
      <c r="AF120">
        <f t="shared" si="124"/>
        <v>-6.7420326215255955E-2</v>
      </c>
      <c r="AG120">
        <f t="shared" si="125"/>
        <v>82.658939313436733</v>
      </c>
      <c r="AH120">
        <f t="shared" si="126"/>
        <v>2.9138924205355825</v>
      </c>
      <c r="AI120">
        <f t="shared" si="127"/>
        <v>45.776140976294876</v>
      </c>
      <c r="AJ120">
        <v>1798.1649316657799</v>
      </c>
      <c r="AK120">
        <v>1755.0965454545501</v>
      </c>
      <c r="AL120">
        <v>3.4946381878911801</v>
      </c>
      <c r="AM120">
        <v>66.930594117623002</v>
      </c>
      <c r="AN120">
        <f t="shared" si="128"/>
        <v>2.9547502424494305</v>
      </c>
      <c r="AO120">
        <v>27.2785699387859</v>
      </c>
      <c r="AP120">
        <v>29.0445581818182</v>
      </c>
      <c r="AQ120">
        <v>2.5124647499931402E-4</v>
      </c>
      <c r="AR120">
        <v>77.493190307587398</v>
      </c>
      <c r="AS120">
        <v>182</v>
      </c>
      <c r="AT120">
        <v>36</v>
      </c>
      <c r="AU120">
        <f t="shared" si="129"/>
        <v>1</v>
      </c>
      <c r="AV120">
        <f t="shared" si="130"/>
        <v>0</v>
      </c>
      <c r="AW120">
        <f t="shared" si="131"/>
        <v>39688.389896892266</v>
      </c>
      <c r="AX120">
        <f t="shared" si="132"/>
        <v>1999.9839999999999</v>
      </c>
      <c r="AY120">
        <f t="shared" si="133"/>
        <v>1681.1865599999999</v>
      </c>
      <c r="AZ120">
        <f t="shared" si="134"/>
        <v>0.84060000480003838</v>
      </c>
      <c r="BA120">
        <f t="shared" si="135"/>
        <v>0.1607580092640741</v>
      </c>
      <c r="BB120">
        <v>3.08</v>
      </c>
      <c r="BC120">
        <v>0.5</v>
      </c>
      <c r="BD120" t="s">
        <v>353</v>
      </c>
      <c r="BE120">
        <v>2</v>
      </c>
      <c r="BF120" t="b">
        <v>1</v>
      </c>
      <c r="BG120">
        <v>1656093583.25</v>
      </c>
      <c r="BH120">
        <v>1696.519</v>
      </c>
      <c r="BI120">
        <v>1750.479</v>
      </c>
      <c r="BJ120">
        <v>29.046949999999999</v>
      </c>
      <c r="BK120">
        <v>27.30423</v>
      </c>
      <c r="BL120">
        <v>1677.7090000000001</v>
      </c>
      <c r="BM120">
        <v>28.896429999999999</v>
      </c>
      <c r="BN120">
        <v>500.02859999999998</v>
      </c>
      <c r="BO120">
        <v>76.057879999999997</v>
      </c>
      <c r="BP120">
        <v>0.10028129</v>
      </c>
      <c r="BQ120">
        <v>30.76435</v>
      </c>
      <c r="BR120">
        <v>30.626390000000001</v>
      </c>
      <c r="BS120">
        <v>999.9</v>
      </c>
      <c r="BT120">
        <v>0</v>
      </c>
      <c r="BU120">
        <v>0</v>
      </c>
      <c r="BV120">
        <v>9992</v>
      </c>
      <c r="BW120">
        <v>0</v>
      </c>
      <c r="BX120">
        <v>2423.337</v>
      </c>
      <c r="BY120">
        <v>-53.96087</v>
      </c>
      <c r="BZ120">
        <v>1747.271</v>
      </c>
      <c r="CA120">
        <v>1799.617</v>
      </c>
      <c r="CB120">
        <v>1.742739</v>
      </c>
      <c r="CC120">
        <v>1750.479</v>
      </c>
      <c r="CD120">
        <v>27.30423</v>
      </c>
      <c r="CE120">
        <v>2.2092489999999998</v>
      </c>
      <c r="CF120">
        <v>2.0767009999999999</v>
      </c>
      <c r="CG120">
        <v>19.02955</v>
      </c>
      <c r="CH120">
        <v>18.041589999999999</v>
      </c>
      <c r="CI120">
        <v>1999.9839999999999</v>
      </c>
      <c r="CJ120">
        <v>0.98</v>
      </c>
      <c r="CK120">
        <v>2.0000500000000001E-2</v>
      </c>
      <c r="CL120">
        <v>0</v>
      </c>
      <c r="CM120">
        <v>2.3495699999999999</v>
      </c>
      <c r="CN120">
        <v>0</v>
      </c>
      <c r="CO120">
        <v>6824.1760000000004</v>
      </c>
      <c r="CP120">
        <v>17300.03</v>
      </c>
      <c r="CQ120">
        <v>46.061999999999998</v>
      </c>
      <c r="CR120">
        <v>47.287199999999999</v>
      </c>
      <c r="CS120">
        <v>45.824599999999997</v>
      </c>
      <c r="CT120">
        <v>45.75</v>
      </c>
      <c r="CU120">
        <v>45.311999999999998</v>
      </c>
      <c r="CV120">
        <v>1959.9839999999999</v>
      </c>
      <c r="CW120">
        <v>40</v>
      </c>
      <c r="CX120">
        <v>0</v>
      </c>
      <c r="CY120">
        <v>1656093554.2</v>
      </c>
      <c r="CZ120">
        <v>0</v>
      </c>
      <c r="DA120">
        <v>1656081794</v>
      </c>
      <c r="DB120" t="s">
        <v>354</v>
      </c>
      <c r="DC120">
        <v>1656081770.5</v>
      </c>
      <c r="DD120">
        <v>1655399214.5999999</v>
      </c>
      <c r="DE120">
        <v>1</v>
      </c>
      <c r="DF120">
        <v>0.13400000000000001</v>
      </c>
      <c r="DG120">
        <v>-0.06</v>
      </c>
      <c r="DH120">
        <v>9.3309999999999995</v>
      </c>
      <c r="DI120">
        <v>0.51100000000000001</v>
      </c>
      <c r="DJ120">
        <v>421</v>
      </c>
      <c r="DK120">
        <v>25</v>
      </c>
      <c r="DL120">
        <v>1.93</v>
      </c>
      <c r="DM120">
        <v>0.15</v>
      </c>
      <c r="DN120">
        <v>-53.604939999999999</v>
      </c>
      <c r="DO120">
        <v>-1.7947204502812599</v>
      </c>
      <c r="DP120">
        <v>0.63574284730541797</v>
      </c>
      <c r="DQ120">
        <v>0</v>
      </c>
      <c r="DR120">
        <v>1.77965675</v>
      </c>
      <c r="DS120">
        <v>-0.25966120075047</v>
      </c>
      <c r="DT120">
        <v>2.94955844481424E-2</v>
      </c>
      <c r="DU120">
        <v>0</v>
      </c>
      <c r="DV120">
        <v>0</v>
      </c>
      <c r="DW120">
        <v>2</v>
      </c>
      <c r="DX120" t="s">
        <v>355</v>
      </c>
      <c r="DY120">
        <v>2.9630000000000001</v>
      </c>
      <c r="DZ120">
        <v>2.7538</v>
      </c>
      <c r="EA120">
        <v>0.192801</v>
      </c>
      <c r="EB120">
        <v>0.197432</v>
      </c>
      <c r="EC120">
        <v>9.8824599999999999E-2</v>
      </c>
      <c r="ED120">
        <v>9.4663600000000001E-2</v>
      </c>
      <c r="EE120">
        <v>31017.4</v>
      </c>
      <c r="EF120">
        <v>33700</v>
      </c>
      <c r="EG120">
        <v>34882.199999999997</v>
      </c>
      <c r="EH120">
        <v>38149.4</v>
      </c>
      <c r="EI120">
        <v>44696</v>
      </c>
      <c r="EJ120">
        <v>49908.9</v>
      </c>
      <c r="EK120">
        <v>54654.9</v>
      </c>
      <c r="EL120">
        <v>61221.8</v>
      </c>
      <c r="EM120">
        <v>1.4681999999999999</v>
      </c>
      <c r="EN120">
        <v>2.0224000000000002</v>
      </c>
      <c r="EO120">
        <v>-2.8103599999999999E-2</v>
      </c>
      <c r="EP120">
        <v>0</v>
      </c>
      <c r="EQ120">
        <v>31.072900000000001</v>
      </c>
      <c r="ER120">
        <v>999.9</v>
      </c>
      <c r="ES120">
        <v>38.945</v>
      </c>
      <c r="ET120">
        <v>42.017000000000003</v>
      </c>
      <c r="EU120">
        <v>42.248399999999997</v>
      </c>
      <c r="EV120">
        <v>54.9848</v>
      </c>
      <c r="EW120">
        <v>39.058500000000002</v>
      </c>
      <c r="EX120">
        <v>2</v>
      </c>
      <c r="EY120">
        <v>0.78064999999999996</v>
      </c>
      <c r="EZ120">
        <v>5.2661699999999998</v>
      </c>
      <c r="FA120">
        <v>20.0611</v>
      </c>
      <c r="FB120">
        <v>5.1957300000000002</v>
      </c>
      <c r="FC120">
        <v>12.0099</v>
      </c>
      <c r="FD120">
        <v>4.9728000000000003</v>
      </c>
      <c r="FE120">
        <v>3.294</v>
      </c>
      <c r="FF120">
        <v>9999</v>
      </c>
      <c r="FG120">
        <v>544.29999999999995</v>
      </c>
      <c r="FH120">
        <v>9999</v>
      </c>
      <c r="FI120">
        <v>9999</v>
      </c>
      <c r="FJ120">
        <v>1.8632500000000001</v>
      </c>
      <c r="FK120">
        <v>1.8678600000000001</v>
      </c>
      <c r="FL120">
        <v>1.86768</v>
      </c>
      <c r="FM120">
        <v>1.86893</v>
      </c>
      <c r="FN120">
        <v>1.8695999999999999</v>
      </c>
      <c r="FO120">
        <v>1.8656900000000001</v>
      </c>
      <c r="FP120">
        <v>1.8666100000000001</v>
      </c>
      <c r="FQ120">
        <v>1.8681000000000001</v>
      </c>
      <c r="FR120">
        <v>5</v>
      </c>
      <c r="FS120">
        <v>0</v>
      </c>
      <c r="FT120">
        <v>0</v>
      </c>
      <c r="FU120">
        <v>0</v>
      </c>
      <c r="FV120" t="s">
        <v>356</v>
      </c>
      <c r="FW120" t="s">
        <v>357</v>
      </c>
      <c r="FX120" t="s">
        <v>358</v>
      </c>
      <c r="FY120" t="s">
        <v>358</v>
      </c>
      <c r="FZ120" t="s">
        <v>358</v>
      </c>
      <c r="GA120" t="s">
        <v>358</v>
      </c>
      <c r="GB120">
        <v>0</v>
      </c>
      <c r="GC120">
        <v>100</v>
      </c>
      <c r="GD120">
        <v>100</v>
      </c>
      <c r="GE120">
        <v>18.850000000000001</v>
      </c>
      <c r="GF120">
        <v>0.15049999999999999</v>
      </c>
      <c r="GG120">
        <v>5.6976915342421899</v>
      </c>
      <c r="GH120">
        <v>8.8301994759753793E-3</v>
      </c>
      <c r="GI120">
        <v>1.96969380098152E-7</v>
      </c>
      <c r="GJ120">
        <v>-4.7809962804086102E-10</v>
      </c>
      <c r="GK120">
        <v>0.15052054362713199</v>
      </c>
      <c r="GL120">
        <v>0</v>
      </c>
      <c r="GM120">
        <v>0</v>
      </c>
      <c r="GN120">
        <v>0</v>
      </c>
      <c r="GO120">
        <v>-3</v>
      </c>
      <c r="GP120">
        <v>1713</v>
      </c>
      <c r="GQ120">
        <v>0</v>
      </c>
      <c r="GR120">
        <v>17</v>
      </c>
      <c r="GS120">
        <v>196.9</v>
      </c>
      <c r="GT120">
        <v>11572.9</v>
      </c>
      <c r="GU120">
        <v>4.1064499999999997</v>
      </c>
      <c r="GV120">
        <v>2.64893</v>
      </c>
      <c r="GW120">
        <v>2.2485400000000002</v>
      </c>
      <c r="GX120">
        <v>2.7087400000000001</v>
      </c>
      <c r="GY120">
        <v>1.9958499999999999</v>
      </c>
      <c r="GZ120">
        <v>2.3877000000000002</v>
      </c>
      <c r="HA120">
        <v>45.063400000000001</v>
      </c>
      <c r="HB120">
        <v>15.270300000000001</v>
      </c>
      <c r="HC120">
        <v>18</v>
      </c>
      <c r="HD120">
        <v>275.91500000000002</v>
      </c>
      <c r="HE120">
        <v>610.34100000000001</v>
      </c>
      <c r="HF120">
        <v>22.999199999999998</v>
      </c>
      <c r="HG120">
        <v>36.476999999999997</v>
      </c>
      <c r="HH120">
        <v>30.0015</v>
      </c>
      <c r="HI120">
        <v>36.238399999999999</v>
      </c>
      <c r="HJ120">
        <v>36.081600000000002</v>
      </c>
      <c r="HK120">
        <v>82.151499999999999</v>
      </c>
      <c r="HL120">
        <v>33.671199999999999</v>
      </c>
      <c r="HM120">
        <v>0</v>
      </c>
      <c r="HN120">
        <v>23</v>
      </c>
      <c r="HO120">
        <v>1771.92</v>
      </c>
      <c r="HP120">
        <v>27.4617</v>
      </c>
      <c r="HQ120">
        <v>101.294</v>
      </c>
      <c r="HR120">
        <v>101.88500000000001</v>
      </c>
    </row>
    <row r="121" spans="1:226" x14ac:dyDescent="0.2">
      <c r="A121">
        <v>113</v>
      </c>
      <c r="B121">
        <v>1656093590.5</v>
      </c>
      <c r="C121">
        <v>2071.4000000953702</v>
      </c>
      <c r="D121" t="s">
        <v>568</v>
      </c>
      <c r="E121" t="s">
        <v>569</v>
      </c>
      <c r="F121">
        <v>5</v>
      </c>
      <c r="G121" t="s">
        <v>351</v>
      </c>
      <c r="H121" t="s">
        <v>352</v>
      </c>
      <c r="I121">
        <v>1656093587.6500001</v>
      </c>
      <c r="J121">
        <f t="shared" si="102"/>
        <v>2.9146834272020428E-3</v>
      </c>
      <c r="K121">
        <f t="shared" si="103"/>
        <v>2.9146834272020428</v>
      </c>
      <c r="L121">
        <f t="shared" si="104"/>
        <v>46.377180018993521</v>
      </c>
      <c r="M121">
        <f t="shared" si="105"/>
        <v>1711.3040000000001</v>
      </c>
      <c r="N121">
        <f t="shared" si="106"/>
        <v>763.9513416495821</v>
      </c>
      <c r="O121">
        <f t="shared" si="107"/>
        <v>58.182380824439853</v>
      </c>
      <c r="P121">
        <f t="shared" si="108"/>
        <v>130.33256911283505</v>
      </c>
      <c r="Q121">
        <f t="shared" si="109"/>
        <v>8.552069068628157E-2</v>
      </c>
      <c r="R121">
        <f t="shared" si="110"/>
        <v>3.1158783530317882</v>
      </c>
      <c r="S121">
        <f t="shared" si="111"/>
        <v>8.4237765499459161E-2</v>
      </c>
      <c r="T121">
        <f t="shared" si="112"/>
        <v>5.2762265920305626E-2</v>
      </c>
      <c r="U121">
        <f t="shared" si="113"/>
        <v>321.51041399999997</v>
      </c>
      <c r="V121">
        <f t="shared" si="114"/>
        <v>31.824852911901324</v>
      </c>
      <c r="W121">
        <f t="shared" si="115"/>
        <v>31.824852911901324</v>
      </c>
      <c r="X121">
        <f t="shared" si="116"/>
        <v>4.7279495687010176</v>
      </c>
      <c r="Y121">
        <f t="shared" si="117"/>
        <v>49.746279912136693</v>
      </c>
      <c r="Z121">
        <f t="shared" si="118"/>
        <v>2.2128473386350631</v>
      </c>
      <c r="AA121">
        <f t="shared" si="119"/>
        <v>4.448266971004581</v>
      </c>
      <c r="AB121">
        <f t="shared" si="120"/>
        <v>2.5151022300659545</v>
      </c>
      <c r="AC121">
        <f t="shared" si="121"/>
        <v>-128.53753913961009</v>
      </c>
      <c r="AD121">
        <f t="shared" si="122"/>
        <v>-180.02980061280076</v>
      </c>
      <c r="AE121">
        <f t="shared" si="123"/>
        <v>-13.011734851196568</v>
      </c>
      <c r="AF121">
        <f t="shared" si="124"/>
        <v>-6.8660603607469284E-2</v>
      </c>
      <c r="AG121">
        <f t="shared" si="125"/>
        <v>82.17547777104862</v>
      </c>
      <c r="AH121">
        <f t="shared" si="126"/>
        <v>2.8403652453911947</v>
      </c>
      <c r="AI121">
        <f t="shared" si="127"/>
        <v>46.377180018993521</v>
      </c>
      <c r="AJ121">
        <v>1813.7539964274599</v>
      </c>
      <c r="AK121">
        <v>1770.5178181818201</v>
      </c>
      <c r="AL121">
        <v>3.4404592885166299</v>
      </c>
      <c r="AM121">
        <v>66.930594117623002</v>
      </c>
      <c r="AN121">
        <f t="shared" si="128"/>
        <v>2.9146834272020428</v>
      </c>
      <c r="AO121">
        <v>27.3559796615938</v>
      </c>
      <c r="AP121">
        <v>29.061448484848501</v>
      </c>
      <c r="AQ121">
        <v>8.1062349438002397E-3</v>
      </c>
      <c r="AR121">
        <v>77.493190307587398</v>
      </c>
      <c r="AS121">
        <v>182</v>
      </c>
      <c r="AT121">
        <v>36</v>
      </c>
      <c r="AU121">
        <f t="shared" si="129"/>
        <v>1</v>
      </c>
      <c r="AV121">
        <f t="shared" si="130"/>
        <v>0</v>
      </c>
      <c r="AW121">
        <f t="shared" si="131"/>
        <v>39692.767064287815</v>
      </c>
      <c r="AX121">
        <f t="shared" si="132"/>
        <v>1999.9649999999999</v>
      </c>
      <c r="AY121">
        <f t="shared" si="133"/>
        <v>1681.1705999999999</v>
      </c>
      <c r="AZ121">
        <f t="shared" si="134"/>
        <v>0.84060001050018374</v>
      </c>
      <c r="BA121">
        <f t="shared" si="135"/>
        <v>0.16075802026535463</v>
      </c>
      <c r="BB121">
        <v>3.08</v>
      </c>
      <c r="BC121">
        <v>0.5</v>
      </c>
      <c r="BD121" t="s">
        <v>353</v>
      </c>
      <c r="BE121">
        <v>2</v>
      </c>
      <c r="BF121" t="b">
        <v>1</v>
      </c>
      <c r="BG121">
        <v>1656093587.6500001</v>
      </c>
      <c r="BH121">
        <v>1711.3040000000001</v>
      </c>
      <c r="BI121">
        <v>1764.9190000000001</v>
      </c>
      <c r="BJ121">
        <v>29.055319999999998</v>
      </c>
      <c r="BK121">
        <v>27.356470000000002</v>
      </c>
      <c r="BL121">
        <v>1692.4169999999999</v>
      </c>
      <c r="BM121">
        <v>28.904810000000001</v>
      </c>
      <c r="BN121">
        <v>499.99349999999998</v>
      </c>
      <c r="BO121">
        <v>76.059809999999999</v>
      </c>
      <c r="BP121">
        <v>9.9989259999999996E-2</v>
      </c>
      <c r="BQ121">
        <v>30.753139999999998</v>
      </c>
      <c r="BR121">
        <v>30.610040000000001</v>
      </c>
      <c r="BS121">
        <v>999.9</v>
      </c>
      <c r="BT121">
        <v>0</v>
      </c>
      <c r="BU121">
        <v>0</v>
      </c>
      <c r="BV121">
        <v>9992.5</v>
      </c>
      <c r="BW121">
        <v>0</v>
      </c>
      <c r="BX121">
        <v>2435.6880000000001</v>
      </c>
      <c r="BY121">
        <v>-53.616070000000001</v>
      </c>
      <c r="BZ121">
        <v>1762.5150000000001</v>
      </c>
      <c r="CA121">
        <v>1814.5609999999999</v>
      </c>
      <c r="CB121">
        <v>1.6988669999999999</v>
      </c>
      <c r="CC121">
        <v>1764.9190000000001</v>
      </c>
      <c r="CD121">
        <v>27.356470000000002</v>
      </c>
      <c r="CE121">
        <v>2.2099419999999999</v>
      </c>
      <c r="CF121">
        <v>2.0807280000000001</v>
      </c>
      <c r="CG121">
        <v>19.034590000000001</v>
      </c>
      <c r="CH121">
        <v>18.072410000000001</v>
      </c>
      <c r="CI121">
        <v>1999.9649999999999</v>
      </c>
      <c r="CJ121">
        <v>0.98</v>
      </c>
      <c r="CK121">
        <v>2.0000500000000001E-2</v>
      </c>
      <c r="CL121">
        <v>0</v>
      </c>
      <c r="CM121">
        <v>2.2254499999999999</v>
      </c>
      <c r="CN121">
        <v>0</v>
      </c>
      <c r="CO121">
        <v>6827.4560000000001</v>
      </c>
      <c r="CP121">
        <v>17299.86</v>
      </c>
      <c r="CQ121">
        <v>46.093499999999999</v>
      </c>
      <c r="CR121">
        <v>47.311999999999998</v>
      </c>
      <c r="CS121">
        <v>45.875</v>
      </c>
      <c r="CT121">
        <v>45.768599999999999</v>
      </c>
      <c r="CU121">
        <v>45.311999999999998</v>
      </c>
      <c r="CV121">
        <v>1959.9649999999999</v>
      </c>
      <c r="CW121">
        <v>40</v>
      </c>
      <c r="CX121">
        <v>0</v>
      </c>
      <c r="CY121">
        <v>1656093559</v>
      </c>
      <c r="CZ121">
        <v>0</v>
      </c>
      <c r="DA121">
        <v>1656081794</v>
      </c>
      <c r="DB121" t="s">
        <v>354</v>
      </c>
      <c r="DC121">
        <v>1656081770.5</v>
      </c>
      <c r="DD121">
        <v>1655399214.5999999</v>
      </c>
      <c r="DE121">
        <v>1</v>
      </c>
      <c r="DF121">
        <v>0.13400000000000001</v>
      </c>
      <c r="DG121">
        <v>-0.06</v>
      </c>
      <c r="DH121">
        <v>9.3309999999999995</v>
      </c>
      <c r="DI121">
        <v>0.51100000000000001</v>
      </c>
      <c r="DJ121">
        <v>421</v>
      </c>
      <c r="DK121">
        <v>25</v>
      </c>
      <c r="DL121">
        <v>1.93</v>
      </c>
      <c r="DM121">
        <v>0.15</v>
      </c>
      <c r="DN121">
        <v>-53.7108025</v>
      </c>
      <c r="DO121">
        <v>0.89910731707312397</v>
      </c>
      <c r="DP121">
        <v>0.56267277323836296</v>
      </c>
      <c r="DQ121">
        <v>0</v>
      </c>
      <c r="DR121">
        <v>1.7579155</v>
      </c>
      <c r="DS121">
        <v>-0.37712262664165902</v>
      </c>
      <c r="DT121">
        <v>3.9806353007403199E-2</v>
      </c>
      <c r="DU121">
        <v>0</v>
      </c>
      <c r="DV121">
        <v>0</v>
      </c>
      <c r="DW121">
        <v>2</v>
      </c>
      <c r="DX121" t="s">
        <v>355</v>
      </c>
      <c r="DY121">
        <v>2.9639700000000002</v>
      </c>
      <c r="DZ121">
        <v>2.7534999999999998</v>
      </c>
      <c r="EA121">
        <v>0.19383</v>
      </c>
      <c r="EB121">
        <v>0.19844800000000001</v>
      </c>
      <c r="EC121">
        <v>9.8875199999999996E-2</v>
      </c>
      <c r="ED121">
        <v>9.4694399999999998E-2</v>
      </c>
      <c r="EE121">
        <v>30976.7</v>
      </c>
      <c r="EF121">
        <v>33655.599999999999</v>
      </c>
      <c r="EG121">
        <v>34881.199999999997</v>
      </c>
      <c r="EH121">
        <v>38147.800000000003</v>
      </c>
      <c r="EI121">
        <v>44692.3</v>
      </c>
      <c r="EJ121">
        <v>49905.7</v>
      </c>
      <c r="EK121">
        <v>54653.4</v>
      </c>
      <c r="EL121">
        <v>61219.9</v>
      </c>
      <c r="EM121">
        <v>1.4685999999999999</v>
      </c>
      <c r="EN121">
        <v>2.0211999999999999</v>
      </c>
      <c r="EO121">
        <v>-2.8610199999999999E-2</v>
      </c>
      <c r="EP121">
        <v>0</v>
      </c>
      <c r="EQ121">
        <v>31.063099999999999</v>
      </c>
      <c r="ER121">
        <v>999.9</v>
      </c>
      <c r="ES121">
        <v>38.945</v>
      </c>
      <c r="ET121">
        <v>42.017000000000003</v>
      </c>
      <c r="EU121">
        <v>42.247300000000003</v>
      </c>
      <c r="EV121">
        <v>55.184800000000003</v>
      </c>
      <c r="EW121">
        <v>39.0625</v>
      </c>
      <c r="EX121">
        <v>2</v>
      </c>
      <c r="EY121">
        <v>0.78195099999999995</v>
      </c>
      <c r="EZ121">
        <v>5.2589499999999996</v>
      </c>
      <c r="FA121">
        <v>20.061399999999999</v>
      </c>
      <c r="FB121">
        <v>5.1981200000000003</v>
      </c>
      <c r="FC121">
        <v>12.0099</v>
      </c>
      <c r="FD121">
        <v>4.9736000000000002</v>
      </c>
      <c r="FE121">
        <v>3.294</v>
      </c>
      <c r="FF121">
        <v>9999</v>
      </c>
      <c r="FG121">
        <v>544.29999999999995</v>
      </c>
      <c r="FH121">
        <v>9999</v>
      </c>
      <c r="FI121">
        <v>9999</v>
      </c>
      <c r="FJ121">
        <v>1.8632500000000001</v>
      </c>
      <c r="FK121">
        <v>1.86792</v>
      </c>
      <c r="FL121">
        <v>1.86768</v>
      </c>
      <c r="FM121">
        <v>1.8689</v>
      </c>
      <c r="FN121">
        <v>1.8696600000000001</v>
      </c>
      <c r="FO121">
        <v>1.8656900000000001</v>
      </c>
      <c r="FP121">
        <v>1.8666100000000001</v>
      </c>
      <c r="FQ121">
        <v>1.8680099999999999</v>
      </c>
      <c r="FR121">
        <v>5</v>
      </c>
      <c r="FS121">
        <v>0</v>
      </c>
      <c r="FT121">
        <v>0</v>
      </c>
      <c r="FU121">
        <v>0</v>
      </c>
      <c r="FV121" t="s">
        <v>356</v>
      </c>
      <c r="FW121" t="s">
        <v>357</v>
      </c>
      <c r="FX121" t="s">
        <v>358</v>
      </c>
      <c r="FY121" t="s">
        <v>358</v>
      </c>
      <c r="FZ121" t="s">
        <v>358</v>
      </c>
      <c r="GA121" t="s">
        <v>358</v>
      </c>
      <c r="GB121">
        <v>0</v>
      </c>
      <c r="GC121">
        <v>100</v>
      </c>
      <c r="GD121">
        <v>100</v>
      </c>
      <c r="GE121">
        <v>18.940000000000001</v>
      </c>
      <c r="GF121">
        <v>0.15049999999999999</v>
      </c>
      <c r="GG121">
        <v>5.6976915342421899</v>
      </c>
      <c r="GH121">
        <v>8.8301994759753793E-3</v>
      </c>
      <c r="GI121">
        <v>1.96969380098152E-7</v>
      </c>
      <c r="GJ121">
        <v>-4.7809962804086102E-10</v>
      </c>
      <c r="GK121">
        <v>0.15052054362713199</v>
      </c>
      <c r="GL121">
        <v>0</v>
      </c>
      <c r="GM121">
        <v>0</v>
      </c>
      <c r="GN121">
        <v>0</v>
      </c>
      <c r="GO121">
        <v>-3</v>
      </c>
      <c r="GP121">
        <v>1713</v>
      </c>
      <c r="GQ121">
        <v>0</v>
      </c>
      <c r="GR121">
        <v>17</v>
      </c>
      <c r="GS121">
        <v>197</v>
      </c>
      <c r="GT121">
        <v>11572.9</v>
      </c>
      <c r="GU121">
        <v>4.1308600000000002</v>
      </c>
      <c r="GV121">
        <v>2.6452599999999999</v>
      </c>
      <c r="GW121">
        <v>2.2485400000000002</v>
      </c>
      <c r="GX121">
        <v>2.7087400000000001</v>
      </c>
      <c r="GY121">
        <v>1.9958499999999999</v>
      </c>
      <c r="GZ121">
        <v>2.4035600000000001</v>
      </c>
      <c r="HA121">
        <v>45.063400000000001</v>
      </c>
      <c r="HB121">
        <v>15.270300000000001</v>
      </c>
      <c r="HC121">
        <v>18</v>
      </c>
      <c r="HD121">
        <v>276.14999999999998</v>
      </c>
      <c r="HE121">
        <v>609.52700000000004</v>
      </c>
      <c r="HF121">
        <v>22.9986</v>
      </c>
      <c r="HG121">
        <v>36.491300000000003</v>
      </c>
      <c r="HH121">
        <v>30.0015</v>
      </c>
      <c r="HI121">
        <v>36.252600000000001</v>
      </c>
      <c r="HJ121">
        <v>36.096899999999998</v>
      </c>
      <c r="HK121">
        <v>82.642399999999995</v>
      </c>
      <c r="HL121">
        <v>33.671199999999999</v>
      </c>
      <c r="HM121">
        <v>0</v>
      </c>
      <c r="HN121">
        <v>23</v>
      </c>
      <c r="HO121">
        <v>1792.1</v>
      </c>
      <c r="HP121">
        <v>27.483699999999999</v>
      </c>
      <c r="HQ121">
        <v>101.291</v>
      </c>
      <c r="HR121">
        <v>101.881</v>
      </c>
    </row>
    <row r="122" spans="1:226" x14ac:dyDescent="0.2">
      <c r="A122">
        <v>114</v>
      </c>
      <c r="B122">
        <v>1656093596</v>
      </c>
      <c r="C122">
        <v>2076.9000000953702</v>
      </c>
      <c r="D122" t="s">
        <v>570</v>
      </c>
      <c r="E122" t="s">
        <v>571</v>
      </c>
      <c r="F122">
        <v>5</v>
      </c>
      <c r="G122" t="s">
        <v>351</v>
      </c>
      <c r="H122" t="s">
        <v>352</v>
      </c>
      <c r="I122">
        <v>1656093593.25</v>
      </c>
      <c r="J122">
        <f t="shared" si="102"/>
        <v>2.8314472351194417E-3</v>
      </c>
      <c r="K122">
        <f t="shared" si="103"/>
        <v>2.8314472351194415</v>
      </c>
      <c r="L122">
        <f t="shared" si="104"/>
        <v>46.309676611295586</v>
      </c>
      <c r="M122">
        <f t="shared" si="105"/>
        <v>1730.039</v>
      </c>
      <c r="N122">
        <f t="shared" si="106"/>
        <v>756.73406187434989</v>
      </c>
      <c r="O122">
        <f t="shared" si="107"/>
        <v>57.631004692501037</v>
      </c>
      <c r="P122">
        <f t="shared" si="108"/>
        <v>131.75551458626546</v>
      </c>
      <c r="Q122">
        <f t="shared" si="109"/>
        <v>8.2948704125317338E-2</v>
      </c>
      <c r="R122">
        <f t="shared" si="110"/>
        <v>3.1241528722502703</v>
      </c>
      <c r="S122">
        <f t="shared" si="111"/>
        <v>8.1744345729287016E-2</v>
      </c>
      <c r="T122">
        <f t="shared" si="112"/>
        <v>5.1196966145536496E-2</v>
      </c>
      <c r="U122">
        <f t="shared" si="113"/>
        <v>321.50945640000003</v>
      </c>
      <c r="V122">
        <f t="shared" si="114"/>
        <v>31.839916570125531</v>
      </c>
      <c r="W122">
        <f t="shared" si="115"/>
        <v>31.839916570125531</v>
      </c>
      <c r="X122">
        <f t="shared" si="116"/>
        <v>4.7319873519740296</v>
      </c>
      <c r="Y122">
        <f t="shared" si="117"/>
        <v>49.787694807025659</v>
      </c>
      <c r="Z122">
        <f t="shared" si="118"/>
        <v>2.2143581602614426</v>
      </c>
      <c r="AA122">
        <f t="shared" si="119"/>
        <v>4.4476012975579042</v>
      </c>
      <c r="AB122">
        <f t="shared" si="120"/>
        <v>2.517629191712587</v>
      </c>
      <c r="AC122">
        <f t="shared" si="121"/>
        <v>-124.86682306876737</v>
      </c>
      <c r="AD122">
        <f t="shared" si="122"/>
        <v>-183.48633402789761</v>
      </c>
      <c r="AE122">
        <f t="shared" si="123"/>
        <v>-13.227245980641593</v>
      </c>
      <c r="AF122">
        <f t="shared" si="124"/>
        <v>-7.0946677306551464E-2</v>
      </c>
      <c r="AG122">
        <f t="shared" si="125"/>
        <v>82.984635360346232</v>
      </c>
      <c r="AH122">
        <f t="shared" si="126"/>
        <v>2.774460448529616</v>
      </c>
      <c r="AI122">
        <f t="shared" si="127"/>
        <v>46.309676611295586</v>
      </c>
      <c r="AJ122">
        <v>1832.8769286173399</v>
      </c>
      <c r="AK122">
        <v>1789.6072727272699</v>
      </c>
      <c r="AL122">
        <v>3.4579968952932698</v>
      </c>
      <c r="AM122">
        <v>66.930594117623002</v>
      </c>
      <c r="AN122">
        <f t="shared" si="128"/>
        <v>2.8314472351194415</v>
      </c>
      <c r="AO122">
        <v>27.389346085111899</v>
      </c>
      <c r="AP122">
        <v>29.085370909090901</v>
      </c>
      <c r="AQ122">
        <v>-5.1529664393864898E-4</v>
      </c>
      <c r="AR122">
        <v>77.493190307587398</v>
      </c>
      <c r="AS122">
        <v>182</v>
      </c>
      <c r="AT122">
        <v>36</v>
      </c>
      <c r="AU122">
        <f t="shared" si="129"/>
        <v>1</v>
      </c>
      <c r="AV122">
        <f t="shared" si="130"/>
        <v>0</v>
      </c>
      <c r="AW122">
        <f t="shared" si="131"/>
        <v>39836.754872524078</v>
      </c>
      <c r="AX122">
        <f t="shared" si="132"/>
        <v>1999.9590000000001</v>
      </c>
      <c r="AY122">
        <f t="shared" si="133"/>
        <v>1681.1655600000001</v>
      </c>
      <c r="AZ122">
        <f t="shared" si="134"/>
        <v>0.84060001230025216</v>
      </c>
      <c r="BA122">
        <f t="shared" si="135"/>
        <v>0.16075802373948667</v>
      </c>
      <c r="BB122">
        <v>3.08</v>
      </c>
      <c r="BC122">
        <v>0.5</v>
      </c>
      <c r="BD122" t="s">
        <v>353</v>
      </c>
      <c r="BE122">
        <v>2</v>
      </c>
      <c r="BF122" t="b">
        <v>1</v>
      </c>
      <c r="BG122">
        <v>1656093593.25</v>
      </c>
      <c r="BH122">
        <v>1730.039</v>
      </c>
      <c r="BI122">
        <v>1784.12</v>
      </c>
      <c r="BJ122">
        <v>29.07602</v>
      </c>
      <c r="BK122">
        <v>27.41647</v>
      </c>
      <c r="BL122">
        <v>1711.049</v>
      </c>
      <c r="BM122">
        <v>28.925509999999999</v>
      </c>
      <c r="BN122">
        <v>499.94720000000001</v>
      </c>
      <c r="BO122">
        <v>76.057749999999999</v>
      </c>
      <c r="BP122">
        <v>9.9790139999999999E-2</v>
      </c>
      <c r="BQ122">
        <v>30.750520000000002</v>
      </c>
      <c r="BR122">
        <v>30.607140000000001</v>
      </c>
      <c r="BS122">
        <v>999.9</v>
      </c>
      <c r="BT122">
        <v>0</v>
      </c>
      <c r="BU122">
        <v>0</v>
      </c>
      <c r="BV122">
        <v>10030.5</v>
      </c>
      <c r="BW122">
        <v>0</v>
      </c>
      <c r="BX122">
        <v>2455.348</v>
      </c>
      <c r="BY122">
        <v>-54.081769999999999</v>
      </c>
      <c r="BZ122">
        <v>1781.846</v>
      </c>
      <c r="CA122">
        <v>1834.414</v>
      </c>
      <c r="CB122">
        <v>1.659545</v>
      </c>
      <c r="CC122">
        <v>1784.12</v>
      </c>
      <c r="CD122">
        <v>27.41647</v>
      </c>
      <c r="CE122">
        <v>2.2114579999999999</v>
      </c>
      <c r="CF122">
        <v>2.0852369999999998</v>
      </c>
      <c r="CG122">
        <v>19.045570000000001</v>
      </c>
      <c r="CH122">
        <v>18.106829999999999</v>
      </c>
      <c r="CI122">
        <v>1999.9590000000001</v>
      </c>
      <c r="CJ122">
        <v>0.98</v>
      </c>
      <c r="CK122">
        <v>2.0000500000000001E-2</v>
      </c>
      <c r="CL122">
        <v>0</v>
      </c>
      <c r="CM122">
        <v>2.2434500000000002</v>
      </c>
      <c r="CN122">
        <v>0</v>
      </c>
      <c r="CO122">
        <v>6821.549</v>
      </c>
      <c r="CP122">
        <v>17299.79</v>
      </c>
      <c r="CQ122">
        <v>46.112400000000001</v>
      </c>
      <c r="CR122">
        <v>47.311999999999998</v>
      </c>
      <c r="CS122">
        <v>45.875</v>
      </c>
      <c r="CT122">
        <v>45.799599999999998</v>
      </c>
      <c r="CU122">
        <v>45.337200000000003</v>
      </c>
      <c r="CV122">
        <v>1959.9590000000001</v>
      </c>
      <c r="CW122">
        <v>40</v>
      </c>
      <c r="CX122">
        <v>0</v>
      </c>
      <c r="CY122">
        <v>1656093564.4000001</v>
      </c>
      <c r="CZ122">
        <v>0</v>
      </c>
      <c r="DA122">
        <v>1656081794</v>
      </c>
      <c r="DB122" t="s">
        <v>354</v>
      </c>
      <c r="DC122">
        <v>1656081770.5</v>
      </c>
      <c r="DD122">
        <v>1655399214.5999999</v>
      </c>
      <c r="DE122">
        <v>1</v>
      </c>
      <c r="DF122">
        <v>0.13400000000000001</v>
      </c>
      <c r="DG122">
        <v>-0.06</v>
      </c>
      <c r="DH122">
        <v>9.3309999999999995</v>
      </c>
      <c r="DI122">
        <v>0.51100000000000001</v>
      </c>
      <c r="DJ122">
        <v>421</v>
      </c>
      <c r="DK122">
        <v>25</v>
      </c>
      <c r="DL122">
        <v>1.93</v>
      </c>
      <c r="DM122">
        <v>0.15</v>
      </c>
      <c r="DN122">
        <v>-53.734290000000001</v>
      </c>
      <c r="DO122">
        <v>-0.41193771106938898</v>
      </c>
      <c r="DP122">
        <v>0.57499462858360695</v>
      </c>
      <c r="DQ122">
        <v>0</v>
      </c>
      <c r="DR122">
        <v>1.727568</v>
      </c>
      <c r="DS122">
        <v>-0.45040930581613597</v>
      </c>
      <c r="DT122">
        <v>4.77915560114964E-2</v>
      </c>
      <c r="DU122">
        <v>0</v>
      </c>
      <c r="DV122">
        <v>0</v>
      </c>
      <c r="DW122">
        <v>2</v>
      </c>
      <c r="DX122" t="s">
        <v>355</v>
      </c>
      <c r="DY122">
        <v>2.9643000000000002</v>
      </c>
      <c r="DZ122">
        <v>2.75386</v>
      </c>
      <c r="EA122">
        <v>0.19506000000000001</v>
      </c>
      <c r="EB122">
        <v>0.199631</v>
      </c>
      <c r="EC122">
        <v>9.8931900000000003E-2</v>
      </c>
      <c r="ED122">
        <v>9.4939099999999998E-2</v>
      </c>
      <c r="EE122">
        <v>30927.9</v>
      </c>
      <c r="EF122">
        <v>33604.300000000003</v>
      </c>
      <c r="EG122">
        <v>34879.699999999997</v>
      </c>
      <c r="EH122">
        <v>38146.1</v>
      </c>
      <c r="EI122">
        <v>44689.2</v>
      </c>
      <c r="EJ122">
        <v>49889.7</v>
      </c>
      <c r="EK122">
        <v>54652.9</v>
      </c>
      <c r="EL122">
        <v>61216.7</v>
      </c>
      <c r="EM122">
        <v>1.4685999999999999</v>
      </c>
      <c r="EN122">
        <v>2.0219999999999998</v>
      </c>
      <c r="EO122">
        <v>-2.6702900000000002E-2</v>
      </c>
      <c r="EP122">
        <v>0</v>
      </c>
      <c r="EQ122">
        <v>31.055</v>
      </c>
      <c r="ER122">
        <v>999.9</v>
      </c>
      <c r="ES122">
        <v>38.945</v>
      </c>
      <c r="ET122">
        <v>42.036999999999999</v>
      </c>
      <c r="EU122">
        <v>42.286799999999999</v>
      </c>
      <c r="EV122">
        <v>55.034799999999997</v>
      </c>
      <c r="EW122">
        <v>39.038499999999999</v>
      </c>
      <c r="EX122">
        <v>2</v>
      </c>
      <c r="EY122">
        <v>0.78382099999999999</v>
      </c>
      <c r="EZ122">
        <v>5.2605700000000004</v>
      </c>
      <c r="FA122">
        <v>20.061299999999999</v>
      </c>
      <c r="FB122">
        <v>5.1945300000000003</v>
      </c>
      <c r="FC122">
        <v>12.0099</v>
      </c>
      <c r="FD122">
        <v>4.9740000000000002</v>
      </c>
      <c r="FE122">
        <v>3.294</v>
      </c>
      <c r="FF122">
        <v>9999</v>
      </c>
      <c r="FG122">
        <v>544.29999999999995</v>
      </c>
      <c r="FH122">
        <v>9999</v>
      </c>
      <c r="FI122">
        <v>9999</v>
      </c>
      <c r="FJ122">
        <v>1.8632500000000001</v>
      </c>
      <c r="FK122">
        <v>1.8678300000000001</v>
      </c>
      <c r="FL122">
        <v>1.8676200000000001</v>
      </c>
      <c r="FM122">
        <v>1.8689</v>
      </c>
      <c r="FN122">
        <v>1.8695999999999999</v>
      </c>
      <c r="FO122">
        <v>1.8656900000000001</v>
      </c>
      <c r="FP122">
        <v>1.8666400000000001</v>
      </c>
      <c r="FQ122">
        <v>1.8680099999999999</v>
      </c>
      <c r="FR122">
        <v>5</v>
      </c>
      <c r="FS122">
        <v>0</v>
      </c>
      <c r="FT122">
        <v>0</v>
      </c>
      <c r="FU122">
        <v>0</v>
      </c>
      <c r="FV122" t="s">
        <v>356</v>
      </c>
      <c r="FW122" t="s">
        <v>357</v>
      </c>
      <c r="FX122" t="s">
        <v>358</v>
      </c>
      <c r="FY122" t="s">
        <v>358</v>
      </c>
      <c r="FZ122" t="s">
        <v>358</v>
      </c>
      <c r="GA122" t="s">
        <v>358</v>
      </c>
      <c r="GB122">
        <v>0</v>
      </c>
      <c r="GC122">
        <v>100</v>
      </c>
      <c r="GD122">
        <v>100</v>
      </c>
      <c r="GE122">
        <v>19.03</v>
      </c>
      <c r="GF122">
        <v>0.15049999999999999</v>
      </c>
      <c r="GG122">
        <v>5.6976915342421899</v>
      </c>
      <c r="GH122">
        <v>8.8301994759753793E-3</v>
      </c>
      <c r="GI122">
        <v>1.96969380098152E-7</v>
      </c>
      <c r="GJ122">
        <v>-4.7809962804086102E-10</v>
      </c>
      <c r="GK122">
        <v>0.15052054362713199</v>
      </c>
      <c r="GL122">
        <v>0</v>
      </c>
      <c r="GM122">
        <v>0</v>
      </c>
      <c r="GN122">
        <v>0</v>
      </c>
      <c r="GO122">
        <v>-3</v>
      </c>
      <c r="GP122">
        <v>1713</v>
      </c>
      <c r="GQ122">
        <v>0</v>
      </c>
      <c r="GR122">
        <v>17</v>
      </c>
      <c r="GS122">
        <v>197.1</v>
      </c>
      <c r="GT122">
        <v>11573</v>
      </c>
      <c r="GU122">
        <v>4.1638200000000003</v>
      </c>
      <c r="GV122">
        <v>2.6452599999999999</v>
      </c>
      <c r="GW122">
        <v>2.2485400000000002</v>
      </c>
      <c r="GX122">
        <v>2.7099600000000001</v>
      </c>
      <c r="GY122">
        <v>1.9958499999999999</v>
      </c>
      <c r="GZ122">
        <v>2.3938000000000001</v>
      </c>
      <c r="HA122">
        <v>45.063400000000001</v>
      </c>
      <c r="HB122">
        <v>15.270300000000001</v>
      </c>
      <c r="HC122">
        <v>18</v>
      </c>
      <c r="HD122">
        <v>276.22199999999998</v>
      </c>
      <c r="HE122">
        <v>610.33399999999995</v>
      </c>
      <c r="HF122">
        <v>22.999700000000001</v>
      </c>
      <c r="HG122">
        <v>36.5077</v>
      </c>
      <c r="HH122">
        <v>30.0016</v>
      </c>
      <c r="HI122">
        <v>36.272100000000002</v>
      </c>
      <c r="HJ122">
        <v>36.114800000000002</v>
      </c>
      <c r="HK122">
        <v>83.290700000000001</v>
      </c>
      <c r="HL122">
        <v>33.397799999999997</v>
      </c>
      <c r="HM122">
        <v>0</v>
      </c>
      <c r="HN122">
        <v>23</v>
      </c>
      <c r="HO122">
        <v>1805.61</v>
      </c>
      <c r="HP122">
        <v>27.507999999999999</v>
      </c>
      <c r="HQ122">
        <v>101.289</v>
      </c>
      <c r="HR122">
        <v>101.876</v>
      </c>
    </row>
    <row r="123" spans="1:226" x14ac:dyDescent="0.2">
      <c r="A123">
        <v>115</v>
      </c>
      <c r="B123">
        <v>1656093601</v>
      </c>
      <c r="C123">
        <v>2081.9000000953702</v>
      </c>
      <c r="D123" t="s">
        <v>572</v>
      </c>
      <c r="E123" t="s">
        <v>573</v>
      </c>
      <c r="F123">
        <v>5</v>
      </c>
      <c r="G123" t="s">
        <v>351</v>
      </c>
      <c r="H123" t="s">
        <v>352</v>
      </c>
      <c r="I123">
        <v>1656093598.5</v>
      </c>
      <c r="J123">
        <f t="shared" si="102"/>
        <v>2.8155912929730105E-3</v>
      </c>
      <c r="K123">
        <f t="shared" si="103"/>
        <v>2.8155912929730107</v>
      </c>
      <c r="L123">
        <f t="shared" si="104"/>
        <v>46.10073879684294</v>
      </c>
      <c r="M123">
        <f t="shared" si="105"/>
        <v>1747.7833333333299</v>
      </c>
      <c r="N123">
        <f t="shared" si="106"/>
        <v>773.45547228834562</v>
      </c>
      <c r="O123">
        <f t="shared" si="107"/>
        <v>58.904465948703297</v>
      </c>
      <c r="P123">
        <f t="shared" si="108"/>
        <v>133.10687884778906</v>
      </c>
      <c r="Q123">
        <f t="shared" si="109"/>
        <v>8.2560796469036843E-2</v>
      </c>
      <c r="R123">
        <f t="shared" si="110"/>
        <v>3.1134330758512032</v>
      </c>
      <c r="S123">
        <f t="shared" si="111"/>
        <v>8.1363544611844307E-2</v>
      </c>
      <c r="T123">
        <f t="shared" si="112"/>
        <v>5.095833732794966E-2</v>
      </c>
      <c r="U123">
        <f t="shared" si="113"/>
        <v>321.51103466666689</v>
      </c>
      <c r="V123">
        <f t="shared" si="114"/>
        <v>31.840795462053499</v>
      </c>
      <c r="W123">
        <f t="shared" si="115"/>
        <v>31.840795462053499</v>
      </c>
      <c r="X123">
        <f t="shared" si="116"/>
        <v>4.7322230298515287</v>
      </c>
      <c r="Y123">
        <f t="shared" si="117"/>
        <v>49.866237007564635</v>
      </c>
      <c r="Z123">
        <f t="shared" si="118"/>
        <v>2.2170255271911681</v>
      </c>
      <c r="AA123">
        <f t="shared" si="119"/>
        <v>4.4459451128322529</v>
      </c>
      <c r="AB123">
        <f t="shared" si="120"/>
        <v>2.5151975026603606</v>
      </c>
      <c r="AC123">
        <f t="shared" si="121"/>
        <v>-124.16757602010976</v>
      </c>
      <c r="AD123">
        <f t="shared" si="122"/>
        <v>-184.09865819037489</v>
      </c>
      <c r="AE123">
        <f t="shared" si="123"/>
        <v>-13.316712191596862</v>
      </c>
      <c r="AF123">
        <f t="shared" si="124"/>
        <v>-7.1911735414659006E-2</v>
      </c>
      <c r="AG123">
        <f t="shared" si="125"/>
        <v>82.235172485276465</v>
      </c>
      <c r="AH123">
        <f t="shared" si="126"/>
        <v>2.742556384826353</v>
      </c>
      <c r="AI123">
        <f t="shared" si="127"/>
        <v>46.10073879684294</v>
      </c>
      <c r="AJ123">
        <v>1850.33644215969</v>
      </c>
      <c r="AK123">
        <v>1807.1406666666701</v>
      </c>
      <c r="AL123">
        <v>3.4737559017871402</v>
      </c>
      <c r="AM123">
        <v>66.930594117623002</v>
      </c>
      <c r="AN123">
        <f t="shared" si="128"/>
        <v>2.8155912929730107</v>
      </c>
      <c r="AO123">
        <v>27.468171204895199</v>
      </c>
      <c r="AP123">
        <v>29.120414545454501</v>
      </c>
      <c r="AQ123">
        <v>6.7653275545014298E-3</v>
      </c>
      <c r="AR123">
        <v>77.493190307587398</v>
      </c>
      <c r="AS123">
        <v>182</v>
      </c>
      <c r="AT123">
        <v>36</v>
      </c>
      <c r="AU123">
        <f t="shared" si="129"/>
        <v>1</v>
      </c>
      <c r="AV123">
        <f t="shared" si="130"/>
        <v>0</v>
      </c>
      <c r="AW123">
        <f t="shared" si="131"/>
        <v>39651.450349833329</v>
      </c>
      <c r="AX123">
        <f t="shared" si="132"/>
        <v>1999.96888888889</v>
      </c>
      <c r="AY123">
        <f t="shared" si="133"/>
        <v>1681.1738666666677</v>
      </c>
      <c r="AZ123">
        <f t="shared" si="134"/>
        <v>0.84060000933347856</v>
      </c>
      <c r="BA123">
        <f t="shared" si="135"/>
        <v>0.16075801801361356</v>
      </c>
      <c r="BB123">
        <v>3.08</v>
      </c>
      <c r="BC123">
        <v>0.5</v>
      </c>
      <c r="BD123" t="s">
        <v>353</v>
      </c>
      <c r="BE123">
        <v>2</v>
      </c>
      <c r="BF123" t="b">
        <v>1</v>
      </c>
      <c r="BG123">
        <v>1656093598.5</v>
      </c>
      <c r="BH123">
        <v>1747.7833333333299</v>
      </c>
      <c r="BI123">
        <v>1801.39</v>
      </c>
      <c r="BJ123">
        <v>29.111044444444399</v>
      </c>
      <c r="BK123">
        <v>27.4709</v>
      </c>
      <c r="BL123">
        <v>1728.7011111111101</v>
      </c>
      <c r="BM123">
        <v>28.960522222222199</v>
      </c>
      <c r="BN123">
        <v>500.02733333333299</v>
      </c>
      <c r="BO123">
        <v>76.057466666666699</v>
      </c>
      <c r="BP123">
        <v>0.10007317777777799</v>
      </c>
      <c r="BQ123">
        <v>30.744</v>
      </c>
      <c r="BR123">
        <v>30.6183333333333</v>
      </c>
      <c r="BS123">
        <v>999.9</v>
      </c>
      <c r="BT123">
        <v>0</v>
      </c>
      <c r="BU123">
        <v>0</v>
      </c>
      <c r="BV123">
        <v>9981.6666666666697</v>
      </c>
      <c r="BW123">
        <v>0</v>
      </c>
      <c r="BX123">
        <v>2245.42</v>
      </c>
      <c r="BY123">
        <v>-53.606588888888901</v>
      </c>
      <c r="BZ123">
        <v>1800.19</v>
      </c>
      <c r="CA123">
        <v>1852.27444444444</v>
      </c>
      <c r="CB123">
        <v>1.64011888888889</v>
      </c>
      <c r="CC123">
        <v>1801.39</v>
      </c>
      <c r="CD123">
        <v>27.4709</v>
      </c>
      <c r="CE123">
        <v>2.21411111111111</v>
      </c>
      <c r="CF123">
        <v>2.0893677777777802</v>
      </c>
      <c r="CG123">
        <v>19.064766666666699</v>
      </c>
      <c r="CH123">
        <v>18.1383444444444</v>
      </c>
      <c r="CI123">
        <v>1999.96888888889</v>
      </c>
      <c r="CJ123">
        <v>0.98000033333333303</v>
      </c>
      <c r="CK123">
        <v>2.0000144444444399E-2</v>
      </c>
      <c r="CL123">
        <v>0</v>
      </c>
      <c r="CM123">
        <v>2.26366666666667</v>
      </c>
      <c r="CN123">
        <v>0</v>
      </c>
      <c r="CO123">
        <v>6752.9577777777804</v>
      </c>
      <c r="CP123">
        <v>17299.855555555601</v>
      </c>
      <c r="CQ123">
        <v>46.125</v>
      </c>
      <c r="CR123">
        <v>47.311999999999998</v>
      </c>
      <c r="CS123">
        <v>45.875</v>
      </c>
      <c r="CT123">
        <v>45.811999999999998</v>
      </c>
      <c r="CU123">
        <v>45.360999999999997</v>
      </c>
      <c r="CV123">
        <v>1959.96888888889</v>
      </c>
      <c r="CW123">
        <v>40</v>
      </c>
      <c r="CX123">
        <v>0</v>
      </c>
      <c r="CY123">
        <v>1656093569.2</v>
      </c>
      <c r="CZ123">
        <v>0</v>
      </c>
      <c r="DA123">
        <v>1656081794</v>
      </c>
      <c r="DB123" t="s">
        <v>354</v>
      </c>
      <c r="DC123">
        <v>1656081770.5</v>
      </c>
      <c r="DD123">
        <v>1655399214.5999999</v>
      </c>
      <c r="DE123">
        <v>1</v>
      </c>
      <c r="DF123">
        <v>0.13400000000000001</v>
      </c>
      <c r="DG123">
        <v>-0.06</v>
      </c>
      <c r="DH123">
        <v>9.3309999999999995</v>
      </c>
      <c r="DI123">
        <v>0.51100000000000001</v>
      </c>
      <c r="DJ123">
        <v>421</v>
      </c>
      <c r="DK123">
        <v>25</v>
      </c>
      <c r="DL123">
        <v>1.93</v>
      </c>
      <c r="DM123">
        <v>0.15</v>
      </c>
      <c r="DN123">
        <v>-53.815107500000003</v>
      </c>
      <c r="DO123">
        <v>0.26603414634135503</v>
      </c>
      <c r="DP123">
        <v>0.54726217180959102</v>
      </c>
      <c r="DQ123">
        <v>0</v>
      </c>
      <c r="DR123">
        <v>1.6910695</v>
      </c>
      <c r="DS123">
        <v>-0.46658183864915598</v>
      </c>
      <c r="DT123">
        <v>4.97789643800471E-2</v>
      </c>
      <c r="DU123">
        <v>0</v>
      </c>
      <c r="DV123">
        <v>0</v>
      </c>
      <c r="DW123">
        <v>2</v>
      </c>
      <c r="DX123" t="s">
        <v>355</v>
      </c>
      <c r="DY123">
        <v>2.9634200000000002</v>
      </c>
      <c r="DZ123">
        <v>2.7528700000000002</v>
      </c>
      <c r="EA123">
        <v>0.196155</v>
      </c>
      <c r="EB123">
        <v>0.20074700000000001</v>
      </c>
      <c r="EC123">
        <v>9.9006399999999994E-2</v>
      </c>
      <c r="ED123">
        <v>9.4940800000000006E-2</v>
      </c>
      <c r="EE123">
        <v>30884.9</v>
      </c>
      <c r="EF123">
        <v>33555.800000000003</v>
      </c>
      <c r="EG123">
        <v>34878.9</v>
      </c>
      <c r="EH123">
        <v>38144.5</v>
      </c>
      <c r="EI123">
        <v>44684.3</v>
      </c>
      <c r="EJ123">
        <v>49887.6</v>
      </c>
      <c r="EK123">
        <v>54651.3</v>
      </c>
      <c r="EL123">
        <v>61214.3</v>
      </c>
      <c r="EM123">
        <v>1.4672000000000001</v>
      </c>
      <c r="EN123">
        <v>2.0213999999999999</v>
      </c>
      <c r="EO123">
        <v>-2.7149900000000001E-2</v>
      </c>
      <c r="EP123">
        <v>0</v>
      </c>
      <c r="EQ123">
        <v>31.046800000000001</v>
      </c>
      <c r="ER123">
        <v>999.9</v>
      </c>
      <c r="ES123">
        <v>38.920999999999999</v>
      </c>
      <c r="ET123">
        <v>42.036999999999999</v>
      </c>
      <c r="EU123">
        <v>42.267800000000001</v>
      </c>
      <c r="EV123">
        <v>55.1648</v>
      </c>
      <c r="EW123">
        <v>39.010399999999997</v>
      </c>
      <c r="EX123">
        <v>2</v>
      </c>
      <c r="EY123">
        <v>0.78548799999999996</v>
      </c>
      <c r="EZ123">
        <v>5.2659500000000001</v>
      </c>
      <c r="FA123">
        <v>20.060099999999998</v>
      </c>
      <c r="FB123">
        <v>5.1933299999999996</v>
      </c>
      <c r="FC123">
        <v>12.0099</v>
      </c>
      <c r="FD123">
        <v>4.9728000000000003</v>
      </c>
      <c r="FE123">
        <v>3.2936000000000001</v>
      </c>
      <c r="FF123">
        <v>9999</v>
      </c>
      <c r="FG123">
        <v>544.29999999999995</v>
      </c>
      <c r="FH123">
        <v>9999</v>
      </c>
      <c r="FI123">
        <v>9999</v>
      </c>
      <c r="FJ123">
        <v>1.8632500000000001</v>
      </c>
      <c r="FK123">
        <v>1.8678300000000001</v>
      </c>
      <c r="FL123">
        <v>1.86758</v>
      </c>
      <c r="FM123">
        <v>1.8689</v>
      </c>
      <c r="FN123">
        <v>1.8696600000000001</v>
      </c>
      <c r="FO123">
        <v>1.8656600000000001</v>
      </c>
      <c r="FP123">
        <v>1.8666400000000001</v>
      </c>
      <c r="FQ123">
        <v>1.86798</v>
      </c>
      <c r="FR123">
        <v>5</v>
      </c>
      <c r="FS123">
        <v>0</v>
      </c>
      <c r="FT123">
        <v>0</v>
      </c>
      <c r="FU123">
        <v>0</v>
      </c>
      <c r="FV123" t="s">
        <v>356</v>
      </c>
      <c r="FW123" t="s">
        <v>357</v>
      </c>
      <c r="FX123" t="s">
        <v>358</v>
      </c>
      <c r="FY123" t="s">
        <v>358</v>
      </c>
      <c r="FZ123" t="s">
        <v>358</v>
      </c>
      <c r="GA123" t="s">
        <v>358</v>
      </c>
      <c r="GB123">
        <v>0</v>
      </c>
      <c r="GC123">
        <v>100</v>
      </c>
      <c r="GD123">
        <v>100</v>
      </c>
      <c r="GE123">
        <v>19.12</v>
      </c>
      <c r="GF123">
        <v>0.15049999999999999</v>
      </c>
      <c r="GG123">
        <v>5.6976915342421899</v>
      </c>
      <c r="GH123">
        <v>8.8301994759753793E-3</v>
      </c>
      <c r="GI123">
        <v>1.96969380098152E-7</v>
      </c>
      <c r="GJ123">
        <v>-4.7809962804086102E-10</v>
      </c>
      <c r="GK123">
        <v>0.15052054362713199</v>
      </c>
      <c r="GL123">
        <v>0</v>
      </c>
      <c r="GM123">
        <v>0</v>
      </c>
      <c r="GN123">
        <v>0</v>
      </c>
      <c r="GO123">
        <v>-3</v>
      </c>
      <c r="GP123">
        <v>1713</v>
      </c>
      <c r="GQ123">
        <v>0</v>
      </c>
      <c r="GR123">
        <v>17</v>
      </c>
      <c r="GS123">
        <v>197.2</v>
      </c>
      <c r="GT123">
        <v>11573.1</v>
      </c>
      <c r="GU123">
        <v>4.1931200000000004</v>
      </c>
      <c r="GV123">
        <v>2.6440399999999999</v>
      </c>
      <c r="GW123">
        <v>2.2485400000000002</v>
      </c>
      <c r="GX123">
        <v>2.7075200000000001</v>
      </c>
      <c r="GY123">
        <v>1.9958499999999999</v>
      </c>
      <c r="GZ123">
        <v>2.3986800000000001</v>
      </c>
      <c r="HA123">
        <v>45.091700000000003</v>
      </c>
      <c r="HB123">
        <v>15.2615</v>
      </c>
      <c r="HC123">
        <v>18</v>
      </c>
      <c r="HD123">
        <v>275.661</v>
      </c>
      <c r="HE123">
        <v>610.00900000000001</v>
      </c>
      <c r="HF123">
        <v>23.000599999999999</v>
      </c>
      <c r="HG123">
        <v>36.524700000000003</v>
      </c>
      <c r="HH123">
        <v>30.0015</v>
      </c>
      <c r="HI123">
        <v>36.288899999999998</v>
      </c>
      <c r="HJ123">
        <v>36.131500000000003</v>
      </c>
      <c r="HK123">
        <v>83.888000000000005</v>
      </c>
      <c r="HL123">
        <v>33.397799999999997</v>
      </c>
      <c r="HM123">
        <v>0</v>
      </c>
      <c r="HN123">
        <v>23</v>
      </c>
      <c r="HO123">
        <v>1825.71</v>
      </c>
      <c r="HP123">
        <v>27.502400000000002</v>
      </c>
      <c r="HQ123">
        <v>101.286</v>
      </c>
      <c r="HR123">
        <v>101.872</v>
      </c>
    </row>
    <row r="124" spans="1:226" x14ac:dyDescent="0.2">
      <c r="A124">
        <v>116</v>
      </c>
      <c r="B124">
        <v>1656093606</v>
      </c>
      <c r="C124">
        <v>2086.9000000953702</v>
      </c>
      <c r="D124" t="s">
        <v>574</v>
      </c>
      <c r="E124" t="s">
        <v>575</v>
      </c>
      <c r="F124">
        <v>5</v>
      </c>
      <c r="G124" t="s">
        <v>351</v>
      </c>
      <c r="H124" t="s">
        <v>352</v>
      </c>
      <c r="I124">
        <v>1656093603.2</v>
      </c>
      <c r="J124">
        <f t="shared" si="102"/>
        <v>2.8070462767828953E-3</v>
      </c>
      <c r="K124">
        <f t="shared" si="103"/>
        <v>2.8070462767828954</v>
      </c>
      <c r="L124">
        <f t="shared" si="104"/>
        <v>45.773947262836892</v>
      </c>
      <c r="M124">
        <f t="shared" si="105"/>
        <v>1763.5630000000001</v>
      </c>
      <c r="N124">
        <f t="shared" si="106"/>
        <v>791.20213434668074</v>
      </c>
      <c r="O124">
        <f t="shared" si="107"/>
        <v>60.256851671452068</v>
      </c>
      <c r="P124">
        <f t="shared" si="108"/>
        <v>134.3104997966274</v>
      </c>
      <c r="Q124">
        <f t="shared" si="109"/>
        <v>8.2238407897047255E-2</v>
      </c>
      <c r="R124">
        <f t="shared" si="110"/>
        <v>3.1175921835113662</v>
      </c>
      <c r="S124">
        <f t="shared" si="111"/>
        <v>8.1051975668884155E-2</v>
      </c>
      <c r="T124">
        <f t="shared" si="112"/>
        <v>5.0762655085757662E-2</v>
      </c>
      <c r="U124">
        <f t="shared" si="113"/>
        <v>321.51835019999999</v>
      </c>
      <c r="V124">
        <f t="shared" si="114"/>
        <v>31.855052899873588</v>
      </c>
      <c r="W124">
        <f t="shared" si="115"/>
        <v>31.855052899873588</v>
      </c>
      <c r="X124">
        <f t="shared" si="116"/>
        <v>4.7360476383758234</v>
      </c>
      <c r="Y124">
        <f t="shared" si="117"/>
        <v>49.870063940042606</v>
      </c>
      <c r="Z124">
        <f t="shared" si="118"/>
        <v>2.2189061201894527</v>
      </c>
      <c r="AA124">
        <f t="shared" si="119"/>
        <v>4.4493749253202921</v>
      </c>
      <c r="AB124">
        <f t="shared" si="120"/>
        <v>2.5171415181863708</v>
      </c>
      <c r="AC124">
        <f t="shared" si="121"/>
        <v>-123.79074080612568</v>
      </c>
      <c r="AD124">
        <f t="shared" si="122"/>
        <v>-184.47189488228702</v>
      </c>
      <c r="AE124">
        <f t="shared" si="123"/>
        <v>-13.3277321177933</v>
      </c>
      <c r="AF124">
        <f t="shared" si="124"/>
        <v>-7.2017606206003393E-2</v>
      </c>
      <c r="AG124">
        <f t="shared" si="125"/>
        <v>82.624047865066146</v>
      </c>
      <c r="AH124">
        <f t="shared" si="126"/>
        <v>2.765481964635724</v>
      </c>
      <c r="AI124">
        <f t="shared" si="127"/>
        <v>45.773947262836892</v>
      </c>
      <c r="AJ124">
        <v>1868.13340195924</v>
      </c>
      <c r="AK124">
        <v>1824.70860606061</v>
      </c>
      <c r="AL124">
        <v>3.58215042059846</v>
      </c>
      <c r="AM124">
        <v>66.930594117623002</v>
      </c>
      <c r="AN124">
        <f t="shared" si="128"/>
        <v>2.8070462767828954</v>
      </c>
      <c r="AO124">
        <v>27.478062617090501</v>
      </c>
      <c r="AP124">
        <v>29.145459393939401</v>
      </c>
      <c r="AQ124">
        <v>2.4075990185294101E-3</v>
      </c>
      <c r="AR124">
        <v>77.493190307587398</v>
      </c>
      <c r="AS124">
        <v>182</v>
      </c>
      <c r="AT124">
        <v>36</v>
      </c>
      <c r="AU124">
        <f t="shared" si="129"/>
        <v>1</v>
      </c>
      <c r="AV124">
        <f t="shared" si="130"/>
        <v>0</v>
      </c>
      <c r="AW124">
        <f t="shared" si="131"/>
        <v>39721.926219771885</v>
      </c>
      <c r="AX124">
        <f t="shared" si="132"/>
        <v>2000.0139999999999</v>
      </c>
      <c r="AY124">
        <f t="shared" si="133"/>
        <v>1681.21182</v>
      </c>
      <c r="AZ124">
        <f t="shared" si="134"/>
        <v>0.84060002579981941</v>
      </c>
      <c r="BA124">
        <f t="shared" si="135"/>
        <v>0.16075804979365144</v>
      </c>
      <c r="BB124">
        <v>3.08</v>
      </c>
      <c r="BC124">
        <v>0.5</v>
      </c>
      <c r="BD124" t="s">
        <v>353</v>
      </c>
      <c r="BE124">
        <v>2</v>
      </c>
      <c r="BF124" t="b">
        <v>1</v>
      </c>
      <c r="BG124">
        <v>1656093603.2</v>
      </c>
      <c r="BH124">
        <v>1763.5630000000001</v>
      </c>
      <c r="BI124">
        <v>1817.46</v>
      </c>
      <c r="BJ124">
        <v>29.13533</v>
      </c>
      <c r="BK124">
        <v>27.481539999999999</v>
      </c>
      <c r="BL124">
        <v>1744.4010000000001</v>
      </c>
      <c r="BM124">
        <v>28.984819999999999</v>
      </c>
      <c r="BN124">
        <v>500.03440000000001</v>
      </c>
      <c r="BO124">
        <v>76.058369999999996</v>
      </c>
      <c r="BP124">
        <v>0.10023607</v>
      </c>
      <c r="BQ124">
        <v>30.7575</v>
      </c>
      <c r="BR124">
        <v>30.62049</v>
      </c>
      <c r="BS124">
        <v>999.9</v>
      </c>
      <c r="BT124">
        <v>0</v>
      </c>
      <c r="BU124">
        <v>0</v>
      </c>
      <c r="BV124">
        <v>10000.5</v>
      </c>
      <c r="BW124">
        <v>0</v>
      </c>
      <c r="BX124">
        <v>2239.6060000000002</v>
      </c>
      <c r="BY124">
        <v>-53.896790000000003</v>
      </c>
      <c r="BZ124">
        <v>1816.4860000000001</v>
      </c>
      <c r="CA124">
        <v>1868.818</v>
      </c>
      <c r="CB124">
        <v>1.6538120000000001</v>
      </c>
      <c r="CC124">
        <v>1817.46</v>
      </c>
      <c r="CD124">
        <v>27.481539999999999</v>
      </c>
      <c r="CE124">
        <v>2.2159879999999998</v>
      </c>
      <c r="CF124">
        <v>2.0902029999999998</v>
      </c>
      <c r="CG124">
        <v>19.07837</v>
      </c>
      <c r="CH124">
        <v>18.14471</v>
      </c>
      <c r="CI124">
        <v>2000.0139999999999</v>
      </c>
      <c r="CJ124">
        <v>0.98000030000000005</v>
      </c>
      <c r="CK124">
        <v>2.0000179999999999E-2</v>
      </c>
      <c r="CL124">
        <v>0</v>
      </c>
      <c r="CM124">
        <v>2.3028599999999999</v>
      </c>
      <c r="CN124">
        <v>0</v>
      </c>
      <c r="CO124">
        <v>6732.4089999999997</v>
      </c>
      <c r="CP124">
        <v>17300.28</v>
      </c>
      <c r="CQ124">
        <v>46.162199999999999</v>
      </c>
      <c r="CR124">
        <v>47.337200000000003</v>
      </c>
      <c r="CS124">
        <v>45.893599999999999</v>
      </c>
      <c r="CT124">
        <v>45.868699999999997</v>
      </c>
      <c r="CU124">
        <v>45.375</v>
      </c>
      <c r="CV124">
        <v>1960.0119999999999</v>
      </c>
      <c r="CW124">
        <v>40.002000000000002</v>
      </c>
      <c r="CX124">
        <v>0</v>
      </c>
      <c r="CY124">
        <v>1656093574</v>
      </c>
      <c r="CZ124">
        <v>0</v>
      </c>
      <c r="DA124">
        <v>1656081794</v>
      </c>
      <c r="DB124" t="s">
        <v>354</v>
      </c>
      <c r="DC124">
        <v>1656081770.5</v>
      </c>
      <c r="DD124">
        <v>1655399214.5999999</v>
      </c>
      <c r="DE124">
        <v>1</v>
      </c>
      <c r="DF124">
        <v>0.13400000000000001</v>
      </c>
      <c r="DG124">
        <v>-0.06</v>
      </c>
      <c r="DH124">
        <v>9.3309999999999995</v>
      </c>
      <c r="DI124">
        <v>0.51100000000000001</v>
      </c>
      <c r="DJ124">
        <v>421</v>
      </c>
      <c r="DK124">
        <v>25</v>
      </c>
      <c r="DL124">
        <v>1.93</v>
      </c>
      <c r="DM124">
        <v>0.15</v>
      </c>
      <c r="DN124">
        <v>-53.846622500000002</v>
      </c>
      <c r="DO124">
        <v>-0.65772945590988496</v>
      </c>
      <c r="DP124">
        <v>0.55107182131165999</v>
      </c>
      <c r="DQ124">
        <v>0</v>
      </c>
      <c r="DR124">
        <v>1.6649337500000001</v>
      </c>
      <c r="DS124">
        <v>-0.21388604127580199</v>
      </c>
      <c r="DT124">
        <v>3.06315670254967E-2</v>
      </c>
      <c r="DU124">
        <v>0</v>
      </c>
      <c r="DV124">
        <v>0</v>
      </c>
      <c r="DW124">
        <v>2</v>
      </c>
      <c r="DX124" t="s">
        <v>355</v>
      </c>
      <c r="DY124">
        <v>2.9630999999999998</v>
      </c>
      <c r="DZ124">
        <v>2.75387</v>
      </c>
      <c r="EA124">
        <v>0.19724900000000001</v>
      </c>
      <c r="EB124">
        <v>0.201788</v>
      </c>
      <c r="EC124">
        <v>9.9057699999999999E-2</v>
      </c>
      <c r="ED124">
        <v>9.4963800000000001E-2</v>
      </c>
      <c r="EE124">
        <v>30841.3</v>
      </c>
      <c r="EF124">
        <v>33510.1</v>
      </c>
      <c r="EG124">
        <v>34877.300000000003</v>
      </c>
      <c r="EH124">
        <v>38142.6</v>
      </c>
      <c r="EI124">
        <v>44680.5</v>
      </c>
      <c r="EJ124">
        <v>49884</v>
      </c>
      <c r="EK124">
        <v>54649.8</v>
      </c>
      <c r="EL124">
        <v>61211.3</v>
      </c>
      <c r="EM124">
        <v>1.4674</v>
      </c>
      <c r="EN124">
        <v>2.0215999999999998</v>
      </c>
      <c r="EO124">
        <v>-2.7030700000000001E-2</v>
      </c>
      <c r="EP124">
        <v>0</v>
      </c>
      <c r="EQ124">
        <v>31.041399999999999</v>
      </c>
      <c r="ER124">
        <v>999.9</v>
      </c>
      <c r="ES124">
        <v>38.920999999999999</v>
      </c>
      <c r="ET124">
        <v>42.046999999999997</v>
      </c>
      <c r="EU124">
        <v>42.289000000000001</v>
      </c>
      <c r="EV124">
        <v>55.114800000000002</v>
      </c>
      <c r="EW124">
        <v>39.026400000000002</v>
      </c>
      <c r="EX124">
        <v>2</v>
      </c>
      <c r="EY124">
        <v>0.78676800000000002</v>
      </c>
      <c r="EZ124">
        <v>5.27935</v>
      </c>
      <c r="FA124">
        <v>20.061</v>
      </c>
      <c r="FB124">
        <v>5.1969200000000004</v>
      </c>
      <c r="FC124">
        <v>12.0099</v>
      </c>
      <c r="FD124">
        <v>4.9740000000000002</v>
      </c>
      <c r="FE124">
        <v>3.294</v>
      </c>
      <c r="FF124">
        <v>9999</v>
      </c>
      <c r="FG124">
        <v>544.29999999999995</v>
      </c>
      <c r="FH124">
        <v>9999</v>
      </c>
      <c r="FI124">
        <v>9999</v>
      </c>
      <c r="FJ124">
        <v>1.86328</v>
      </c>
      <c r="FK124">
        <v>1.8678600000000001</v>
      </c>
      <c r="FL124">
        <v>1.86768</v>
      </c>
      <c r="FM124">
        <v>1.8689</v>
      </c>
      <c r="FN124">
        <v>1.8696600000000001</v>
      </c>
      <c r="FO124">
        <v>1.8656900000000001</v>
      </c>
      <c r="FP124">
        <v>1.8666100000000001</v>
      </c>
      <c r="FQ124">
        <v>1.8680099999999999</v>
      </c>
      <c r="FR124">
        <v>5</v>
      </c>
      <c r="FS124">
        <v>0</v>
      </c>
      <c r="FT124">
        <v>0</v>
      </c>
      <c r="FU124">
        <v>0</v>
      </c>
      <c r="FV124" t="s">
        <v>356</v>
      </c>
      <c r="FW124" t="s">
        <v>357</v>
      </c>
      <c r="FX124" t="s">
        <v>358</v>
      </c>
      <c r="FY124" t="s">
        <v>358</v>
      </c>
      <c r="FZ124" t="s">
        <v>358</v>
      </c>
      <c r="GA124" t="s">
        <v>358</v>
      </c>
      <c r="GB124">
        <v>0</v>
      </c>
      <c r="GC124">
        <v>100</v>
      </c>
      <c r="GD124">
        <v>100</v>
      </c>
      <c r="GE124">
        <v>19.21</v>
      </c>
      <c r="GF124">
        <v>0.15060000000000001</v>
      </c>
      <c r="GG124">
        <v>5.6976915342421899</v>
      </c>
      <c r="GH124">
        <v>8.8301994759753793E-3</v>
      </c>
      <c r="GI124">
        <v>1.96969380098152E-7</v>
      </c>
      <c r="GJ124">
        <v>-4.7809962804086102E-10</v>
      </c>
      <c r="GK124">
        <v>0.15052054362713199</v>
      </c>
      <c r="GL124">
        <v>0</v>
      </c>
      <c r="GM124">
        <v>0</v>
      </c>
      <c r="GN124">
        <v>0</v>
      </c>
      <c r="GO124">
        <v>-3</v>
      </c>
      <c r="GP124">
        <v>1713</v>
      </c>
      <c r="GQ124">
        <v>0</v>
      </c>
      <c r="GR124">
        <v>17</v>
      </c>
      <c r="GS124">
        <v>197.3</v>
      </c>
      <c r="GT124">
        <v>11573.2</v>
      </c>
      <c r="GU124">
        <v>4.21753</v>
      </c>
      <c r="GV124">
        <v>2.6440399999999999</v>
      </c>
      <c r="GW124">
        <v>2.2485400000000002</v>
      </c>
      <c r="GX124">
        <v>2.7087400000000001</v>
      </c>
      <c r="GY124">
        <v>1.9958499999999999</v>
      </c>
      <c r="GZ124">
        <v>2.3925800000000002</v>
      </c>
      <c r="HA124">
        <v>45.091700000000003</v>
      </c>
      <c r="HB124">
        <v>15.2615</v>
      </c>
      <c r="HC124">
        <v>18</v>
      </c>
      <c r="HD124">
        <v>275.81299999999999</v>
      </c>
      <c r="HE124">
        <v>610.29700000000003</v>
      </c>
      <c r="HF124">
        <v>23.002199999999998</v>
      </c>
      <c r="HG124">
        <v>36.541800000000002</v>
      </c>
      <c r="HH124">
        <v>30.0015</v>
      </c>
      <c r="HI124">
        <v>36.305700000000002</v>
      </c>
      <c r="HJ124">
        <v>36.144799999999996</v>
      </c>
      <c r="HK124">
        <v>84.383200000000002</v>
      </c>
      <c r="HL124">
        <v>33.397799999999997</v>
      </c>
      <c r="HM124">
        <v>0</v>
      </c>
      <c r="HN124">
        <v>23</v>
      </c>
      <c r="HO124">
        <v>1839.17</v>
      </c>
      <c r="HP124">
        <v>27.496400000000001</v>
      </c>
      <c r="HQ124">
        <v>101.282</v>
      </c>
      <c r="HR124">
        <v>101.867</v>
      </c>
    </row>
    <row r="125" spans="1:226" x14ac:dyDescent="0.2">
      <c r="A125">
        <v>117</v>
      </c>
      <c r="B125">
        <v>1656093611</v>
      </c>
      <c r="C125">
        <v>2091.9000000953702</v>
      </c>
      <c r="D125" t="s">
        <v>576</v>
      </c>
      <c r="E125" t="s">
        <v>577</v>
      </c>
      <c r="F125">
        <v>5</v>
      </c>
      <c r="G125" t="s">
        <v>351</v>
      </c>
      <c r="H125" t="s">
        <v>352</v>
      </c>
      <c r="I125">
        <v>1656093608.5</v>
      </c>
      <c r="J125">
        <f t="shared" si="102"/>
        <v>2.7855689036778691E-3</v>
      </c>
      <c r="K125">
        <f t="shared" si="103"/>
        <v>2.785568903677869</v>
      </c>
      <c r="L125">
        <f t="shared" si="104"/>
        <v>45.714870257754406</v>
      </c>
      <c r="M125">
        <f t="shared" si="105"/>
        <v>1781.20444444444</v>
      </c>
      <c r="N125">
        <f t="shared" si="106"/>
        <v>801.19863956957602</v>
      </c>
      <c r="O125">
        <f t="shared" si="107"/>
        <v>61.017286505795909</v>
      </c>
      <c r="P125">
        <f t="shared" si="108"/>
        <v>135.65207995167259</v>
      </c>
      <c r="Q125">
        <f t="shared" si="109"/>
        <v>8.1508747390882541E-2</v>
      </c>
      <c r="R125">
        <f t="shared" si="110"/>
        <v>3.1169714382275808</v>
      </c>
      <c r="S125">
        <f t="shared" si="111"/>
        <v>8.0342885564400335E-2</v>
      </c>
      <c r="T125">
        <f t="shared" si="112"/>
        <v>5.0317662279405165E-2</v>
      </c>
      <c r="U125">
        <f t="shared" si="113"/>
        <v>321.52273866666633</v>
      </c>
      <c r="V125">
        <f t="shared" si="114"/>
        <v>31.869355423389944</v>
      </c>
      <c r="W125">
        <f t="shared" si="115"/>
        <v>31.869355423389944</v>
      </c>
      <c r="X125">
        <f t="shared" si="116"/>
        <v>4.7398870449467267</v>
      </c>
      <c r="Y125">
        <f t="shared" si="117"/>
        <v>49.871405708439021</v>
      </c>
      <c r="Z125">
        <f t="shared" si="118"/>
        <v>2.2200842468766968</v>
      </c>
      <c r="AA125">
        <f t="shared" si="119"/>
        <v>4.4516175458455622</v>
      </c>
      <c r="AB125">
        <f t="shared" si="120"/>
        <v>2.5198027980700299</v>
      </c>
      <c r="AC125">
        <f t="shared" si="121"/>
        <v>-122.84358865219403</v>
      </c>
      <c r="AD125">
        <f t="shared" si="122"/>
        <v>-185.35608628411197</v>
      </c>
      <c r="AE125">
        <f t="shared" si="123"/>
        <v>-13.395807423304635</v>
      </c>
      <c r="AF125">
        <f t="shared" si="124"/>
        <v>-7.2743692944300165E-2</v>
      </c>
      <c r="AG125">
        <f t="shared" si="125"/>
        <v>81.212006849966372</v>
      </c>
      <c r="AH125">
        <f t="shared" si="126"/>
        <v>2.7741810523979074</v>
      </c>
      <c r="AI125">
        <f t="shared" si="127"/>
        <v>45.714870257754406</v>
      </c>
      <c r="AJ125">
        <v>1883.91006074904</v>
      </c>
      <c r="AK125">
        <v>1841.41896969697</v>
      </c>
      <c r="AL125">
        <v>3.3586887214623502</v>
      </c>
      <c r="AM125">
        <v>66.930594117623002</v>
      </c>
      <c r="AN125">
        <f t="shared" si="128"/>
        <v>2.785568903677869</v>
      </c>
      <c r="AO125">
        <v>27.489177427782401</v>
      </c>
      <c r="AP125">
        <v>29.155002424242401</v>
      </c>
      <c r="AQ125">
        <v>2.4112914826340301E-5</v>
      </c>
      <c r="AR125">
        <v>77.493190307587398</v>
      </c>
      <c r="AS125">
        <v>182</v>
      </c>
      <c r="AT125">
        <v>36</v>
      </c>
      <c r="AU125">
        <f t="shared" si="129"/>
        <v>1</v>
      </c>
      <c r="AV125">
        <f t="shared" si="130"/>
        <v>0</v>
      </c>
      <c r="AW125">
        <f t="shared" si="131"/>
        <v>39709.976670503231</v>
      </c>
      <c r="AX125">
        <f t="shared" si="132"/>
        <v>2000.0422222222201</v>
      </c>
      <c r="AY125">
        <f t="shared" si="133"/>
        <v>1681.2354666666649</v>
      </c>
      <c r="AZ125">
        <f t="shared" si="134"/>
        <v>0.84059998733360075</v>
      </c>
      <c r="BA125">
        <f t="shared" si="135"/>
        <v>0.16075797555384944</v>
      </c>
      <c r="BB125">
        <v>3.08</v>
      </c>
      <c r="BC125">
        <v>0.5</v>
      </c>
      <c r="BD125" t="s">
        <v>353</v>
      </c>
      <c r="BE125">
        <v>2</v>
      </c>
      <c r="BF125" t="b">
        <v>1</v>
      </c>
      <c r="BG125">
        <v>1656093608.5</v>
      </c>
      <c r="BH125">
        <v>1781.20444444444</v>
      </c>
      <c r="BI125">
        <v>1834.2766666666701</v>
      </c>
      <c r="BJ125">
        <v>29.151222222222199</v>
      </c>
      <c r="BK125">
        <v>27.492088888888901</v>
      </c>
      <c r="BL125">
        <v>1761.9522222222199</v>
      </c>
      <c r="BM125">
        <v>29.000711111111102</v>
      </c>
      <c r="BN125">
        <v>499.98366666666698</v>
      </c>
      <c r="BO125">
        <v>76.057555555555595</v>
      </c>
      <c r="BP125">
        <v>9.9945833333333303E-2</v>
      </c>
      <c r="BQ125">
        <v>30.7663222222222</v>
      </c>
      <c r="BR125">
        <v>30.608811111111098</v>
      </c>
      <c r="BS125">
        <v>999.9</v>
      </c>
      <c r="BT125">
        <v>0</v>
      </c>
      <c r="BU125">
        <v>0</v>
      </c>
      <c r="BV125">
        <v>9997.7777777777792</v>
      </c>
      <c r="BW125">
        <v>0</v>
      </c>
      <c r="BX125">
        <v>1654.58777777778</v>
      </c>
      <c r="BY125">
        <v>-53.072088888888899</v>
      </c>
      <c r="BZ125">
        <v>1834.68777777778</v>
      </c>
      <c r="CA125">
        <v>1886.1311111111099</v>
      </c>
      <c r="CB125">
        <v>1.6591488888888899</v>
      </c>
      <c r="CC125">
        <v>1834.2766666666701</v>
      </c>
      <c r="CD125">
        <v>27.492088888888901</v>
      </c>
      <c r="CE125">
        <v>2.2171722222222199</v>
      </c>
      <c r="CF125">
        <v>2.0909811111111098</v>
      </c>
      <c r="CG125">
        <v>19.086922222222199</v>
      </c>
      <c r="CH125">
        <v>18.1506222222222</v>
      </c>
      <c r="CI125">
        <v>2000.0422222222201</v>
      </c>
      <c r="CJ125">
        <v>0.98000100000000001</v>
      </c>
      <c r="CK125">
        <v>1.9999433333333299E-2</v>
      </c>
      <c r="CL125">
        <v>0</v>
      </c>
      <c r="CM125">
        <v>2.3009222222222201</v>
      </c>
      <c r="CN125">
        <v>0</v>
      </c>
      <c r="CO125">
        <v>6524.5388888888901</v>
      </c>
      <c r="CP125">
        <v>17300.5</v>
      </c>
      <c r="CQ125">
        <v>46.166333333333299</v>
      </c>
      <c r="CR125">
        <v>47.353999999999999</v>
      </c>
      <c r="CS125">
        <v>45.930111111111103</v>
      </c>
      <c r="CT125">
        <v>45.875</v>
      </c>
      <c r="CU125">
        <v>45.375</v>
      </c>
      <c r="CV125">
        <v>1960.0422222222201</v>
      </c>
      <c r="CW125">
        <v>40</v>
      </c>
      <c r="CX125">
        <v>0</v>
      </c>
      <c r="CY125">
        <v>1656093579.4000001</v>
      </c>
      <c r="CZ125">
        <v>0</v>
      </c>
      <c r="DA125">
        <v>1656081794</v>
      </c>
      <c r="DB125" t="s">
        <v>354</v>
      </c>
      <c r="DC125">
        <v>1656081770.5</v>
      </c>
      <c r="DD125">
        <v>1655399214.5999999</v>
      </c>
      <c r="DE125">
        <v>1</v>
      </c>
      <c r="DF125">
        <v>0.13400000000000001</v>
      </c>
      <c r="DG125">
        <v>-0.06</v>
      </c>
      <c r="DH125">
        <v>9.3309999999999995</v>
      </c>
      <c r="DI125">
        <v>0.51100000000000001</v>
      </c>
      <c r="DJ125">
        <v>421</v>
      </c>
      <c r="DK125">
        <v>25</v>
      </c>
      <c r="DL125">
        <v>1.93</v>
      </c>
      <c r="DM125">
        <v>0.15</v>
      </c>
      <c r="DN125">
        <v>-53.701912499999999</v>
      </c>
      <c r="DO125">
        <v>3.1582277673547101</v>
      </c>
      <c r="DP125">
        <v>0.58022357250783096</v>
      </c>
      <c r="DQ125">
        <v>0</v>
      </c>
      <c r="DR125">
        <v>1.653089</v>
      </c>
      <c r="DS125">
        <v>-1.0932833020695001E-3</v>
      </c>
      <c r="DT125">
        <v>2.15202358026115E-2</v>
      </c>
      <c r="DU125">
        <v>1</v>
      </c>
      <c r="DV125">
        <v>1</v>
      </c>
      <c r="DW125">
        <v>2</v>
      </c>
      <c r="DX125" t="s">
        <v>361</v>
      </c>
      <c r="DY125">
        <v>2.9638200000000001</v>
      </c>
      <c r="DZ125">
        <v>2.75407</v>
      </c>
      <c r="EA125">
        <v>0.19832</v>
      </c>
      <c r="EB125">
        <v>0.20278399999999999</v>
      </c>
      <c r="EC125">
        <v>9.9063499999999999E-2</v>
      </c>
      <c r="ED125">
        <v>9.4983600000000001E-2</v>
      </c>
      <c r="EE125">
        <v>30798.7</v>
      </c>
      <c r="EF125">
        <v>33466.5</v>
      </c>
      <c r="EG125">
        <v>34875.9</v>
      </c>
      <c r="EH125">
        <v>38140.9</v>
      </c>
      <c r="EI125">
        <v>44678.400000000001</v>
      </c>
      <c r="EJ125">
        <v>49880.9</v>
      </c>
      <c r="EK125">
        <v>54647.5</v>
      </c>
      <c r="EL125">
        <v>61208.800000000003</v>
      </c>
      <c r="EM125">
        <v>1.4674</v>
      </c>
      <c r="EN125">
        <v>2.0211999999999999</v>
      </c>
      <c r="EO125">
        <v>-2.6315499999999999E-2</v>
      </c>
      <c r="EP125">
        <v>0</v>
      </c>
      <c r="EQ125">
        <v>31.0441</v>
      </c>
      <c r="ER125">
        <v>999.9</v>
      </c>
      <c r="ES125">
        <v>38.920999999999999</v>
      </c>
      <c r="ET125">
        <v>42.067</v>
      </c>
      <c r="EU125">
        <v>42.333399999999997</v>
      </c>
      <c r="EV125">
        <v>55.214799999999997</v>
      </c>
      <c r="EW125">
        <v>39.098599999999998</v>
      </c>
      <c r="EX125">
        <v>2</v>
      </c>
      <c r="EY125">
        <v>0.78878099999999995</v>
      </c>
      <c r="EZ125">
        <v>5.2931800000000004</v>
      </c>
      <c r="FA125">
        <v>20.060400000000001</v>
      </c>
      <c r="FB125">
        <v>5.1969200000000004</v>
      </c>
      <c r="FC125">
        <v>12.0099</v>
      </c>
      <c r="FD125">
        <v>4.9736000000000002</v>
      </c>
      <c r="FE125">
        <v>3.294</v>
      </c>
      <c r="FF125">
        <v>9999</v>
      </c>
      <c r="FG125">
        <v>544.29999999999995</v>
      </c>
      <c r="FH125">
        <v>9999</v>
      </c>
      <c r="FI125">
        <v>9999</v>
      </c>
      <c r="FJ125">
        <v>1.8632500000000001</v>
      </c>
      <c r="FK125">
        <v>1.8678600000000001</v>
      </c>
      <c r="FL125">
        <v>1.8676200000000001</v>
      </c>
      <c r="FM125">
        <v>1.86893</v>
      </c>
      <c r="FN125">
        <v>1.8696299999999999</v>
      </c>
      <c r="FO125">
        <v>1.8656900000000001</v>
      </c>
      <c r="FP125">
        <v>1.8666100000000001</v>
      </c>
      <c r="FQ125">
        <v>1.8680399999999999</v>
      </c>
      <c r="FR125">
        <v>5</v>
      </c>
      <c r="FS125">
        <v>0</v>
      </c>
      <c r="FT125">
        <v>0</v>
      </c>
      <c r="FU125">
        <v>0</v>
      </c>
      <c r="FV125" t="s">
        <v>356</v>
      </c>
      <c r="FW125" t="s">
        <v>357</v>
      </c>
      <c r="FX125" t="s">
        <v>358</v>
      </c>
      <c r="FY125" t="s">
        <v>358</v>
      </c>
      <c r="FZ125" t="s">
        <v>358</v>
      </c>
      <c r="GA125" t="s">
        <v>358</v>
      </c>
      <c r="GB125">
        <v>0</v>
      </c>
      <c r="GC125">
        <v>100</v>
      </c>
      <c r="GD125">
        <v>100</v>
      </c>
      <c r="GE125">
        <v>19.29</v>
      </c>
      <c r="GF125">
        <v>0.15049999999999999</v>
      </c>
      <c r="GG125">
        <v>5.6976915342421899</v>
      </c>
      <c r="GH125">
        <v>8.8301994759753793E-3</v>
      </c>
      <c r="GI125">
        <v>1.96969380098152E-7</v>
      </c>
      <c r="GJ125">
        <v>-4.7809962804086102E-10</v>
      </c>
      <c r="GK125">
        <v>0.15052054362713199</v>
      </c>
      <c r="GL125">
        <v>0</v>
      </c>
      <c r="GM125">
        <v>0</v>
      </c>
      <c r="GN125">
        <v>0</v>
      </c>
      <c r="GO125">
        <v>-3</v>
      </c>
      <c r="GP125">
        <v>1713</v>
      </c>
      <c r="GQ125">
        <v>0</v>
      </c>
      <c r="GR125">
        <v>17</v>
      </c>
      <c r="GS125">
        <v>197.3</v>
      </c>
      <c r="GT125">
        <v>11573.3</v>
      </c>
      <c r="GU125">
        <v>4.2443799999999996</v>
      </c>
      <c r="GV125">
        <v>2.6464799999999999</v>
      </c>
      <c r="GW125">
        <v>2.2485400000000002</v>
      </c>
      <c r="GX125">
        <v>2.7087400000000001</v>
      </c>
      <c r="GY125">
        <v>1.9958499999999999</v>
      </c>
      <c r="GZ125">
        <v>2.3974600000000001</v>
      </c>
      <c r="HA125">
        <v>45.091700000000003</v>
      </c>
      <c r="HB125">
        <v>15.252800000000001</v>
      </c>
      <c r="HC125">
        <v>18</v>
      </c>
      <c r="HD125">
        <v>275.87</v>
      </c>
      <c r="HE125">
        <v>610.12599999999998</v>
      </c>
      <c r="HF125">
        <v>23.002600000000001</v>
      </c>
      <c r="HG125">
        <v>36.557499999999997</v>
      </c>
      <c r="HH125">
        <v>30.001799999999999</v>
      </c>
      <c r="HI125">
        <v>36.319899999999997</v>
      </c>
      <c r="HJ125">
        <v>36.160200000000003</v>
      </c>
      <c r="HK125">
        <v>84.905699999999996</v>
      </c>
      <c r="HL125">
        <v>33.397799999999997</v>
      </c>
      <c r="HM125">
        <v>0</v>
      </c>
      <c r="HN125">
        <v>23</v>
      </c>
      <c r="HO125">
        <v>1859.5</v>
      </c>
      <c r="HP125">
        <v>27.498100000000001</v>
      </c>
      <c r="HQ125">
        <v>101.27800000000001</v>
      </c>
      <c r="HR125">
        <v>101.86199999999999</v>
      </c>
    </row>
    <row r="126" spans="1:226" x14ac:dyDescent="0.2">
      <c r="A126">
        <v>118</v>
      </c>
      <c r="B126">
        <v>1656093616</v>
      </c>
      <c r="C126">
        <v>2096.9000000953702</v>
      </c>
      <c r="D126" t="s">
        <v>578</v>
      </c>
      <c r="E126" t="s">
        <v>579</v>
      </c>
      <c r="F126">
        <v>5</v>
      </c>
      <c r="G126" t="s">
        <v>351</v>
      </c>
      <c r="H126" t="s">
        <v>352</v>
      </c>
      <c r="I126">
        <v>1656093613.2</v>
      </c>
      <c r="J126">
        <f t="shared" si="102"/>
        <v>2.765708051378271E-3</v>
      </c>
      <c r="K126">
        <f t="shared" si="103"/>
        <v>2.765708051378271</v>
      </c>
      <c r="L126">
        <f t="shared" si="104"/>
        <v>47.690330685281502</v>
      </c>
      <c r="M126">
        <f t="shared" si="105"/>
        <v>1796.4829999999999</v>
      </c>
      <c r="N126">
        <f t="shared" si="106"/>
        <v>771.00182847172266</v>
      </c>
      <c r="O126">
        <f t="shared" si="107"/>
        <v>58.71698995385546</v>
      </c>
      <c r="P126">
        <f t="shared" si="108"/>
        <v>136.81429844642821</v>
      </c>
      <c r="Q126">
        <f t="shared" si="109"/>
        <v>8.0933283492461233E-2</v>
      </c>
      <c r="R126">
        <f t="shared" si="110"/>
        <v>3.1211649822114693</v>
      </c>
      <c r="S126">
        <f t="shared" si="111"/>
        <v>7.9785221614734739E-2</v>
      </c>
      <c r="T126">
        <f t="shared" si="112"/>
        <v>4.9967555562102729E-2</v>
      </c>
      <c r="U126">
        <f t="shared" si="113"/>
        <v>321.5163192</v>
      </c>
      <c r="V126">
        <f t="shared" si="114"/>
        <v>31.867934956070723</v>
      </c>
      <c r="W126">
        <f t="shared" si="115"/>
        <v>31.867934956070723</v>
      </c>
      <c r="X126">
        <f t="shared" si="116"/>
        <v>4.7395056098491937</v>
      </c>
      <c r="Y126">
        <f t="shared" si="117"/>
        <v>49.887941533362465</v>
      </c>
      <c r="Z126">
        <f t="shared" si="118"/>
        <v>2.2202036911858323</v>
      </c>
      <c r="AA126">
        <f t="shared" si="119"/>
        <v>4.4503814407757742</v>
      </c>
      <c r="AB126">
        <f t="shared" si="120"/>
        <v>2.5193019186633614</v>
      </c>
      <c r="AC126">
        <f t="shared" si="121"/>
        <v>-121.96772506578175</v>
      </c>
      <c r="AD126">
        <f t="shared" si="122"/>
        <v>-186.18460067740426</v>
      </c>
      <c r="AE126">
        <f t="shared" si="123"/>
        <v>-13.437190029185412</v>
      </c>
      <c r="AF126">
        <f t="shared" si="124"/>
        <v>-7.3196572371386992E-2</v>
      </c>
      <c r="AG126">
        <f t="shared" si="125"/>
        <v>82.426150575536099</v>
      </c>
      <c r="AH126">
        <f t="shared" si="126"/>
        <v>2.7603899373902188</v>
      </c>
      <c r="AI126">
        <f t="shared" si="127"/>
        <v>47.690330685281502</v>
      </c>
      <c r="AJ126">
        <v>1901.6282484246999</v>
      </c>
      <c r="AK126">
        <v>1858.0237575757601</v>
      </c>
      <c r="AL126">
        <v>3.3249666495976902</v>
      </c>
      <c r="AM126">
        <v>66.930594117623002</v>
      </c>
      <c r="AN126">
        <f t="shared" si="128"/>
        <v>2.765708051378271</v>
      </c>
      <c r="AO126">
        <v>27.5011536851054</v>
      </c>
      <c r="AP126">
        <v>29.1542363636364</v>
      </c>
      <c r="AQ126">
        <v>1.8986193395778301E-4</v>
      </c>
      <c r="AR126">
        <v>77.493190307587398</v>
      </c>
      <c r="AS126">
        <v>183</v>
      </c>
      <c r="AT126">
        <v>37</v>
      </c>
      <c r="AU126">
        <f t="shared" si="129"/>
        <v>1</v>
      </c>
      <c r="AV126">
        <f t="shared" si="130"/>
        <v>0</v>
      </c>
      <c r="AW126">
        <f t="shared" si="131"/>
        <v>39783.41390933346</v>
      </c>
      <c r="AX126">
        <f t="shared" si="132"/>
        <v>2000.002</v>
      </c>
      <c r="AY126">
        <f t="shared" si="133"/>
        <v>1681.2016799999999</v>
      </c>
      <c r="AZ126">
        <f t="shared" si="134"/>
        <v>0.84059999940000052</v>
      </c>
      <c r="BA126">
        <f t="shared" si="135"/>
        <v>0.16075799884200115</v>
      </c>
      <c r="BB126">
        <v>3.08</v>
      </c>
      <c r="BC126">
        <v>0.5</v>
      </c>
      <c r="BD126" t="s">
        <v>353</v>
      </c>
      <c r="BE126">
        <v>2</v>
      </c>
      <c r="BF126" t="b">
        <v>1</v>
      </c>
      <c r="BG126">
        <v>1656093613.2</v>
      </c>
      <c r="BH126">
        <v>1796.4829999999999</v>
      </c>
      <c r="BI126">
        <v>1850.3109999999999</v>
      </c>
      <c r="BJ126">
        <v>29.153079999999999</v>
      </c>
      <c r="BK126">
        <v>27.502289999999999</v>
      </c>
      <c r="BL126">
        <v>1777.155</v>
      </c>
      <c r="BM126">
        <v>29.002559999999999</v>
      </c>
      <c r="BN126">
        <v>500.01159999999999</v>
      </c>
      <c r="BO126">
        <v>76.05677</v>
      </c>
      <c r="BP126">
        <v>9.9975400000000006E-2</v>
      </c>
      <c r="BQ126">
        <v>30.76146</v>
      </c>
      <c r="BR126">
        <v>30.61037</v>
      </c>
      <c r="BS126">
        <v>999.9</v>
      </c>
      <c r="BT126">
        <v>0</v>
      </c>
      <c r="BU126">
        <v>0</v>
      </c>
      <c r="BV126">
        <v>10017</v>
      </c>
      <c r="BW126">
        <v>0</v>
      </c>
      <c r="BX126">
        <v>1361.5329999999999</v>
      </c>
      <c r="BY126">
        <v>-53.828330000000001</v>
      </c>
      <c r="BZ126">
        <v>1850.4269999999999</v>
      </c>
      <c r="CA126">
        <v>1902.6379999999999</v>
      </c>
      <c r="CB126">
        <v>1.650787</v>
      </c>
      <c r="CC126">
        <v>1850.3109999999999</v>
      </c>
      <c r="CD126">
        <v>27.502289999999999</v>
      </c>
      <c r="CE126">
        <v>2.2172900000000002</v>
      </c>
      <c r="CF126">
        <v>2.091736</v>
      </c>
      <c r="CG126">
        <v>19.087779999999999</v>
      </c>
      <c r="CH126">
        <v>18.156379999999999</v>
      </c>
      <c r="CI126">
        <v>2000.002</v>
      </c>
      <c r="CJ126">
        <v>0.98000120000000002</v>
      </c>
      <c r="CK126">
        <v>1.9999220000000002E-2</v>
      </c>
      <c r="CL126">
        <v>0</v>
      </c>
      <c r="CM126">
        <v>2.3889</v>
      </c>
      <c r="CN126">
        <v>0</v>
      </c>
      <c r="CO126">
        <v>6454.8429999999998</v>
      </c>
      <c r="CP126">
        <v>17300.169999999998</v>
      </c>
      <c r="CQ126">
        <v>46.180799999999998</v>
      </c>
      <c r="CR126">
        <v>47.337200000000003</v>
      </c>
      <c r="CS126">
        <v>45.936999999999998</v>
      </c>
      <c r="CT126">
        <v>45.875</v>
      </c>
      <c r="CU126">
        <v>45.375</v>
      </c>
      <c r="CV126">
        <v>1960.002</v>
      </c>
      <c r="CW126">
        <v>40</v>
      </c>
      <c r="CX126">
        <v>0</v>
      </c>
      <c r="CY126">
        <v>1656093584.2</v>
      </c>
      <c r="CZ126">
        <v>0</v>
      </c>
      <c r="DA126">
        <v>1656081794</v>
      </c>
      <c r="DB126" t="s">
        <v>354</v>
      </c>
      <c r="DC126">
        <v>1656081770.5</v>
      </c>
      <c r="DD126">
        <v>1655399214.5999999</v>
      </c>
      <c r="DE126">
        <v>1</v>
      </c>
      <c r="DF126">
        <v>0.13400000000000001</v>
      </c>
      <c r="DG126">
        <v>-0.06</v>
      </c>
      <c r="DH126">
        <v>9.3309999999999995</v>
      </c>
      <c r="DI126">
        <v>0.51100000000000001</v>
      </c>
      <c r="DJ126">
        <v>421</v>
      </c>
      <c r="DK126">
        <v>25</v>
      </c>
      <c r="DL126">
        <v>1.93</v>
      </c>
      <c r="DM126">
        <v>0.15</v>
      </c>
      <c r="DN126">
        <v>-53.645992499999998</v>
      </c>
      <c r="DO126">
        <v>1.73016022514066</v>
      </c>
      <c r="DP126">
        <v>0.57453771172460899</v>
      </c>
      <c r="DQ126">
        <v>0</v>
      </c>
      <c r="DR126">
        <v>1.64964325</v>
      </c>
      <c r="DS126">
        <v>7.6299399624765493E-2</v>
      </c>
      <c r="DT126">
        <v>1.11070964674617E-2</v>
      </c>
      <c r="DU126">
        <v>1</v>
      </c>
      <c r="DV126">
        <v>1</v>
      </c>
      <c r="DW126">
        <v>2</v>
      </c>
      <c r="DX126" t="s">
        <v>361</v>
      </c>
      <c r="DY126">
        <v>2.9641500000000001</v>
      </c>
      <c r="DZ126">
        <v>2.7541099999999998</v>
      </c>
      <c r="EA126">
        <v>0.199375</v>
      </c>
      <c r="EB126">
        <v>0.20386000000000001</v>
      </c>
      <c r="EC126">
        <v>9.9067699999999995E-2</v>
      </c>
      <c r="ED126">
        <v>9.5007599999999998E-2</v>
      </c>
      <c r="EE126">
        <v>30756.7</v>
      </c>
      <c r="EF126">
        <v>33420</v>
      </c>
      <c r="EG126">
        <v>34874.6</v>
      </c>
      <c r="EH126">
        <v>38139.599999999999</v>
      </c>
      <c r="EI126">
        <v>44677.1</v>
      </c>
      <c r="EJ126">
        <v>49877.7</v>
      </c>
      <c r="EK126">
        <v>54646.1</v>
      </c>
      <c r="EL126">
        <v>61206.5</v>
      </c>
      <c r="EM126">
        <v>1.4665999999999999</v>
      </c>
      <c r="EN126">
        <v>2.0202</v>
      </c>
      <c r="EO126">
        <v>-2.6076999999999999E-2</v>
      </c>
      <c r="EP126">
        <v>0</v>
      </c>
      <c r="EQ126">
        <v>31.038699999999999</v>
      </c>
      <c r="ER126">
        <v>999.9</v>
      </c>
      <c r="ES126">
        <v>38.920999999999999</v>
      </c>
      <c r="ET126">
        <v>42.076999999999998</v>
      </c>
      <c r="EU126">
        <v>42.359200000000001</v>
      </c>
      <c r="EV126">
        <v>55.014800000000001</v>
      </c>
      <c r="EW126">
        <v>39.090499999999999</v>
      </c>
      <c r="EX126">
        <v>2</v>
      </c>
      <c r="EY126">
        <v>0.79061000000000003</v>
      </c>
      <c r="EZ126">
        <v>5.2956399999999997</v>
      </c>
      <c r="FA126">
        <v>20.060199999999998</v>
      </c>
      <c r="FB126">
        <v>5.1993200000000002</v>
      </c>
      <c r="FC126">
        <v>12.0099</v>
      </c>
      <c r="FD126">
        <v>4.9736000000000002</v>
      </c>
      <c r="FE126">
        <v>3.2942</v>
      </c>
      <c r="FF126">
        <v>9999</v>
      </c>
      <c r="FG126">
        <v>544.29999999999995</v>
      </c>
      <c r="FH126">
        <v>9999</v>
      </c>
      <c r="FI126">
        <v>9999</v>
      </c>
      <c r="FJ126">
        <v>1.8632500000000001</v>
      </c>
      <c r="FK126">
        <v>1.8678600000000001</v>
      </c>
      <c r="FL126">
        <v>1.86768</v>
      </c>
      <c r="FM126">
        <v>1.86893</v>
      </c>
      <c r="FN126">
        <v>1.8696600000000001</v>
      </c>
      <c r="FO126">
        <v>1.8656900000000001</v>
      </c>
      <c r="FP126">
        <v>1.8666100000000001</v>
      </c>
      <c r="FQ126">
        <v>1.8680099999999999</v>
      </c>
      <c r="FR126">
        <v>5</v>
      </c>
      <c r="FS126">
        <v>0</v>
      </c>
      <c r="FT126">
        <v>0</v>
      </c>
      <c r="FU126">
        <v>0</v>
      </c>
      <c r="FV126" t="s">
        <v>356</v>
      </c>
      <c r="FW126" t="s">
        <v>357</v>
      </c>
      <c r="FX126" t="s">
        <v>358</v>
      </c>
      <c r="FY126" t="s">
        <v>358</v>
      </c>
      <c r="FZ126" t="s">
        <v>358</v>
      </c>
      <c r="GA126" t="s">
        <v>358</v>
      </c>
      <c r="GB126">
        <v>0</v>
      </c>
      <c r="GC126">
        <v>100</v>
      </c>
      <c r="GD126">
        <v>100</v>
      </c>
      <c r="GE126">
        <v>19.38</v>
      </c>
      <c r="GF126">
        <v>0.15049999999999999</v>
      </c>
      <c r="GG126">
        <v>5.6976915342421899</v>
      </c>
      <c r="GH126">
        <v>8.8301994759753793E-3</v>
      </c>
      <c r="GI126">
        <v>1.96969380098152E-7</v>
      </c>
      <c r="GJ126">
        <v>-4.7809962804086102E-10</v>
      </c>
      <c r="GK126">
        <v>0.15052054362713199</v>
      </c>
      <c r="GL126">
        <v>0</v>
      </c>
      <c r="GM126">
        <v>0</v>
      </c>
      <c r="GN126">
        <v>0</v>
      </c>
      <c r="GO126">
        <v>-3</v>
      </c>
      <c r="GP126">
        <v>1713</v>
      </c>
      <c r="GQ126">
        <v>0</v>
      </c>
      <c r="GR126">
        <v>17</v>
      </c>
      <c r="GS126">
        <v>197.4</v>
      </c>
      <c r="GT126">
        <v>11573.4</v>
      </c>
      <c r="GU126">
        <v>4.2736799999999997</v>
      </c>
      <c r="GV126">
        <v>2.6464799999999999</v>
      </c>
      <c r="GW126">
        <v>2.2485400000000002</v>
      </c>
      <c r="GX126">
        <v>2.7087400000000001</v>
      </c>
      <c r="GY126">
        <v>1.9958499999999999</v>
      </c>
      <c r="GZ126">
        <v>2.3840300000000001</v>
      </c>
      <c r="HA126">
        <v>45.120100000000001</v>
      </c>
      <c r="HB126">
        <v>15.244</v>
      </c>
      <c r="HC126">
        <v>18</v>
      </c>
      <c r="HD126">
        <v>275.572</v>
      </c>
      <c r="HE126">
        <v>609.47900000000004</v>
      </c>
      <c r="HF126">
        <v>23.001000000000001</v>
      </c>
      <c r="HG126">
        <v>36.576000000000001</v>
      </c>
      <c r="HH126">
        <v>30.001799999999999</v>
      </c>
      <c r="HI126">
        <v>36.336100000000002</v>
      </c>
      <c r="HJ126">
        <v>36.1768</v>
      </c>
      <c r="HK126">
        <v>85.497900000000001</v>
      </c>
      <c r="HL126">
        <v>33.397799999999997</v>
      </c>
      <c r="HM126">
        <v>0</v>
      </c>
      <c r="HN126">
        <v>23</v>
      </c>
      <c r="HO126">
        <v>1872.99</v>
      </c>
      <c r="HP126">
        <v>27.503599999999999</v>
      </c>
      <c r="HQ126">
        <v>101.27500000000001</v>
      </c>
      <c r="HR126">
        <v>101.85899999999999</v>
      </c>
    </row>
    <row r="127" spans="1:226" x14ac:dyDescent="0.2">
      <c r="A127">
        <v>119</v>
      </c>
      <c r="B127">
        <v>1656093621</v>
      </c>
      <c r="C127">
        <v>2101.9000000953702</v>
      </c>
      <c r="D127" t="s">
        <v>580</v>
      </c>
      <c r="E127" t="s">
        <v>581</v>
      </c>
      <c r="F127">
        <v>5</v>
      </c>
      <c r="G127" t="s">
        <v>351</v>
      </c>
      <c r="H127" t="s">
        <v>352</v>
      </c>
      <c r="I127">
        <v>1656093618.5</v>
      </c>
      <c r="J127">
        <f t="shared" si="102"/>
        <v>2.7592071506155344E-3</v>
      </c>
      <c r="K127">
        <f t="shared" si="103"/>
        <v>2.7592071506155342</v>
      </c>
      <c r="L127">
        <f t="shared" si="104"/>
        <v>45.891829188205044</v>
      </c>
      <c r="M127">
        <f t="shared" si="105"/>
        <v>1814.2166666666701</v>
      </c>
      <c r="N127">
        <f t="shared" si="106"/>
        <v>820.03143454712142</v>
      </c>
      <c r="O127">
        <f t="shared" si="107"/>
        <v>62.450157476484328</v>
      </c>
      <c r="P127">
        <f t="shared" si="108"/>
        <v>138.16313833428492</v>
      </c>
      <c r="Q127">
        <f t="shared" si="109"/>
        <v>8.0686180605194224E-2</v>
      </c>
      <c r="R127">
        <f t="shared" si="110"/>
        <v>3.1153270696728095</v>
      </c>
      <c r="S127">
        <f t="shared" si="111"/>
        <v>7.95429594806773E-2</v>
      </c>
      <c r="T127">
        <f t="shared" si="112"/>
        <v>4.9815714101184606E-2</v>
      </c>
      <c r="U127">
        <f t="shared" si="113"/>
        <v>321.52202933333371</v>
      </c>
      <c r="V127">
        <f t="shared" si="114"/>
        <v>31.875053072402597</v>
      </c>
      <c r="W127">
        <f t="shared" si="115"/>
        <v>31.875053072402597</v>
      </c>
      <c r="X127">
        <f t="shared" si="116"/>
        <v>4.7414172912468553</v>
      </c>
      <c r="Y127">
        <f t="shared" si="117"/>
        <v>49.883372411378261</v>
      </c>
      <c r="Z127">
        <f t="shared" si="118"/>
        <v>2.2204520824256035</v>
      </c>
      <c r="AA127">
        <f t="shared" si="119"/>
        <v>4.451287022284653</v>
      </c>
      <c r="AB127">
        <f t="shared" si="120"/>
        <v>2.5209652088212517</v>
      </c>
      <c r="AC127">
        <f t="shared" si="121"/>
        <v>-121.68103534214507</v>
      </c>
      <c r="AD127">
        <f t="shared" si="122"/>
        <v>-186.43358080419637</v>
      </c>
      <c r="AE127">
        <f t="shared" si="123"/>
        <v>-13.481083281336502</v>
      </c>
      <c r="AF127">
        <f t="shared" si="124"/>
        <v>-7.3670094344237214E-2</v>
      </c>
      <c r="AG127">
        <f t="shared" si="125"/>
        <v>82.488880286357613</v>
      </c>
      <c r="AH127">
        <f t="shared" si="126"/>
        <v>2.7483211859173466</v>
      </c>
      <c r="AI127">
        <f t="shared" si="127"/>
        <v>45.891829188205044</v>
      </c>
      <c r="AJ127">
        <v>1918.92995003596</v>
      </c>
      <c r="AK127">
        <v>1875.7249090909099</v>
      </c>
      <c r="AL127">
        <v>3.5087919277627599</v>
      </c>
      <c r="AM127">
        <v>66.930594117623002</v>
      </c>
      <c r="AN127">
        <f t="shared" si="128"/>
        <v>2.7592071506155342</v>
      </c>
      <c r="AO127">
        <v>27.509488971549899</v>
      </c>
      <c r="AP127">
        <v>29.160022424242399</v>
      </c>
      <c r="AQ127">
        <v>-1.06285406565846E-4</v>
      </c>
      <c r="AR127">
        <v>77.493190307587398</v>
      </c>
      <c r="AS127">
        <v>182</v>
      </c>
      <c r="AT127">
        <v>36</v>
      </c>
      <c r="AU127">
        <f t="shared" si="129"/>
        <v>1</v>
      </c>
      <c r="AV127">
        <f t="shared" si="130"/>
        <v>0</v>
      </c>
      <c r="AW127">
        <f t="shared" si="131"/>
        <v>39681.550452659671</v>
      </c>
      <c r="AX127">
        <f t="shared" si="132"/>
        <v>2000.0377777777801</v>
      </c>
      <c r="AY127">
        <f t="shared" si="133"/>
        <v>1681.2317333333351</v>
      </c>
      <c r="AZ127">
        <f t="shared" si="134"/>
        <v>0.84059998866688068</v>
      </c>
      <c r="BA127">
        <f t="shared" si="135"/>
        <v>0.16075797812707981</v>
      </c>
      <c r="BB127">
        <v>3.08</v>
      </c>
      <c r="BC127">
        <v>0.5</v>
      </c>
      <c r="BD127" t="s">
        <v>353</v>
      </c>
      <c r="BE127">
        <v>2</v>
      </c>
      <c r="BF127" t="b">
        <v>1</v>
      </c>
      <c r="BG127">
        <v>1656093618.5</v>
      </c>
      <c r="BH127">
        <v>1814.2166666666701</v>
      </c>
      <c r="BI127">
        <v>1868.0988888888901</v>
      </c>
      <c r="BJ127">
        <v>29.156700000000001</v>
      </c>
      <c r="BK127">
        <v>27.513166666666699</v>
      </c>
      <c r="BL127">
        <v>1794.7988888888899</v>
      </c>
      <c r="BM127">
        <v>29.0061888888889</v>
      </c>
      <c r="BN127">
        <v>500.02166666666699</v>
      </c>
      <c r="BO127">
        <v>76.055488888888902</v>
      </c>
      <c r="BP127">
        <v>0.10032032222222199</v>
      </c>
      <c r="BQ127">
        <v>30.7650222222222</v>
      </c>
      <c r="BR127">
        <v>30.601622222222201</v>
      </c>
      <c r="BS127">
        <v>999.9</v>
      </c>
      <c r="BT127">
        <v>0</v>
      </c>
      <c r="BU127">
        <v>0</v>
      </c>
      <c r="BV127">
        <v>9990.5555555555493</v>
      </c>
      <c r="BW127">
        <v>0</v>
      </c>
      <c r="BX127">
        <v>1241.5733333333301</v>
      </c>
      <c r="BY127">
        <v>-53.883122222222198</v>
      </c>
      <c r="BZ127">
        <v>1868.7011111111101</v>
      </c>
      <c r="CA127">
        <v>1920.9511111111101</v>
      </c>
      <c r="CB127">
        <v>1.64353333333333</v>
      </c>
      <c r="CC127">
        <v>1868.0988888888901</v>
      </c>
      <c r="CD127">
        <v>27.513166666666699</v>
      </c>
      <c r="CE127">
        <v>2.21752777777778</v>
      </c>
      <c r="CF127">
        <v>2.0925266666666702</v>
      </c>
      <c r="CG127">
        <v>19.089511111111101</v>
      </c>
      <c r="CH127">
        <v>18.162422222222201</v>
      </c>
      <c r="CI127">
        <v>2000.0377777777801</v>
      </c>
      <c r="CJ127">
        <v>0.98000100000000001</v>
      </c>
      <c r="CK127">
        <v>1.9999433333333299E-2</v>
      </c>
      <c r="CL127">
        <v>0</v>
      </c>
      <c r="CM127">
        <v>2.25578888888889</v>
      </c>
      <c r="CN127">
        <v>0</v>
      </c>
      <c r="CO127">
        <v>6413.5877777777796</v>
      </c>
      <c r="CP127">
        <v>17300.4666666667</v>
      </c>
      <c r="CQ127">
        <v>46.186999999999998</v>
      </c>
      <c r="CR127">
        <v>47.347000000000001</v>
      </c>
      <c r="CS127">
        <v>45.936999999999998</v>
      </c>
      <c r="CT127">
        <v>45.888777777777797</v>
      </c>
      <c r="CU127">
        <v>45.430111111111103</v>
      </c>
      <c r="CV127">
        <v>1960.0377777777801</v>
      </c>
      <c r="CW127">
        <v>40</v>
      </c>
      <c r="CX127">
        <v>0</v>
      </c>
      <c r="CY127">
        <v>1656093589</v>
      </c>
      <c r="CZ127">
        <v>0</v>
      </c>
      <c r="DA127">
        <v>1656081794</v>
      </c>
      <c r="DB127" t="s">
        <v>354</v>
      </c>
      <c r="DC127">
        <v>1656081770.5</v>
      </c>
      <c r="DD127">
        <v>1655399214.5999999</v>
      </c>
      <c r="DE127">
        <v>1</v>
      </c>
      <c r="DF127">
        <v>0.13400000000000001</v>
      </c>
      <c r="DG127">
        <v>-0.06</v>
      </c>
      <c r="DH127">
        <v>9.3309999999999995</v>
      </c>
      <c r="DI127">
        <v>0.51100000000000001</v>
      </c>
      <c r="DJ127">
        <v>421</v>
      </c>
      <c r="DK127">
        <v>25</v>
      </c>
      <c r="DL127">
        <v>1.93</v>
      </c>
      <c r="DM127">
        <v>0.15</v>
      </c>
      <c r="DN127">
        <v>-53.702325000000002</v>
      </c>
      <c r="DO127">
        <v>-0.22621913696064699</v>
      </c>
      <c r="DP127">
        <v>0.51353459608384699</v>
      </c>
      <c r="DQ127">
        <v>0</v>
      </c>
      <c r="DR127">
        <v>1.6525397500000001</v>
      </c>
      <c r="DS127">
        <v>-4.8639061913696498E-2</v>
      </c>
      <c r="DT127">
        <v>7.0122608649065702E-3</v>
      </c>
      <c r="DU127">
        <v>1</v>
      </c>
      <c r="DV127">
        <v>1</v>
      </c>
      <c r="DW127">
        <v>2</v>
      </c>
      <c r="DX127" t="s">
        <v>361</v>
      </c>
      <c r="DY127">
        <v>2.9638599999999999</v>
      </c>
      <c r="DZ127">
        <v>2.7538999999999998</v>
      </c>
      <c r="EA127">
        <v>0.20047999999999999</v>
      </c>
      <c r="EB127">
        <v>0.20496200000000001</v>
      </c>
      <c r="EC127">
        <v>9.9055099999999993E-2</v>
      </c>
      <c r="ED127">
        <v>9.5033300000000001E-2</v>
      </c>
      <c r="EE127">
        <v>30713.3</v>
      </c>
      <c r="EF127">
        <v>33371.699999999997</v>
      </c>
      <c r="EG127">
        <v>34873.699999999997</v>
      </c>
      <c r="EH127">
        <v>38137.599999999999</v>
      </c>
      <c r="EI127">
        <v>44676.3</v>
      </c>
      <c r="EJ127">
        <v>49874.3</v>
      </c>
      <c r="EK127">
        <v>54644.3</v>
      </c>
      <c r="EL127">
        <v>61204.1</v>
      </c>
      <c r="EM127">
        <v>1.468</v>
      </c>
      <c r="EN127">
        <v>2.0206</v>
      </c>
      <c r="EO127">
        <v>-2.6762500000000002E-2</v>
      </c>
      <c r="EP127">
        <v>0</v>
      </c>
      <c r="EQ127">
        <v>31.033300000000001</v>
      </c>
      <c r="ER127">
        <v>999.9</v>
      </c>
      <c r="ES127">
        <v>38.920999999999999</v>
      </c>
      <c r="ET127">
        <v>42.076999999999998</v>
      </c>
      <c r="EU127">
        <v>42.3521</v>
      </c>
      <c r="EV127">
        <v>54.574800000000003</v>
      </c>
      <c r="EW127">
        <v>39.010399999999997</v>
      </c>
      <c r="EX127">
        <v>2</v>
      </c>
      <c r="EY127">
        <v>0.79188999999999998</v>
      </c>
      <c r="EZ127">
        <v>5.2978399999999999</v>
      </c>
      <c r="FA127">
        <v>20.060300000000002</v>
      </c>
      <c r="FB127">
        <v>5.1993200000000002</v>
      </c>
      <c r="FC127">
        <v>12.0099</v>
      </c>
      <c r="FD127">
        <v>4.9736000000000002</v>
      </c>
      <c r="FE127">
        <v>3.294</v>
      </c>
      <c r="FF127">
        <v>9999</v>
      </c>
      <c r="FG127">
        <v>544.29999999999995</v>
      </c>
      <c r="FH127">
        <v>9999</v>
      </c>
      <c r="FI127">
        <v>9999</v>
      </c>
      <c r="FJ127">
        <v>1.8632500000000001</v>
      </c>
      <c r="FK127">
        <v>1.8678600000000001</v>
      </c>
      <c r="FL127">
        <v>1.8676200000000001</v>
      </c>
      <c r="FM127">
        <v>1.8689</v>
      </c>
      <c r="FN127">
        <v>1.8696600000000001</v>
      </c>
      <c r="FO127">
        <v>1.8656900000000001</v>
      </c>
      <c r="FP127">
        <v>1.8666100000000001</v>
      </c>
      <c r="FQ127">
        <v>1.8680099999999999</v>
      </c>
      <c r="FR127">
        <v>5</v>
      </c>
      <c r="FS127">
        <v>0</v>
      </c>
      <c r="FT127">
        <v>0</v>
      </c>
      <c r="FU127">
        <v>0</v>
      </c>
      <c r="FV127" t="s">
        <v>356</v>
      </c>
      <c r="FW127" t="s">
        <v>357</v>
      </c>
      <c r="FX127" t="s">
        <v>358</v>
      </c>
      <c r="FY127" t="s">
        <v>358</v>
      </c>
      <c r="FZ127" t="s">
        <v>358</v>
      </c>
      <c r="GA127" t="s">
        <v>358</v>
      </c>
      <c r="GB127">
        <v>0</v>
      </c>
      <c r="GC127">
        <v>100</v>
      </c>
      <c r="GD127">
        <v>100</v>
      </c>
      <c r="GE127">
        <v>19.46</v>
      </c>
      <c r="GF127">
        <v>0.15049999999999999</v>
      </c>
      <c r="GG127">
        <v>5.6976915342421899</v>
      </c>
      <c r="GH127">
        <v>8.8301994759753793E-3</v>
      </c>
      <c r="GI127">
        <v>1.96969380098152E-7</v>
      </c>
      <c r="GJ127">
        <v>-4.7809962804086102E-10</v>
      </c>
      <c r="GK127">
        <v>0.15052054362713199</v>
      </c>
      <c r="GL127">
        <v>0</v>
      </c>
      <c r="GM127">
        <v>0</v>
      </c>
      <c r="GN127">
        <v>0</v>
      </c>
      <c r="GO127">
        <v>-3</v>
      </c>
      <c r="GP127">
        <v>1713</v>
      </c>
      <c r="GQ127">
        <v>0</v>
      </c>
      <c r="GR127">
        <v>17</v>
      </c>
      <c r="GS127">
        <v>197.5</v>
      </c>
      <c r="GT127">
        <v>11573.4</v>
      </c>
      <c r="GU127">
        <v>4.2993199999999998</v>
      </c>
      <c r="GV127">
        <v>2.6428199999999999</v>
      </c>
      <c r="GW127">
        <v>2.2485400000000002</v>
      </c>
      <c r="GX127">
        <v>2.7075200000000001</v>
      </c>
      <c r="GY127">
        <v>1.9958499999999999</v>
      </c>
      <c r="GZ127">
        <v>2.3986800000000001</v>
      </c>
      <c r="HA127">
        <v>45.120100000000001</v>
      </c>
      <c r="HB127">
        <v>15.235300000000001</v>
      </c>
      <c r="HC127">
        <v>18</v>
      </c>
      <c r="HD127">
        <v>276.25700000000001</v>
      </c>
      <c r="HE127">
        <v>609.92700000000002</v>
      </c>
      <c r="HF127">
        <v>23.000599999999999</v>
      </c>
      <c r="HG127">
        <v>36.588200000000001</v>
      </c>
      <c r="HH127">
        <v>30.0017</v>
      </c>
      <c r="HI127">
        <v>36.351599999999998</v>
      </c>
      <c r="HJ127">
        <v>36.190199999999997</v>
      </c>
      <c r="HK127">
        <v>86.010400000000004</v>
      </c>
      <c r="HL127">
        <v>33.397799999999997</v>
      </c>
      <c r="HM127">
        <v>0</v>
      </c>
      <c r="HN127">
        <v>23</v>
      </c>
      <c r="HO127">
        <v>1893.17</v>
      </c>
      <c r="HP127">
        <v>27.508500000000002</v>
      </c>
      <c r="HQ127">
        <v>101.27200000000001</v>
      </c>
      <c r="HR127">
        <v>101.854</v>
      </c>
    </row>
    <row r="128" spans="1:226" x14ac:dyDescent="0.2">
      <c r="A128">
        <v>120</v>
      </c>
      <c r="B128">
        <v>1656093626</v>
      </c>
      <c r="C128">
        <v>2106.9000000953702</v>
      </c>
      <c r="D128" t="s">
        <v>582</v>
      </c>
      <c r="E128" t="s">
        <v>583</v>
      </c>
      <c r="F128">
        <v>5</v>
      </c>
      <c r="G128" t="s">
        <v>351</v>
      </c>
      <c r="H128" t="s">
        <v>352</v>
      </c>
      <c r="I128">
        <v>1656093623.2</v>
      </c>
      <c r="J128">
        <f t="shared" si="102"/>
        <v>2.7211174949568922E-3</v>
      </c>
      <c r="K128">
        <f t="shared" si="103"/>
        <v>2.7211174949568924</v>
      </c>
      <c r="L128">
        <f t="shared" si="104"/>
        <v>47.692747285550276</v>
      </c>
      <c r="M128">
        <f t="shared" si="105"/>
        <v>1830.0609999999999</v>
      </c>
      <c r="N128">
        <f t="shared" si="106"/>
        <v>785.19768038658583</v>
      </c>
      <c r="O128">
        <f t="shared" si="107"/>
        <v>59.79577054495293</v>
      </c>
      <c r="P128">
        <f t="shared" si="108"/>
        <v>139.36606076751292</v>
      </c>
      <c r="Q128">
        <f t="shared" si="109"/>
        <v>7.9432905055448144E-2</v>
      </c>
      <c r="R128">
        <f t="shared" si="110"/>
        <v>3.1110907742274319</v>
      </c>
      <c r="S128">
        <f t="shared" si="111"/>
        <v>7.8323173416752337E-2</v>
      </c>
      <c r="T128">
        <f t="shared" si="112"/>
        <v>4.9050396734217225E-2</v>
      </c>
      <c r="U128">
        <f t="shared" si="113"/>
        <v>321.51153119999998</v>
      </c>
      <c r="V128">
        <f t="shared" si="114"/>
        <v>31.888312681850536</v>
      </c>
      <c r="W128">
        <f t="shared" si="115"/>
        <v>31.888312681850536</v>
      </c>
      <c r="X128">
        <f t="shared" si="116"/>
        <v>4.744980156653547</v>
      </c>
      <c r="Y128">
        <f t="shared" si="117"/>
        <v>49.870964075011557</v>
      </c>
      <c r="Z128">
        <f t="shared" si="118"/>
        <v>2.2202253469400501</v>
      </c>
      <c r="AA128">
        <f t="shared" si="119"/>
        <v>4.4519398975335243</v>
      </c>
      <c r="AB128">
        <f t="shared" si="120"/>
        <v>2.5247548097134969</v>
      </c>
      <c r="AC128">
        <f t="shared" si="121"/>
        <v>-120.00128152759895</v>
      </c>
      <c r="AD128">
        <f t="shared" si="122"/>
        <v>-187.97335282287659</v>
      </c>
      <c r="AE128">
        <f t="shared" si="123"/>
        <v>-13.611995990443409</v>
      </c>
      <c r="AF128">
        <f t="shared" si="124"/>
        <v>-7.5099140918979401E-2</v>
      </c>
      <c r="AG128">
        <f t="shared" si="125"/>
        <v>82.871757350104289</v>
      </c>
      <c r="AH128">
        <f t="shared" si="126"/>
        <v>2.7252255878389606</v>
      </c>
      <c r="AI128">
        <f t="shared" si="127"/>
        <v>47.692747285550276</v>
      </c>
      <c r="AJ128">
        <v>1936.60628922979</v>
      </c>
      <c r="AK128">
        <v>1892.7416969696999</v>
      </c>
      <c r="AL128">
        <v>3.3893638439825202</v>
      </c>
      <c r="AM128">
        <v>66.930594117623002</v>
      </c>
      <c r="AN128">
        <f t="shared" si="128"/>
        <v>2.7211174949568924</v>
      </c>
      <c r="AO128">
        <v>27.523747502748002</v>
      </c>
      <c r="AP128">
        <v>29.151450303030298</v>
      </c>
      <c r="AQ128">
        <v>-9.09790338432551E-5</v>
      </c>
      <c r="AR128">
        <v>77.493190307587398</v>
      </c>
      <c r="AS128">
        <v>183</v>
      </c>
      <c r="AT128">
        <v>37</v>
      </c>
      <c r="AU128">
        <f t="shared" si="129"/>
        <v>1</v>
      </c>
      <c r="AV128">
        <f t="shared" si="130"/>
        <v>0</v>
      </c>
      <c r="AW128">
        <f t="shared" si="131"/>
        <v>39607.621983196819</v>
      </c>
      <c r="AX128">
        <f t="shared" si="132"/>
        <v>1999.972</v>
      </c>
      <c r="AY128">
        <f t="shared" si="133"/>
        <v>1681.1764799999999</v>
      </c>
      <c r="AZ128">
        <f t="shared" si="134"/>
        <v>0.8406000084001175</v>
      </c>
      <c r="BA128">
        <f t="shared" si="135"/>
        <v>0.16075801621222696</v>
      </c>
      <c r="BB128">
        <v>3.08</v>
      </c>
      <c r="BC128">
        <v>0.5</v>
      </c>
      <c r="BD128" t="s">
        <v>353</v>
      </c>
      <c r="BE128">
        <v>2</v>
      </c>
      <c r="BF128" t="b">
        <v>1</v>
      </c>
      <c r="BG128">
        <v>1656093623.2</v>
      </c>
      <c r="BH128">
        <v>1830.0609999999999</v>
      </c>
      <c r="BI128">
        <v>1884.18</v>
      </c>
      <c r="BJ128">
        <v>29.154499999999999</v>
      </c>
      <c r="BK128">
        <v>27.52477</v>
      </c>
      <c r="BL128">
        <v>1810.567</v>
      </c>
      <c r="BM128">
        <v>29.003990000000002</v>
      </c>
      <c r="BN128">
        <v>500.02030000000002</v>
      </c>
      <c r="BO128">
        <v>76.053640000000001</v>
      </c>
      <c r="BP128">
        <v>0.1001389</v>
      </c>
      <c r="BQ128">
        <v>30.767589999999998</v>
      </c>
      <c r="BR128">
        <v>30.600180000000002</v>
      </c>
      <c r="BS128">
        <v>999.9</v>
      </c>
      <c r="BT128">
        <v>0</v>
      </c>
      <c r="BU128">
        <v>0</v>
      </c>
      <c r="BV128">
        <v>9971.5</v>
      </c>
      <c r="BW128">
        <v>0</v>
      </c>
      <c r="BX128">
        <v>976.19280000000003</v>
      </c>
      <c r="BY128">
        <v>-54.117640000000002</v>
      </c>
      <c r="BZ128">
        <v>1885.0170000000001</v>
      </c>
      <c r="CA128">
        <v>1937.511</v>
      </c>
      <c r="CB128">
        <v>1.6297269999999999</v>
      </c>
      <c r="CC128">
        <v>1884.18</v>
      </c>
      <c r="CD128">
        <v>27.52477</v>
      </c>
      <c r="CE128">
        <v>2.2173039999999999</v>
      </c>
      <c r="CF128">
        <v>2.093359</v>
      </c>
      <c r="CG128">
        <v>19.087910000000001</v>
      </c>
      <c r="CH128">
        <v>18.16874</v>
      </c>
      <c r="CI128">
        <v>1999.972</v>
      </c>
      <c r="CJ128">
        <v>0.98000089999999995</v>
      </c>
      <c r="CK128">
        <v>1.999954E-2</v>
      </c>
      <c r="CL128">
        <v>0</v>
      </c>
      <c r="CM128">
        <v>2.1871999999999998</v>
      </c>
      <c r="CN128">
        <v>0</v>
      </c>
      <c r="CO128">
        <v>6338.0429999999997</v>
      </c>
      <c r="CP128">
        <v>17299.919999999998</v>
      </c>
      <c r="CQ128">
        <v>46.186999999999998</v>
      </c>
      <c r="CR128">
        <v>47.337200000000003</v>
      </c>
      <c r="CS128">
        <v>45.936999999999998</v>
      </c>
      <c r="CT128">
        <v>45.905999999999999</v>
      </c>
      <c r="CU128">
        <v>45.436999999999998</v>
      </c>
      <c r="CV128">
        <v>1959.972</v>
      </c>
      <c r="CW128">
        <v>40</v>
      </c>
      <c r="CX128">
        <v>0</v>
      </c>
      <c r="CY128">
        <v>1656093594.4000001</v>
      </c>
      <c r="CZ128">
        <v>0</v>
      </c>
      <c r="DA128">
        <v>1656081794</v>
      </c>
      <c r="DB128" t="s">
        <v>354</v>
      </c>
      <c r="DC128">
        <v>1656081770.5</v>
      </c>
      <c r="DD128">
        <v>1655399214.5999999</v>
      </c>
      <c r="DE128">
        <v>1</v>
      </c>
      <c r="DF128">
        <v>0.13400000000000001</v>
      </c>
      <c r="DG128">
        <v>-0.06</v>
      </c>
      <c r="DH128">
        <v>9.3309999999999995</v>
      </c>
      <c r="DI128">
        <v>0.51100000000000001</v>
      </c>
      <c r="DJ128">
        <v>421</v>
      </c>
      <c r="DK128">
        <v>25</v>
      </c>
      <c r="DL128">
        <v>1.93</v>
      </c>
      <c r="DM128">
        <v>0.15</v>
      </c>
      <c r="DN128">
        <v>-53.701675000000002</v>
      </c>
      <c r="DO128">
        <v>-3.68780262664158</v>
      </c>
      <c r="DP128">
        <v>0.52012544148022599</v>
      </c>
      <c r="DQ128">
        <v>0</v>
      </c>
      <c r="DR128">
        <v>1.6478474999999999</v>
      </c>
      <c r="DS128">
        <v>-0.10660840525328601</v>
      </c>
      <c r="DT128">
        <v>1.11775253857909E-2</v>
      </c>
      <c r="DU128">
        <v>0</v>
      </c>
      <c r="DV128">
        <v>0</v>
      </c>
      <c r="DW128">
        <v>2</v>
      </c>
      <c r="DX128" t="s">
        <v>355</v>
      </c>
      <c r="DY128">
        <v>2.9636900000000002</v>
      </c>
      <c r="DZ128">
        <v>2.75346</v>
      </c>
      <c r="EA128">
        <v>0.20153399999999999</v>
      </c>
      <c r="EB128">
        <v>0.20594699999999999</v>
      </c>
      <c r="EC128">
        <v>9.9040199999999995E-2</v>
      </c>
      <c r="ED128">
        <v>9.5050499999999996E-2</v>
      </c>
      <c r="EE128">
        <v>30671.4</v>
      </c>
      <c r="EF128">
        <v>33328.9</v>
      </c>
      <c r="EG128">
        <v>34872.400000000001</v>
      </c>
      <c r="EH128">
        <v>38136.1</v>
      </c>
      <c r="EI128">
        <v>44675.9</v>
      </c>
      <c r="EJ128">
        <v>49871.199999999997</v>
      </c>
      <c r="EK128">
        <v>54642.8</v>
      </c>
      <c r="EL128">
        <v>61201.3</v>
      </c>
      <c r="EM128">
        <v>1.4652000000000001</v>
      </c>
      <c r="EN128">
        <v>2.0206</v>
      </c>
      <c r="EO128">
        <v>-2.4944500000000001E-2</v>
      </c>
      <c r="EP128">
        <v>0</v>
      </c>
      <c r="EQ128">
        <v>31.027899999999999</v>
      </c>
      <c r="ER128">
        <v>999.9</v>
      </c>
      <c r="ES128">
        <v>38.896000000000001</v>
      </c>
      <c r="ET128">
        <v>42.087000000000003</v>
      </c>
      <c r="EU128">
        <v>42.356000000000002</v>
      </c>
      <c r="EV128">
        <v>55.094799999999999</v>
      </c>
      <c r="EW128">
        <v>39.110599999999998</v>
      </c>
      <c r="EX128">
        <v>2</v>
      </c>
      <c r="EY128">
        <v>0.79337400000000002</v>
      </c>
      <c r="EZ128">
        <v>5.29826</v>
      </c>
      <c r="FA128">
        <v>20.060300000000002</v>
      </c>
      <c r="FB128">
        <v>5.1993200000000002</v>
      </c>
      <c r="FC128">
        <v>12.0099</v>
      </c>
      <c r="FD128">
        <v>4.9736000000000002</v>
      </c>
      <c r="FE128">
        <v>3.294</v>
      </c>
      <c r="FF128">
        <v>9999</v>
      </c>
      <c r="FG128">
        <v>544.29999999999995</v>
      </c>
      <c r="FH128">
        <v>9999</v>
      </c>
      <c r="FI128">
        <v>9999</v>
      </c>
      <c r="FJ128">
        <v>1.8632500000000001</v>
      </c>
      <c r="FK128">
        <v>1.8678600000000001</v>
      </c>
      <c r="FL128">
        <v>1.86768</v>
      </c>
      <c r="FM128">
        <v>1.8689</v>
      </c>
      <c r="FN128">
        <v>1.8695999999999999</v>
      </c>
      <c r="FO128">
        <v>1.8656900000000001</v>
      </c>
      <c r="FP128">
        <v>1.8666100000000001</v>
      </c>
      <c r="FQ128">
        <v>1.86798</v>
      </c>
      <c r="FR128">
        <v>5</v>
      </c>
      <c r="FS128">
        <v>0</v>
      </c>
      <c r="FT128">
        <v>0</v>
      </c>
      <c r="FU128">
        <v>0</v>
      </c>
      <c r="FV128" t="s">
        <v>356</v>
      </c>
      <c r="FW128" t="s">
        <v>357</v>
      </c>
      <c r="FX128" t="s">
        <v>358</v>
      </c>
      <c r="FY128" t="s">
        <v>358</v>
      </c>
      <c r="FZ128" t="s">
        <v>358</v>
      </c>
      <c r="GA128" t="s">
        <v>358</v>
      </c>
      <c r="GB128">
        <v>0</v>
      </c>
      <c r="GC128">
        <v>100</v>
      </c>
      <c r="GD128">
        <v>100</v>
      </c>
      <c r="GE128">
        <v>19.54</v>
      </c>
      <c r="GF128">
        <v>0.15049999999999999</v>
      </c>
      <c r="GG128">
        <v>5.6976915342421899</v>
      </c>
      <c r="GH128">
        <v>8.8301994759753793E-3</v>
      </c>
      <c r="GI128">
        <v>1.96969380098152E-7</v>
      </c>
      <c r="GJ128">
        <v>-4.7809962804086102E-10</v>
      </c>
      <c r="GK128">
        <v>0.15052054362713199</v>
      </c>
      <c r="GL128">
        <v>0</v>
      </c>
      <c r="GM128">
        <v>0</v>
      </c>
      <c r="GN128">
        <v>0</v>
      </c>
      <c r="GO128">
        <v>-3</v>
      </c>
      <c r="GP128">
        <v>1713</v>
      </c>
      <c r="GQ128">
        <v>0</v>
      </c>
      <c r="GR128">
        <v>17</v>
      </c>
      <c r="GS128">
        <v>197.6</v>
      </c>
      <c r="GT128">
        <v>11573.5</v>
      </c>
      <c r="GU128">
        <v>4.3286100000000003</v>
      </c>
      <c r="GV128">
        <v>2.6440399999999999</v>
      </c>
      <c r="GW128">
        <v>2.2485400000000002</v>
      </c>
      <c r="GX128">
        <v>2.7075200000000001</v>
      </c>
      <c r="GY128">
        <v>1.9958499999999999</v>
      </c>
      <c r="GZ128">
        <v>2.34253</v>
      </c>
      <c r="HA128">
        <v>45.120100000000001</v>
      </c>
      <c r="HB128">
        <v>15.2265</v>
      </c>
      <c r="HC128">
        <v>18</v>
      </c>
      <c r="HD128">
        <v>275.06200000000001</v>
      </c>
      <c r="HE128">
        <v>610.05999999999995</v>
      </c>
      <c r="HF128">
        <v>23.0001</v>
      </c>
      <c r="HG128">
        <v>36.606699999999996</v>
      </c>
      <c r="HH128">
        <v>30.0014</v>
      </c>
      <c r="HI128">
        <v>36.366500000000002</v>
      </c>
      <c r="HJ128">
        <v>36.204900000000002</v>
      </c>
      <c r="HK128">
        <v>86.585999999999999</v>
      </c>
      <c r="HL128">
        <v>33.397799999999997</v>
      </c>
      <c r="HM128">
        <v>0</v>
      </c>
      <c r="HN128">
        <v>23</v>
      </c>
      <c r="HO128">
        <v>1906.59</v>
      </c>
      <c r="HP128">
        <v>27.5185</v>
      </c>
      <c r="HQ128">
        <v>101.26900000000001</v>
      </c>
      <c r="HR128">
        <v>101.85</v>
      </c>
    </row>
    <row r="129" spans="1:226" x14ac:dyDescent="0.2">
      <c r="A129">
        <v>121</v>
      </c>
      <c r="B129">
        <v>1656093631</v>
      </c>
      <c r="C129">
        <v>2111.9000000953702</v>
      </c>
      <c r="D129" t="s">
        <v>584</v>
      </c>
      <c r="E129" t="s">
        <v>585</v>
      </c>
      <c r="F129">
        <v>5</v>
      </c>
      <c r="G129" t="s">
        <v>351</v>
      </c>
      <c r="H129" t="s">
        <v>352</v>
      </c>
      <c r="I129">
        <v>1656093628.5</v>
      </c>
      <c r="J129">
        <f t="shared" si="102"/>
        <v>2.71317312468083E-3</v>
      </c>
      <c r="K129">
        <f t="shared" si="103"/>
        <v>2.7131731246808299</v>
      </c>
      <c r="L129">
        <f t="shared" si="104"/>
        <v>46.431477340603159</v>
      </c>
      <c r="M129">
        <f t="shared" si="105"/>
        <v>1847.6811111111101</v>
      </c>
      <c r="N129">
        <f t="shared" si="106"/>
        <v>824.82559719228288</v>
      </c>
      <c r="O129">
        <f t="shared" si="107"/>
        <v>62.812199581989027</v>
      </c>
      <c r="P129">
        <f t="shared" si="108"/>
        <v>140.70479275866504</v>
      </c>
      <c r="Q129">
        <f t="shared" si="109"/>
        <v>7.9248565130893456E-2</v>
      </c>
      <c r="R129">
        <f t="shared" si="110"/>
        <v>3.1138856215444122</v>
      </c>
      <c r="S129">
        <f t="shared" si="111"/>
        <v>7.8144916161582381E-2</v>
      </c>
      <c r="T129">
        <f t="shared" si="112"/>
        <v>4.8938450590221519E-2</v>
      </c>
      <c r="U129">
        <f t="shared" si="113"/>
        <v>321.51085733333372</v>
      </c>
      <c r="V129">
        <f t="shared" si="114"/>
        <v>31.88126674334984</v>
      </c>
      <c r="W129">
        <f t="shared" si="115"/>
        <v>31.88126674334984</v>
      </c>
      <c r="X129">
        <f t="shared" si="116"/>
        <v>4.7430866184452034</v>
      </c>
      <c r="Y129">
        <f t="shared" si="117"/>
        <v>49.888443772358819</v>
      </c>
      <c r="Z129">
        <f t="shared" si="118"/>
        <v>2.2199817256891379</v>
      </c>
      <c r="AA129">
        <f t="shared" si="119"/>
        <v>4.4498917140388743</v>
      </c>
      <c r="AB129">
        <f t="shared" si="120"/>
        <v>2.5231048927560655</v>
      </c>
      <c r="AC129">
        <f t="shared" si="121"/>
        <v>-119.6509347984246</v>
      </c>
      <c r="AD129">
        <f t="shared" si="122"/>
        <v>-188.31189542022432</v>
      </c>
      <c r="AE129">
        <f t="shared" si="123"/>
        <v>-13.62325795451572</v>
      </c>
      <c r="AF129">
        <f t="shared" si="124"/>
        <v>-7.5230839830936702E-2</v>
      </c>
      <c r="AG129">
        <f t="shared" si="125"/>
        <v>82.536248255955144</v>
      </c>
      <c r="AH129">
        <f t="shared" si="126"/>
        <v>2.7052463599767966</v>
      </c>
      <c r="AI129">
        <f t="shared" si="127"/>
        <v>46.431477340603159</v>
      </c>
      <c r="AJ129">
        <v>1953.4462289867699</v>
      </c>
      <c r="AK129">
        <v>1910.1159393939399</v>
      </c>
      <c r="AL129">
        <v>3.4554496021593701</v>
      </c>
      <c r="AM129">
        <v>66.930594117623002</v>
      </c>
      <c r="AN129">
        <f t="shared" si="128"/>
        <v>2.7131731246808299</v>
      </c>
      <c r="AO129">
        <v>27.530603096101899</v>
      </c>
      <c r="AP129">
        <v>29.152996969697</v>
      </c>
      <c r="AQ129">
        <v>1.1921141341977E-5</v>
      </c>
      <c r="AR129">
        <v>77.493190307587398</v>
      </c>
      <c r="AS129">
        <v>183</v>
      </c>
      <c r="AT129">
        <v>37</v>
      </c>
      <c r="AU129">
        <f t="shared" si="129"/>
        <v>1</v>
      </c>
      <c r="AV129">
        <f t="shared" si="130"/>
        <v>0</v>
      </c>
      <c r="AW129">
        <f t="shared" si="131"/>
        <v>39657.165324079622</v>
      </c>
      <c r="AX129">
        <f t="shared" si="132"/>
        <v>1999.9677777777799</v>
      </c>
      <c r="AY129">
        <f t="shared" si="133"/>
        <v>1681.1729333333351</v>
      </c>
      <c r="AZ129">
        <f t="shared" si="134"/>
        <v>0.84060000966682236</v>
      </c>
      <c r="BA129">
        <f t="shared" si="135"/>
        <v>0.16075801865696726</v>
      </c>
      <c r="BB129">
        <v>3.08</v>
      </c>
      <c r="BC129">
        <v>0.5</v>
      </c>
      <c r="BD129" t="s">
        <v>353</v>
      </c>
      <c r="BE129">
        <v>2</v>
      </c>
      <c r="BF129" t="b">
        <v>1</v>
      </c>
      <c r="BG129">
        <v>1656093628.5</v>
      </c>
      <c r="BH129">
        <v>1847.6811111111101</v>
      </c>
      <c r="BI129">
        <v>1901.59777777778</v>
      </c>
      <c r="BJ129">
        <v>29.1519444444444</v>
      </c>
      <c r="BK129">
        <v>27.534233333333301</v>
      </c>
      <c r="BL129">
        <v>1828.1033333333301</v>
      </c>
      <c r="BM129">
        <v>29.0014111111111</v>
      </c>
      <c r="BN129">
        <v>500.043555555556</v>
      </c>
      <c r="BO129">
        <v>76.052011111111099</v>
      </c>
      <c r="BP129">
        <v>0.100086733333333</v>
      </c>
      <c r="BQ129">
        <v>30.759533333333302</v>
      </c>
      <c r="BR129">
        <v>30.601477777777799</v>
      </c>
      <c r="BS129">
        <v>999.9</v>
      </c>
      <c r="BT129">
        <v>0</v>
      </c>
      <c r="BU129">
        <v>0</v>
      </c>
      <c r="BV129">
        <v>9984.4444444444507</v>
      </c>
      <c r="BW129">
        <v>0</v>
      </c>
      <c r="BX129">
        <v>845.51288888888905</v>
      </c>
      <c r="BY129">
        <v>-53.917655555555598</v>
      </c>
      <c r="BZ129">
        <v>1903.1611111111099</v>
      </c>
      <c r="CA129">
        <v>1955.44</v>
      </c>
      <c r="CB129">
        <v>1.61768666666667</v>
      </c>
      <c r="CC129">
        <v>1901.59777777778</v>
      </c>
      <c r="CD129">
        <v>27.534233333333301</v>
      </c>
      <c r="CE129">
        <v>2.21706222222222</v>
      </c>
      <c r="CF129">
        <v>2.0940355555555601</v>
      </c>
      <c r="CG129">
        <v>19.0861555555556</v>
      </c>
      <c r="CH129">
        <v>18.1738888888889</v>
      </c>
      <c r="CI129">
        <v>1999.9677777777799</v>
      </c>
      <c r="CJ129">
        <v>0.98000100000000001</v>
      </c>
      <c r="CK129">
        <v>1.9999433333333299E-2</v>
      </c>
      <c r="CL129">
        <v>0</v>
      </c>
      <c r="CM129">
        <v>2.2853444444444402</v>
      </c>
      <c r="CN129">
        <v>0</v>
      </c>
      <c r="CO129">
        <v>6311.4211111111099</v>
      </c>
      <c r="CP129">
        <v>17299.888888888901</v>
      </c>
      <c r="CQ129">
        <v>46.201000000000001</v>
      </c>
      <c r="CR129">
        <v>47.311999999999998</v>
      </c>
      <c r="CS129">
        <v>45.936999999999998</v>
      </c>
      <c r="CT129">
        <v>45.936999999999998</v>
      </c>
      <c r="CU129">
        <v>45.436999999999998</v>
      </c>
      <c r="CV129">
        <v>1959.9677777777799</v>
      </c>
      <c r="CW129">
        <v>40</v>
      </c>
      <c r="CX129">
        <v>0</v>
      </c>
      <c r="CY129">
        <v>1656093599.2</v>
      </c>
      <c r="CZ129">
        <v>0</v>
      </c>
      <c r="DA129">
        <v>1656081794</v>
      </c>
      <c r="DB129" t="s">
        <v>354</v>
      </c>
      <c r="DC129">
        <v>1656081770.5</v>
      </c>
      <c r="DD129">
        <v>1655399214.5999999</v>
      </c>
      <c r="DE129">
        <v>1</v>
      </c>
      <c r="DF129">
        <v>0.13400000000000001</v>
      </c>
      <c r="DG129">
        <v>-0.06</v>
      </c>
      <c r="DH129">
        <v>9.3309999999999995</v>
      </c>
      <c r="DI129">
        <v>0.51100000000000001</v>
      </c>
      <c r="DJ129">
        <v>421</v>
      </c>
      <c r="DK129">
        <v>25</v>
      </c>
      <c r="DL129">
        <v>1.93</v>
      </c>
      <c r="DM129">
        <v>0.15</v>
      </c>
      <c r="DN129">
        <v>-53.927300000000002</v>
      </c>
      <c r="DO129">
        <v>-0.68198273921188302</v>
      </c>
      <c r="DP129">
        <v>0.37269816071453898</v>
      </c>
      <c r="DQ129">
        <v>0</v>
      </c>
      <c r="DR129">
        <v>1.6358647500000001</v>
      </c>
      <c r="DS129">
        <v>-0.137191632270171</v>
      </c>
      <c r="DT129">
        <v>1.38008814913215E-2</v>
      </c>
      <c r="DU129">
        <v>0</v>
      </c>
      <c r="DV129">
        <v>0</v>
      </c>
      <c r="DW129">
        <v>2</v>
      </c>
      <c r="DX129" t="s">
        <v>355</v>
      </c>
      <c r="DY129">
        <v>2.9635500000000001</v>
      </c>
      <c r="DZ129">
        <v>2.7539799999999999</v>
      </c>
      <c r="EA129">
        <v>0.20261699999999999</v>
      </c>
      <c r="EB129">
        <v>0.207068</v>
      </c>
      <c r="EC129">
        <v>9.9033700000000002E-2</v>
      </c>
      <c r="ED129">
        <v>9.5087199999999997E-2</v>
      </c>
      <c r="EE129">
        <v>30629.4</v>
      </c>
      <c r="EF129">
        <v>33280.300000000003</v>
      </c>
      <c r="EG129">
        <v>34872.199999999997</v>
      </c>
      <c r="EH129">
        <v>38134.699999999997</v>
      </c>
      <c r="EI129">
        <v>44675.8</v>
      </c>
      <c r="EJ129">
        <v>49867.8</v>
      </c>
      <c r="EK129">
        <v>54642.3</v>
      </c>
      <c r="EL129">
        <v>61199.7</v>
      </c>
      <c r="EM129">
        <v>1.466</v>
      </c>
      <c r="EN129">
        <v>2.0204</v>
      </c>
      <c r="EO129">
        <v>-2.563E-2</v>
      </c>
      <c r="EP129">
        <v>0</v>
      </c>
      <c r="EQ129">
        <v>31.019200000000001</v>
      </c>
      <c r="ER129">
        <v>999.9</v>
      </c>
      <c r="ES129">
        <v>38.896000000000001</v>
      </c>
      <c r="ET129">
        <v>42.087000000000003</v>
      </c>
      <c r="EU129">
        <v>42.350999999999999</v>
      </c>
      <c r="EV129">
        <v>54.924799999999998</v>
      </c>
      <c r="EW129">
        <v>39.0505</v>
      </c>
      <c r="EX129">
        <v>2</v>
      </c>
      <c r="EY129">
        <v>0.79475600000000002</v>
      </c>
      <c r="EZ129">
        <v>5.2946400000000002</v>
      </c>
      <c r="FA129">
        <v>20.060300000000002</v>
      </c>
      <c r="FB129">
        <v>5.1981200000000003</v>
      </c>
      <c r="FC129">
        <v>12.0099</v>
      </c>
      <c r="FD129">
        <v>4.9736000000000002</v>
      </c>
      <c r="FE129">
        <v>3.294</v>
      </c>
      <c r="FF129">
        <v>9999</v>
      </c>
      <c r="FG129">
        <v>544.29999999999995</v>
      </c>
      <c r="FH129">
        <v>9999</v>
      </c>
      <c r="FI129">
        <v>9999</v>
      </c>
      <c r="FJ129">
        <v>1.8632500000000001</v>
      </c>
      <c r="FK129">
        <v>1.8678600000000001</v>
      </c>
      <c r="FL129">
        <v>1.86768</v>
      </c>
      <c r="FM129">
        <v>1.8689</v>
      </c>
      <c r="FN129">
        <v>1.8695999999999999</v>
      </c>
      <c r="FO129">
        <v>1.8656900000000001</v>
      </c>
      <c r="FP129">
        <v>1.8666100000000001</v>
      </c>
      <c r="FQ129">
        <v>1.86798</v>
      </c>
      <c r="FR129">
        <v>5</v>
      </c>
      <c r="FS129">
        <v>0</v>
      </c>
      <c r="FT129">
        <v>0</v>
      </c>
      <c r="FU129">
        <v>0</v>
      </c>
      <c r="FV129" t="s">
        <v>356</v>
      </c>
      <c r="FW129" t="s">
        <v>357</v>
      </c>
      <c r="FX129" t="s">
        <v>358</v>
      </c>
      <c r="FY129" t="s">
        <v>358</v>
      </c>
      <c r="FZ129" t="s">
        <v>358</v>
      </c>
      <c r="GA129" t="s">
        <v>358</v>
      </c>
      <c r="GB129">
        <v>0</v>
      </c>
      <c r="GC129">
        <v>100</v>
      </c>
      <c r="GD129">
        <v>100</v>
      </c>
      <c r="GE129">
        <v>19.62</v>
      </c>
      <c r="GF129">
        <v>0.15049999999999999</v>
      </c>
      <c r="GG129">
        <v>5.6976915342421899</v>
      </c>
      <c r="GH129">
        <v>8.8301994759753793E-3</v>
      </c>
      <c r="GI129">
        <v>1.96969380098152E-7</v>
      </c>
      <c r="GJ129">
        <v>-4.7809962804086102E-10</v>
      </c>
      <c r="GK129">
        <v>0.15052054362713199</v>
      </c>
      <c r="GL129">
        <v>0</v>
      </c>
      <c r="GM129">
        <v>0</v>
      </c>
      <c r="GN129">
        <v>0</v>
      </c>
      <c r="GO129">
        <v>-3</v>
      </c>
      <c r="GP129">
        <v>1713</v>
      </c>
      <c r="GQ129">
        <v>0</v>
      </c>
      <c r="GR129">
        <v>17</v>
      </c>
      <c r="GS129">
        <v>197.7</v>
      </c>
      <c r="GT129">
        <v>11573.6</v>
      </c>
      <c r="GU129">
        <v>4.3542500000000004</v>
      </c>
      <c r="GV129">
        <v>2.65137</v>
      </c>
      <c r="GW129">
        <v>2.2485400000000002</v>
      </c>
      <c r="GX129">
        <v>2.7087400000000001</v>
      </c>
      <c r="GY129">
        <v>1.9958499999999999</v>
      </c>
      <c r="GZ129">
        <v>2.3327599999999999</v>
      </c>
      <c r="HA129">
        <v>45.148400000000002</v>
      </c>
      <c r="HB129">
        <v>15.2178</v>
      </c>
      <c r="HC129">
        <v>18</v>
      </c>
      <c r="HD129">
        <v>275.476</v>
      </c>
      <c r="HE129">
        <v>610.01900000000001</v>
      </c>
      <c r="HF129">
        <v>22.999500000000001</v>
      </c>
      <c r="HG129">
        <v>36.619700000000002</v>
      </c>
      <c r="HH129">
        <v>30.0015</v>
      </c>
      <c r="HI129">
        <v>36.380600000000001</v>
      </c>
      <c r="HJ129">
        <v>36.217599999999997</v>
      </c>
      <c r="HK129">
        <v>87.105199999999996</v>
      </c>
      <c r="HL129">
        <v>33.397799999999997</v>
      </c>
      <c r="HM129">
        <v>0</v>
      </c>
      <c r="HN129">
        <v>23</v>
      </c>
      <c r="HO129">
        <v>1926.73</v>
      </c>
      <c r="HP129">
        <v>27.526700000000002</v>
      </c>
      <c r="HQ129">
        <v>101.268</v>
      </c>
      <c r="HR129">
        <v>101.84699999999999</v>
      </c>
    </row>
    <row r="130" spans="1:226" x14ac:dyDescent="0.2">
      <c r="A130">
        <v>122</v>
      </c>
      <c r="B130">
        <v>1656093636</v>
      </c>
      <c r="C130">
        <v>2116.9000000953702</v>
      </c>
      <c r="D130" t="s">
        <v>586</v>
      </c>
      <c r="E130" t="s">
        <v>587</v>
      </c>
      <c r="F130">
        <v>5</v>
      </c>
      <c r="G130" t="s">
        <v>351</v>
      </c>
      <c r="H130" t="s">
        <v>352</v>
      </c>
      <c r="I130">
        <v>1656093633.2</v>
      </c>
      <c r="J130">
        <f t="shared" si="102"/>
        <v>2.6827546461105343E-3</v>
      </c>
      <c r="K130">
        <f t="shared" si="103"/>
        <v>2.6827546461105345</v>
      </c>
      <c r="L130">
        <f t="shared" si="104"/>
        <v>47.612839079223043</v>
      </c>
      <c r="M130">
        <f t="shared" si="105"/>
        <v>1863.3489999999999</v>
      </c>
      <c r="N130">
        <f t="shared" si="106"/>
        <v>804.76132054586139</v>
      </c>
      <c r="O130">
        <f t="shared" si="107"/>
        <v>61.28490151083048</v>
      </c>
      <c r="P130">
        <f t="shared" si="108"/>
        <v>141.89941418636656</v>
      </c>
      <c r="Q130">
        <f t="shared" si="109"/>
        <v>7.8297417028210234E-2</v>
      </c>
      <c r="R130">
        <f t="shared" si="110"/>
        <v>3.1168856317925746</v>
      </c>
      <c r="S130">
        <f t="shared" si="111"/>
        <v>7.7220928764686239E-2</v>
      </c>
      <c r="T130">
        <f t="shared" si="112"/>
        <v>4.8358565617361106E-2</v>
      </c>
      <c r="U130">
        <f t="shared" si="113"/>
        <v>321.50817959999995</v>
      </c>
      <c r="V130">
        <f t="shared" si="114"/>
        <v>31.886409985577206</v>
      </c>
      <c r="W130">
        <f t="shared" si="115"/>
        <v>31.886409985577206</v>
      </c>
      <c r="X130">
        <f t="shared" si="116"/>
        <v>4.744468757775552</v>
      </c>
      <c r="Y130">
        <f t="shared" si="117"/>
        <v>49.88785532528744</v>
      </c>
      <c r="Z130">
        <f t="shared" si="118"/>
        <v>2.2197928182131568</v>
      </c>
      <c r="AA130">
        <f t="shared" si="119"/>
        <v>4.4495655380237915</v>
      </c>
      <c r="AB130">
        <f t="shared" si="120"/>
        <v>2.5246759395623952</v>
      </c>
      <c r="AC130">
        <f t="shared" si="121"/>
        <v>-118.30947989347456</v>
      </c>
      <c r="AD130">
        <f t="shared" si="122"/>
        <v>-189.57322665093324</v>
      </c>
      <c r="AE130">
        <f t="shared" si="123"/>
        <v>-13.701568812249661</v>
      </c>
      <c r="AF130">
        <f t="shared" si="124"/>
        <v>-7.6095756657508673E-2</v>
      </c>
      <c r="AG130">
        <f t="shared" si="125"/>
        <v>83.515761415435819</v>
      </c>
      <c r="AH130">
        <f t="shared" si="126"/>
        <v>2.6813642835118787</v>
      </c>
      <c r="AI130">
        <f t="shared" si="127"/>
        <v>47.612839079223043</v>
      </c>
      <c r="AJ130">
        <v>1971.14185421461</v>
      </c>
      <c r="AK130">
        <v>1927.1430303030299</v>
      </c>
      <c r="AL130">
        <v>3.4342561951894002</v>
      </c>
      <c r="AM130">
        <v>66.930594117623002</v>
      </c>
      <c r="AN130">
        <f t="shared" si="128"/>
        <v>2.6827546461105345</v>
      </c>
      <c r="AO130">
        <v>27.5433238163501</v>
      </c>
      <c r="AP130">
        <v>29.148116363636401</v>
      </c>
      <c r="AQ130">
        <v>-7.2730311777021006E-5</v>
      </c>
      <c r="AR130">
        <v>77.493190307587398</v>
      </c>
      <c r="AS130">
        <v>183</v>
      </c>
      <c r="AT130">
        <v>37</v>
      </c>
      <c r="AU130">
        <f t="shared" si="129"/>
        <v>1</v>
      </c>
      <c r="AV130">
        <f t="shared" si="130"/>
        <v>0</v>
      </c>
      <c r="AW130">
        <f t="shared" si="131"/>
        <v>39709.442550974076</v>
      </c>
      <c r="AX130">
        <f t="shared" si="132"/>
        <v>1999.951</v>
      </c>
      <c r="AY130">
        <f t="shared" si="133"/>
        <v>1681.1588399999998</v>
      </c>
      <c r="AZ130">
        <f t="shared" si="134"/>
        <v>0.84060001470036005</v>
      </c>
      <c r="BA130">
        <f t="shared" si="135"/>
        <v>0.16075802837169509</v>
      </c>
      <c r="BB130">
        <v>3.08</v>
      </c>
      <c r="BC130">
        <v>0.5</v>
      </c>
      <c r="BD130" t="s">
        <v>353</v>
      </c>
      <c r="BE130">
        <v>2</v>
      </c>
      <c r="BF130" t="b">
        <v>1</v>
      </c>
      <c r="BG130">
        <v>1656093633.2</v>
      </c>
      <c r="BH130">
        <v>1863.3489999999999</v>
      </c>
      <c r="BI130">
        <v>1917.874</v>
      </c>
      <c r="BJ130">
        <v>29.149159999999998</v>
      </c>
      <c r="BK130">
        <v>27.545539999999999</v>
      </c>
      <c r="BL130">
        <v>1843.6980000000001</v>
      </c>
      <c r="BM130">
        <v>28.998609999999999</v>
      </c>
      <c r="BN130">
        <v>499.98570000000001</v>
      </c>
      <c r="BO130">
        <v>76.052890000000005</v>
      </c>
      <c r="BP130">
        <v>0.10000148</v>
      </c>
      <c r="BQ130">
        <v>30.75825</v>
      </c>
      <c r="BR130">
        <v>30.608280000000001</v>
      </c>
      <c r="BS130">
        <v>999.9</v>
      </c>
      <c r="BT130">
        <v>0</v>
      </c>
      <c r="BU130">
        <v>0</v>
      </c>
      <c r="BV130">
        <v>9998</v>
      </c>
      <c r="BW130">
        <v>0</v>
      </c>
      <c r="BX130">
        <v>837.36490000000003</v>
      </c>
      <c r="BY130">
        <v>-54.525539999999999</v>
      </c>
      <c r="BZ130">
        <v>1919.296</v>
      </c>
      <c r="CA130">
        <v>1972.2</v>
      </c>
      <c r="CB130">
        <v>1.6036010000000001</v>
      </c>
      <c r="CC130">
        <v>1917.874</v>
      </c>
      <c r="CD130">
        <v>27.545539999999999</v>
      </c>
      <c r="CE130">
        <v>2.2168770000000002</v>
      </c>
      <c r="CF130">
        <v>2.0949179999999998</v>
      </c>
      <c r="CG130">
        <v>19.084800000000001</v>
      </c>
      <c r="CH130">
        <v>18.180599999999998</v>
      </c>
      <c r="CI130">
        <v>1999.951</v>
      </c>
      <c r="CJ130">
        <v>0.98000089999999995</v>
      </c>
      <c r="CK130">
        <v>1.999954E-2</v>
      </c>
      <c r="CL130">
        <v>0</v>
      </c>
      <c r="CM130">
        <v>2.2081499999999998</v>
      </c>
      <c r="CN130">
        <v>0</v>
      </c>
      <c r="CO130">
        <v>6308.9309999999996</v>
      </c>
      <c r="CP130">
        <v>17299.740000000002</v>
      </c>
      <c r="CQ130">
        <v>46.212200000000003</v>
      </c>
      <c r="CR130">
        <v>47.311999999999998</v>
      </c>
      <c r="CS130">
        <v>45.949599999999997</v>
      </c>
      <c r="CT130">
        <v>45.924599999999998</v>
      </c>
      <c r="CU130">
        <v>45.436999999999998</v>
      </c>
      <c r="CV130">
        <v>1959.951</v>
      </c>
      <c r="CW130">
        <v>40</v>
      </c>
      <c r="CX130">
        <v>0</v>
      </c>
      <c r="CY130">
        <v>1656093604</v>
      </c>
      <c r="CZ130">
        <v>0</v>
      </c>
      <c r="DA130">
        <v>1656081794</v>
      </c>
      <c r="DB130" t="s">
        <v>354</v>
      </c>
      <c r="DC130">
        <v>1656081770.5</v>
      </c>
      <c r="DD130">
        <v>1655399214.5999999</v>
      </c>
      <c r="DE130">
        <v>1</v>
      </c>
      <c r="DF130">
        <v>0.13400000000000001</v>
      </c>
      <c r="DG130">
        <v>-0.06</v>
      </c>
      <c r="DH130">
        <v>9.3309999999999995</v>
      </c>
      <c r="DI130">
        <v>0.51100000000000001</v>
      </c>
      <c r="DJ130">
        <v>421</v>
      </c>
      <c r="DK130">
        <v>25</v>
      </c>
      <c r="DL130">
        <v>1.93</v>
      </c>
      <c r="DM130">
        <v>0.15</v>
      </c>
      <c r="DN130">
        <v>-54.08426</v>
      </c>
      <c r="DO130">
        <v>-1.28915347091924</v>
      </c>
      <c r="DP130">
        <v>0.39920642079004698</v>
      </c>
      <c r="DQ130">
        <v>0</v>
      </c>
      <c r="DR130">
        <v>1.6263034999999999</v>
      </c>
      <c r="DS130">
        <v>-0.161334484052536</v>
      </c>
      <c r="DT130">
        <v>1.60112222441012E-2</v>
      </c>
      <c r="DU130">
        <v>0</v>
      </c>
      <c r="DV130">
        <v>0</v>
      </c>
      <c r="DW130">
        <v>2</v>
      </c>
      <c r="DX130" t="s">
        <v>355</v>
      </c>
      <c r="DY130">
        <v>2.9636900000000002</v>
      </c>
      <c r="DZ130">
        <v>2.7549399999999999</v>
      </c>
      <c r="EA130">
        <v>0.20367199999999999</v>
      </c>
      <c r="EB130">
        <v>0.208065</v>
      </c>
      <c r="EC130">
        <v>9.9035799999999993E-2</v>
      </c>
      <c r="ED130">
        <v>9.5106300000000005E-2</v>
      </c>
      <c r="EE130">
        <v>30587.4</v>
      </c>
      <c r="EF130">
        <v>33236.9</v>
      </c>
      <c r="EG130">
        <v>34870.699999999997</v>
      </c>
      <c r="EH130">
        <v>38133.199999999997</v>
      </c>
      <c r="EI130">
        <v>44674.7</v>
      </c>
      <c r="EJ130">
        <v>49865.1</v>
      </c>
      <c r="EK130">
        <v>54640.9</v>
      </c>
      <c r="EL130">
        <v>61197.599999999999</v>
      </c>
      <c r="EM130">
        <v>1.4652000000000001</v>
      </c>
      <c r="EN130">
        <v>2.0198</v>
      </c>
      <c r="EO130">
        <v>-2.57492E-2</v>
      </c>
      <c r="EP130">
        <v>0</v>
      </c>
      <c r="EQ130">
        <v>31.0105</v>
      </c>
      <c r="ER130">
        <v>999.9</v>
      </c>
      <c r="ES130">
        <v>38.896000000000001</v>
      </c>
      <c r="ET130">
        <v>42.106999999999999</v>
      </c>
      <c r="EU130">
        <v>42.399299999999997</v>
      </c>
      <c r="EV130">
        <v>55.144799999999996</v>
      </c>
      <c r="EW130">
        <v>39.102600000000002</v>
      </c>
      <c r="EX130">
        <v>2</v>
      </c>
      <c r="EY130">
        <v>0.79634099999999997</v>
      </c>
      <c r="EZ130">
        <v>5.2891899999999996</v>
      </c>
      <c r="FA130">
        <v>20.0609</v>
      </c>
      <c r="FB130">
        <v>5.1993200000000002</v>
      </c>
      <c r="FC130">
        <v>12.0099</v>
      </c>
      <c r="FD130">
        <v>4.9748000000000001</v>
      </c>
      <c r="FE130">
        <v>3.294</v>
      </c>
      <c r="FF130">
        <v>9999</v>
      </c>
      <c r="FG130">
        <v>544.29999999999995</v>
      </c>
      <c r="FH130">
        <v>9999</v>
      </c>
      <c r="FI130">
        <v>9999</v>
      </c>
      <c r="FJ130">
        <v>1.86328</v>
      </c>
      <c r="FK130">
        <v>1.8678300000000001</v>
      </c>
      <c r="FL130">
        <v>1.86768</v>
      </c>
      <c r="FM130">
        <v>1.8689</v>
      </c>
      <c r="FN130">
        <v>1.8696600000000001</v>
      </c>
      <c r="FO130">
        <v>1.8656900000000001</v>
      </c>
      <c r="FP130">
        <v>1.8666100000000001</v>
      </c>
      <c r="FQ130">
        <v>1.8680399999999999</v>
      </c>
      <c r="FR130">
        <v>5</v>
      </c>
      <c r="FS130">
        <v>0</v>
      </c>
      <c r="FT130">
        <v>0</v>
      </c>
      <c r="FU130">
        <v>0</v>
      </c>
      <c r="FV130" t="s">
        <v>356</v>
      </c>
      <c r="FW130" t="s">
        <v>357</v>
      </c>
      <c r="FX130" t="s">
        <v>358</v>
      </c>
      <c r="FY130" t="s">
        <v>358</v>
      </c>
      <c r="FZ130" t="s">
        <v>358</v>
      </c>
      <c r="GA130" t="s">
        <v>358</v>
      </c>
      <c r="GB130">
        <v>0</v>
      </c>
      <c r="GC130">
        <v>100</v>
      </c>
      <c r="GD130">
        <v>100</v>
      </c>
      <c r="GE130">
        <v>19.690000000000001</v>
      </c>
      <c r="GF130">
        <v>0.15060000000000001</v>
      </c>
      <c r="GG130">
        <v>5.6976915342421899</v>
      </c>
      <c r="GH130">
        <v>8.8301994759753793E-3</v>
      </c>
      <c r="GI130">
        <v>1.96969380098152E-7</v>
      </c>
      <c r="GJ130">
        <v>-4.7809962804086102E-10</v>
      </c>
      <c r="GK130">
        <v>0.15052054362713199</v>
      </c>
      <c r="GL130">
        <v>0</v>
      </c>
      <c r="GM130">
        <v>0</v>
      </c>
      <c r="GN130">
        <v>0</v>
      </c>
      <c r="GO130">
        <v>-3</v>
      </c>
      <c r="GP130">
        <v>1713</v>
      </c>
      <c r="GQ130">
        <v>0</v>
      </c>
      <c r="GR130">
        <v>17</v>
      </c>
      <c r="GS130">
        <v>197.8</v>
      </c>
      <c r="GT130">
        <v>11573.7</v>
      </c>
      <c r="GU130">
        <v>4.38232</v>
      </c>
      <c r="GV130">
        <v>2.6440399999999999</v>
      </c>
      <c r="GW130">
        <v>2.2485400000000002</v>
      </c>
      <c r="GX130">
        <v>2.7087400000000001</v>
      </c>
      <c r="GY130">
        <v>1.9958499999999999</v>
      </c>
      <c r="GZ130">
        <v>2.3718300000000001</v>
      </c>
      <c r="HA130">
        <v>45.148400000000002</v>
      </c>
      <c r="HB130">
        <v>15.2265</v>
      </c>
      <c r="HC130">
        <v>18</v>
      </c>
      <c r="HD130">
        <v>275.17700000000002</v>
      </c>
      <c r="HE130">
        <v>609.66999999999996</v>
      </c>
      <c r="HF130">
        <v>22.999400000000001</v>
      </c>
      <c r="HG130">
        <v>36.637500000000003</v>
      </c>
      <c r="HH130">
        <v>30.001300000000001</v>
      </c>
      <c r="HI130">
        <v>36.396900000000002</v>
      </c>
      <c r="HJ130">
        <v>36.2316</v>
      </c>
      <c r="HK130">
        <v>87.675399999999996</v>
      </c>
      <c r="HL130">
        <v>33.397799999999997</v>
      </c>
      <c r="HM130">
        <v>0</v>
      </c>
      <c r="HN130">
        <v>23</v>
      </c>
      <c r="HO130">
        <v>1940.17</v>
      </c>
      <c r="HP130">
        <v>27.538399999999999</v>
      </c>
      <c r="HQ130">
        <v>101.265</v>
      </c>
      <c r="HR130">
        <v>101.843</v>
      </c>
    </row>
    <row r="131" spans="1:226" x14ac:dyDescent="0.2">
      <c r="A131">
        <v>123</v>
      </c>
      <c r="B131">
        <v>1656093641</v>
      </c>
      <c r="C131">
        <v>2121.9000000953702</v>
      </c>
      <c r="D131" t="s">
        <v>588</v>
      </c>
      <c r="E131" t="s">
        <v>589</v>
      </c>
      <c r="F131">
        <v>5</v>
      </c>
      <c r="G131" t="s">
        <v>351</v>
      </c>
      <c r="H131" t="s">
        <v>352</v>
      </c>
      <c r="I131">
        <v>1656093638.5</v>
      </c>
      <c r="J131">
        <f t="shared" si="102"/>
        <v>2.659032778770787E-3</v>
      </c>
      <c r="K131">
        <f t="shared" si="103"/>
        <v>2.6590327787707868</v>
      </c>
      <c r="L131">
        <f t="shared" si="104"/>
        <v>47.441836391215418</v>
      </c>
      <c r="M131">
        <f t="shared" si="105"/>
        <v>1881.19444444444</v>
      </c>
      <c r="N131">
        <f t="shared" si="106"/>
        <v>815.76887198957456</v>
      </c>
      <c r="O131">
        <f t="shared" si="107"/>
        <v>62.123515713529457</v>
      </c>
      <c r="P131">
        <f t="shared" si="108"/>
        <v>143.25922040224896</v>
      </c>
      <c r="Q131">
        <f t="shared" si="109"/>
        <v>7.7536187042924559E-2</v>
      </c>
      <c r="R131">
        <f t="shared" si="110"/>
        <v>3.1174594002123182</v>
      </c>
      <c r="S131">
        <f t="shared" si="111"/>
        <v>7.6480568154984302E-2</v>
      </c>
      <c r="T131">
        <f t="shared" si="112"/>
        <v>4.7894000896198038E-2</v>
      </c>
      <c r="U131">
        <f t="shared" si="113"/>
        <v>321.52433466666633</v>
      </c>
      <c r="V131">
        <f t="shared" si="114"/>
        <v>31.893362152328738</v>
      </c>
      <c r="W131">
        <f t="shared" si="115"/>
        <v>31.893362152328738</v>
      </c>
      <c r="X131">
        <f t="shared" si="116"/>
        <v>4.746337565240915</v>
      </c>
      <c r="Y131">
        <f t="shared" si="117"/>
        <v>49.883983395662277</v>
      </c>
      <c r="Z131">
        <f t="shared" si="118"/>
        <v>2.2197790174015792</v>
      </c>
      <c r="AA131">
        <f t="shared" si="119"/>
        <v>4.4498832416711185</v>
      </c>
      <c r="AB131">
        <f t="shared" si="120"/>
        <v>2.5265585478393358</v>
      </c>
      <c r="AC131">
        <f t="shared" si="121"/>
        <v>-117.2633455437917</v>
      </c>
      <c r="AD131">
        <f t="shared" si="122"/>
        <v>-190.56647847557034</v>
      </c>
      <c r="AE131">
        <f t="shared" si="123"/>
        <v>-13.77137917730392</v>
      </c>
      <c r="AF131">
        <f t="shared" si="124"/>
        <v>-7.6868529999615021E-2</v>
      </c>
      <c r="AG131">
        <f t="shared" si="125"/>
        <v>83.039224459901618</v>
      </c>
      <c r="AH131">
        <f t="shared" si="126"/>
        <v>2.6631853675599215</v>
      </c>
      <c r="AI131">
        <f t="shared" si="127"/>
        <v>47.441836391215418</v>
      </c>
      <c r="AJ131">
        <v>1988.18311397712</v>
      </c>
      <c r="AK131">
        <v>1944.42496969697</v>
      </c>
      <c r="AL131">
        <v>3.40218093124804</v>
      </c>
      <c r="AM131">
        <v>66.930594117623002</v>
      </c>
      <c r="AN131">
        <f t="shared" si="128"/>
        <v>2.6590327787707868</v>
      </c>
      <c r="AO131">
        <v>27.554399922715799</v>
      </c>
      <c r="AP131">
        <v>29.143712121212101</v>
      </c>
      <c r="AQ131">
        <v>1.7901390018340701E-4</v>
      </c>
      <c r="AR131">
        <v>77.493190307587398</v>
      </c>
      <c r="AS131">
        <v>183</v>
      </c>
      <c r="AT131">
        <v>37</v>
      </c>
      <c r="AU131">
        <f t="shared" si="129"/>
        <v>1</v>
      </c>
      <c r="AV131">
        <f t="shared" si="130"/>
        <v>0</v>
      </c>
      <c r="AW131">
        <f t="shared" si="131"/>
        <v>39719.251704955001</v>
      </c>
      <c r="AX131">
        <f t="shared" si="132"/>
        <v>2000.0522222222201</v>
      </c>
      <c r="AY131">
        <f t="shared" si="133"/>
        <v>1681.2438666666649</v>
      </c>
      <c r="AZ131">
        <f t="shared" si="134"/>
        <v>0.84059998433374239</v>
      </c>
      <c r="BA131">
        <f t="shared" si="135"/>
        <v>0.16075796976412282</v>
      </c>
      <c r="BB131">
        <v>3.08</v>
      </c>
      <c r="BC131">
        <v>0.5</v>
      </c>
      <c r="BD131" t="s">
        <v>353</v>
      </c>
      <c r="BE131">
        <v>2</v>
      </c>
      <c r="BF131" t="b">
        <v>1</v>
      </c>
      <c r="BG131">
        <v>1656093638.5</v>
      </c>
      <c r="BH131">
        <v>1881.19444444444</v>
      </c>
      <c r="BI131">
        <v>1935.43</v>
      </c>
      <c r="BJ131">
        <v>29.148811111111101</v>
      </c>
      <c r="BK131">
        <v>27.556188888888901</v>
      </c>
      <c r="BL131">
        <v>1861.4622222222199</v>
      </c>
      <c r="BM131">
        <v>28.9983111111111</v>
      </c>
      <c r="BN131">
        <v>500.02533333333298</v>
      </c>
      <c r="BO131">
        <v>76.053344444444406</v>
      </c>
      <c r="BP131">
        <v>9.9985066666666705E-2</v>
      </c>
      <c r="BQ131">
        <v>30.759499999999999</v>
      </c>
      <c r="BR131">
        <v>30.575977777777801</v>
      </c>
      <c r="BS131">
        <v>999.9</v>
      </c>
      <c r="BT131">
        <v>0</v>
      </c>
      <c r="BU131">
        <v>0</v>
      </c>
      <c r="BV131">
        <v>10000.5555555556</v>
      </c>
      <c r="BW131">
        <v>0</v>
      </c>
      <c r="BX131">
        <v>877.37188888888898</v>
      </c>
      <c r="BY131">
        <v>-54.235333333333301</v>
      </c>
      <c r="BZ131">
        <v>1937.67777777778</v>
      </c>
      <c r="CA131">
        <v>1990.27444444444</v>
      </c>
      <c r="CB131">
        <v>1.59263222222222</v>
      </c>
      <c r="CC131">
        <v>1935.43</v>
      </c>
      <c r="CD131">
        <v>27.556188888888901</v>
      </c>
      <c r="CE131">
        <v>2.2168655555555601</v>
      </c>
      <c r="CF131">
        <v>2.0957422222222202</v>
      </c>
      <c r="CG131">
        <v>19.084711111111101</v>
      </c>
      <c r="CH131">
        <v>18.1868444444444</v>
      </c>
      <c r="CI131">
        <v>2000.0522222222201</v>
      </c>
      <c r="CJ131">
        <v>0.98000233333333298</v>
      </c>
      <c r="CK131">
        <v>1.9998011111111099E-2</v>
      </c>
      <c r="CL131">
        <v>0</v>
      </c>
      <c r="CM131">
        <v>2.3015555555555598</v>
      </c>
      <c r="CN131">
        <v>0</v>
      </c>
      <c r="CO131">
        <v>6319.9255555555501</v>
      </c>
      <c r="CP131">
        <v>17300.611111111099</v>
      </c>
      <c r="CQ131">
        <v>46.25</v>
      </c>
      <c r="CR131">
        <v>47.311999999999998</v>
      </c>
      <c r="CS131">
        <v>45.993000000000002</v>
      </c>
      <c r="CT131">
        <v>45.936999999999998</v>
      </c>
      <c r="CU131">
        <v>45.451000000000001</v>
      </c>
      <c r="CV131">
        <v>1960.0522222222201</v>
      </c>
      <c r="CW131">
        <v>40</v>
      </c>
      <c r="CX131">
        <v>0</v>
      </c>
      <c r="CY131">
        <v>1656093609.4000001</v>
      </c>
      <c r="CZ131">
        <v>0</v>
      </c>
      <c r="DA131">
        <v>1656081794</v>
      </c>
      <c r="DB131" t="s">
        <v>354</v>
      </c>
      <c r="DC131">
        <v>1656081770.5</v>
      </c>
      <c r="DD131">
        <v>1655399214.5999999</v>
      </c>
      <c r="DE131">
        <v>1</v>
      </c>
      <c r="DF131">
        <v>0.13400000000000001</v>
      </c>
      <c r="DG131">
        <v>-0.06</v>
      </c>
      <c r="DH131">
        <v>9.3309999999999995</v>
      </c>
      <c r="DI131">
        <v>0.51100000000000001</v>
      </c>
      <c r="DJ131">
        <v>421</v>
      </c>
      <c r="DK131">
        <v>25</v>
      </c>
      <c r="DL131">
        <v>1.93</v>
      </c>
      <c r="DM131">
        <v>0.15</v>
      </c>
      <c r="DN131">
        <v>-54.198577499999999</v>
      </c>
      <c r="DO131">
        <v>-1.1246465290804699</v>
      </c>
      <c r="DP131">
        <v>0.44171176885357</v>
      </c>
      <c r="DQ131">
        <v>0</v>
      </c>
      <c r="DR131">
        <v>1.610895</v>
      </c>
      <c r="DS131">
        <v>-0.14893035647279901</v>
      </c>
      <c r="DT131">
        <v>1.50024059737097E-2</v>
      </c>
      <c r="DU131">
        <v>0</v>
      </c>
      <c r="DV131">
        <v>0</v>
      </c>
      <c r="DW131">
        <v>2</v>
      </c>
      <c r="DX131" t="s">
        <v>355</v>
      </c>
      <c r="DY131">
        <v>2.9640300000000002</v>
      </c>
      <c r="DZ131">
        <v>2.7531500000000002</v>
      </c>
      <c r="EA131">
        <v>0.20471900000000001</v>
      </c>
      <c r="EB131">
        <v>0.209121</v>
      </c>
      <c r="EC131">
        <v>9.9008200000000005E-2</v>
      </c>
      <c r="ED131">
        <v>9.5121700000000003E-2</v>
      </c>
      <c r="EE131">
        <v>30546.1</v>
      </c>
      <c r="EF131">
        <v>33191.4</v>
      </c>
      <c r="EG131">
        <v>34869.699999999997</v>
      </c>
      <c r="EH131">
        <v>38132.1</v>
      </c>
      <c r="EI131">
        <v>44675.4</v>
      </c>
      <c r="EJ131">
        <v>49862.6</v>
      </c>
      <c r="EK131">
        <v>54640.1</v>
      </c>
      <c r="EL131">
        <v>61195.5</v>
      </c>
      <c r="EM131">
        <v>1.4665999999999999</v>
      </c>
      <c r="EN131">
        <v>2.0198</v>
      </c>
      <c r="EO131">
        <v>-2.7120100000000001E-2</v>
      </c>
      <c r="EP131">
        <v>0</v>
      </c>
      <c r="EQ131">
        <v>31.0002</v>
      </c>
      <c r="ER131">
        <v>999.9</v>
      </c>
      <c r="ES131">
        <v>38.920999999999999</v>
      </c>
      <c r="ET131">
        <v>42.116999999999997</v>
      </c>
      <c r="EU131">
        <v>42.450200000000002</v>
      </c>
      <c r="EV131">
        <v>54.884799999999998</v>
      </c>
      <c r="EW131">
        <v>39.0745</v>
      </c>
      <c r="EX131">
        <v>2</v>
      </c>
      <c r="EY131">
        <v>0.79760200000000003</v>
      </c>
      <c r="EZ131">
        <v>5.2901999999999996</v>
      </c>
      <c r="FA131">
        <v>20.060099999999998</v>
      </c>
      <c r="FB131">
        <v>5.1957300000000002</v>
      </c>
      <c r="FC131">
        <v>12.0099</v>
      </c>
      <c r="FD131">
        <v>4.9728000000000003</v>
      </c>
      <c r="FE131">
        <v>3.294</v>
      </c>
      <c r="FF131">
        <v>9999</v>
      </c>
      <c r="FG131">
        <v>544.29999999999995</v>
      </c>
      <c r="FH131">
        <v>9999</v>
      </c>
      <c r="FI131">
        <v>9999</v>
      </c>
      <c r="FJ131">
        <v>1.8632500000000001</v>
      </c>
      <c r="FK131">
        <v>1.8678600000000001</v>
      </c>
      <c r="FL131">
        <v>1.86768</v>
      </c>
      <c r="FM131">
        <v>1.8689</v>
      </c>
      <c r="FN131">
        <v>1.8696299999999999</v>
      </c>
      <c r="FO131">
        <v>1.8656900000000001</v>
      </c>
      <c r="FP131">
        <v>1.8666400000000001</v>
      </c>
      <c r="FQ131">
        <v>1.8680099999999999</v>
      </c>
      <c r="FR131">
        <v>5</v>
      </c>
      <c r="FS131">
        <v>0</v>
      </c>
      <c r="FT131">
        <v>0</v>
      </c>
      <c r="FU131">
        <v>0</v>
      </c>
      <c r="FV131" t="s">
        <v>356</v>
      </c>
      <c r="FW131" t="s">
        <v>357</v>
      </c>
      <c r="FX131" t="s">
        <v>358</v>
      </c>
      <c r="FY131" t="s">
        <v>358</v>
      </c>
      <c r="FZ131" t="s">
        <v>358</v>
      </c>
      <c r="GA131" t="s">
        <v>358</v>
      </c>
      <c r="GB131">
        <v>0</v>
      </c>
      <c r="GC131">
        <v>100</v>
      </c>
      <c r="GD131">
        <v>100</v>
      </c>
      <c r="GE131">
        <v>19.77</v>
      </c>
      <c r="GF131">
        <v>0.15049999999999999</v>
      </c>
      <c r="GG131">
        <v>5.6976915342421899</v>
      </c>
      <c r="GH131">
        <v>8.8301994759753793E-3</v>
      </c>
      <c r="GI131">
        <v>1.96969380098152E-7</v>
      </c>
      <c r="GJ131">
        <v>-4.7809962804086102E-10</v>
      </c>
      <c r="GK131">
        <v>0.15052054362713199</v>
      </c>
      <c r="GL131">
        <v>0</v>
      </c>
      <c r="GM131">
        <v>0</v>
      </c>
      <c r="GN131">
        <v>0</v>
      </c>
      <c r="GO131">
        <v>-3</v>
      </c>
      <c r="GP131">
        <v>1713</v>
      </c>
      <c r="GQ131">
        <v>0</v>
      </c>
      <c r="GR131">
        <v>17</v>
      </c>
      <c r="GS131">
        <v>197.8</v>
      </c>
      <c r="GT131">
        <v>11573.8</v>
      </c>
      <c r="GU131">
        <v>4.4079600000000001</v>
      </c>
      <c r="GV131">
        <v>2.6464799999999999</v>
      </c>
      <c r="GW131">
        <v>2.2485400000000002</v>
      </c>
      <c r="GX131">
        <v>2.7087400000000001</v>
      </c>
      <c r="GY131">
        <v>1.9958499999999999</v>
      </c>
      <c r="GZ131">
        <v>2.32056</v>
      </c>
      <c r="HA131">
        <v>45.148400000000002</v>
      </c>
      <c r="HB131">
        <v>15.2178</v>
      </c>
      <c r="HC131">
        <v>18</v>
      </c>
      <c r="HD131">
        <v>275.851</v>
      </c>
      <c r="HE131">
        <v>609.79</v>
      </c>
      <c r="HF131">
        <v>22.999700000000001</v>
      </c>
      <c r="HG131">
        <v>36.650599999999997</v>
      </c>
      <c r="HH131">
        <v>30.0014</v>
      </c>
      <c r="HI131">
        <v>36.409700000000001</v>
      </c>
      <c r="HJ131">
        <v>36.244300000000003</v>
      </c>
      <c r="HK131">
        <v>88.188100000000006</v>
      </c>
      <c r="HL131">
        <v>33.397799999999997</v>
      </c>
      <c r="HM131">
        <v>0</v>
      </c>
      <c r="HN131">
        <v>23</v>
      </c>
      <c r="HO131">
        <v>1960.28</v>
      </c>
      <c r="HP131">
        <v>27.553599999999999</v>
      </c>
      <c r="HQ131">
        <v>101.26300000000001</v>
      </c>
      <c r="HR131">
        <v>101.84</v>
      </c>
    </row>
    <row r="132" spans="1:226" x14ac:dyDescent="0.2">
      <c r="A132">
        <v>124</v>
      </c>
      <c r="B132">
        <v>1656093646</v>
      </c>
      <c r="C132">
        <v>2126.9000000953702</v>
      </c>
      <c r="D132" t="s">
        <v>590</v>
      </c>
      <c r="E132" t="s">
        <v>591</v>
      </c>
      <c r="F132">
        <v>5</v>
      </c>
      <c r="G132" t="s">
        <v>351</v>
      </c>
      <c r="H132" t="s">
        <v>352</v>
      </c>
      <c r="I132">
        <v>1656093643.2</v>
      </c>
      <c r="J132">
        <f t="shared" si="102"/>
        <v>2.6147184024642267E-3</v>
      </c>
      <c r="K132">
        <f t="shared" si="103"/>
        <v>2.6147184024642267</v>
      </c>
      <c r="L132">
        <f t="shared" si="104"/>
        <v>45.9238955566017</v>
      </c>
      <c r="M132">
        <f t="shared" si="105"/>
        <v>1896.9269999999999</v>
      </c>
      <c r="N132">
        <f t="shared" si="106"/>
        <v>845.6946097443265</v>
      </c>
      <c r="O132">
        <f t="shared" si="107"/>
        <v>64.401432228952103</v>
      </c>
      <c r="P132">
        <f t="shared" si="108"/>
        <v>144.45500092604675</v>
      </c>
      <c r="Q132">
        <f t="shared" si="109"/>
        <v>7.6230720642571581E-2</v>
      </c>
      <c r="R132">
        <f t="shared" si="110"/>
        <v>3.1159834788515903</v>
      </c>
      <c r="S132">
        <f t="shared" si="111"/>
        <v>7.5209620382860901E-2</v>
      </c>
      <c r="T132">
        <f t="shared" si="112"/>
        <v>4.7096614994480555E-2</v>
      </c>
      <c r="U132">
        <f t="shared" si="113"/>
        <v>321.50913719999994</v>
      </c>
      <c r="V132">
        <f t="shared" si="114"/>
        <v>31.889773079645241</v>
      </c>
      <c r="W132">
        <f t="shared" si="115"/>
        <v>31.889773079645241</v>
      </c>
      <c r="X132">
        <f t="shared" si="116"/>
        <v>4.745372708918369</v>
      </c>
      <c r="Y132">
        <f t="shared" si="117"/>
        <v>49.907675355327861</v>
      </c>
      <c r="Z132">
        <f t="shared" si="118"/>
        <v>2.2189477089964367</v>
      </c>
      <c r="AA132">
        <f t="shared" si="119"/>
        <v>4.4461051194995287</v>
      </c>
      <c r="AB132">
        <f t="shared" si="120"/>
        <v>2.5264249999219324</v>
      </c>
      <c r="AC132">
        <f t="shared" si="121"/>
        <v>-115.3090815486724</v>
      </c>
      <c r="AD132">
        <f t="shared" si="122"/>
        <v>-192.37132779446881</v>
      </c>
      <c r="AE132">
        <f t="shared" si="123"/>
        <v>-13.907127816927186</v>
      </c>
      <c r="AF132">
        <f t="shared" si="124"/>
        <v>-7.8399960068452401E-2</v>
      </c>
      <c r="AG132">
        <f t="shared" si="125"/>
        <v>83.325642249031503</v>
      </c>
      <c r="AH132">
        <f t="shared" si="126"/>
        <v>2.6325042317731602</v>
      </c>
      <c r="AI132">
        <f t="shared" si="127"/>
        <v>45.9238955566017</v>
      </c>
      <c r="AJ132">
        <v>2005.51509520943</v>
      </c>
      <c r="AK132">
        <v>1962.06236363636</v>
      </c>
      <c r="AL132">
        <v>3.56424431277923</v>
      </c>
      <c r="AM132">
        <v>66.930594117623002</v>
      </c>
      <c r="AN132">
        <f t="shared" si="128"/>
        <v>2.6147184024642267</v>
      </c>
      <c r="AO132">
        <v>27.562027330334299</v>
      </c>
      <c r="AP132">
        <v>29.135763636363599</v>
      </c>
      <c r="AQ132">
        <v>-2.1411582732005201E-3</v>
      </c>
      <c r="AR132">
        <v>77.493190307587398</v>
      </c>
      <c r="AS132">
        <v>182</v>
      </c>
      <c r="AT132">
        <v>36</v>
      </c>
      <c r="AU132">
        <f t="shared" si="129"/>
        <v>1</v>
      </c>
      <c r="AV132">
        <f t="shared" si="130"/>
        <v>0</v>
      </c>
      <c r="AW132">
        <f t="shared" si="131"/>
        <v>39695.539525165506</v>
      </c>
      <c r="AX132">
        <f t="shared" si="132"/>
        <v>1999.9570000000001</v>
      </c>
      <c r="AY132">
        <f t="shared" si="133"/>
        <v>1681.1638800000001</v>
      </c>
      <c r="AZ132">
        <f t="shared" si="134"/>
        <v>0.8406000129002773</v>
      </c>
      <c r="BA132">
        <f t="shared" si="135"/>
        <v>0.16075802489753527</v>
      </c>
      <c r="BB132">
        <v>3.08</v>
      </c>
      <c r="BC132">
        <v>0.5</v>
      </c>
      <c r="BD132" t="s">
        <v>353</v>
      </c>
      <c r="BE132">
        <v>2</v>
      </c>
      <c r="BF132" t="b">
        <v>1</v>
      </c>
      <c r="BG132">
        <v>1656093643.2</v>
      </c>
      <c r="BH132">
        <v>1896.9269999999999</v>
      </c>
      <c r="BI132">
        <v>1951.3320000000001</v>
      </c>
      <c r="BJ132">
        <v>29.138359999999999</v>
      </c>
      <c r="BK132">
        <v>27.563980000000001</v>
      </c>
      <c r="BL132">
        <v>1877.1220000000001</v>
      </c>
      <c r="BM132">
        <v>28.987850000000002</v>
      </c>
      <c r="BN132">
        <v>499.99720000000002</v>
      </c>
      <c r="BO132">
        <v>76.052040000000005</v>
      </c>
      <c r="BP132">
        <v>0.10007388</v>
      </c>
      <c r="BQ132">
        <v>30.744630000000001</v>
      </c>
      <c r="BR132">
        <v>30.540209999999998</v>
      </c>
      <c r="BS132">
        <v>999.9</v>
      </c>
      <c r="BT132">
        <v>0</v>
      </c>
      <c r="BU132">
        <v>0</v>
      </c>
      <c r="BV132">
        <v>9994</v>
      </c>
      <c r="BW132">
        <v>0</v>
      </c>
      <c r="BX132">
        <v>978.30650000000003</v>
      </c>
      <c r="BY132">
        <v>-54.40569</v>
      </c>
      <c r="BZ132">
        <v>1953.8610000000001</v>
      </c>
      <c r="CA132">
        <v>2006.645</v>
      </c>
      <c r="CB132">
        <v>1.5743830000000001</v>
      </c>
      <c r="CC132">
        <v>1951.3320000000001</v>
      </c>
      <c r="CD132">
        <v>27.563980000000001</v>
      </c>
      <c r="CE132">
        <v>2.2160329999999999</v>
      </c>
      <c r="CF132">
        <v>2.096298</v>
      </c>
      <c r="CG132">
        <v>19.078700000000001</v>
      </c>
      <c r="CH132">
        <v>18.19107</v>
      </c>
      <c r="CI132">
        <v>1999.9570000000001</v>
      </c>
      <c r="CJ132">
        <v>0.98000120000000002</v>
      </c>
      <c r="CK132">
        <v>1.9999220000000002E-2</v>
      </c>
      <c r="CL132">
        <v>0</v>
      </c>
      <c r="CM132">
        <v>2.2595499999999999</v>
      </c>
      <c r="CN132">
        <v>0</v>
      </c>
      <c r="CO132">
        <v>6347.2460000000001</v>
      </c>
      <c r="CP132">
        <v>17299.79</v>
      </c>
      <c r="CQ132">
        <v>46.25</v>
      </c>
      <c r="CR132">
        <v>47.311999999999998</v>
      </c>
      <c r="CS132">
        <v>46</v>
      </c>
      <c r="CT132">
        <v>45.924599999999998</v>
      </c>
      <c r="CU132">
        <v>45.462200000000003</v>
      </c>
      <c r="CV132">
        <v>1959.9570000000001</v>
      </c>
      <c r="CW132">
        <v>40</v>
      </c>
      <c r="CX132">
        <v>0</v>
      </c>
      <c r="CY132">
        <v>1656093614.2</v>
      </c>
      <c r="CZ132">
        <v>0</v>
      </c>
      <c r="DA132">
        <v>1656081794</v>
      </c>
      <c r="DB132" t="s">
        <v>354</v>
      </c>
      <c r="DC132">
        <v>1656081770.5</v>
      </c>
      <c r="DD132">
        <v>1655399214.5999999</v>
      </c>
      <c r="DE132">
        <v>1</v>
      </c>
      <c r="DF132">
        <v>0.13400000000000001</v>
      </c>
      <c r="DG132">
        <v>-0.06</v>
      </c>
      <c r="DH132">
        <v>9.3309999999999995</v>
      </c>
      <c r="DI132">
        <v>0.51100000000000001</v>
      </c>
      <c r="DJ132">
        <v>421</v>
      </c>
      <c r="DK132">
        <v>25</v>
      </c>
      <c r="DL132">
        <v>1.93</v>
      </c>
      <c r="DM132">
        <v>0.15</v>
      </c>
      <c r="DN132">
        <v>-54.255969999999998</v>
      </c>
      <c r="DO132">
        <v>-1.6745808630394701</v>
      </c>
      <c r="DP132">
        <v>0.43662809529392399</v>
      </c>
      <c r="DQ132">
        <v>0</v>
      </c>
      <c r="DR132">
        <v>1.6000337499999999</v>
      </c>
      <c r="DS132">
        <v>-0.16330030018762101</v>
      </c>
      <c r="DT132">
        <v>1.6438653029901801E-2</v>
      </c>
      <c r="DU132">
        <v>0</v>
      </c>
      <c r="DV132">
        <v>0</v>
      </c>
      <c r="DW132">
        <v>2</v>
      </c>
      <c r="DX132" t="s">
        <v>355</v>
      </c>
      <c r="DY132">
        <v>2.96435</v>
      </c>
      <c r="DZ132">
        <v>2.7537199999999999</v>
      </c>
      <c r="EA132">
        <v>0.20577699999999999</v>
      </c>
      <c r="EB132">
        <v>0.21013899999999999</v>
      </c>
      <c r="EC132">
        <v>9.8979700000000004E-2</v>
      </c>
      <c r="ED132">
        <v>9.5135399999999995E-2</v>
      </c>
      <c r="EE132">
        <v>30504.400000000001</v>
      </c>
      <c r="EF132">
        <v>33148</v>
      </c>
      <c r="EG132">
        <v>34868.800000000003</v>
      </c>
      <c r="EH132">
        <v>38131.599999999999</v>
      </c>
      <c r="EI132">
        <v>44675.6</v>
      </c>
      <c r="EJ132">
        <v>49860.800000000003</v>
      </c>
      <c r="EK132">
        <v>54638.5</v>
      </c>
      <c r="EL132">
        <v>61194.2</v>
      </c>
      <c r="EM132">
        <v>1.4688000000000001</v>
      </c>
      <c r="EN132">
        <v>2.0190000000000001</v>
      </c>
      <c r="EO132">
        <v>-2.8073799999999999E-2</v>
      </c>
      <c r="EP132">
        <v>0</v>
      </c>
      <c r="EQ132">
        <v>30.9862</v>
      </c>
      <c r="ER132">
        <v>999.9</v>
      </c>
      <c r="ES132">
        <v>38.872</v>
      </c>
      <c r="ET132">
        <v>42.137</v>
      </c>
      <c r="EU132">
        <v>42.439100000000003</v>
      </c>
      <c r="EV132">
        <v>55.194800000000001</v>
      </c>
      <c r="EW132">
        <v>39.066499999999998</v>
      </c>
      <c r="EX132">
        <v>2</v>
      </c>
      <c r="EY132">
        <v>0.79878099999999996</v>
      </c>
      <c r="EZ132">
        <v>5.2805200000000001</v>
      </c>
      <c r="FA132">
        <v>20.061199999999999</v>
      </c>
      <c r="FB132">
        <v>5.1981200000000003</v>
      </c>
      <c r="FC132">
        <v>12.0099</v>
      </c>
      <c r="FD132">
        <v>4.9736000000000002</v>
      </c>
      <c r="FE132">
        <v>3.294</v>
      </c>
      <c r="FF132">
        <v>9999</v>
      </c>
      <c r="FG132">
        <v>544.29999999999995</v>
      </c>
      <c r="FH132">
        <v>9999</v>
      </c>
      <c r="FI132">
        <v>9999</v>
      </c>
      <c r="FJ132">
        <v>1.8632500000000001</v>
      </c>
      <c r="FK132">
        <v>1.8678300000000001</v>
      </c>
      <c r="FL132">
        <v>1.86768</v>
      </c>
      <c r="FM132">
        <v>1.8689</v>
      </c>
      <c r="FN132">
        <v>1.86957</v>
      </c>
      <c r="FO132">
        <v>1.8656900000000001</v>
      </c>
      <c r="FP132">
        <v>1.8666100000000001</v>
      </c>
      <c r="FQ132">
        <v>1.86798</v>
      </c>
      <c r="FR132">
        <v>5</v>
      </c>
      <c r="FS132">
        <v>0</v>
      </c>
      <c r="FT132">
        <v>0</v>
      </c>
      <c r="FU132">
        <v>0</v>
      </c>
      <c r="FV132" t="s">
        <v>356</v>
      </c>
      <c r="FW132" t="s">
        <v>357</v>
      </c>
      <c r="FX132" t="s">
        <v>358</v>
      </c>
      <c r="FY132" t="s">
        <v>358</v>
      </c>
      <c r="FZ132" t="s">
        <v>358</v>
      </c>
      <c r="GA132" t="s">
        <v>358</v>
      </c>
      <c r="GB132">
        <v>0</v>
      </c>
      <c r="GC132">
        <v>100</v>
      </c>
      <c r="GD132">
        <v>100</v>
      </c>
      <c r="GE132">
        <v>19.84</v>
      </c>
      <c r="GF132">
        <v>0.15049999999999999</v>
      </c>
      <c r="GG132">
        <v>5.6976915342421899</v>
      </c>
      <c r="GH132">
        <v>8.8301994759753793E-3</v>
      </c>
      <c r="GI132">
        <v>1.96969380098152E-7</v>
      </c>
      <c r="GJ132">
        <v>-4.7809962804086102E-10</v>
      </c>
      <c r="GK132">
        <v>0.15052054362713199</v>
      </c>
      <c r="GL132">
        <v>0</v>
      </c>
      <c r="GM132">
        <v>0</v>
      </c>
      <c r="GN132">
        <v>0</v>
      </c>
      <c r="GO132">
        <v>-3</v>
      </c>
      <c r="GP132">
        <v>1713</v>
      </c>
      <c r="GQ132">
        <v>0</v>
      </c>
      <c r="GR132">
        <v>17</v>
      </c>
      <c r="GS132">
        <v>197.9</v>
      </c>
      <c r="GT132">
        <v>11573.9</v>
      </c>
      <c r="GU132">
        <v>4.4372600000000002</v>
      </c>
      <c r="GV132">
        <v>2.6415999999999999</v>
      </c>
      <c r="GW132">
        <v>2.2485400000000002</v>
      </c>
      <c r="GX132">
        <v>2.7099600000000001</v>
      </c>
      <c r="GY132">
        <v>1.9958499999999999</v>
      </c>
      <c r="GZ132">
        <v>2.35107</v>
      </c>
      <c r="HA132">
        <v>45.1768</v>
      </c>
      <c r="HB132">
        <v>15.2178</v>
      </c>
      <c r="HC132">
        <v>18</v>
      </c>
      <c r="HD132">
        <v>276.89</v>
      </c>
      <c r="HE132">
        <v>609.279</v>
      </c>
      <c r="HF132">
        <v>22.9984</v>
      </c>
      <c r="HG132">
        <v>36.664999999999999</v>
      </c>
      <c r="HH132">
        <v>30.001300000000001</v>
      </c>
      <c r="HI132">
        <v>36.423999999999999</v>
      </c>
      <c r="HJ132">
        <v>36.258400000000002</v>
      </c>
      <c r="HK132">
        <v>88.760400000000004</v>
      </c>
      <c r="HL132">
        <v>33.397799999999997</v>
      </c>
      <c r="HM132">
        <v>0</v>
      </c>
      <c r="HN132">
        <v>23</v>
      </c>
      <c r="HO132">
        <v>1973.75</v>
      </c>
      <c r="HP132">
        <v>27.5685</v>
      </c>
      <c r="HQ132">
        <v>101.26</v>
      </c>
      <c r="HR132">
        <v>101.83799999999999</v>
      </c>
    </row>
    <row r="133" spans="1:226" x14ac:dyDescent="0.2">
      <c r="A133">
        <v>125</v>
      </c>
      <c r="B133">
        <v>1656093651</v>
      </c>
      <c r="C133">
        <v>2131.9000000953702</v>
      </c>
      <c r="D133" t="s">
        <v>592</v>
      </c>
      <c r="E133" t="s">
        <v>593</v>
      </c>
      <c r="F133">
        <v>5</v>
      </c>
      <c r="G133" t="s">
        <v>351</v>
      </c>
      <c r="H133" t="s">
        <v>352</v>
      </c>
      <c r="I133">
        <v>1656093648.5</v>
      </c>
      <c r="J133">
        <f t="shared" si="102"/>
        <v>2.5886177944470018E-3</v>
      </c>
      <c r="K133">
        <f t="shared" si="103"/>
        <v>2.5886177944470017</v>
      </c>
      <c r="L133">
        <f t="shared" si="104"/>
        <v>49.686795825882136</v>
      </c>
      <c r="M133">
        <f t="shared" si="105"/>
        <v>1913.7877777777801</v>
      </c>
      <c r="N133">
        <f t="shared" si="106"/>
        <v>774.43281641908857</v>
      </c>
      <c r="O133">
        <f t="shared" si="107"/>
        <v>58.974462431882777</v>
      </c>
      <c r="P133">
        <f t="shared" si="108"/>
        <v>145.73840752904616</v>
      </c>
      <c r="Q133">
        <f t="shared" si="109"/>
        <v>7.5521060628816014E-2</v>
      </c>
      <c r="R133">
        <f t="shared" si="110"/>
        <v>3.1174110008658724</v>
      </c>
      <c r="S133">
        <f t="shared" si="111"/>
        <v>7.4519201095365195E-2</v>
      </c>
      <c r="T133">
        <f t="shared" si="112"/>
        <v>4.6663406455218666E-2</v>
      </c>
      <c r="U133">
        <f t="shared" si="113"/>
        <v>321.51706400000057</v>
      </c>
      <c r="V133">
        <f t="shared" si="114"/>
        <v>31.878500597070708</v>
      </c>
      <c r="W133">
        <f t="shared" si="115"/>
        <v>31.878500597070708</v>
      </c>
      <c r="X133">
        <f t="shared" si="116"/>
        <v>4.7423434191612808</v>
      </c>
      <c r="Y133">
        <f t="shared" si="117"/>
        <v>49.933321652550475</v>
      </c>
      <c r="Z133">
        <f t="shared" si="118"/>
        <v>2.2179037628632576</v>
      </c>
      <c r="AA133">
        <f t="shared" si="119"/>
        <v>4.4417308712126751</v>
      </c>
      <c r="AB133">
        <f t="shared" si="120"/>
        <v>2.5244396562980231</v>
      </c>
      <c r="AC133">
        <f t="shared" si="121"/>
        <v>-114.15804473511278</v>
      </c>
      <c r="AD133">
        <f t="shared" si="122"/>
        <v>-193.46071395575291</v>
      </c>
      <c r="AE133">
        <f t="shared" si="123"/>
        <v>-13.977515189809747</v>
      </c>
      <c r="AF133">
        <f t="shared" si="124"/>
        <v>-7.9209880674881106E-2</v>
      </c>
      <c r="AG133">
        <f t="shared" si="125"/>
        <v>84.044099556339404</v>
      </c>
      <c r="AH133">
        <f t="shared" si="126"/>
        <v>2.5940938740967643</v>
      </c>
      <c r="AI133">
        <f t="shared" si="127"/>
        <v>49.686795825882136</v>
      </c>
      <c r="AJ133">
        <v>2022.71358871238</v>
      </c>
      <c r="AK133">
        <v>1977.88672727273</v>
      </c>
      <c r="AL133">
        <v>3.31382849015487</v>
      </c>
      <c r="AM133">
        <v>66.930594117623002</v>
      </c>
      <c r="AN133">
        <f t="shared" si="128"/>
        <v>2.5886177944470017</v>
      </c>
      <c r="AO133">
        <v>27.5715761103292</v>
      </c>
      <c r="AP133">
        <v>29.123156969697</v>
      </c>
      <c r="AQ133">
        <v>-7.4495226300832303E-4</v>
      </c>
      <c r="AR133">
        <v>77.493190307587398</v>
      </c>
      <c r="AS133">
        <v>181</v>
      </c>
      <c r="AT133">
        <v>36</v>
      </c>
      <c r="AU133">
        <f t="shared" si="129"/>
        <v>1</v>
      </c>
      <c r="AV133">
        <f t="shared" si="130"/>
        <v>0</v>
      </c>
      <c r="AW133">
        <f t="shared" si="131"/>
        <v>39722.573187866205</v>
      </c>
      <c r="AX133">
        <f t="shared" si="132"/>
        <v>2000.0066666666701</v>
      </c>
      <c r="AY133">
        <f t="shared" si="133"/>
        <v>1681.2056000000027</v>
      </c>
      <c r="AZ133">
        <f t="shared" si="134"/>
        <v>0.84059999800000662</v>
      </c>
      <c r="BA133">
        <f t="shared" si="135"/>
        <v>0.16075799614001288</v>
      </c>
      <c r="BB133">
        <v>3.08</v>
      </c>
      <c r="BC133">
        <v>0.5</v>
      </c>
      <c r="BD133" t="s">
        <v>353</v>
      </c>
      <c r="BE133">
        <v>2</v>
      </c>
      <c r="BF133" t="b">
        <v>1</v>
      </c>
      <c r="BG133">
        <v>1656093648.5</v>
      </c>
      <c r="BH133">
        <v>1913.7877777777801</v>
      </c>
      <c r="BI133">
        <v>1968.6155555555599</v>
      </c>
      <c r="BJ133">
        <v>29.124766666666702</v>
      </c>
      <c r="BK133">
        <v>27.5733888888889</v>
      </c>
      <c r="BL133">
        <v>1894.69444444444</v>
      </c>
      <c r="BM133">
        <v>28.974244444444398</v>
      </c>
      <c r="BN133">
        <v>500.01411111111099</v>
      </c>
      <c r="BO133">
        <v>76.051666666666705</v>
      </c>
      <c r="BP133">
        <v>0.10014557777777799</v>
      </c>
      <c r="BQ133">
        <v>30.727399999999999</v>
      </c>
      <c r="BR133">
        <v>30.520788888888902</v>
      </c>
      <c r="BS133">
        <v>999.9</v>
      </c>
      <c r="BT133">
        <v>0</v>
      </c>
      <c r="BU133">
        <v>0</v>
      </c>
      <c r="BV133">
        <v>10000.5555555556</v>
      </c>
      <c r="BW133">
        <v>0</v>
      </c>
      <c r="BX133">
        <v>1435.3355555555599</v>
      </c>
      <c r="BY133">
        <v>-54.8273333333333</v>
      </c>
      <c r="BZ133">
        <v>1971.19888888889</v>
      </c>
      <c r="CA133">
        <v>2024.4366666666699</v>
      </c>
      <c r="CB133">
        <v>1.5513933333333301</v>
      </c>
      <c r="CC133">
        <v>1968.6155555555599</v>
      </c>
      <c r="CD133">
        <v>27.5733888888889</v>
      </c>
      <c r="CE133">
        <v>2.21498666666667</v>
      </c>
      <c r="CF133">
        <v>2.097</v>
      </c>
      <c r="CG133">
        <v>19.0711333333333</v>
      </c>
      <c r="CH133">
        <v>18.1964222222222</v>
      </c>
      <c r="CI133">
        <v>2000.0066666666701</v>
      </c>
      <c r="CJ133">
        <v>0.98000133333333295</v>
      </c>
      <c r="CK133">
        <v>1.9999077777777801E-2</v>
      </c>
      <c r="CL133">
        <v>0</v>
      </c>
      <c r="CM133">
        <v>2.2299888888888901</v>
      </c>
      <c r="CN133">
        <v>0</v>
      </c>
      <c r="CO133">
        <v>6482.8888888888896</v>
      </c>
      <c r="CP133">
        <v>17300.244444444401</v>
      </c>
      <c r="CQ133">
        <v>46.25</v>
      </c>
      <c r="CR133">
        <v>47.311999999999998</v>
      </c>
      <c r="CS133">
        <v>46</v>
      </c>
      <c r="CT133">
        <v>45.936999999999998</v>
      </c>
      <c r="CU133">
        <v>45.451000000000001</v>
      </c>
      <c r="CV133">
        <v>1960.0066666666701</v>
      </c>
      <c r="CW133">
        <v>40</v>
      </c>
      <c r="CX133">
        <v>0</v>
      </c>
      <c r="CY133">
        <v>1656093619.5999999</v>
      </c>
      <c r="CZ133">
        <v>0</v>
      </c>
      <c r="DA133">
        <v>1656081794</v>
      </c>
      <c r="DB133" t="s">
        <v>354</v>
      </c>
      <c r="DC133">
        <v>1656081770.5</v>
      </c>
      <c r="DD133">
        <v>1655399214.5999999</v>
      </c>
      <c r="DE133">
        <v>1</v>
      </c>
      <c r="DF133">
        <v>0.13400000000000001</v>
      </c>
      <c r="DG133">
        <v>-0.06</v>
      </c>
      <c r="DH133">
        <v>9.3309999999999995</v>
      </c>
      <c r="DI133">
        <v>0.51100000000000001</v>
      </c>
      <c r="DJ133">
        <v>421</v>
      </c>
      <c r="DK133">
        <v>25</v>
      </c>
      <c r="DL133">
        <v>1.93</v>
      </c>
      <c r="DM133">
        <v>0.15</v>
      </c>
      <c r="DN133">
        <v>-54.490900000000003</v>
      </c>
      <c r="DO133">
        <v>-0.92721050656658599</v>
      </c>
      <c r="DP133">
        <v>0.49987466429096</v>
      </c>
      <c r="DQ133">
        <v>0</v>
      </c>
      <c r="DR133">
        <v>1.58060125</v>
      </c>
      <c r="DS133">
        <v>-0.20246555347091899</v>
      </c>
      <c r="DT133">
        <v>2.0185030615223299E-2</v>
      </c>
      <c r="DU133">
        <v>0</v>
      </c>
      <c r="DV133">
        <v>0</v>
      </c>
      <c r="DW133">
        <v>2</v>
      </c>
      <c r="DX133" t="s">
        <v>355</v>
      </c>
      <c r="DY133">
        <v>2.9634299999999998</v>
      </c>
      <c r="DZ133">
        <v>2.7538100000000001</v>
      </c>
      <c r="EA133">
        <v>0.20679500000000001</v>
      </c>
      <c r="EB133">
        <v>0.211122</v>
      </c>
      <c r="EC133">
        <v>9.8955299999999996E-2</v>
      </c>
      <c r="ED133">
        <v>9.5165799999999995E-2</v>
      </c>
      <c r="EE133">
        <v>30464.400000000001</v>
      </c>
      <c r="EF133">
        <v>33104.9</v>
      </c>
      <c r="EG133">
        <v>34868</v>
      </c>
      <c r="EH133">
        <v>38129.699999999997</v>
      </c>
      <c r="EI133">
        <v>44676.4</v>
      </c>
      <c r="EJ133">
        <v>49857.5</v>
      </c>
      <c r="EK133">
        <v>54638.1</v>
      </c>
      <c r="EL133">
        <v>61192.2</v>
      </c>
      <c r="EM133">
        <v>1.4681999999999999</v>
      </c>
      <c r="EN133">
        <v>2.02</v>
      </c>
      <c r="EO133">
        <v>-2.7209500000000001E-2</v>
      </c>
      <c r="EP133">
        <v>0</v>
      </c>
      <c r="EQ133">
        <v>30.964500000000001</v>
      </c>
      <c r="ER133">
        <v>999.9</v>
      </c>
      <c r="ES133">
        <v>38.872</v>
      </c>
      <c r="ET133">
        <v>42.137</v>
      </c>
      <c r="EU133">
        <v>42.438800000000001</v>
      </c>
      <c r="EV133">
        <v>55.144799999999996</v>
      </c>
      <c r="EW133">
        <v>39.002400000000002</v>
      </c>
      <c r="EX133">
        <v>2</v>
      </c>
      <c r="EY133">
        <v>0.79991900000000005</v>
      </c>
      <c r="EZ133">
        <v>5.27102</v>
      </c>
      <c r="FA133">
        <v>20.061299999999999</v>
      </c>
      <c r="FB133">
        <v>5.1981200000000003</v>
      </c>
      <c r="FC133">
        <v>12.0099</v>
      </c>
      <c r="FD133">
        <v>4.9740000000000002</v>
      </c>
      <c r="FE133">
        <v>3.294</v>
      </c>
      <c r="FF133">
        <v>9999</v>
      </c>
      <c r="FG133">
        <v>544.29999999999995</v>
      </c>
      <c r="FH133">
        <v>9999</v>
      </c>
      <c r="FI133">
        <v>9999</v>
      </c>
      <c r="FJ133">
        <v>1.8632500000000001</v>
      </c>
      <c r="FK133">
        <v>1.8678300000000001</v>
      </c>
      <c r="FL133">
        <v>1.86768</v>
      </c>
      <c r="FM133">
        <v>1.8689</v>
      </c>
      <c r="FN133">
        <v>1.86957</v>
      </c>
      <c r="FO133">
        <v>1.8656900000000001</v>
      </c>
      <c r="FP133">
        <v>1.8666100000000001</v>
      </c>
      <c r="FQ133">
        <v>1.86798</v>
      </c>
      <c r="FR133">
        <v>5</v>
      </c>
      <c r="FS133">
        <v>0</v>
      </c>
      <c r="FT133">
        <v>0</v>
      </c>
      <c r="FU133">
        <v>0</v>
      </c>
      <c r="FV133" t="s">
        <v>356</v>
      </c>
      <c r="FW133" t="s">
        <v>357</v>
      </c>
      <c r="FX133" t="s">
        <v>358</v>
      </c>
      <c r="FY133" t="s">
        <v>358</v>
      </c>
      <c r="FZ133" t="s">
        <v>358</v>
      </c>
      <c r="GA133" t="s">
        <v>358</v>
      </c>
      <c r="GB133">
        <v>0</v>
      </c>
      <c r="GC133">
        <v>100</v>
      </c>
      <c r="GD133">
        <v>100</v>
      </c>
      <c r="GE133">
        <v>19</v>
      </c>
      <c r="GF133">
        <v>0.15049999999999999</v>
      </c>
      <c r="GG133">
        <v>18.9976342317069</v>
      </c>
      <c r="GH133">
        <v>0</v>
      </c>
      <c r="GI133">
        <v>0</v>
      </c>
      <c r="GJ133">
        <v>0</v>
      </c>
      <c r="GK133">
        <v>0.15052054362713199</v>
      </c>
      <c r="GL133">
        <v>0</v>
      </c>
      <c r="GM133">
        <v>0</v>
      </c>
      <c r="GN133">
        <v>0</v>
      </c>
      <c r="GO133">
        <v>-3</v>
      </c>
      <c r="GP133">
        <v>1713</v>
      </c>
      <c r="GQ133">
        <v>0</v>
      </c>
      <c r="GR133">
        <v>17</v>
      </c>
      <c r="GS133">
        <v>198</v>
      </c>
      <c r="GT133">
        <v>11573.9</v>
      </c>
      <c r="GU133">
        <v>4.4616699999999998</v>
      </c>
      <c r="GV133">
        <v>2.6428199999999999</v>
      </c>
      <c r="GW133">
        <v>2.2485400000000002</v>
      </c>
      <c r="GX133">
        <v>2.7075200000000001</v>
      </c>
      <c r="GY133">
        <v>1.9958499999999999</v>
      </c>
      <c r="GZ133">
        <v>2.34131</v>
      </c>
      <c r="HA133">
        <v>45.1768</v>
      </c>
      <c r="HB133">
        <v>15.2178</v>
      </c>
      <c r="HC133">
        <v>18</v>
      </c>
      <c r="HD133">
        <v>276.673</v>
      </c>
      <c r="HE133">
        <v>610.20299999999997</v>
      </c>
      <c r="HF133">
        <v>22.998100000000001</v>
      </c>
      <c r="HG133">
        <v>36.678699999999999</v>
      </c>
      <c r="HH133">
        <v>30.001200000000001</v>
      </c>
      <c r="HI133">
        <v>36.4375</v>
      </c>
      <c r="HJ133">
        <v>36.270400000000002</v>
      </c>
      <c r="HK133">
        <v>89.270200000000003</v>
      </c>
      <c r="HL133">
        <v>33.397799999999997</v>
      </c>
      <c r="HM133">
        <v>0</v>
      </c>
      <c r="HN133">
        <v>23</v>
      </c>
      <c r="HO133">
        <v>1993.91</v>
      </c>
      <c r="HP133">
        <v>27.595300000000002</v>
      </c>
      <c r="HQ133">
        <v>101.259</v>
      </c>
      <c r="HR133">
        <v>101.834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2022-06-24T13:12:19Z</dcterms:created>
  <dcterms:modified xsi:type="dcterms:W3CDTF">2022-09-27T17:21:04Z</dcterms:modified>
</cp:coreProperties>
</file>